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AG-DR-01-096 Attachments/"/>
    </mc:Choice>
  </mc:AlternateContent>
  <xr:revisionPtr revIDLastSave="0" documentId="13_ncr:1_{CE74B734-35C5-42D5-888F-4E8311433506}" xr6:coauthVersionLast="47" xr6:coauthVersionMax="47" xr10:uidLastSave="{00000000-0000-0000-0000-000000000000}"/>
  <bookViews>
    <workbookView xWindow="-110" yWindow="-110" windowWidth="19420" windowHeight="10420" xr2:uid="{380F1B84-F6C2-4429-9D16-9D4C5F56779A}"/>
  </bookViews>
  <sheets>
    <sheet name="Biweekly Earnings" sheetId="2" r:id="rId1"/>
    <sheet name="Semi-monthly Earnings" sheetId="3" r:id="rId2"/>
    <sheet name="Biweekly Deductions" sheetId="4" r:id="rId3"/>
    <sheet name="Semi-mnthly Deductions " sheetId="5" r:id="rId4"/>
    <sheet name="Biweekly Taxes " sheetId="6" r:id="rId5"/>
    <sheet name="Semi-monthly Taxes" sheetId="7" r:id="rId6"/>
  </sheets>
  <definedNames>
    <definedName name="_xlnm._FilterDatabase" localSheetId="2" hidden="1">'Biweekly Deductions'!$A$9:$W$1039</definedName>
    <definedName name="_xlnm._FilterDatabase" localSheetId="0" hidden="1">'Biweekly Earnings'!$A$9:$T$9</definedName>
    <definedName name="_xlnm._FilterDatabase" localSheetId="4" hidden="1">'Biweekly Taxes '!$A$6:$Q$1739</definedName>
    <definedName name="_xlnm._FilterDatabase" localSheetId="3" hidden="1">'Semi-mnthly Deductions '!$A$9:$P$486</definedName>
    <definedName name="_xlnm.Print_Area" localSheetId="2">'Biweekly Deductions'!$A$8:$P$1061</definedName>
    <definedName name="_xlnm.Print_Area" localSheetId="0">'Biweekly Earnings'!$A$1:$P$43</definedName>
    <definedName name="_xlnm.Print_Area" localSheetId="4">'Biweekly Taxes '!$A$7:$Q$1810</definedName>
    <definedName name="_xlnm.Print_Area" localSheetId="3">'Semi-mnthly Deductions '!$A$1:$P$498</definedName>
    <definedName name="_xlnm.Print_Area" localSheetId="5">'Semi-monthly Taxes'!$A$10:$P$474</definedName>
    <definedName name="_xlnm.Print_Titles" localSheetId="2">'Biweekly Deductions'!$1:$9</definedName>
    <definedName name="_xlnm.Print_Titles" localSheetId="4">'Biweekly Taxes '!$1:$6</definedName>
    <definedName name="_xlnm.Print_Titles" localSheetId="3">'Semi-mnthly Deductions '!$1:$9</definedName>
    <definedName name="_xlnm.Print_Titles" localSheetId="5">'Semi-monthly Taxes'!$1:$9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10" i="6" l="1"/>
  <c r="P1809" i="6"/>
  <c r="O474" i="7"/>
  <c r="O473" i="7"/>
  <c r="P473" i="7"/>
  <c r="P474" i="7" s="1"/>
  <c r="G474" i="7"/>
  <c r="G473" i="7"/>
  <c r="P471" i="7"/>
  <c r="P470" i="7"/>
  <c r="P469" i="7"/>
  <c r="O471" i="7"/>
  <c r="K471" i="7"/>
  <c r="J471" i="7"/>
  <c r="G471" i="7"/>
  <c r="G470" i="7"/>
  <c r="G469" i="7"/>
  <c r="O467" i="7"/>
  <c r="E34" i="3"/>
  <c r="Q1810" i="6"/>
  <c r="H1809" i="6"/>
  <c r="Q1809" i="6"/>
  <c r="Q1807" i="6"/>
  <c r="Q1806" i="6"/>
  <c r="Q1805" i="6"/>
  <c r="H1810" i="6"/>
  <c r="P1807" i="6"/>
  <c r="L1807" i="6"/>
  <c r="O495" i="5"/>
  <c r="Q1780" i="6"/>
  <c r="K1807" i="6"/>
  <c r="P1803" i="6"/>
  <c r="H1807" i="6"/>
  <c r="H1806" i="6"/>
  <c r="H1805" i="6"/>
  <c r="E37" i="2"/>
  <c r="O498" i="5"/>
  <c r="O497" i="5"/>
  <c r="P486" i="5"/>
  <c r="P498" i="5" s="1"/>
  <c r="P495" i="5"/>
  <c r="P494" i="5"/>
  <c r="P493" i="5"/>
  <c r="O494" i="5"/>
  <c r="O493" i="5"/>
  <c r="K495" i="5"/>
  <c r="J495" i="5"/>
  <c r="K494" i="5"/>
  <c r="J494" i="5"/>
  <c r="K493" i="5"/>
  <c r="J493" i="5"/>
  <c r="G498" i="5"/>
  <c r="G497" i="5"/>
  <c r="G495" i="5"/>
  <c r="G494" i="5"/>
  <c r="G493" i="5"/>
  <c r="P491" i="5"/>
  <c r="P490" i="5"/>
  <c r="P489" i="5"/>
  <c r="P488" i="5"/>
  <c r="O491" i="5"/>
  <c r="O490" i="5"/>
  <c r="O489" i="5"/>
  <c r="O488" i="5"/>
  <c r="K491" i="5"/>
  <c r="K490" i="5"/>
  <c r="K489" i="5"/>
  <c r="K488" i="5"/>
  <c r="J491" i="5"/>
  <c r="J490" i="5"/>
  <c r="J489" i="5"/>
  <c r="J488" i="5"/>
  <c r="O1061" i="4"/>
  <c r="O1060" i="4"/>
  <c r="P1060" i="4"/>
  <c r="P1061" i="4"/>
  <c r="G1061" i="4"/>
  <c r="G1060" i="4"/>
  <c r="G1057" i="4"/>
  <c r="P1056" i="4"/>
  <c r="P1054" i="4"/>
  <c r="P1053" i="4"/>
  <c r="P1052" i="4"/>
  <c r="P1051" i="4"/>
  <c r="P1050" i="4"/>
  <c r="P1049" i="4"/>
  <c r="P1048" i="4"/>
  <c r="P1047" i="4"/>
  <c r="P1046" i="4"/>
  <c r="P1045" i="4"/>
  <c r="O1058" i="4"/>
  <c r="O1057" i="4"/>
  <c r="O1056" i="4"/>
  <c r="O1054" i="4"/>
  <c r="O1053" i="4"/>
  <c r="O1052" i="4"/>
  <c r="O1051" i="4"/>
  <c r="O1050" i="4"/>
  <c r="O1049" i="4"/>
  <c r="O1048" i="4"/>
  <c r="O1047" i="4"/>
  <c r="O1046" i="4"/>
  <c r="O1045" i="4"/>
  <c r="K1058" i="4"/>
  <c r="K1057" i="4"/>
  <c r="K1056" i="4"/>
  <c r="G1040" i="4"/>
  <c r="J1058" i="4"/>
  <c r="J1057" i="4"/>
  <c r="J1056" i="4"/>
  <c r="G1056" i="4"/>
  <c r="J1037" i="4"/>
  <c r="J1036" i="4"/>
  <c r="J1035" i="4"/>
  <c r="J1015" i="4"/>
  <c r="J1013" i="4"/>
  <c r="J1011" i="4"/>
  <c r="J1009" i="4"/>
  <c r="J1005" i="4"/>
  <c r="J1004" i="4"/>
  <c r="J1003" i="4"/>
  <c r="J982" i="4"/>
  <c r="J981" i="4"/>
  <c r="J979" i="4"/>
  <c r="J977" i="4"/>
  <c r="J975" i="4"/>
  <c r="J963" i="4"/>
  <c r="J955" i="4"/>
  <c r="J954" i="4"/>
  <c r="J953" i="4"/>
  <c r="J933" i="4"/>
  <c r="J932" i="4"/>
  <c r="J930" i="4"/>
  <c r="J928" i="4"/>
  <c r="J926" i="4"/>
  <c r="J922" i="4"/>
  <c r="J921" i="4"/>
  <c r="J920" i="4"/>
  <c r="J899" i="4"/>
  <c r="J898" i="4"/>
  <c r="J896" i="4"/>
  <c r="J894" i="4"/>
  <c r="J892" i="4"/>
  <c r="J885" i="4"/>
  <c r="J884" i="4"/>
  <c r="J883" i="4"/>
  <c r="J863" i="4"/>
  <c r="J862" i="4"/>
  <c r="J860" i="4"/>
  <c r="J858" i="4"/>
  <c r="J856" i="4"/>
  <c r="J852" i="4"/>
  <c r="J851" i="4"/>
  <c r="J850" i="4"/>
  <c r="J829" i="4"/>
  <c r="J828" i="4"/>
  <c r="J826" i="4"/>
  <c r="J824" i="4"/>
  <c r="J822" i="4"/>
  <c r="J815" i="4"/>
  <c r="J814" i="4"/>
  <c r="J813" i="4"/>
  <c r="J792" i="4"/>
  <c r="J791" i="4"/>
  <c r="J789" i="4"/>
  <c r="J787" i="4"/>
  <c r="J785" i="4"/>
  <c r="J783" i="4"/>
  <c r="J782" i="4"/>
  <c r="J768" i="4"/>
  <c r="J763" i="4"/>
  <c r="J762" i="4"/>
  <c r="J761" i="4"/>
  <c r="J739" i="4"/>
  <c r="J738" i="4"/>
  <c r="J736" i="4"/>
  <c r="J734" i="4"/>
  <c r="J732" i="4"/>
  <c r="J725" i="4"/>
  <c r="J724" i="4"/>
  <c r="J723" i="4"/>
  <c r="J702" i="4"/>
  <c r="J701" i="4"/>
  <c r="J699" i="4"/>
  <c r="J697" i="4"/>
  <c r="J695" i="4"/>
  <c r="J686" i="4"/>
  <c r="J681" i="4"/>
  <c r="J680" i="4"/>
  <c r="J679" i="4"/>
  <c r="J657" i="4"/>
  <c r="J656" i="4"/>
  <c r="J654" i="4"/>
  <c r="J652" i="4"/>
  <c r="J650" i="4"/>
  <c r="J643" i="4"/>
  <c r="J642" i="4"/>
  <c r="J641" i="4"/>
  <c r="J620" i="4"/>
  <c r="J619" i="4"/>
  <c r="J617" i="4"/>
  <c r="J615" i="4"/>
  <c r="J613" i="4"/>
  <c r="J609" i="4"/>
  <c r="J608" i="4"/>
  <c r="J593" i="4"/>
  <c r="J589" i="4"/>
  <c r="J588" i="4"/>
  <c r="J587" i="4"/>
  <c r="J567" i="4"/>
  <c r="J566" i="4"/>
  <c r="J564" i="4"/>
  <c r="J562" i="4"/>
  <c r="J560" i="4"/>
  <c r="J556" i="4"/>
  <c r="J555" i="4"/>
  <c r="J554" i="4"/>
  <c r="J533" i="4"/>
  <c r="J532" i="4"/>
  <c r="J530" i="4"/>
  <c r="J528" i="4"/>
  <c r="J526" i="4"/>
  <c r="J525" i="4"/>
  <c r="J524" i="4"/>
  <c r="J505" i="4"/>
  <c r="J504" i="4"/>
  <c r="J503" i="4"/>
  <c r="J483" i="4"/>
  <c r="J482" i="4"/>
  <c r="J480" i="4"/>
  <c r="J478" i="4"/>
  <c r="J476" i="4"/>
  <c r="J472" i="4"/>
  <c r="J471" i="4"/>
  <c r="J470" i="4"/>
  <c r="J449" i="4"/>
  <c r="J448" i="4"/>
  <c r="J446" i="4"/>
  <c r="J444" i="4"/>
  <c r="J442" i="4"/>
  <c r="J435" i="4"/>
  <c r="J434" i="4"/>
  <c r="J433" i="4"/>
  <c r="J413" i="4"/>
  <c r="J412" i="4"/>
  <c r="J410" i="4"/>
  <c r="J408" i="4"/>
  <c r="J406" i="4"/>
  <c r="J402" i="4"/>
  <c r="J401" i="4"/>
  <c r="J400" i="4"/>
  <c r="J379" i="4"/>
  <c r="J378" i="4"/>
  <c r="J376" i="4"/>
  <c r="J374" i="4"/>
  <c r="J372" i="4"/>
  <c r="J370" i="4"/>
  <c r="J361" i="4"/>
  <c r="J360" i="4"/>
  <c r="J359" i="4"/>
  <c r="J340" i="4"/>
  <c r="J339" i="4"/>
  <c r="J337" i="4"/>
  <c r="J335" i="4"/>
  <c r="J333" i="4"/>
  <c r="J316" i="4"/>
  <c r="J309" i="4"/>
  <c r="J308" i="4"/>
  <c r="J307" i="4"/>
  <c r="J287" i="4"/>
  <c r="J286" i="4"/>
  <c r="J284" i="4"/>
  <c r="J282" i="4"/>
  <c r="J280" i="4"/>
  <c r="J272" i="4"/>
  <c r="J271" i="4"/>
  <c r="J270" i="4"/>
  <c r="J251" i="4"/>
  <c r="J250" i="4"/>
  <c r="J248" i="4"/>
  <c r="J246" i="4"/>
  <c r="J244" i="4"/>
  <c r="J241" i="4"/>
  <c r="J240" i="4"/>
  <c r="J239" i="4"/>
  <c r="J227" i="4"/>
  <c r="J225" i="4"/>
  <c r="J221" i="4"/>
  <c r="J220" i="4"/>
  <c r="J219" i="4"/>
  <c r="J199" i="4"/>
  <c r="J198" i="4"/>
  <c r="J196" i="4"/>
  <c r="J194" i="4"/>
  <c r="J192" i="4"/>
  <c r="J185" i="4"/>
  <c r="J184" i="4"/>
  <c r="J183" i="4"/>
  <c r="J164" i="4"/>
  <c r="J163" i="4"/>
  <c r="J161" i="4"/>
  <c r="J159" i="4"/>
  <c r="J157" i="4"/>
  <c r="J150" i="4"/>
  <c r="J149" i="4"/>
  <c r="J148" i="4"/>
  <c r="J128" i="4"/>
  <c r="J127" i="4"/>
  <c r="J125" i="4"/>
  <c r="J123" i="4"/>
  <c r="J121" i="4"/>
  <c r="J113" i="4"/>
  <c r="J112" i="4"/>
  <c r="J111" i="4"/>
  <c r="J92" i="4"/>
  <c r="J91" i="4"/>
  <c r="J89" i="4"/>
  <c r="J87" i="4"/>
  <c r="J85" i="4"/>
  <c r="J84" i="4"/>
  <c r="J77" i="4"/>
  <c r="J76" i="4"/>
  <c r="J75" i="4"/>
  <c r="J55" i="4"/>
  <c r="J53" i="4"/>
  <c r="J51" i="4"/>
  <c r="J49" i="4"/>
  <c r="J41" i="4"/>
  <c r="J40" i="4"/>
  <c r="J39" i="4"/>
  <c r="J17" i="4"/>
  <c r="J16" i="4"/>
  <c r="J14" i="4"/>
  <c r="J12" i="4"/>
  <c r="H1803" i="6"/>
  <c r="H1739" i="6"/>
  <c r="G447" i="7"/>
  <c r="G467" i="7"/>
  <c r="G486" i="5"/>
  <c r="P1057" i="4"/>
  <c r="D37" i="3"/>
  <c r="C37" i="3"/>
  <c r="D40" i="2"/>
  <c r="P497" i="5" l="1"/>
  <c r="G1058" i="4"/>
  <c r="P1058" i="4" s="1"/>
  <c r="K466" i="7"/>
  <c r="O466" i="7" s="1"/>
  <c r="P466" i="7" s="1"/>
  <c r="J466" i="7"/>
  <c r="K465" i="7"/>
  <c r="O465" i="7" s="1"/>
  <c r="P465" i="7" s="1"/>
  <c r="J465" i="7"/>
  <c r="K464" i="7"/>
  <c r="O464" i="7" s="1"/>
  <c r="P464" i="7" s="1"/>
  <c r="J464" i="7"/>
  <c r="K463" i="7"/>
  <c r="O463" i="7" s="1"/>
  <c r="P463" i="7" s="1"/>
  <c r="J463" i="7"/>
  <c r="K462" i="7"/>
  <c r="O462" i="7" s="1"/>
  <c r="P462" i="7" s="1"/>
  <c r="J462" i="7"/>
  <c r="K461" i="7"/>
  <c r="O461" i="7" s="1"/>
  <c r="P461" i="7" s="1"/>
  <c r="J461" i="7"/>
  <c r="K460" i="7"/>
  <c r="O460" i="7" s="1"/>
  <c r="P460" i="7" s="1"/>
  <c r="J460" i="7"/>
  <c r="K459" i="7"/>
  <c r="O459" i="7" s="1"/>
  <c r="P459" i="7" s="1"/>
  <c r="J459" i="7"/>
  <c r="K458" i="7"/>
  <c r="O458" i="7" s="1"/>
  <c r="P458" i="7" s="1"/>
  <c r="J458" i="7"/>
  <c r="K457" i="7"/>
  <c r="O457" i="7" s="1"/>
  <c r="P457" i="7" s="1"/>
  <c r="J457" i="7"/>
  <c r="K456" i="7"/>
  <c r="O456" i="7" s="1"/>
  <c r="P456" i="7" s="1"/>
  <c r="J456" i="7"/>
  <c r="K455" i="7"/>
  <c r="O455" i="7" s="1"/>
  <c r="P455" i="7" s="1"/>
  <c r="J455" i="7"/>
  <c r="K454" i="7"/>
  <c r="O454" i="7" s="1"/>
  <c r="P454" i="7" s="1"/>
  <c r="J454" i="7"/>
  <c r="K453" i="7"/>
  <c r="O453" i="7" s="1"/>
  <c r="P453" i="7" s="1"/>
  <c r="J453" i="7"/>
  <c r="K452" i="7"/>
  <c r="O452" i="7" s="1"/>
  <c r="P452" i="7" s="1"/>
  <c r="J452" i="7"/>
  <c r="K451" i="7"/>
  <c r="O451" i="7" s="1"/>
  <c r="P451" i="7" s="1"/>
  <c r="J451" i="7"/>
  <c r="K450" i="7"/>
  <c r="O450" i="7" s="1"/>
  <c r="P450" i="7" s="1"/>
  <c r="J450" i="7"/>
  <c r="K446" i="7"/>
  <c r="O446" i="7" s="1"/>
  <c r="P446" i="7" s="1"/>
  <c r="J446" i="7"/>
  <c r="K445" i="7"/>
  <c r="O445" i="7" s="1"/>
  <c r="P445" i="7" s="1"/>
  <c r="J445" i="7"/>
  <c r="K444" i="7"/>
  <c r="O444" i="7" s="1"/>
  <c r="P444" i="7" s="1"/>
  <c r="J444" i="7"/>
  <c r="K443" i="7"/>
  <c r="O443" i="7" s="1"/>
  <c r="P443" i="7" s="1"/>
  <c r="J443" i="7"/>
  <c r="K442" i="7"/>
  <c r="O442" i="7" s="1"/>
  <c r="P442" i="7" s="1"/>
  <c r="J442" i="7"/>
  <c r="K441" i="7"/>
  <c r="O441" i="7" s="1"/>
  <c r="P441" i="7" s="1"/>
  <c r="J441" i="7"/>
  <c r="K440" i="7"/>
  <c r="O440" i="7" s="1"/>
  <c r="P440" i="7" s="1"/>
  <c r="J440" i="7"/>
  <c r="K439" i="7"/>
  <c r="O439" i="7" s="1"/>
  <c r="P439" i="7" s="1"/>
  <c r="J439" i="7"/>
  <c r="K438" i="7"/>
  <c r="O438" i="7" s="1"/>
  <c r="P438" i="7" s="1"/>
  <c r="J438" i="7"/>
  <c r="K437" i="7"/>
  <c r="O437" i="7" s="1"/>
  <c r="P437" i="7" s="1"/>
  <c r="J437" i="7"/>
  <c r="K436" i="7"/>
  <c r="O436" i="7" s="1"/>
  <c r="P436" i="7" s="1"/>
  <c r="J436" i="7"/>
  <c r="K435" i="7"/>
  <c r="O435" i="7" s="1"/>
  <c r="P435" i="7" s="1"/>
  <c r="J435" i="7"/>
  <c r="K434" i="7"/>
  <c r="O434" i="7" s="1"/>
  <c r="P434" i="7" s="1"/>
  <c r="J434" i="7"/>
  <c r="K433" i="7"/>
  <c r="O433" i="7" s="1"/>
  <c r="P433" i="7" s="1"/>
  <c r="J433" i="7"/>
  <c r="K432" i="7"/>
  <c r="O432" i="7" s="1"/>
  <c r="P432" i="7" s="1"/>
  <c r="J432" i="7"/>
  <c r="K431" i="7"/>
  <c r="O431" i="7" s="1"/>
  <c r="P431" i="7" s="1"/>
  <c r="J431" i="7"/>
  <c r="K430" i="7"/>
  <c r="O430" i="7" s="1"/>
  <c r="P430" i="7" s="1"/>
  <c r="J430" i="7"/>
  <c r="K429" i="7"/>
  <c r="O429" i="7" s="1"/>
  <c r="P429" i="7" s="1"/>
  <c r="J429" i="7"/>
  <c r="K428" i="7"/>
  <c r="O428" i="7" s="1"/>
  <c r="P428" i="7" s="1"/>
  <c r="J428" i="7"/>
  <c r="K427" i="7"/>
  <c r="O427" i="7" s="1"/>
  <c r="P427" i="7" s="1"/>
  <c r="J427" i="7"/>
  <c r="O426" i="7"/>
  <c r="P426" i="7" s="1"/>
  <c r="K426" i="7"/>
  <c r="J426" i="7"/>
  <c r="K425" i="7"/>
  <c r="O425" i="7" s="1"/>
  <c r="P425" i="7" s="1"/>
  <c r="J425" i="7"/>
  <c r="O424" i="7"/>
  <c r="P424" i="7" s="1"/>
  <c r="K424" i="7"/>
  <c r="J424" i="7"/>
  <c r="K423" i="7"/>
  <c r="O423" i="7" s="1"/>
  <c r="P423" i="7" s="1"/>
  <c r="J423" i="7"/>
  <c r="K422" i="7"/>
  <c r="O422" i="7" s="1"/>
  <c r="P422" i="7" s="1"/>
  <c r="J422" i="7"/>
  <c r="K421" i="7"/>
  <c r="O421" i="7" s="1"/>
  <c r="P421" i="7" s="1"/>
  <c r="J421" i="7"/>
  <c r="K420" i="7"/>
  <c r="O420" i="7" s="1"/>
  <c r="P420" i="7" s="1"/>
  <c r="J420" i="7"/>
  <c r="K419" i="7"/>
  <c r="O419" i="7" s="1"/>
  <c r="P419" i="7" s="1"/>
  <c r="J419" i="7"/>
  <c r="K418" i="7"/>
  <c r="O418" i="7" s="1"/>
  <c r="P418" i="7" s="1"/>
  <c r="J418" i="7"/>
  <c r="K417" i="7"/>
  <c r="O417" i="7" s="1"/>
  <c r="P417" i="7" s="1"/>
  <c r="J417" i="7"/>
  <c r="K416" i="7"/>
  <c r="O416" i="7" s="1"/>
  <c r="P416" i="7" s="1"/>
  <c r="J416" i="7"/>
  <c r="K415" i="7"/>
  <c r="O415" i="7" s="1"/>
  <c r="P415" i="7" s="1"/>
  <c r="J415" i="7"/>
  <c r="K414" i="7"/>
  <c r="O414" i="7" s="1"/>
  <c r="P414" i="7" s="1"/>
  <c r="J414" i="7"/>
  <c r="K413" i="7"/>
  <c r="O413" i="7" s="1"/>
  <c r="P413" i="7" s="1"/>
  <c r="J413" i="7"/>
  <c r="K412" i="7"/>
  <c r="O412" i="7" s="1"/>
  <c r="P412" i="7" s="1"/>
  <c r="J412" i="7"/>
  <c r="K411" i="7"/>
  <c r="O411" i="7" s="1"/>
  <c r="P411" i="7" s="1"/>
  <c r="J411" i="7"/>
  <c r="K410" i="7"/>
  <c r="O410" i="7" s="1"/>
  <c r="P410" i="7" s="1"/>
  <c r="J410" i="7"/>
  <c r="K409" i="7"/>
  <c r="O409" i="7" s="1"/>
  <c r="P409" i="7" s="1"/>
  <c r="J409" i="7"/>
  <c r="K408" i="7"/>
  <c r="O408" i="7" s="1"/>
  <c r="P408" i="7" s="1"/>
  <c r="J408" i="7"/>
  <c r="K407" i="7"/>
  <c r="O407" i="7" s="1"/>
  <c r="P407" i="7" s="1"/>
  <c r="J407" i="7"/>
  <c r="O406" i="7"/>
  <c r="P406" i="7" s="1"/>
  <c r="K406" i="7"/>
  <c r="J406" i="7"/>
  <c r="K405" i="7"/>
  <c r="O405" i="7" s="1"/>
  <c r="P405" i="7" s="1"/>
  <c r="J405" i="7"/>
  <c r="K404" i="7"/>
  <c r="O404" i="7" s="1"/>
  <c r="P404" i="7" s="1"/>
  <c r="J404" i="7"/>
  <c r="K403" i="7"/>
  <c r="O403" i="7" s="1"/>
  <c r="P403" i="7" s="1"/>
  <c r="J403" i="7"/>
  <c r="K402" i="7"/>
  <c r="O402" i="7" s="1"/>
  <c r="P402" i="7" s="1"/>
  <c r="J402" i="7"/>
  <c r="K401" i="7"/>
  <c r="O401" i="7" s="1"/>
  <c r="P401" i="7" s="1"/>
  <c r="J401" i="7"/>
  <c r="K400" i="7"/>
  <c r="O400" i="7" s="1"/>
  <c r="P400" i="7" s="1"/>
  <c r="J400" i="7"/>
  <c r="K399" i="7"/>
  <c r="O399" i="7" s="1"/>
  <c r="P399" i="7" s="1"/>
  <c r="J399" i="7"/>
  <c r="K398" i="7"/>
  <c r="O398" i="7" s="1"/>
  <c r="P398" i="7" s="1"/>
  <c r="J398" i="7"/>
  <c r="K397" i="7"/>
  <c r="O397" i="7" s="1"/>
  <c r="P397" i="7" s="1"/>
  <c r="J397" i="7"/>
  <c r="K396" i="7"/>
  <c r="O396" i="7" s="1"/>
  <c r="P396" i="7" s="1"/>
  <c r="J396" i="7"/>
  <c r="K395" i="7"/>
  <c r="O395" i="7" s="1"/>
  <c r="P395" i="7" s="1"/>
  <c r="J395" i="7"/>
  <c r="O394" i="7"/>
  <c r="P394" i="7" s="1"/>
  <c r="K394" i="7"/>
  <c r="J394" i="7"/>
  <c r="K393" i="7"/>
  <c r="O393" i="7" s="1"/>
  <c r="P393" i="7" s="1"/>
  <c r="J393" i="7"/>
  <c r="O392" i="7"/>
  <c r="P392" i="7" s="1"/>
  <c r="K392" i="7"/>
  <c r="J392" i="7"/>
  <c r="K391" i="7"/>
  <c r="O391" i="7" s="1"/>
  <c r="P391" i="7" s="1"/>
  <c r="J391" i="7"/>
  <c r="K390" i="7"/>
  <c r="O390" i="7" s="1"/>
  <c r="P390" i="7" s="1"/>
  <c r="J390" i="7"/>
  <c r="K389" i="7"/>
  <c r="O389" i="7" s="1"/>
  <c r="P389" i="7" s="1"/>
  <c r="J389" i="7"/>
  <c r="K388" i="7"/>
  <c r="O388" i="7" s="1"/>
  <c r="P388" i="7" s="1"/>
  <c r="J388" i="7"/>
  <c r="K387" i="7"/>
  <c r="O387" i="7" s="1"/>
  <c r="P387" i="7" s="1"/>
  <c r="J387" i="7"/>
  <c r="K386" i="7"/>
  <c r="O386" i="7" s="1"/>
  <c r="P386" i="7" s="1"/>
  <c r="J386" i="7"/>
  <c r="K385" i="7"/>
  <c r="O385" i="7" s="1"/>
  <c r="P385" i="7" s="1"/>
  <c r="J385" i="7"/>
  <c r="K384" i="7"/>
  <c r="O384" i="7" s="1"/>
  <c r="P384" i="7" s="1"/>
  <c r="J384" i="7"/>
  <c r="K383" i="7"/>
  <c r="O383" i="7" s="1"/>
  <c r="P383" i="7" s="1"/>
  <c r="J383" i="7"/>
  <c r="K382" i="7"/>
  <c r="O382" i="7" s="1"/>
  <c r="P382" i="7" s="1"/>
  <c r="J382" i="7"/>
  <c r="K381" i="7"/>
  <c r="O381" i="7" s="1"/>
  <c r="P381" i="7" s="1"/>
  <c r="J381" i="7"/>
  <c r="O380" i="7"/>
  <c r="P380" i="7" s="1"/>
  <c r="K380" i="7"/>
  <c r="J380" i="7"/>
  <c r="K379" i="7"/>
  <c r="O379" i="7" s="1"/>
  <c r="P379" i="7" s="1"/>
  <c r="J379" i="7"/>
  <c r="K378" i="7"/>
  <c r="O378" i="7" s="1"/>
  <c r="P378" i="7" s="1"/>
  <c r="J378" i="7"/>
  <c r="K377" i="7"/>
  <c r="O377" i="7" s="1"/>
  <c r="P377" i="7" s="1"/>
  <c r="J377" i="7"/>
  <c r="K376" i="7"/>
  <c r="O376" i="7" s="1"/>
  <c r="P376" i="7" s="1"/>
  <c r="J376" i="7"/>
  <c r="K375" i="7"/>
  <c r="O375" i="7" s="1"/>
  <c r="P375" i="7" s="1"/>
  <c r="J375" i="7"/>
  <c r="K374" i="7"/>
  <c r="O374" i="7" s="1"/>
  <c r="P374" i="7" s="1"/>
  <c r="J374" i="7"/>
  <c r="K373" i="7"/>
  <c r="O373" i="7" s="1"/>
  <c r="P373" i="7" s="1"/>
  <c r="J373" i="7"/>
  <c r="K372" i="7"/>
  <c r="O372" i="7" s="1"/>
  <c r="P372" i="7" s="1"/>
  <c r="J372" i="7"/>
  <c r="K371" i="7"/>
  <c r="O371" i="7" s="1"/>
  <c r="P371" i="7" s="1"/>
  <c r="J371" i="7"/>
  <c r="K370" i="7"/>
  <c r="O370" i="7" s="1"/>
  <c r="P370" i="7" s="1"/>
  <c r="J370" i="7"/>
  <c r="K369" i="7"/>
  <c r="O369" i="7" s="1"/>
  <c r="P369" i="7" s="1"/>
  <c r="J369" i="7"/>
  <c r="K368" i="7"/>
  <c r="O368" i="7" s="1"/>
  <c r="P368" i="7" s="1"/>
  <c r="J368" i="7"/>
  <c r="K367" i="7"/>
  <c r="O367" i="7" s="1"/>
  <c r="P367" i="7" s="1"/>
  <c r="J367" i="7"/>
  <c r="K366" i="7"/>
  <c r="O366" i="7" s="1"/>
  <c r="P366" i="7" s="1"/>
  <c r="J366" i="7"/>
  <c r="K365" i="7"/>
  <c r="O365" i="7" s="1"/>
  <c r="P365" i="7" s="1"/>
  <c r="J365" i="7"/>
  <c r="K364" i="7"/>
  <c r="O364" i="7" s="1"/>
  <c r="P364" i="7" s="1"/>
  <c r="J364" i="7"/>
  <c r="K363" i="7"/>
  <c r="O363" i="7" s="1"/>
  <c r="P363" i="7" s="1"/>
  <c r="J363" i="7"/>
  <c r="K362" i="7"/>
  <c r="O362" i="7" s="1"/>
  <c r="P362" i="7" s="1"/>
  <c r="J362" i="7"/>
  <c r="K361" i="7"/>
  <c r="O361" i="7" s="1"/>
  <c r="P361" i="7" s="1"/>
  <c r="J361" i="7"/>
  <c r="K360" i="7"/>
  <c r="O360" i="7" s="1"/>
  <c r="P360" i="7" s="1"/>
  <c r="J360" i="7"/>
  <c r="K359" i="7"/>
  <c r="O359" i="7" s="1"/>
  <c r="P359" i="7" s="1"/>
  <c r="J359" i="7"/>
  <c r="K358" i="7"/>
  <c r="O358" i="7" s="1"/>
  <c r="P358" i="7" s="1"/>
  <c r="J358" i="7"/>
  <c r="K357" i="7"/>
  <c r="O357" i="7" s="1"/>
  <c r="P357" i="7" s="1"/>
  <c r="J357" i="7"/>
  <c r="O356" i="7"/>
  <c r="P356" i="7" s="1"/>
  <c r="K356" i="7"/>
  <c r="J356" i="7"/>
  <c r="K355" i="7"/>
  <c r="O355" i="7" s="1"/>
  <c r="P355" i="7" s="1"/>
  <c r="J355" i="7"/>
  <c r="K354" i="7"/>
  <c r="O354" i="7" s="1"/>
  <c r="P354" i="7" s="1"/>
  <c r="J354" i="7"/>
  <c r="K353" i="7"/>
  <c r="O353" i="7" s="1"/>
  <c r="P353" i="7" s="1"/>
  <c r="J353" i="7"/>
  <c r="K352" i="7"/>
  <c r="O352" i="7" s="1"/>
  <c r="P352" i="7" s="1"/>
  <c r="J352" i="7"/>
  <c r="K351" i="7"/>
  <c r="O351" i="7" s="1"/>
  <c r="P351" i="7" s="1"/>
  <c r="J351" i="7"/>
  <c r="K350" i="7"/>
  <c r="O350" i="7" s="1"/>
  <c r="P350" i="7" s="1"/>
  <c r="J350" i="7"/>
  <c r="K349" i="7"/>
  <c r="O349" i="7" s="1"/>
  <c r="P349" i="7" s="1"/>
  <c r="J349" i="7"/>
  <c r="K348" i="7"/>
  <c r="O348" i="7" s="1"/>
  <c r="P348" i="7" s="1"/>
  <c r="J348" i="7"/>
  <c r="K347" i="7"/>
  <c r="O347" i="7" s="1"/>
  <c r="P347" i="7" s="1"/>
  <c r="J347" i="7"/>
  <c r="K346" i="7"/>
  <c r="O346" i="7" s="1"/>
  <c r="P346" i="7" s="1"/>
  <c r="J346" i="7"/>
  <c r="K345" i="7"/>
  <c r="O345" i="7" s="1"/>
  <c r="P345" i="7" s="1"/>
  <c r="J345" i="7"/>
  <c r="K344" i="7"/>
  <c r="O344" i="7" s="1"/>
  <c r="P344" i="7" s="1"/>
  <c r="J344" i="7"/>
  <c r="K343" i="7"/>
  <c r="O343" i="7" s="1"/>
  <c r="P343" i="7" s="1"/>
  <c r="J343" i="7"/>
  <c r="K342" i="7"/>
  <c r="O342" i="7" s="1"/>
  <c r="P342" i="7" s="1"/>
  <c r="J342" i="7"/>
  <c r="K341" i="7"/>
  <c r="O341" i="7" s="1"/>
  <c r="P341" i="7" s="1"/>
  <c r="J341" i="7"/>
  <c r="K340" i="7"/>
  <c r="O340" i="7" s="1"/>
  <c r="P340" i="7" s="1"/>
  <c r="J340" i="7"/>
  <c r="K339" i="7"/>
  <c r="O339" i="7" s="1"/>
  <c r="P339" i="7" s="1"/>
  <c r="J339" i="7"/>
  <c r="K338" i="7"/>
  <c r="O338" i="7" s="1"/>
  <c r="P338" i="7" s="1"/>
  <c r="J338" i="7"/>
  <c r="K337" i="7"/>
  <c r="O337" i="7" s="1"/>
  <c r="P337" i="7" s="1"/>
  <c r="J337" i="7"/>
  <c r="K336" i="7"/>
  <c r="O336" i="7" s="1"/>
  <c r="P336" i="7" s="1"/>
  <c r="J336" i="7"/>
  <c r="K335" i="7"/>
  <c r="O335" i="7" s="1"/>
  <c r="P335" i="7" s="1"/>
  <c r="J335" i="7"/>
  <c r="K334" i="7"/>
  <c r="O334" i="7" s="1"/>
  <c r="P334" i="7" s="1"/>
  <c r="J334" i="7"/>
  <c r="K333" i="7"/>
  <c r="O333" i="7" s="1"/>
  <c r="P333" i="7" s="1"/>
  <c r="J333" i="7"/>
  <c r="K332" i="7"/>
  <c r="O332" i="7" s="1"/>
  <c r="P332" i="7" s="1"/>
  <c r="J332" i="7"/>
  <c r="K331" i="7"/>
  <c r="O331" i="7" s="1"/>
  <c r="P331" i="7" s="1"/>
  <c r="J331" i="7"/>
  <c r="K330" i="7"/>
  <c r="O330" i="7" s="1"/>
  <c r="P330" i="7" s="1"/>
  <c r="J330" i="7"/>
  <c r="K329" i="7"/>
  <c r="O329" i="7" s="1"/>
  <c r="P329" i="7" s="1"/>
  <c r="J329" i="7"/>
  <c r="K328" i="7"/>
  <c r="O328" i="7" s="1"/>
  <c r="P328" i="7" s="1"/>
  <c r="J328" i="7"/>
  <c r="K327" i="7"/>
  <c r="O327" i="7" s="1"/>
  <c r="P327" i="7" s="1"/>
  <c r="J327" i="7"/>
  <c r="K326" i="7"/>
  <c r="O326" i="7" s="1"/>
  <c r="P326" i="7" s="1"/>
  <c r="J326" i="7"/>
  <c r="K325" i="7"/>
  <c r="O325" i="7" s="1"/>
  <c r="P325" i="7" s="1"/>
  <c r="J325" i="7"/>
  <c r="K324" i="7"/>
  <c r="O324" i="7" s="1"/>
  <c r="P324" i="7" s="1"/>
  <c r="J324" i="7"/>
  <c r="K323" i="7"/>
  <c r="O323" i="7" s="1"/>
  <c r="P323" i="7" s="1"/>
  <c r="J323" i="7"/>
  <c r="K322" i="7"/>
  <c r="O322" i="7" s="1"/>
  <c r="P322" i="7" s="1"/>
  <c r="J322" i="7"/>
  <c r="K321" i="7"/>
  <c r="O321" i="7" s="1"/>
  <c r="P321" i="7" s="1"/>
  <c r="J321" i="7"/>
  <c r="K320" i="7"/>
  <c r="O320" i="7" s="1"/>
  <c r="P320" i="7" s="1"/>
  <c r="J320" i="7"/>
  <c r="K319" i="7"/>
  <c r="O319" i="7" s="1"/>
  <c r="P319" i="7" s="1"/>
  <c r="J319" i="7"/>
  <c r="K318" i="7"/>
  <c r="O318" i="7" s="1"/>
  <c r="P318" i="7" s="1"/>
  <c r="J318" i="7"/>
  <c r="K317" i="7"/>
  <c r="O317" i="7" s="1"/>
  <c r="P317" i="7" s="1"/>
  <c r="J317" i="7"/>
  <c r="K316" i="7"/>
  <c r="O316" i="7" s="1"/>
  <c r="P316" i="7" s="1"/>
  <c r="J316" i="7"/>
  <c r="K315" i="7"/>
  <c r="O315" i="7" s="1"/>
  <c r="P315" i="7" s="1"/>
  <c r="J315" i="7"/>
  <c r="K314" i="7"/>
  <c r="O314" i="7" s="1"/>
  <c r="P314" i="7" s="1"/>
  <c r="J314" i="7"/>
  <c r="K313" i="7"/>
  <c r="O313" i="7" s="1"/>
  <c r="P313" i="7" s="1"/>
  <c r="J313" i="7"/>
  <c r="K312" i="7"/>
  <c r="O312" i="7" s="1"/>
  <c r="P312" i="7" s="1"/>
  <c r="J312" i="7"/>
  <c r="K311" i="7"/>
  <c r="O311" i="7" s="1"/>
  <c r="P311" i="7" s="1"/>
  <c r="J311" i="7"/>
  <c r="K310" i="7"/>
  <c r="O310" i="7" s="1"/>
  <c r="P310" i="7" s="1"/>
  <c r="J310" i="7"/>
  <c r="K309" i="7"/>
  <c r="O309" i="7" s="1"/>
  <c r="P309" i="7" s="1"/>
  <c r="J309" i="7"/>
  <c r="K308" i="7"/>
  <c r="O308" i="7" s="1"/>
  <c r="P308" i="7" s="1"/>
  <c r="J308" i="7"/>
  <c r="K307" i="7"/>
  <c r="O307" i="7" s="1"/>
  <c r="P307" i="7" s="1"/>
  <c r="J307" i="7"/>
  <c r="K306" i="7"/>
  <c r="O306" i="7" s="1"/>
  <c r="P306" i="7" s="1"/>
  <c r="J306" i="7"/>
  <c r="K305" i="7"/>
  <c r="O305" i="7" s="1"/>
  <c r="P305" i="7" s="1"/>
  <c r="J305" i="7"/>
  <c r="K304" i="7"/>
  <c r="O304" i="7" s="1"/>
  <c r="P304" i="7" s="1"/>
  <c r="J304" i="7"/>
  <c r="K303" i="7"/>
  <c r="O303" i="7" s="1"/>
  <c r="P303" i="7" s="1"/>
  <c r="J303" i="7"/>
  <c r="K302" i="7"/>
  <c r="O302" i="7" s="1"/>
  <c r="P302" i="7" s="1"/>
  <c r="J302" i="7"/>
  <c r="K301" i="7"/>
  <c r="O301" i="7" s="1"/>
  <c r="P301" i="7" s="1"/>
  <c r="J301" i="7"/>
  <c r="K300" i="7"/>
  <c r="O300" i="7" s="1"/>
  <c r="P300" i="7" s="1"/>
  <c r="J300" i="7"/>
  <c r="K299" i="7"/>
  <c r="O299" i="7" s="1"/>
  <c r="P299" i="7" s="1"/>
  <c r="J299" i="7"/>
  <c r="O298" i="7"/>
  <c r="P298" i="7" s="1"/>
  <c r="K298" i="7"/>
  <c r="J298" i="7"/>
  <c r="K297" i="7"/>
  <c r="O297" i="7" s="1"/>
  <c r="P297" i="7" s="1"/>
  <c r="J297" i="7"/>
  <c r="K296" i="7"/>
  <c r="O296" i="7" s="1"/>
  <c r="P296" i="7" s="1"/>
  <c r="J296" i="7"/>
  <c r="K295" i="7"/>
  <c r="O295" i="7" s="1"/>
  <c r="P295" i="7" s="1"/>
  <c r="J295" i="7"/>
  <c r="K294" i="7"/>
  <c r="O294" i="7" s="1"/>
  <c r="P294" i="7" s="1"/>
  <c r="J294" i="7"/>
  <c r="K293" i="7"/>
  <c r="O293" i="7" s="1"/>
  <c r="P293" i="7" s="1"/>
  <c r="J293" i="7"/>
  <c r="K292" i="7"/>
  <c r="O292" i="7" s="1"/>
  <c r="P292" i="7" s="1"/>
  <c r="J292" i="7"/>
  <c r="K291" i="7"/>
  <c r="O291" i="7" s="1"/>
  <c r="P291" i="7" s="1"/>
  <c r="J291" i="7"/>
  <c r="K290" i="7"/>
  <c r="O290" i="7" s="1"/>
  <c r="P290" i="7" s="1"/>
  <c r="J290" i="7"/>
  <c r="K289" i="7"/>
  <c r="O289" i="7" s="1"/>
  <c r="P289" i="7" s="1"/>
  <c r="J289" i="7"/>
  <c r="K288" i="7"/>
  <c r="O288" i="7" s="1"/>
  <c r="P288" i="7" s="1"/>
  <c r="J288" i="7"/>
  <c r="K287" i="7"/>
  <c r="O287" i="7" s="1"/>
  <c r="P287" i="7" s="1"/>
  <c r="J287" i="7"/>
  <c r="O286" i="7"/>
  <c r="P286" i="7" s="1"/>
  <c r="K286" i="7"/>
  <c r="J286" i="7"/>
  <c r="K285" i="7"/>
  <c r="O285" i="7" s="1"/>
  <c r="P285" i="7" s="1"/>
  <c r="J285" i="7"/>
  <c r="K284" i="7"/>
  <c r="O284" i="7" s="1"/>
  <c r="P284" i="7" s="1"/>
  <c r="J284" i="7"/>
  <c r="K283" i="7"/>
  <c r="O283" i="7" s="1"/>
  <c r="P283" i="7" s="1"/>
  <c r="J283" i="7"/>
  <c r="K282" i="7"/>
  <c r="O282" i="7" s="1"/>
  <c r="P282" i="7" s="1"/>
  <c r="J282" i="7"/>
  <c r="O281" i="7"/>
  <c r="P281" i="7" s="1"/>
  <c r="K281" i="7"/>
  <c r="J281" i="7"/>
  <c r="K280" i="7"/>
  <c r="O280" i="7" s="1"/>
  <c r="P280" i="7" s="1"/>
  <c r="J280" i="7"/>
  <c r="O279" i="7"/>
  <c r="P279" i="7" s="1"/>
  <c r="K279" i="7"/>
  <c r="J279" i="7"/>
  <c r="K278" i="7"/>
  <c r="O278" i="7" s="1"/>
  <c r="P278" i="7" s="1"/>
  <c r="J278" i="7"/>
  <c r="K277" i="7"/>
  <c r="O277" i="7" s="1"/>
  <c r="P277" i="7" s="1"/>
  <c r="J277" i="7"/>
  <c r="K276" i="7"/>
  <c r="O276" i="7" s="1"/>
  <c r="P276" i="7" s="1"/>
  <c r="J276" i="7"/>
  <c r="K275" i="7"/>
  <c r="O275" i="7" s="1"/>
  <c r="P275" i="7" s="1"/>
  <c r="J275" i="7"/>
  <c r="K274" i="7"/>
  <c r="O274" i="7" s="1"/>
  <c r="P274" i="7" s="1"/>
  <c r="J274" i="7"/>
  <c r="K273" i="7"/>
  <c r="O273" i="7" s="1"/>
  <c r="P273" i="7" s="1"/>
  <c r="J273" i="7"/>
  <c r="K272" i="7"/>
  <c r="O272" i="7" s="1"/>
  <c r="P272" i="7" s="1"/>
  <c r="J272" i="7"/>
  <c r="K271" i="7"/>
  <c r="O271" i="7" s="1"/>
  <c r="P271" i="7" s="1"/>
  <c r="J271" i="7"/>
  <c r="O270" i="7"/>
  <c r="P270" i="7" s="1"/>
  <c r="K270" i="7"/>
  <c r="J270" i="7"/>
  <c r="K269" i="7"/>
  <c r="O269" i="7" s="1"/>
  <c r="P269" i="7" s="1"/>
  <c r="J269" i="7"/>
  <c r="K268" i="7"/>
  <c r="O268" i="7" s="1"/>
  <c r="P268" i="7" s="1"/>
  <c r="J268" i="7"/>
  <c r="K267" i="7"/>
  <c r="O267" i="7" s="1"/>
  <c r="P267" i="7" s="1"/>
  <c r="J267" i="7"/>
  <c r="K266" i="7"/>
  <c r="O266" i="7" s="1"/>
  <c r="P266" i="7" s="1"/>
  <c r="J266" i="7"/>
  <c r="K265" i="7"/>
  <c r="O265" i="7" s="1"/>
  <c r="P265" i="7" s="1"/>
  <c r="J265" i="7"/>
  <c r="K264" i="7"/>
  <c r="O264" i="7" s="1"/>
  <c r="P264" i="7" s="1"/>
  <c r="J264" i="7"/>
  <c r="O263" i="7"/>
  <c r="P263" i="7" s="1"/>
  <c r="K263" i="7"/>
  <c r="J263" i="7"/>
  <c r="O262" i="7"/>
  <c r="P262" i="7" s="1"/>
  <c r="K262" i="7"/>
  <c r="J262" i="7"/>
  <c r="K261" i="7"/>
  <c r="O261" i="7" s="1"/>
  <c r="P261" i="7" s="1"/>
  <c r="J261" i="7"/>
  <c r="K260" i="7"/>
  <c r="O260" i="7" s="1"/>
  <c r="P260" i="7" s="1"/>
  <c r="J260" i="7"/>
  <c r="K259" i="7"/>
  <c r="O259" i="7" s="1"/>
  <c r="P259" i="7" s="1"/>
  <c r="J259" i="7"/>
  <c r="K258" i="7"/>
  <c r="O258" i="7" s="1"/>
  <c r="P258" i="7" s="1"/>
  <c r="J258" i="7"/>
  <c r="K257" i="7"/>
  <c r="O257" i="7" s="1"/>
  <c r="P257" i="7" s="1"/>
  <c r="J257" i="7"/>
  <c r="O256" i="7"/>
  <c r="P256" i="7" s="1"/>
  <c r="K256" i="7"/>
  <c r="J256" i="7"/>
  <c r="O255" i="7"/>
  <c r="P255" i="7" s="1"/>
  <c r="K255" i="7"/>
  <c r="J255" i="7"/>
  <c r="K254" i="7"/>
  <c r="O254" i="7" s="1"/>
  <c r="P254" i="7" s="1"/>
  <c r="J254" i="7"/>
  <c r="K253" i="7"/>
  <c r="O253" i="7" s="1"/>
  <c r="P253" i="7" s="1"/>
  <c r="J253" i="7"/>
  <c r="K252" i="7"/>
  <c r="O252" i="7" s="1"/>
  <c r="P252" i="7" s="1"/>
  <c r="J252" i="7"/>
  <c r="K251" i="7"/>
  <c r="O251" i="7" s="1"/>
  <c r="P251" i="7" s="1"/>
  <c r="J251" i="7"/>
  <c r="K250" i="7"/>
  <c r="O250" i="7" s="1"/>
  <c r="P250" i="7" s="1"/>
  <c r="J250" i="7"/>
  <c r="K249" i="7"/>
  <c r="O249" i="7" s="1"/>
  <c r="P249" i="7" s="1"/>
  <c r="J249" i="7"/>
  <c r="O248" i="7"/>
  <c r="P248" i="7" s="1"/>
  <c r="K248" i="7"/>
  <c r="J248" i="7"/>
  <c r="K247" i="7"/>
  <c r="O247" i="7" s="1"/>
  <c r="P247" i="7" s="1"/>
  <c r="J247" i="7"/>
  <c r="O246" i="7"/>
  <c r="P246" i="7" s="1"/>
  <c r="K246" i="7"/>
  <c r="J246" i="7"/>
  <c r="K245" i="7"/>
  <c r="O245" i="7" s="1"/>
  <c r="P245" i="7" s="1"/>
  <c r="J245" i="7"/>
  <c r="K244" i="7"/>
  <c r="O244" i="7" s="1"/>
  <c r="P244" i="7" s="1"/>
  <c r="J244" i="7"/>
  <c r="K243" i="7"/>
  <c r="O243" i="7" s="1"/>
  <c r="P243" i="7" s="1"/>
  <c r="J243" i="7"/>
  <c r="K242" i="7"/>
  <c r="O242" i="7" s="1"/>
  <c r="P242" i="7" s="1"/>
  <c r="J242" i="7"/>
  <c r="K241" i="7"/>
  <c r="O241" i="7" s="1"/>
  <c r="P241" i="7" s="1"/>
  <c r="J241" i="7"/>
  <c r="K240" i="7"/>
  <c r="O240" i="7" s="1"/>
  <c r="P240" i="7" s="1"/>
  <c r="J240" i="7"/>
  <c r="O239" i="7"/>
  <c r="P239" i="7" s="1"/>
  <c r="K239" i="7"/>
  <c r="J239" i="7"/>
  <c r="K238" i="7"/>
  <c r="O238" i="7" s="1"/>
  <c r="P238" i="7" s="1"/>
  <c r="J238" i="7"/>
  <c r="K237" i="7"/>
  <c r="O237" i="7" s="1"/>
  <c r="P237" i="7" s="1"/>
  <c r="J237" i="7"/>
  <c r="K236" i="7"/>
  <c r="O236" i="7" s="1"/>
  <c r="P236" i="7" s="1"/>
  <c r="J236" i="7"/>
  <c r="K235" i="7"/>
  <c r="O235" i="7" s="1"/>
  <c r="P235" i="7" s="1"/>
  <c r="J235" i="7"/>
  <c r="K234" i="7"/>
  <c r="O234" i="7" s="1"/>
  <c r="P234" i="7" s="1"/>
  <c r="J234" i="7"/>
  <c r="K233" i="7"/>
  <c r="O233" i="7" s="1"/>
  <c r="P233" i="7" s="1"/>
  <c r="J233" i="7"/>
  <c r="O232" i="7"/>
  <c r="P232" i="7" s="1"/>
  <c r="K232" i="7"/>
  <c r="J232" i="7"/>
  <c r="K231" i="7"/>
  <c r="O231" i="7" s="1"/>
  <c r="P231" i="7" s="1"/>
  <c r="J231" i="7"/>
  <c r="K230" i="7"/>
  <c r="O230" i="7" s="1"/>
  <c r="P230" i="7" s="1"/>
  <c r="J230" i="7"/>
  <c r="K229" i="7"/>
  <c r="O229" i="7" s="1"/>
  <c r="P229" i="7" s="1"/>
  <c r="J229" i="7"/>
  <c r="K228" i="7"/>
  <c r="O228" i="7" s="1"/>
  <c r="P228" i="7" s="1"/>
  <c r="J228" i="7"/>
  <c r="K227" i="7"/>
  <c r="O227" i="7" s="1"/>
  <c r="P227" i="7" s="1"/>
  <c r="J227" i="7"/>
  <c r="K226" i="7"/>
  <c r="O226" i="7" s="1"/>
  <c r="P226" i="7" s="1"/>
  <c r="J226" i="7"/>
  <c r="K225" i="7"/>
  <c r="O225" i="7" s="1"/>
  <c r="P225" i="7" s="1"/>
  <c r="J225" i="7"/>
  <c r="K224" i="7"/>
  <c r="O224" i="7" s="1"/>
  <c r="P224" i="7" s="1"/>
  <c r="J224" i="7"/>
  <c r="O223" i="7"/>
  <c r="P223" i="7" s="1"/>
  <c r="K223" i="7"/>
  <c r="J223" i="7"/>
  <c r="O222" i="7"/>
  <c r="P222" i="7" s="1"/>
  <c r="K222" i="7"/>
  <c r="J222" i="7"/>
  <c r="K221" i="7"/>
  <c r="O221" i="7" s="1"/>
  <c r="P221" i="7" s="1"/>
  <c r="J221" i="7"/>
  <c r="K220" i="7"/>
  <c r="O220" i="7" s="1"/>
  <c r="P220" i="7" s="1"/>
  <c r="J220" i="7"/>
  <c r="K219" i="7"/>
  <c r="O219" i="7" s="1"/>
  <c r="P219" i="7" s="1"/>
  <c r="J219" i="7"/>
  <c r="K218" i="7"/>
  <c r="O218" i="7" s="1"/>
  <c r="P218" i="7" s="1"/>
  <c r="J218" i="7"/>
  <c r="K217" i="7"/>
  <c r="O217" i="7" s="1"/>
  <c r="P217" i="7" s="1"/>
  <c r="J217" i="7"/>
  <c r="O216" i="7"/>
  <c r="P216" i="7" s="1"/>
  <c r="K216" i="7"/>
  <c r="J216" i="7"/>
  <c r="K215" i="7"/>
  <c r="O215" i="7" s="1"/>
  <c r="P215" i="7" s="1"/>
  <c r="J215" i="7"/>
  <c r="K214" i="7"/>
  <c r="O214" i="7" s="1"/>
  <c r="P214" i="7" s="1"/>
  <c r="J214" i="7"/>
  <c r="K213" i="7"/>
  <c r="O213" i="7" s="1"/>
  <c r="P213" i="7" s="1"/>
  <c r="J213" i="7"/>
  <c r="K212" i="7"/>
  <c r="O212" i="7" s="1"/>
  <c r="P212" i="7" s="1"/>
  <c r="J212" i="7"/>
  <c r="K211" i="7"/>
  <c r="O211" i="7" s="1"/>
  <c r="P211" i="7" s="1"/>
  <c r="J211" i="7"/>
  <c r="K210" i="7"/>
  <c r="O210" i="7" s="1"/>
  <c r="P210" i="7" s="1"/>
  <c r="J210" i="7"/>
  <c r="K209" i="7"/>
  <c r="O209" i="7" s="1"/>
  <c r="P209" i="7" s="1"/>
  <c r="J209" i="7"/>
  <c r="K208" i="7"/>
  <c r="O208" i="7" s="1"/>
  <c r="P208" i="7" s="1"/>
  <c r="J208" i="7"/>
  <c r="O207" i="7"/>
  <c r="P207" i="7" s="1"/>
  <c r="K207" i="7"/>
  <c r="J207" i="7"/>
  <c r="O206" i="7"/>
  <c r="P206" i="7" s="1"/>
  <c r="K206" i="7"/>
  <c r="J206" i="7"/>
  <c r="K205" i="7"/>
  <c r="O205" i="7" s="1"/>
  <c r="P205" i="7" s="1"/>
  <c r="J205" i="7"/>
  <c r="K204" i="7"/>
  <c r="O204" i="7" s="1"/>
  <c r="P204" i="7" s="1"/>
  <c r="J204" i="7"/>
  <c r="K203" i="7"/>
  <c r="O203" i="7" s="1"/>
  <c r="P203" i="7" s="1"/>
  <c r="J203" i="7"/>
  <c r="K202" i="7"/>
  <c r="O202" i="7" s="1"/>
  <c r="P202" i="7" s="1"/>
  <c r="J202" i="7"/>
  <c r="K201" i="7"/>
  <c r="O201" i="7" s="1"/>
  <c r="P201" i="7" s="1"/>
  <c r="J201" i="7"/>
  <c r="O200" i="7"/>
  <c r="P200" i="7" s="1"/>
  <c r="K200" i="7"/>
  <c r="J200" i="7"/>
  <c r="K199" i="7"/>
  <c r="O199" i="7" s="1"/>
  <c r="P199" i="7" s="1"/>
  <c r="J199" i="7"/>
  <c r="K198" i="7"/>
  <c r="O198" i="7" s="1"/>
  <c r="P198" i="7" s="1"/>
  <c r="J198" i="7"/>
  <c r="K197" i="7"/>
  <c r="O197" i="7" s="1"/>
  <c r="P197" i="7" s="1"/>
  <c r="J197" i="7"/>
  <c r="K196" i="7"/>
  <c r="O196" i="7" s="1"/>
  <c r="P196" i="7" s="1"/>
  <c r="J196" i="7"/>
  <c r="K195" i="7"/>
  <c r="O195" i="7" s="1"/>
  <c r="P195" i="7" s="1"/>
  <c r="J195" i="7"/>
  <c r="K194" i="7"/>
  <c r="O194" i="7" s="1"/>
  <c r="P194" i="7" s="1"/>
  <c r="J194" i="7"/>
  <c r="K193" i="7"/>
  <c r="O193" i="7" s="1"/>
  <c r="P193" i="7" s="1"/>
  <c r="J193" i="7"/>
  <c r="K192" i="7"/>
  <c r="O192" i="7" s="1"/>
  <c r="P192" i="7" s="1"/>
  <c r="J192" i="7"/>
  <c r="O191" i="7"/>
  <c r="P191" i="7" s="1"/>
  <c r="K191" i="7"/>
  <c r="J191" i="7"/>
  <c r="O190" i="7"/>
  <c r="P190" i="7" s="1"/>
  <c r="K190" i="7"/>
  <c r="J190" i="7"/>
  <c r="K189" i="7"/>
  <c r="O189" i="7" s="1"/>
  <c r="P189" i="7" s="1"/>
  <c r="J189" i="7"/>
  <c r="K188" i="7"/>
  <c r="O188" i="7" s="1"/>
  <c r="P188" i="7" s="1"/>
  <c r="J188" i="7"/>
  <c r="K187" i="7"/>
  <c r="O187" i="7" s="1"/>
  <c r="P187" i="7" s="1"/>
  <c r="J187" i="7"/>
  <c r="K186" i="7"/>
  <c r="O186" i="7" s="1"/>
  <c r="P186" i="7" s="1"/>
  <c r="J186" i="7"/>
  <c r="K185" i="7"/>
  <c r="O185" i="7" s="1"/>
  <c r="P185" i="7" s="1"/>
  <c r="J185" i="7"/>
  <c r="K184" i="7"/>
  <c r="O184" i="7" s="1"/>
  <c r="P184" i="7" s="1"/>
  <c r="J184" i="7"/>
  <c r="K183" i="7"/>
  <c r="O183" i="7" s="1"/>
  <c r="P183" i="7" s="1"/>
  <c r="J183" i="7"/>
  <c r="O182" i="7"/>
  <c r="P182" i="7" s="1"/>
  <c r="K182" i="7"/>
  <c r="J182" i="7"/>
  <c r="O181" i="7"/>
  <c r="P181" i="7" s="1"/>
  <c r="K181" i="7"/>
  <c r="J181" i="7"/>
  <c r="K180" i="7"/>
  <c r="O180" i="7" s="1"/>
  <c r="P180" i="7" s="1"/>
  <c r="J180" i="7"/>
  <c r="K179" i="7"/>
  <c r="O179" i="7" s="1"/>
  <c r="P179" i="7" s="1"/>
  <c r="J179" i="7"/>
  <c r="K178" i="7"/>
  <c r="O178" i="7" s="1"/>
  <c r="P178" i="7" s="1"/>
  <c r="J178" i="7"/>
  <c r="K177" i="7"/>
  <c r="O177" i="7" s="1"/>
  <c r="P177" i="7" s="1"/>
  <c r="J177" i="7"/>
  <c r="O176" i="7"/>
  <c r="P176" i="7" s="1"/>
  <c r="K176" i="7"/>
  <c r="J176" i="7"/>
  <c r="K175" i="7"/>
  <c r="O175" i="7" s="1"/>
  <c r="P175" i="7" s="1"/>
  <c r="J175" i="7"/>
  <c r="K174" i="7"/>
  <c r="O174" i="7" s="1"/>
  <c r="P174" i="7" s="1"/>
  <c r="J174" i="7"/>
  <c r="O173" i="7"/>
  <c r="P173" i="7" s="1"/>
  <c r="K173" i="7"/>
  <c r="J173" i="7"/>
  <c r="O172" i="7"/>
  <c r="P172" i="7" s="1"/>
  <c r="K172" i="7"/>
  <c r="J172" i="7"/>
  <c r="K171" i="7"/>
  <c r="O171" i="7" s="1"/>
  <c r="P171" i="7" s="1"/>
  <c r="J171" i="7"/>
  <c r="K170" i="7"/>
  <c r="O170" i="7" s="1"/>
  <c r="P170" i="7" s="1"/>
  <c r="J170" i="7"/>
  <c r="K169" i="7"/>
  <c r="O169" i="7" s="1"/>
  <c r="P169" i="7" s="1"/>
  <c r="J169" i="7"/>
  <c r="K168" i="7"/>
  <c r="O168" i="7" s="1"/>
  <c r="P168" i="7" s="1"/>
  <c r="J168" i="7"/>
  <c r="O167" i="7"/>
  <c r="P167" i="7" s="1"/>
  <c r="K167" i="7"/>
  <c r="J167" i="7"/>
  <c r="K166" i="7"/>
  <c r="O166" i="7" s="1"/>
  <c r="P166" i="7" s="1"/>
  <c r="J166" i="7"/>
  <c r="K165" i="7"/>
  <c r="O165" i="7" s="1"/>
  <c r="P165" i="7" s="1"/>
  <c r="J165" i="7"/>
  <c r="O164" i="7"/>
  <c r="P164" i="7" s="1"/>
  <c r="K164" i="7"/>
  <c r="J164" i="7"/>
  <c r="K163" i="7"/>
  <c r="O163" i="7" s="1"/>
  <c r="P163" i="7" s="1"/>
  <c r="J163" i="7"/>
  <c r="K162" i="7"/>
  <c r="O162" i="7" s="1"/>
  <c r="P162" i="7" s="1"/>
  <c r="J162" i="7"/>
  <c r="K161" i="7"/>
  <c r="O161" i="7" s="1"/>
  <c r="P161" i="7" s="1"/>
  <c r="J161" i="7"/>
  <c r="K160" i="7"/>
  <c r="O160" i="7" s="1"/>
  <c r="P160" i="7" s="1"/>
  <c r="J160" i="7"/>
  <c r="K159" i="7"/>
  <c r="O159" i="7" s="1"/>
  <c r="P159" i="7" s="1"/>
  <c r="J159" i="7"/>
  <c r="O158" i="7"/>
  <c r="P158" i="7" s="1"/>
  <c r="K158" i="7"/>
  <c r="J158" i="7"/>
  <c r="K157" i="7"/>
  <c r="O157" i="7" s="1"/>
  <c r="P157" i="7" s="1"/>
  <c r="J157" i="7"/>
  <c r="K156" i="7"/>
  <c r="O156" i="7" s="1"/>
  <c r="P156" i="7" s="1"/>
  <c r="J156" i="7"/>
  <c r="K155" i="7"/>
  <c r="O155" i="7" s="1"/>
  <c r="P155" i="7" s="1"/>
  <c r="J155" i="7"/>
  <c r="K154" i="7"/>
  <c r="O154" i="7" s="1"/>
  <c r="P154" i="7" s="1"/>
  <c r="J154" i="7"/>
  <c r="K153" i="7"/>
  <c r="O153" i="7" s="1"/>
  <c r="P153" i="7" s="1"/>
  <c r="J153" i="7"/>
  <c r="K152" i="7"/>
  <c r="O152" i="7" s="1"/>
  <c r="P152" i="7" s="1"/>
  <c r="J152" i="7"/>
  <c r="K151" i="7"/>
  <c r="O151" i="7" s="1"/>
  <c r="P151" i="7" s="1"/>
  <c r="J151" i="7"/>
  <c r="K150" i="7"/>
  <c r="O150" i="7" s="1"/>
  <c r="P150" i="7" s="1"/>
  <c r="J150" i="7"/>
  <c r="O149" i="7"/>
  <c r="P149" i="7" s="1"/>
  <c r="K149" i="7"/>
  <c r="J149" i="7"/>
  <c r="K148" i="7"/>
  <c r="O148" i="7" s="1"/>
  <c r="P148" i="7" s="1"/>
  <c r="J148" i="7"/>
  <c r="K147" i="7"/>
  <c r="O147" i="7" s="1"/>
  <c r="P147" i="7" s="1"/>
  <c r="J147" i="7"/>
  <c r="K146" i="7"/>
  <c r="O146" i="7" s="1"/>
  <c r="P146" i="7" s="1"/>
  <c r="J146" i="7"/>
  <c r="K145" i="7"/>
  <c r="O145" i="7" s="1"/>
  <c r="P145" i="7" s="1"/>
  <c r="J145" i="7"/>
  <c r="K144" i="7"/>
  <c r="O144" i="7" s="1"/>
  <c r="P144" i="7" s="1"/>
  <c r="J144" i="7"/>
  <c r="K143" i="7"/>
  <c r="O143" i="7" s="1"/>
  <c r="P143" i="7" s="1"/>
  <c r="J143" i="7"/>
  <c r="K142" i="7"/>
  <c r="O142" i="7" s="1"/>
  <c r="P142" i="7" s="1"/>
  <c r="J142" i="7"/>
  <c r="K141" i="7"/>
  <c r="O141" i="7" s="1"/>
  <c r="P141" i="7" s="1"/>
  <c r="J141" i="7"/>
  <c r="O140" i="7"/>
  <c r="P140" i="7" s="1"/>
  <c r="K140" i="7"/>
  <c r="J140" i="7"/>
  <c r="K139" i="7"/>
  <c r="O139" i="7" s="1"/>
  <c r="P139" i="7" s="1"/>
  <c r="J139" i="7"/>
  <c r="K138" i="7"/>
  <c r="O138" i="7" s="1"/>
  <c r="P138" i="7" s="1"/>
  <c r="J138" i="7"/>
  <c r="K137" i="7"/>
  <c r="O137" i="7" s="1"/>
  <c r="P137" i="7" s="1"/>
  <c r="J137" i="7"/>
  <c r="K136" i="7"/>
  <c r="O136" i="7" s="1"/>
  <c r="P136" i="7" s="1"/>
  <c r="J136" i="7"/>
  <c r="K135" i="7"/>
  <c r="O135" i="7" s="1"/>
  <c r="P135" i="7" s="1"/>
  <c r="J135" i="7"/>
  <c r="K134" i="7"/>
  <c r="O134" i="7" s="1"/>
  <c r="P134" i="7" s="1"/>
  <c r="J134" i="7"/>
  <c r="K133" i="7"/>
  <c r="O133" i="7" s="1"/>
  <c r="P133" i="7" s="1"/>
  <c r="J133" i="7"/>
  <c r="K132" i="7"/>
  <c r="O132" i="7" s="1"/>
  <c r="P132" i="7" s="1"/>
  <c r="J132" i="7"/>
  <c r="K131" i="7"/>
  <c r="O131" i="7" s="1"/>
  <c r="P131" i="7" s="1"/>
  <c r="J131" i="7"/>
  <c r="K130" i="7"/>
  <c r="O130" i="7" s="1"/>
  <c r="P130" i="7" s="1"/>
  <c r="J130" i="7"/>
  <c r="K129" i="7"/>
  <c r="O129" i="7" s="1"/>
  <c r="P129" i="7" s="1"/>
  <c r="J129" i="7"/>
  <c r="K128" i="7"/>
  <c r="O128" i="7" s="1"/>
  <c r="P128" i="7" s="1"/>
  <c r="J128" i="7"/>
  <c r="K127" i="7"/>
  <c r="O127" i="7" s="1"/>
  <c r="P127" i="7" s="1"/>
  <c r="J127" i="7"/>
  <c r="K126" i="7"/>
  <c r="O126" i="7" s="1"/>
  <c r="P126" i="7" s="1"/>
  <c r="J126" i="7"/>
  <c r="K125" i="7"/>
  <c r="O125" i="7" s="1"/>
  <c r="P125" i="7" s="1"/>
  <c r="J125" i="7"/>
  <c r="O124" i="7"/>
  <c r="P124" i="7" s="1"/>
  <c r="K124" i="7"/>
  <c r="J124" i="7"/>
  <c r="K123" i="7"/>
  <c r="O123" i="7" s="1"/>
  <c r="P123" i="7" s="1"/>
  <c r="J123" i="7"/>
  <c r="K122" i="7"/>
  <c r="O122" i="7" s="1"/>
  <c r="P122" i="7" s="1"/>
  <c r="J122" i="7"/>
  <c r="K121" i="7"/>
  <c r="O121" i="7" s="1"/>
  <c r="P121" i="7" s="1"/>
  <c r="J121" i="7"/>
  <c r="K120" i="7"/>
  <c r="O120" i="7" s="1"/>
  <c r="P120" i="7" s="1"/>
  <c r="J120" i="7"/>
  <c r="K119" i="7"/>
  <c r="O119" i="7" s="1"/>
  <c r="P119" i="7" s="1"/>
  <c r="J119" i="7"/>
  <c r="K118" i="7"/>
  <c r="O118" i="7" s="1"/>
  <c r="P118" i="7" s="1"/>
  <c r="J118" i="7"/>
  <c r="K117" i="7"/>
  <c r="O117" i="7" s="1"/>
  <c r="P117" i="7" s="1"/>
  <c r="J117" i="7"/>
  <c r="O116" i="7"/>
  <c r="P116" i="7" s="1"/>
  <c r="K116" i="7"/>
  <c r="J116" i="7"/>
  <c r="K115" i="7"/>
  <c r="O115" i="7" s="1"/>
  <c r="P115" i="7" s="1"/>
  <c r="J115" i="7"/>
  <c r="K114" i="7"/>
  <c r="O114" i="7" s="1"/>
  <c r="P114" i="7" s="1"/>
  <c r="J114" i="7"/>
  <c r="K113" i="7"/>
  <c r="O113" i="7" s="1"/>
  <c r="P113" i="7" s="1"/>
  <c r="J113" i="7"/>
  <c r="K112" i="7"/>
  <c r="O112" i="7" s="1"/>
  <c r="P112" i="7" s="1"/>
  <c r="J112" i="7"/>
  <c r="K111" i="7"/>
  <c r="O111" i="7" s="1"/>
  <c r="P111" i="7" s="1"/>
  <c r="J111" i="7"/>
  <c r="O110" i="7"/>
  <c r="P110" i="7" s="1"/>
  <c r="K110" i="7"/>
  <c r="J110" i="7"/>
  <c r="K109" i="7"/>
  <c r="O109" i="7" s="1"/>
  <c r="P109" i="7" s="1"/>
  <c r="J109" i="7"/>
  <c r="K108" i="7"/>
  <c r="O108" i="7" s="1"/>
  <c r="P108" i="7" s="1"/>
  <c r="J108" i="7"/>
  <c r="K107" i="7"/>
  <c r="O107" i="7" s="1"/>
  <c r="P107" i="7" s="1"/>
  <c r="J107" i="7"/>
  <c r="K106" i="7"/>
  <c r="O106" i="7" s="1"/>
  <c r="P106" i="7" s="1"/>
  <c r="J106" i="7"/>
  <c r="K105" i="7"/>
  <c r="O105" i="7" s="1"/>
  <c r="P105" i="7" s="1"/>
  <c r="J105" i="7"/>
  <c r="K104" i="7"/>
  <c r="O104" i="7" s="1"/>
  <c r="P104" i="7" s="1"/>
  <c r="J104" i="7"/>
  <c r="K103" i="7"/>
  <c r="O103" i="7" s="1"/>
  <c r="P103" i="7" s="1"/>
  <c r="J103" i="7"/>
  <c r="K102" i="7"/>
  <c r="O102" i="7" s="1"/>
  <c r="P102" i="7" s="1"/>
  <c r="J102" i="7"/>
  <c r="K101" i="7"/>
  <c r="O101" i="7" s="1"/>
  <c r="P101" i="7" s="1"/>
  <c r="J101" i="7"/>
  <c r="K100" i="7"/>
  <c r="O100" i="7" s="1"/>
  <c r="P100" i="7" s="1"/>
  <c r="J100" i="7"/>
  <c r="K99" i="7"/>
  <c r="O99" i="7" s="1"/>
  <c r="P99" i="7" s="1"/>
  <c r="J99" i="7"/>
  <c r="K98" i="7"/>
  <c r="O98" i="7" s="1"/>
  <c r="P98" i="7" s="1"/>
  <c r="J98" i="7"/>
  <c r="K97" i="7"/>
  <c r="O97" i="7" s="1"/>
  <c r="P97" i="7" s="1"/>
  <c r="J97" i="7"/>
  <c r="O96" i="7"/>
  <c r="P96" i="7" s="1"/>
  <c r="K96" i="7"/>
  <c r="J96" i="7"/>
  <c r="K95" i="7"/>
  <c r="O95" i="7" s="1"/>
  <c r="P95" i="7" s="1"/>
  <c r="J95" i="7"/>
  <c r="K94" i="7"/>
  <c r="O94" i="7" s="1"/>
  <c r="P94" i="7" s="1"/>
  <c r="J94" i="7"/>
  <c r="K93" i="7"/>
  <c r="O93" i="7" s="1"/>
  <c r="P93" i="7" s="1"/>
  <c r="J93" i="7"/>
  <c r="K92" i="7"/>
  <c r="O92" i="7" s="1"/>
  <c r="P92" i="7" s="1"/>
  <c r="J92" i="7"/>
  <c r="K91" i="7"/>
  <c r="O91" i="7" s="1"/>
  <c r="P91" i="7" s="1"/>
  <c r="J91" i="7"/>
  <c r="K90" i="7"/>
  <c r="O90" i="7" s="1"/>
  <c r="P90" i="7" s="1"/>
  <c r="J90" i="7"/>
  <c r="K89" i="7"/>
  <c r="O89" i="7" s="1"/>
  <c r="P89" i="7" s="1"/>
  <c r="J89" i="7"/>
  <c r="K88" i="7"/>
  <c r="O88" i="7" s="1"/>
  <c r="P88" i="7" s="1"/>
  <c r="J88" i="7"/>
  <c r="K87" i="7"/>
  <c r="O87" i="7" s="1"/>
  <c r="P87" i="7" s="1"/>
  <c r="J87" i="7"/>
  <c r="K86" i="7"/>
  <c r="O86" i="7" s="1"/>
  <c r="P86" i="7" s="1"/>
  <c r="J86" i="7"/>
  <c r="K85" i="7"/>
  <c r="O85" i="7" s="1"/>
  <c r="P85" i="7" s="1"/>
  <c r="J85" i="7"/>
  <c r="K84" i="7"/>
  <c r="O84" i="7" s="1"/>
  <c r="P84" i="7" s="1"/>
  <c r="J84" i="7"/>
  <c r="K83" i="7"/>
  <c r="O83" i="7" s="1"/>
  <c r="P83" i="7" s="1"/>
  <c r="J83" i="7"/>
  <c r="O82" i="7"/>
  <c r="P82" i="7" s="1"/>
  <c r="K82" i="7"/>
  <c r="J82" i="7"/>
  <c r="K81" i="7"/>
  <c r="O81" i="7" s="1"/>
  <c r="P81" i="7" s="1"/>
  <c r="J81" i="7"/>
  <c r="K80" i="7"/>
  <c r="O80" i="7" s="1"/>
  <c r="P80" i="7" s="1"/>
  <c r="J80" i="7"/>
  <c r="K79" i="7"/>
  <c r="O79" i="7" s="1"/>
  <c r="P79" i="7" s="1"/>
  <c r="J79" i="7"/>
  <c r="K78" i="7"/>
  <c r="O78" i="7" s="1"/>
  <c r="P78" i="7" s="1"/>
  <c r="J78" i="7"/>
  <c r="K77" i="7"/>
  <c r="O77" i="7" s="1"/>
  <c r="P77" i="7" s="1"/>
  <c r="J77" i="7"/>
  <c r="K76" i="7"/>
  <c r="O76" i="7" s="1"/>
  <c r="P76" i="7" s="1"/>
  <c r="J76" i="7"/>
  <c r="K75" i="7"/>
  <c r="O75" i="7" s="1"/>
  <c r="P75" i="7" s="1"/>
  <c r="J75" i="7"/>
  <c r="K74" i="7"/>
  <c r="O74" i="7" s="1"/>
  <c r="P74" i="7" s="1"/>
  <c r="J74" i="7"/>
  <c r="K73" i="7"/>
  <c r="O73" i="7" s="1"/>
  <c r="P73" i="7" s="1"/>
  <c r="J73" i="7"/>
  <c r="K72" i="7"/>
  <c r="O72" i="7" s="1"/>
  <c r="P72" i="7" s="1"/>
  <c r="J72" i="7"/>
  <c r="K71" i="7"/>
  <c r="O71" i="7" s="1"/>
  <c r="P71" i="7" s="1"/>
  <c r="J71" i="7"/>
  <c r="K70" i="7"/>
  <c r="O70" i="7" s="1"/>
  <c r="P70" i="7" s="1"/>
  <c r="J70" i="7"/>
  <c r="K69" i="7"/>
  <c r="O69" i="7" s="1"/>
  <c r="P69" i="7" s="1"/>
  <c r="J69" i="7"/>
  <c r="O68" i="7"/>
  <c r="P68" i="7" s="1"/>
  <c r="K68" i="7"/>
  <c r="J68" i="7"/>
  <c r="K67" i="7"/>
  <c r="O67" i="7" s="1"/>
  <c r="P67" i="7" s="1"/>
  <c r="J67" i="7"/>
  <c r="K66" i="7"/>
  <c r="O66" i="7" s="1"/>
  <c r="P66" i="7" s="1"/>
  <c r="J66" i="7"/>
  <c r="K65" i="7"/>
  <c r="O65" i="7" s="1"/>
  <c r="P65" i="7" s="1"/>
  <c r="J65" i="7"/>
  <c r="K64" i="7"/>
  <c r="O64" i="7" s="1"/>
  <c r="P64" i="7" s="1"/>
  <c r="J64" i="7"/>
  <c r="K63" i="7"/>
  <c r="O63" i="7" s="1"/>
  <c r="P63" i="7" s="1"/>
  <c r="J63" i="7"/>
  <c r="K62" i="7"/>
  <c r="O62" i="7" s="1"/>
  <c r="P62" i="7" s="1"/>
  <c r="J62" i="7"/>
  <c r="K61" i="7"/>
  <c r="O61" i="7" s="1"/>
  <c r="P61" i="7" s="1"/>
  <c r="J61" i="7"/>
  <c r="O60" i="7"/>
  <c r="P60" i="7" s="1"/>
  <c r="K60" i="7"/>
  <c r="J60" i="7"/>
  <c r="K59" i="7"/>
  <c r="O59" i="7" s="1"/>
  <c r="P59" i="7" s="1"/>
  <c r="J59" i="7"/>
  <c r="K58" i="7"/>
  <c r="O58" i="7" s="1"/>
  <c r="P58" i="7" s="1"/>
  <c r="J58" i="7"/>
  <c r="K57" i="7"/>
  <c r="O57" i="7" s="1"/>
  <c r="P57" i="7" s="1"/>
  <c r="J57" i="7"/>
  <c r="K56" i="7"/>
  <c r="O56" i="7" s="1"/>
  <c r="P56" i="7" s="1"/>
  <c r="J56" i="7"/>
  <c r="K55" i="7"/>
  <c r="O55" i="7" s="1"/>
  <c r="P55" i="7" s="1"/>
  <c r="J55" i="7"/>
  <c r="K54" i="7"/>
  <c r="O54" i="7" s="1"/>
  <c r="P54" i="7" s="1"/>
  <c r="J54" i="7"/>
  <c r="K53" i="7"/>
  <c r="O53" i="7" s="1"/>
  <c r="P53" i="7" s="1"/>
  <c r="J53" i="7"/>
  <c r="K52" i="7"/>
  <c r="O52" i="7" s="1"/>
  <c r="P52" i="7" s="1"/>
  <c r="J52" i="7"/>
  <c r="K51" i="7"/>
  <c r="O51" i="7" s="1"/>
  <c r="P51" i="7" s="1"/>
  <c r="J51" i="7"/>
  <c r="K50" i="7"/>
  <c r="O50" i="7" s="1"/>
  <c r="P50" i="7" s="1"/>
  <c r="J50" i="7"/>
  <c r="K49" i="7"/>
  <c r="O49" i="7" s="1"/>
  <c r="P49" i="7" s="1"/>
  <c r="J49" i="7"/>
  <c r="K48" i="7"/>
  <c r="O48" i="7" s="1"/>
  <c r="P48" i="7" s="1"/>
  <c r="J48" i="7"/>
  <c r="K47" i="7"/>
  <c r="O47" i="7" s="1"/>
  <c r="P47" i="7" s="1"/>
  <c r="J47" i="7"/>
  <c r="O46" i="7"/>
  <c r="P46" i="7" s="1"/>
  <c r="K46" i="7"/>
  <c r="J46" i="7"/>
  <c r="K45" i="7"/>
  <c r="O45" i="7" s="1"/>
  <c r="P45" i="7" s="1"/>
  <c r="J45" i="7"/>
  <c r="O44" i="7"/>
  <c r="P44" i="7" s="1"/>
  <c r="K44" i="7"/>
  <c r="J44" i="7"/>
  <c r="K43" i="7"/>
  <c r="O43" i="7" s="1"/>
  <c r="P43" i="7" s="1"/>
  <c r="J43" i="7"/>
  <c r="K42" i="7"/>
  <c r="O42" i="7" s="1"/>
  <c r="P42" i="7" s="1"/>
  <c r="J42" i="7"/>
  <c r="K41" i="7"/>
  <c r="O41" i="7" s="1"/>
  <c r="P41" i="7" s="1"/>
  <c r="J41" i="7"/>
  <c r="K40" i="7"/>
  <c r="O40" i="7" s="1"/>
  <c r="P40" i="7" s="1"/>
  <c r="J40" i="7"/>
  <c r="K39" i="7"/>
  <c r="O39" i="7" s="1"/>
  <c r="P39" i="7" s="1"/>
  <c r="J39" i="7"/>
  <c r="K38" i="7"/>
  <c r="O38" i="7" s="1"/>
  <c r="P38" i="7" s="1"/>
  <c r="J38" i="7"/>
  <c r="K37" i="7"/>
  <c r="O37" i="7" s="1"/>
  <c r="P37" i="7" s="1"/>
  <c r="J37" i="7"/>
  <c r="O36" i="7"/>
  <c r="P36" i="7" s="1"/>
  <c r="K36" i="7"/>
  <c r="J36" i="7"/>
  <c r="K35" i="7"/>
  <c r="O35" i="7" s="1"/>
  <c r="P35" i="7" s="1"/>
  <c r="J35" i="7"/>
  <c r="K34" i="7"/>
  <c r="O34" i="7" s="1"/>
  <c r="P34" i="7" s="1"/>
  <c r="J34" i="7"/>
  <c r="K33" i="7"/>
  <c r="O33" i="7" s="1"/>
  <c r="P33" i="7" s="1"/>
  <c r="J33" i="7"/>
  <c r="K32" i="7"/>
  <c r="O32" i="7" s="1"/>
  <c r="P32" i="7" s="1"/>
  <c r="J32" i="7"/>
  <c r="K31" i="7"/>
  <c r="O31" i="7" s="1"/>
  <c r="P31" i="7" s="1"/>
  <c r="J31" i="7"/>
  <c r="O30" i="7"/>
  <c r="P30" i="7" s="1"/>
  <c r="K30" i="7"/>
  <c r="J30" i="7"/>
  <c r="K29" i="7"/>
  <c r="O29" i="7" s="1"/>
  <c r="P29" i="7" s="1"/>
  <c r="J29" i="7"/>
  <c r="K28" i="7"/>
  <c r="O28" i="7" s="1"/>
  <c r="P28" i="7" s="1"/>
  <c r="J28" i="7"/>
  <c r="K27" i="7"/>
  <c r="O27" i="7" s="1"/>
  <c r="P27" i="7" s="1"/>
  <c r="J27" i="7"/>
  <c r="K26" i="7"/>
  <c r="O26" i="7" s="1"/>
  <c r="P26" i="7" s="1"/>
  <c r="J26" i="7"/>
  <c r="K25" i="7"/>
  <c r="O25" i="7" s="1"/>
  <c r="P25" i="7" s="1"/>
  <c r="J25" i="7"/>
  <c r="K24" i="7"/>
  <c r="O24" i="7" s="1"/>
  <c r="P24" i="7" s="1"/>
  <c r="J24" i="7"/>
  <c r="K23" i="7"/>
  <c r="O23" i="7" s="1"/>
  <c r="P23" i="7" s="1"/>
  <c r="J23" i="7"/>
  <c r="K22" i="7"/>
  <c r="O22" i="7" s="1"/>
  <c r="P22" i="7" s="1"/>
  <c r="J22" i="7"/>
  <c r="K21" i="7"/>
  <c r="O21" i="7" s="1"/>
  <c r="P21" i="7" s="1"/>
  <c r="J21" i="7"/>
  <c r="K20" i="7"/>
  <c r="O20" i="7" s="1"/>
  <c r="P20" i="7" s="1"/>
  <c r="J20" i="7"/>
  <c r="K19" i="7"/>
  <c r="O19" i="7" s="1"/>
  <c r="P19" i="7" s="1"/>
  <c r="J19" i="7"/>
  <c r="K18" i="7"/>
  <c r="O18" i="7" s="1"/>
  <c r="P18" i="7" s="1"/>
  <c r="J18" i="7"/>
  <c r="K17" i="7"/>
  <c r="O17" i="7" s="1"/>
  <c r="P17" i="7" s="1"/>
  <c r="J17" i="7"/>
  <c r="K16" i="7"/>
  <c r="O16" i="7" s="1"/>
  <c r="P16" i="7" s="1"/>
  <c r="J16" i="7"/>
  <c r="K15" i="7"/>
  <c r="O15" i="7" s="1"/>
  <c r="P15" i="7" s="1"/>
  <c r="J15" i="7"/>
  <c r="K14" i="7"/>
  <c r="O14" i="7" s="1"/>
  <c r="P14" i="7" s="1"/>
  <c r="J14" i="7"/>
  <c r="K13" i="7"/>
  <c r="O13" i="7" s="1"/>
  <c r="P13" i="7" s="1"/>
  <c r="J13" i="7"/>
  <c r="K12" i="7"/>
  <c r="O12" i="7" s="1"/>
  <c r="P12" i="7" s="1"/>
  <c r="J12" i="7"/>
  <c r="K11" i="7"/>
  <c r="O11" i="7" s="1"/>
  <c r="P11" i="7" s="1"/>
  <c r="J11" i="7"/>
  <c r="K10" i="7"/>
  <c r="O10" i="7" s="1"/>
  <c r="P10" i="7" s="1"/>
  <c r="J10" i="7"/>
  <c r="L1802" i="6"/>
  <c r="P1802" i="6" s="1"/>
  <c r="Q1802" i="6" s="1"/>
  <c r="K1802" i="6"/>
  <c r="L1801" i="6"/>
  <c r="P1801" i="6" s="1"/>
  <c r="Q1801" i="6" s="1"/>
  <c r="K1801" i="6"/>
  <c r="L1800" i="6"/>
  <c r="P1800" i="6" s="1"/>
  <c r="Q1800" i="6" s="1"/>
  <c r="K1800" i="6"/>
  <c r="L1799" i="6"/>
  <c r="P1799" i="6" s="1"/>
  <c r="Q1799" i="6" s="1"/>
  <c r="K1799" i="6"/>
  <c r="L1798" i="6"/>
  <c r="P1798" i="6" s="1"/>
  <c r="Q1798" i="6" s="1"/>
  <c r="K1798" i="6"/>
  <c r="L1797" i="6"/>
  <c r="P1797" i="6" s="1"/>
  <c r="Q1797" i="6" s="1"/>
  <c r="K1797" i="6"/>
  <c r="L1796" i="6"/>
  <c r="P1796" i="6" s="1"/>
  <c r="Q1796" i="6" s="1"/>
  <c r="K1796" i="6"/>
  <c r="L1795" i="6"/>
  <c r="P1795" i="6" s="1"/>
  <c r="Q1795" i="6" s="1"/>
  <c r="K1795" i="6"/>
  <c r="L1794" i="6"/>
  <c r="P1794" i="6" s="1"/>
  <c r="Q1794" i="6" s="1"/>
  <c r="K1794" i="6"/>
  <c r="L1793" i="6"/>
  <c r="P1793" i="6" s="1"/>
  <c r="Q1793" i="6" s="1"/>
  <c r="K1793" i="6"/>
  <c r="L1792" i="6"/>
  <c r="P1792" i="6" s="1"/>
  <c r="Q1792" i="6" s="1"/>
  <c r="K1792" i="6"/>
  <c r="L1791" i="6"/>
  <c r="P1791" i="6" s="1"/>
  <c r="Q1791" i="6" s="1"/>
  <c r="K1791" i="6"/>
  <c r="L1790" i="6"/>
  <c r="P1790" i="6" s="1"/>
  <c r="Q1790" i="6" s="1"/>
  <c r="K1790" i="6"/>
  <c r="L1789" i="6"/>
  <c r="P1789" i="6" s="1"/>
  <c r="Q1789" i="6" s="1"/>
  <c r="K1789" i="6"/>
  <c r="L1788" i="6"/>
  <c r="P1788" i="6" s="1"/>
  <c r="Q1788" i="6" s="1"/>
  <c r="K1788" i="6"/>
  <c r="L1787" i="6"/>
  <c r="P1787" i="6" s="1"/>
  <c r="Q1787" i="6" s="1"/>
  <c r="K1787" i="6"/>
  <c r="L1786" i="6"/>
  <c r="P1786" i="6" s="1"/>
  <c r="Q1786" i="6" s="1"/>
  <c r="K1786" i="6"/>
  <c r="L1785" i="6"/>
  <c r="P1785" i="6" s="1"/>
  <c r="Q1785" i="6" s="1"/>
  <c r="K1785" i="6"/>
  <c r="L1784" i="6"/>
  <c r="P1784" i="6" s="1"/>
  <c r="Q1784" i="6" s="1"/>
  <c r="K1784" i="6"/>
  <c r="L1783" i="6"/>
  <c r="P1783" i="6" s="1"/>
  <c r="Q1783" i="6" s="1"/>
  <c r="K1783" i="6"/>
  <c r="L1782" i="6"/>
  <c r="P1782" i="6" s="1"/>
  <c r="Q1782" i="6" s="1"/>
  <c r="K1782" i="6"/>
  <c r="L1781" i="6"/>
  <c r="P1781" i="6" s="1"/>
  <c r="Q1781" i="6" s="1"/>
  <c r="K1781" i="6"/>
  <c r="L1780" i="6"/>
  <c r="P1780" i="6" s="1"/>
  <c r="K1780" i="6"/>
  <c r="L1779" i="6"/>
  <c r="P1779" i="6" s="1"/>
  <c r="Q1779" i="6" s="1"/>
  <c r="K1779" i="6"/>
  <c r="L1778" i="6"/>
  <c r="P1778" i="6" s="1"/>
  <c r="Q1778" i="6" s="1"/>
  <c r="K1778" i="6"/>
  <c r="L1777" i="6"/>
  <c r="P1777" i="6" s="1"/>
  <c r="Q1777" i="6" s="1"/>
  <c r="K1777" i="6"/>
  <c r="L1776" i="6"/>
  <c r="P1776" i="6" s="1"/>
  <c r="Q1776" i="6" s="1"/>
  <c r="K1776" i="6"/>
  <c r="L1775" i="6"/>
  <c r="P1775" i="6" s="1"/>
  <c r="Q1775" i="6" s="1"/>
  <c r="K1775" i="6"/>
  <c r="L1774" i="6"/>
  <c r="P1774" i="6" s="1"/>
  <c r="Q1774" i="6" s="1"/>
  <c r="K1774" i="6"/>
  <c r="L1773" i="6"/>
  <c r="P1773" i="6" s="1"/>
  <c r="Q1773" i="6" s="1"/>
  <c r="K1773" i="6"/>
  <c r="L1772" i="6"/>
  <c r="P1772" i="6" s="1"/>
  <c r="Q1772" i="6" s="1"/>
  <c r="K1772" i="6"/>
  <c r="L1771" i="6"/>
  <c r="P1771" i="6" s="1"/>
  <c r="Q1771" i="6" s="1"/>
  <c r="K1771" i="6"/>
  <c r="L1770" i="6"/>
  <c r="P1770" i="6" s="1"/>
  <c r="Q1770" i="6" s="1"/>
  <c r="K1770" i="6"/>
  <c r="L1769" i="6"/>
  <c r="P1769" i="6" s="1"/>
  <c r="Q1769" i="6" s="1"/>
  <c r="K1769" i="6"/>
  <c r="L1768" i="6"/>
  <c r="P1768" i="6" s="1"/>
  <c r="Q1768" i="6" s="1"/>
  <c r="K1768" i="6"/>
  <c r="L1767" i="6"/>
  <c r="P1767" i="6" s="1"/>
  <c r="Q1767" i="6" s="1"/>
  <c r="K1767" i="6"/>
  <c r="L1766" i="6"/>
  <c r="P1766" i="6" s="1"/>
  <c r="Q1766" i="6" s="1"/>
  <c r="K1766" i="6"/>
  <c r="L1765" i="6"/>
  <c r="P1765" i="6" s="1"/>
  <c r="Q1765" i="6" s="1"/>
  <c r="K1765" i="6"/>
  <c r="L1764" i="6"/>
  <c r="P1764" i="6" s="1"/>
  <c r="Q1764" i="6" s="1"/>
  <c r="K1764" i="6"/>
  <c r="L1763" i="6"/>
  <c r="P1763" i="6" s="1"/>
  <c r="Q1763" i="6" s="1"/>
  <c r="K1763" i="6"/>
  <c r="L1762" i="6"/>
  <c r="P1762" i="6" s="1"/>
  <c r="Q1762" i="6" s="1"/>
  <c r="K1762" i="6"/>
  <c r="L1761" i="6"/>
  <c r="P1761" i="6" s="1"/>
  <c r="Q1761" i="6" s="1"/>
  <c r="K1761" i="6"/>
  <c r="L1760" i="6"/>
  <c r="P1760" i="6" s="1"/>
  <c r="Q1760" i="6" s="1"/>
  <c r="K1760" i="6"/>
  <c r="L1759" i="6"/>
  <c r="P1759" i="6" s="1"/>
  <c r="Q1759" i="6" s="1"/>
  <c r="K1759" i="6"/>
  <c r="L1758" i="6"/>
  <c r="P1758" i="6" s="1"/>
  <c r="Q1758" i="6" s="1"/>
  <c r="K1758" i="6"/>
  <c r="L1757" i="6"/>
  <c r="P1757" i="6" s="1"/>
  <c r="Q1757" i="6" s="1"/>
  <c r="K1757" i="6"/>
  <c r="L1756" i="6"/>
  <c r="P1756" i="6" s="1"/>
  <c r="Q1756" i="6" s="1"/>
  <c r="K1756" i="6"/>
  <c r="L1755" i="6"/>
  <c r="P1755" i="6" s="1"/>
  <c r="Q1755" i="6" s="1"/>
  <c r="K1755" i="6"/>
  <c r="L1754" i="6"/>
  <c r="P1754" i="6" s="1"/>
  <c r="Q1754" i="6" s="1"/>
  <c r="K1754" i="6"/>
  <c r="L1753" i="6"/>
  <c r="P1753" i="6" s="1"/>
  <c r="Q1753" i="6" s="1"/>
  <c r="K1753" i="6"/>
  <c r="L1752" i="6"/>
  <c r="P1752" i="6" s="1"/>
  <c r="Q1752" i="6" s="1"/>
  <c r="K1752" i="6"/>
  <c r="L1751" i="6"/>
  <c r="P1751" i="6" s="1"/>
  <c r="Q1751" i="6" s="1"/>
  <c r="K1751" i="6"/>
  <c r="L1750" i="6"/>
  <c r="P1750" i="6" s="1"/>
  <c r="Q1750" i="6" s="1"/>
  <c r="K1750" i="6"/>
  <c r="L1749" i="6"/>
  <c r="P1749" i="6" s="1"/>
  <c r="Q1749" i="6" s="1"/>
  <c r="K1749" i="6"/>
  <c r="L1748" i="6"/>
  <c r="P1748" i="6" s="1"/>
  <c r="Q1748" i="6" s="1"/>
  <c r="K1748" i="6"/>
  <c r="L1747" i="6"/>
  <c r="P1747" i="6" s="1"/>
  <c r="Q1747" i="6" s="1"/>
  <c r="K1747" i="6"/>
  <c r="L1746" i="6"/>
  <c r="P1746" i="6" s="1"/>
  <c r="Q1746" i="6" s="1"/>
  <c r="K1746" i="6"/>
  <c r="L1745" i="6"/>
  <c r="P1745" i="6" s="1"/>
  <c r="Q1745" i="6" s="1"/>
  <c r="K1745" i="6"/>
  <c r="L1744" i="6"/>
  <c r="P1744" i="6" s="1"/>
  <c r="Q1744" i="6" s="1"/>
  <c r="K1744" i="6"/>
  <c r="L1743" i="6"/>
  <c r="P1743" i="6" s="1"/>
  <c r="Q1743" i="6" s="1"/>
  <c r="K1743" i="6"/>
  <c r="L1738" i="6"/>
  <c r="P1738" i="6" s="1"/>
  <c r="Q1738" i="6" s="1"/>
  <c r="K1738" i="6"/>
  <c r="L1737" i="6"/>
  <c r="P1737" i="6" s="1"/>
  <c r="Q1737" i="6" s="1"/>
  <c r="K1737" i="6"/>
  <c r="L1736" i="6"/>
  <c r="P1736" i="6" s="1"/>
  <c r="Q1736" i="6" s="1"/>
  <c r="K1736" i="6"/>
  <c r="L1735" i="6"/>
  <c r="P1735" i="6" s="1"/>
  <c r="Q1735" i="6" s="1"/>
  <c r="K1735" i="6"/>
  <c r="L1734" i="6"/>
  <c r="P1734" i="6" s="1"/>
  <c r="Q1734" i="6" s="1"/>
  <c r="K1734" i="6"/>
  <c r="L1733" i="6"/>
  <c r="P1733" i="6" s="1"/>
  <c r="Q1733" i="6" s="1"/>
  <c r="K1733" i="6"/>
  <c r="L1732" i="6"/>
  <c r="P1732" i="6" s="1"/>
  <c r="Q1732" i="6" s="1"/>
  <c r="K1732" i="6"/>
  <c r="L1731" i="6"/>
  <c r="P1731" i="6" s="1"/>
  <c r="Q1731" i="6" s="1"/>
  <c r="K1731" i="6"/>
  <c r="L1730" i="6"/>
  <c r="P1730" i="6" s="1"/>
  <c r="Q1730" i="6" s="1"/>
  <c r="K1730" i="6"/>
  <c r="L1729" i="6"/>
  <c r="P1729" i="6" s="1"/>
  <c r="Q1729" i="6" s="1"/>
  <c r="K1729" i="6"/>
  <c r="L1728" i="6"/>
  <c r="P1728" i="6" s="1"/>
  <c r="Q1728" i="6" s="1"/>
  <c r="K1728" i="6"/>
  <c r="L1727" i="6"/>
  <c r="P1727" i="6" s="1"/>
  <c r="Q1727" i="6" s="1"/>
  <c r="K1727" i="6"/>
  <c r="L1726" i="6"/>
  <c r="P1726" i="6" s="1"/>
  <c r="Q1726" i="6" s="1"/>
  <c r="K1726" i="6"/>
  <c r="L1725" i="6"/>
  <c r="P1725" i="6" s="1"/>
  <c r="Q1725" i="6" s="1"/>
  <c r="K1725" i="6"/>
  <c r="L1724" i="6"/>
  <c r="P1724" i="6" s="1"/>
  <c r="Q1724" i="6" s="1"/>
  <c r="K1724" i="6"/>
  <c r="L1723" i="6"/>
  <c r="P1723" i="6" s="1"/>
  <c r="Q1723" i="6" s="1"/>
  <c r="K1723" i="6"/>
  <c r="L1722" i="6"/>
  <c r="P1722" i="6" s="1"/>
  <c r="Q1722" i="6" s="1"/>
  <c r="K1722" i="6"/>
  <c r="L1721" i="6"/>
  <c r="P1721" i="6" s="1"/>
  <c r="Q1721" i="6" s="1"/>
  <c r="K1721" i="6"/>
  <c r="L1720" i="6"/>
  <c r="P1720" i="6" s="1"/>
  <c r="Q1720" i="6" s="1"/>
  <c r="K1720" i="6"/>
  <c r="L1719" i="6"/>
  <c r="P1719" i="6" s="1"/>
  <c r="Q1719" i="6" s="1"/>
  <c r="K1719" i="6"/>
  <c r="L1718" i="6"/>
  <c r="P1718" i="6" s="1"/>
  <c r="Q1718" i="6" s="1"/>
  <c r="K1718" i="6"/>
  <c r="L1717" i="6"/>
  <c r="P1717" i="6" s="1"/>
  <c r="Q1717" i="6" s="1"/>
  <c r="K1717" i="6"/>
  <c r="L1716" i="6"/>
  <c r="P1716" i="6" s="1"/>
  <c r="Q1716" i="6" s="1"/>
  <c r="K1716" i="6"/>
  <c r="L1715" i="6"/>
  <c r="P1715" i="6" s="1"/>
  <c r="Q1715" i="6" s="1"/>
  <c r="K1715" i="6"/>
  <c r="L1714" i="6"/>
  <c r="P1714" i="6" s="1"/>
  <c r="Q1714" i="6" s="1"/>
  <c r="K1714" i="6"/>
  <c r="L1713" i="6"/>
  <c r="P1713" i="6" s="1"/>
  <c r="Q1713" i="6" s="1"/>
  <c r="K1713" i="6"/>
  <c r="L1712" i="6"/>
  <c r="P1712" i="6" s="1"/>
  <c r="Q1712" i="6" s="1"/>
  <c r="K1712" i="6"/>
  <c r="L1711" i="6"/>
  <c r="P1711" i="6" s="1"/>
  <c r="Q1711" i="6" s="1"/>
  <c r="K1711" i="6"/>
  <c r="L1710" i="6"/>
  <c r="P1710" i="6" s="1"/>
  <c r="Q1710" i="6" s="1"/>
  <c r="K1710" i="6"/>
  <c r="L1709" i="6"/>
  <c r="P1709" i="6" s="1"/>
  <c r="Q1709" i="6" s="1"/>
  <c r="K1709" i="6"/>
  <c r="L1708" i="6"/>
  <c r="P1708" i="6" s="1"/>
  <c r="Q1708" i="6" s="1"/>
  <c r="K1708" i="6"/>
  <c r="L1707" i="6"/>
  <c r="P1707" i="6" s="1"/>
  <c r="Q1707" i="6" s="1"/>
  <c r="K1707" i="6"/>
  <c r="L1706" i="6"/>
  <c r="P1706" i="6" s="1"/>
  <c r="Q1706" i="6" s="1"/>
  <c r="K1706" i="6"/>
  <c r="L1705" i="6"/>
  <c r="P1705" i="6" s="1"/>
  <c r="Q1705" i="6" s="1"/>
  <c r="K1705" i="6"/>
  <c r="L1704" i="6"/>
  <c r="P1704" i="6" s="1"/>
  <c r="Q1704" i="6" s="1"/>
  <c r="K1704" i="6"/>
  <c r="L1703" i="6"/>
  <c r="P1703" i="6" s="1"/>
  <c r="Q1703" i="6" s="1"/>
  <c r="K1703" i="6"/>
  <c r="L1702" i="6"/>
  <c r="P1702" i="6" s="1"/>
  <c r="Q1702" i="6" s="1"/>
  <c r="K1702" i="6"/>
  <c r="L1701" i="6"/>
  <c r="P1701" i="6" s="1"/>
  <c r="Q1701" i="6" s="1"/>
  <c r="K1701" i="6"/>
  <c r="L1700" i="6"/>
  <c r="P1700" i="6" s="1"/>
  <c r="Q1700" i="6" s="1"/>
  <c r="K1700" i="6"/>
  <c r="L1699" i="6"/>
  <c r="P1699" i="6" s="1"/>
  <c r="Q1699" i="6" s="1"/>
  <c r="K1699" i="6"/>
  <c r="L1698" i="6"/>
  <c r="P1698" i="6" s="1"/>
  <c r="Q1698" i="6" s="1"/>
  <c r="K1698" i="6"/>
  <c r="L1697" i="6"/>
  <c r="P1697" i="6" s="1"/>
  <c r="Q1697" i="6" s="1"/>
  <c r="K1697" i="6"/>
  <c r="L1696" i="6"/>
  <c r="P1696" i="6" s="1"/>
  <c r="Q1696" i="6" s="1"/>
  <c r="K1696" i="6"/>
  <c r="L1695" i="6"/>
  <c r="P1695" i="6" s="1"/>
  <c r="Q1695" i="6" s="1"/>
  <c r="K1695" i="6"/>
  <c r="L1694" i="6"/>
  <c r="P1694" i="6" s="1"/>
  <c r="Q1694" i="6" s="1"/>
  <c r="K1694" i="6"/>
  <c r="L1693" i="6"/>
  <c r="P1693" i="6" s="1"/>
  <c r="Q1693" i="6" s="1"/>
  <c r="K1693" i="6"/>
  <c r="L1692" i="6"/>
  <c r="P1692" i="6" s="1"/>
  <c r="Q1692" i="6" s="1"/>
  <c r="K1692" i="6"/>
  <c r="L1691" i="6"/>
  <c r="P1691" i="6" s="1"/>
  <c r="Q1691" i="6" s="1"/>
  <c r="K1691" i="6"/>
  <c r="L1690" i="6"/>
  <c r="P1690" i="6" s="1"/>
  <c r="Q1690" i="6" s="1"/>
  <c r="K1690" i="6"/>
  <c r="L1689" i="6"/>
  <c r="P1689" i="6" s="1"/>
  <c r="Q1689" i="6" s="1"/>
  <c r="K1689" i="6"/>
  <c r="L1688" i="6"/>
  <c r="P1688" i="6" s="1"/>
  <c r="Q1688" i="6" s="1"/>
  <c r="K1688" i="6"/>
  <c r="L1687" i="6"/>
  <c r="P1687" i="6" s="1"/>
  <c r="Q1687" i="6" s="1"/>
  <c r="K1687" i="6"/>
  <c r="L1686" i="6"/>
  <c r="P1686" i="6" s="1"/>
  <c r="Q1686" i="6" s="1"/>
  <c r="K1686" i="6"/>
  <c r="L1685" i="6"/>
  <c r="P1685" i="6" s="1"/>
  <c r="Q1685" i="6" s="1"/>
  <c r="K1685" i="6"/>
  <c r="L1684" i="6"/>
  <c r="P1684" i="6" s="1"/>
  <c r="Q1684" i="6" s="1"/>
  <c r="K1684" i="6"/>
  <c r="L1683" i="6"/>
  <c r="P1683" i="6" s="1"/>
  <c r="Q1683" i="6" s="1"/>
  <c r="K1683" i="6"/>
  <c r="L1682" i="6"/>
  <c r="P1682" i="6" s="1"/>
  <c r="Q1682" i="6" s="1"/>
  <c r="K1682" i="6"/>
  <c r="L1681" i="6"/>
  <c r="P1681" i="6" s="1"/>
  <c r="Q1681" i="6" s="1"/>
  <c r="K1681" i="6"/>
  <c r="L1680" i="6"/>
  <c r="P1680" i="6" s="1"/>
  <c r="Q1680" i="6" s="1"/>
  <c r="K1680" i="6"/>
  <c r="L1679" i="6"/>
  <c r="P1679" i="6" s="1"/>
  <c r="Q1679" i="6" s="1"/>
  <c r="K1679" i="6"/>
  <c r="L1678" i="6"/>
  <c r="P1678" i="6" s="1"/>
  <c r="Q1678" i="6" s="1"/>
  <c r="K1678" i="6"/>
  <c r="L1677" i="6"/>
  <c r="P1677" i="6" s="1"/>
  <c r="Q1677" i="6" s="1"/>
  <c r="K1677" i="6"/>
  <c r="L1676" i="6"/>
  <c r="P1676" i="6" s="1"/>
  <c r="Q1676" i="6" s="1"/>
  <c r="K1676" i="6"/>
  <c r="L1675" i="6"/>
  <c r="P1675" i="6" s="1"/>
  <c r="Q1675" i="6" s="1"/>
  <c r="K1675" i="6"/>
  <c r="L1674" i="6"/>
  <c r="P1674" i="6" s="1"/>
  <c r="Q1674" i="6" s="1"/>
  <c r="K1674" i="6"/>
  <c r="L1673" i="6"/>
  <c r="P1673" i="6" s="1"/>
  <c r="Q1673" i="6" s="1"/>
  <c r="K1673" i="6"/>
  <c r="L1672" i="6"/>
  <c r="P1672" i="6" s="1"/>
  <c r="Q1672" i="6" s="1"/>
  <c r="K1672" i="6"/>
  <c r="L1671" i="6"/>
  <c r="P1671" i="6" s="1"/>
  <c r="Q1671" i="6" s="1"/>
  <c r="K1671" i="6"/>
  <c r="L1670" i="6"/>
  <c r="P1670" i="6" s="1"/>
  <c r="Q1670" i="6" s="1"/>
  <c r="K1670" i="6"/>
  <c r="L1669" i="6"/>
  <c r="P1669" i="6" s="1"/>
  <c r="Q1669" i="6" s="1"/>
  <c r="K1669" i="6"/>
  <c r="L1668" i="6"/>
  <c r="P1668" i="6" s="1"/>
  <c r="Q1668" i="6" s="1"/>
  <c r="K1668" i="6"/>
  <c r="L1667" i="6"/>
  <c r="P1667" i="6" s="1"/>
  <c r="Q1667" i="6" s="1"/>
  <c r="K1667" i="6"/>
  <c r="L1666" i="6"/>
  <c r="P1666" i="6" s="1"/>
  <c r="Q1666" i="6" s="1"/>
  <c r="K1666" i="6"/>
  <c r="L1665" i="6"/>
  <c r="P1665" i="6" s="1"/>
  <c r="Q1665" i="6" s="1"/>
  <c r="K1665" i="6"/>
  <c r="L1664" i="6"/>
  <c r="P1664" i="6" s="1"/>
  <c r="Q1664" i="6" s="1"/>
  <c r="K1664" i="6"/>
  <c r="L1663" i="6"/>
  <c r="P1663" i="6" s="1"/>
  <c r="Q1663" i="6" s="1"/>
  <c r="K1663" i="6"/>
  <c r="L1662" i="6"/>
  <c r="P1662" i="6" s="1"/>
  <c r="Q1662" i="6" s="1"/>
  <c r="K1662" i="6"/>
  <c r="L1661" i="6"/>
  <c r="P1661" i="6" s="1"/>
  <c r="Q1661" i="6" s="1"/>
  <c r="K1661" i="6"/>
  <c r="L1660" i="6"/>
  <c r="P1660" i="6" s="1"/>
  <c r="Q1660" i="6" s="1"/>
  <c r="K1660" i="6"/>
  <c r="L1659" i="6"/>
  <c r="P1659" i="6" s="1"/>
  <c r="Q1659" i="6" s="1"/>
  <c r="K1659" i="6"/>
  <c r="L1658" i="6"/>
  <c r="P1658" i="6" s="1"/>
  <c r="Q1658" i="6" s="1"/>
  <c r="K1658" i="6"/>
  <c r="L1657" i="6"/>
  <c r="P1657" i="6" s="1"/>
  <c r="Q1657" i="6" s="1"/>
  <c r="K1657" i="6"/>
  <c r="L1656" i="6"/>
  <c r="P1656" i="6" s="1"/>
  <c r="Q1656" i="6" s="1"/>
  <c r="K1656" i="6"/>
  <c r="L1655" i="6"/>
  <c r="P1655" i="6" s="1"/>
  <c r="Q1655" i="6" s="1"/>
  <c r="K1655" i="6"/>
  <c r="L1654" i="6"/>
  <c r="P1654" i="6" s="1"/>
  <c r="Q1654" i="6" s="1"/>
  <c r="K1654" i="6"/>
  <c r="L1653" i="6"/>
  <c r="P1653" i="6" s="1"/>
  <c r="Q1653" i="6" s="1"/>
  <c r="K1653" i="6"/>
  <c r="L1652" i="6"/>
  <c r="P1652" i="6" s="1"/>
  <c r="Q1652" i="6" s="1"/>
  <c r="K1652" i="6"/>
  <c r="L1651" i="6"/>
  <c r="P1651" i="6" s="1"/>
  <c r="Q1651" i="6" s="1"/>
  <c r="K1651" i="6"/>
  <c r="L1650" i="6"/>
  <c r="P1650" i="6" s="1"/>
  <c r="Q1650" i="6" s="1"/>
  <c r="K1650" i="6"/>
  <c r="L1649" i="6"/>
  <c r="P1649" i="6" s="1"/>
  <c r="Q1649" i="6" s="1"/>
  <c r="K1649" i="6"/>
  <c r="L1648" i="6"/>
  <c r="P1648" i="6" s="1"/>
  <c r="Q1648" i="6" s="1"/>
  <c r="K1648" i="6"/>
  <c r="L1647" i="6"/>
  <c r="P1647" i="6" s="1"/>
  <c r="Q1647" i="6" s="1"/>
  <c r="K1647" i="6"/>
  <c r="L1646" i="6"/>
  <c r="P1646" i="6" s="1"/>
  <c r="Q1646" i="6" s="1"/>
  <c r="K1646" i="6"/>
  <c r="L1645" i="6"/>
  <c r="P1645" i="6" s="1"/>
  <c r="Q1645" i="6" s="1"/>
  <c r="K1645" i="6"/>
  <c r="L1644" i="6"/>
  <c r="P1644" i="6" s="1"/>
  <c r="Q1644" i="6" s="1"/>
  <c r="K1644" i="6"/>
  <c r="L1643" i="6"/>
  <c r="P1643" i="6" s="1"/>
  <c r="Q1643" i="6" s="1"/>
  <c r="K1643" i="6"/>
  <c r="L1642" i="6"/>
  <c r="P1642" i="6" s="1"/>
  <c r="Q1642" i="6" s="1"/>
  <c r="K1642" i="6"/>
  <c r="L1641" i="6"/>
  <c r="P1641" i="6" s="1"/>
  <c r="Q1641" i="6" s="1"/>
  <c r="K1641" i="6"/>
  <c r="L1640" i="6"/>
  <c r="P1640" i="6" s="1"/>
  <c r="Q1640" i="6" s="1"/>
  <c r="K1640" i="6"/>
  <c r="L1639" i="6"/>
  <c r="P1639" i="6" s="1"/>
  <c r="Q1639" i="6" s="1"/>
  <c r="K1639" i="6"/>
  <c r="L1638" i="6"/>
  <c r="P1638" i="6" s="1"/>
  <c r="Q1638" i="6" s="1"/>
  <c r="K1638" i="6"/>
  <c r="L1637" i="6"/>
  <c r="P1637" i="6" s="1"/>
  <c r="Q1637" i="6" s="1"/>
  <c r="K1637" i="6"/>
  <c r="L1636" i="6"/>
  <c r="P1636" i="6" s="1"/>
  <c r="Q1636" i="6" s="1"/>
  <c r="K1636" i="6"/>
  <c r="L1635" i="6"/>
  <c r="P1635" i="6" s="1"/>
  <c r="Q1635" i="6" s="1"/>
  <c r="K1635" i="6"/>
  <c r="L1634" i="6"/>
  <c r="P1634" i="6" s="1"/>
  <c r="Q1634" i="6" s="1"/>
  <c r="K1634" i="6"/>
  <c r="L1633" i="6"/>
  <c r="P1633" i="6" s="1"/>
  <c r="Q1633" i="6" s="1"/>
  <c r="K1633" i="6"/>
  <c r="L1632" i="6"/>
  <c r="P1632" i="6" s="1"/>
  <c r="Q1632" i="6" s="1"/>
  <c r="K1632" i="6"/>
  <c r="L1631" i="6"/>
  <c r="P1631" i="6" s="1"/>
  <c r="Q1631" i="6" s="1"/>
  <c r="K1631" i="6"/>
  <c r="L1630" i="6"/>
  <c r="P1630" i="6" s="1"/>
  <c r="Q1630" i="6" s="1"/>
  <c r="K1630" i="6"/>
  <c r="L1629" i="6"/>
  <c r="P1629" i="6" s="1"/>
  <c r="Q1629" i="6" s="1"/>
  <c r="K1629" i="6"/>
  <c r="L1628" i="6"/>
  <c r="P1628" i="6" s="1"/>
  <c r="Q1628" i="6" s="1"/>
  <c r="K1628" i="6"/>
  <c r="L1627" i="6"/>
  <c r="P1627" i="6" s="1"/>
  <c r="Q1627" i="6" s="1"/>
  <c r="K1627" i="6"/>
  <c r="L1626" i="6"/>
  <c r="P1626" i="6" s="1"/>
  <c r="Q1626" i="6" s="1"/>
  <c r="K1626" i="6"/>
  <c r="L1625" i="6"/>
  <c r="P1625" i="6" s="1"/>
  <c r="Q1625" i="6" s="1"/>
  <c r="K1625" i="6"/>
  <c r="L1624" i="6"/>
  <c r="P1624" i="6" s="1"/>
  <c r="Q1624" i="6" s="1"/>
  <c r="K1624" i="6"/>
  <c r="L1623" i="6"/>
  <c r="P1623" i="6" s="1"/>
  <c r="Q1623" i="6" s="1"/>
  <c r="K1623" i="6"/>
  <c r="L1622" i="6"/>
  <c r="P1622" i="6" s="1"/>
  <c r="Q1622" i="6" s="1"/>
  <c r="K1622" i="6"/>
  <c r="L1621" i="6"/>
  <c r="P1621" i="6" s="1"/>
  <c r="Q1621" i="6" s="1"/>
  <c r="K1621" i="6"/>
  <c r="L1620" i="6"/>
  <c r="P1620" i="6" s="1"/>
  <c r="Q1620" i="6" s="1"/>
  <c r="K1620" i="6"/>
  <c r="L1619" i="6"/>
  <c r="P1619" i="6" s="1"/>
  <c r="Q1619" i="6" s="1"/>
  <c r="K1619" i="6"/>
  <c r="L1618" i="6"/>
  <c r="P1618" i="6" s="1"/>
  <c r="Q1618" i="6" s="1"/>
  <c r="K1618" i="6"/>
  <c r="L1617" i="6"/>
  <c r="P1617" i="6" s="1"/>
  <c r="Q1617" i="6" s="1"/>
  <c r="K1617" i="6"/>
  <c r="Q1616" i="6"/>
  <c r="L1616" i="6"/>
  <c r="P1616" i="6" s="1"/>
  <c r="K1616" i="6"/>
  <c r="L1615" i="6"/>
  <c r="P1615" i="6" s="1"/>
  <c r="Q1615" i="6" s="1"/>
  <c r="K1615" i="6"/>
  <c r="L1614" i="6"/>
  <c r="P1614" i="6" s="1"/>
  <c r="Q1614" i="6" s="1"/>
  <c r="K1614" i="6"/>
  <c r="L1613" i="6"/>
  <c r="P1613" i="6" s="1"/>
  <c r="Q1613" i="6" s="1"/>
  <c r="K1613" i="6"/>
  <c r="L1612" i="6"/>
  <c r="P1612" i="6" s="1"/>
  <c r="Q1612" i="6" s="1"/>
  <c r="K1612" i="6"/>
  <c r="L1611" i="6"/>
  <c r="P1611" i="6" s="1"/>
  <c r="Q1611" i="6" s="1"/>
  <c r="K1611" i="6"/>
  <c r="L1610" i="6"/>
  <c r="P1610" i="6" s="1"/>
  <c r="Q1610" i="6" s="1"/>
  <c r="K1610" i="6"/>
  <c r="L1609" i="6"/>
  <c r="P1609" i="6" s="1"/>
  <c r="Q1609" i="6" s="1"/>
  <c r="K1609" i="6"/>
  <c r="L1608" i="6"/>
  <c r="P1608" i="6" s="1"/>
  <c r="Q1608" i="6" s="1"/>
  <c r="K1608" i="6"/>
  <c r="L1607" i="6"/>
  <c r="P1607" i="6" s="1"/>
  <c r="Q1607" i="6" s="1"/>
  <c r="K1607" i="6"/>
  <c r="L1606" i="6"/>
  <c r="P1606" i="6" s="1"/>
  <c r="Q1606" i="6" s="1"/>
  <c r="K1606" i="6"/>
  <c r="L1605" i="6"/>
  <c r="P1605" i="6" s="1"/>
  <c r="Q1605" i="6" s="1"/>
  <c r="K1605" i="6"/>
  <c r="L1604" i="6"/>
  <c r="P1604" i="6" s="1"/>
  <c r="Q1604" i="6" s="1"/>
  <c r="K1604" i="6"/>
  <c r="L1603" i="6"/>
  <c r="P1603" i="6" s="1"/>
  <c r="Q1603" i="6" s="1"/>
  <c r="K1603" i="6"/>
  <c r="L1602" i="6"/>
  <c r="P1602" i="6" s="1"/>
  <c r="Q1602" i="6" s="1"/>
  <c r="K1602" i="6"/>
  <c r="L1601" i="6"/>
  <c r="P1601" i="6" s="1"/>
  <c r="Q1601" i="6" s="1"/>
  <c r="K1601" i="6"/>
  <c r="L1600" i="6"/>
  <c r="P1600" i="6" s="1"/>
  <c r="Q1600" i="6" s="1"/>
  <c r="K1600" i="6"/>
  <c r="L1599" i="6"/>
  <c r="P1599" i="6" s="1"/>
  <c r="Q1599" i="6" s="1"/>
  <c r="K1599" i="6"/>
  <c r="L1598" i="6"/>
  <c r="P1598" i="6" s="1"/>
  <c r="Q1598" i="6" s="1"/>
  <c r="K1598" i="6"/>
  <c r="L1597" i="6"/>
  <c r="P1597" i="6" s="1"/>
  <c r="Q1597" i="6" s="1"/>
  <c r="K1597" i="6"/>
  <c r="L1596" i="6"/>
  <c r="P1596" i="6" s="1"/>
  <c r="Q1596" i="6" s="1"/>
  <c r="K1596" i="6"/>
  <c r="L1595" i="6"/>
  <c r="P1595" i="6" s="1"/>
  <c r="Q1595" i="6" s="1"/>
  <c r="K1595" i="6"/>
  <c r="L1594" i="6"/>
  <c r="P1594" i="6" s="1"/>
  <c r="Q1594" i="6" s="1"/>
  <c r="K1594" i="6"/>
  <c r="L1593" i="6"/>
  <c r="P1593" i="6" s="1"/>
  <c r="Q1593" i="6" s="1"/>
  <c r="K1593" i="6"/>
  <c r="L1592" i="6"/>
  <c r="P1592" i="6" s="1"/>
  <c r="Q1592" i="6" s="1"/>
  <c r="K1592" i="6"/>
  <c r="L1591" i="6"/>
  <c r="P1591" i="6" s="1"/>
  <c r="Q1591" i="6" s="1"/>
  <c r="K1591" i="6"/>
  <c r="L1590" i="6"/>
  <c r="P1590" i="6" s="1"/>
  <c r="Q1590" i="6" s="1"/>
  <c r="K1590" i="6"/>
  <c r="L1589" i="6"/>
  <c r="P1589" i="6" s="1"/>
  <c r="Q1589" i="6" s="1"/>
  <c r="K1589" i="6"/>
  <c r="L1588" i="6"/>
  <c r="P1588" i="6" s="1"/>
  <c r="Q1588" i="6" s="1"/>
  <c r="K1588" i="6"/>
  <c r="L1587" i="6"/>
  <c r="P1587" i="6" s="1"/>
  <c r="Q1587" i="6" s="1"/>
  <c r="K1587" i="6"/>
  <c r="L1586" i="6"/>
  <c r="P1586" i="6" s="1"/>
  <c r="Q1586" i="6" s="1"/>
  <c r="K1586" i="6"/>
  <c r="L1585" i="6"/>
  <c r="P1585" i="6" s="1"/>
  <c r="Q1585" i="6" s="1"/>
  <c r="K1585" i="6"/>
  <c r="L1584" i="6"/>
  <c r="P1584" i="6" s="1"/>
  <c r="Q1584" i="6" s="1"/>
  <c r="K1584" i="6"/>
  <c r="L1583" i="6"/>
  <c r="P1583" i="6" s="1"/>
  <c r="Q1583" i="6" s="1"/>
  <c r="K1583" i="6"/>
  <c r="L1582" i="6"/>
  <c r="P1582" i="6" s="1"/>
  <c r="Q1582" i="6" s="1"/>
  <c r="K1582" i="6"/>
  <c r="L1581" i="6"/>
  <c r="P1581" i="6" s="1"/>
  <c r="Q1581" i="6" s="1"/>
  <c r="K1581" i="6"/>
  <c r="L1580" i="6"/>
  <c r="P1580" i="6" s="1"/>
  <c r="Q1580" i="6" s="1"/>
  <c r="K1580" i="6"/>
  <c r="L1579" i="6"/>
  <c r="P1579" i="6" s="1"/>
  <c r="Q1579" i="6" s="1"/>
  <c r="K1579" i="6"/>
  <c r="L1578" i="6"/>
  <c r="P1578" i="6" s="1"/>
  <c r="Q1578" i="6" s="1"/>
  <c r="K1578" i="6"/>
  <c r="L1577" i="6"/>
  <c r="P1577" i="6" s="1"/>
  <c r="Q1577" i="6" s="1"/>
  <c r="K1577" i="6"/>
  <c r="L1576" i="6"/>
  <c r="P1576" i="6" s="1"/>
  <c r="Q1576" i="6" s="1"/>
  <c r="K1576" i="6"/>
  <c r="L1575" i="6"/>
  <c r="P1575" i="6" s="1"/>
  <c r="Q1575" i="6" s="1"/>
  <c r="K1575" i="6"/>
  <c r="L1574" i="6"/>
  <c r="P1574" i="6" s="1"/>
  <c r="Q1574" i="6" s="1"/>
  <c r="K1574" i="6"/>
  <c r="L1573" i="6"/>
  <c r="P1573" i="6" s="1"/>
  <c r="Q1573" i="6" s="1"/>
  <c r="K1573" i="6"/>
  <c r="L1572" i="6"/>
  <c r="P1572" i="6" s="1"/>
  <c r="Q1572" i="6" s="1"/>
  <c r="K1572" i="6"/>
  <c r="L1571" i="6"/>
  <c r="P1571" i="6" s="1"/>
  <c r="Q1571" i="6" s="1"/>
  <c r="K1571" i="6"/>
  <c r="L1570" i="6"/>
  <c r="P1570" i="6" s="1"/>
  <c r="Q1570" i="6" s="1"/>
  <c r="K1570" i="6"/>
  <c r="L1569" i="6"/>
  <c r="P1569" i="6" s="1"/>
  <c r="Q1569" i="6" s="1"/>
  <c r="K1569" i="6"/>
  <c r="L1568" i="6"/>
  <c r="P1568" i="6" s="1"/>
  <c r="Q1568" i="6" s="1"/>
  <c r="K1568" i="6"/>
  <c r="L1567" i="6"/>
  <c r="P1567" i="6" s="1"/>
  <c r="Q1567" i="6" s="1"/>
  <c r="K1567" i="6"/>
  <c r="L1566" i="6"/>
  <c r="P1566" i="6" s="1"/>
  <c r="Q1566" i="6" s="1"/>
  <c r="K1566" i="6"/>
  <c r="L1565" i="6"/>
  <c r="P1565" i="6" s="1"/>
  <c r="Q1565" i="6" s="1"/>
  <c r="K1565" i="6"/>
  <c r="L1564" i="6"/>
  <c r="P1564" i="6" s="1"/>
  <c r="Q1564" i="6" s="1"/>
  <c r="K1564" i="6"/>
  <c r="L1563" i="6"/>
  <c r="P1563" i="6" s="1"/>
  <c r="Q1563" i="6" s="1"/>
  <c r="K1563" i="6"/>
  <c r="L1562" i="6"/>
  <c r="P1562" i="6" s="1"/>
  <c r="Q1562" i="6" s="1"/>
  <c r="K1562" i="6"/>
  <c r="L1561" i="6"/>
  <c r="P1561" i="6" s="1"/>
  <c r="Q1561" i="6" s="1"/>
  <c r="K1561" i="6"/>
  <c r="L1560" i="6"/>
  <c r="P1560" i="6" s="1"/>
  <c r="Q1560" i="6" s="1"/>
  <c r="K1560" i="6"/>
  <c r="L1559" i="6"/>
  <c r="P1559" i="6" s="1"/>
  <c r="Q1559" i="6" s="1"/>
  <c r="K1559" i="6"/>
  <c r="L1558" i="6"/>
  <c r="P1558" i="6" s="1"/>
  <c r="Q1558" i="6" s="1"/>
  <c r="K1558" i="6"/>
  <c r="L1557" i="6"/>
  <c r="P1557" i="6" s="1"/>
  <c r="Q1557" i="6" s="1"/>
  <c r="K1557" i="6"/>
  <c r="L1556" i="6"/>
  <c r="P1556" i="6" s="1"/>
  <c r="Q1556" i="6" s="1"/>
  <c r="K1556" i="6"/>
  <c r="L1555" i="6"/>
  <c r="P1555" i="6" s="1"/>
  <c r="Q1555" i="6" s="1"/>
  <c r="K1555" i="6"/>
  <c r="L1554" i="6"/>
  <c r="P1554" i="6" s="1"/>
  <c r="Q1554" i="6" s="1"/>
  <c r="K1554" i="6"/>
  <c r="L1553" i="6"/>
  <c r="P1553" i="6" s="1"/>
  <c r="Q1553" i="6" s="1"/>
  <c r="K1553" i="6"/>
  <c r="L1552" i="6"/>
  <c r="P1552" i="6" s="1"/>
  <c r="Q1552" i="6" s="1"/>
  <c r="K1552" i="6"/>
  <c r="L1551" i="6"/>
  <c r="P1551" i="6" s="1"/>
  <c r="Q1551" i="6" s="1"/>
  <c r="K1551" i="6"/>
  <c r="L1550" i="6"/>
  <c r="P1550" i="6" s="1"/>
  <c r="Q1550" i="6" s="1"/>
  <c r="K1550" i="6"/>
  <c r="L1549" i="6"/>
  <c r="P1549" i="6" s="1"/>
  <c r="Q1549" i="6" s="1"/>
  <c r="K1549" i="6"/>
  <c r="L1548" i="6"/>
  <c r="P1548" i="6" s="1"/>
  <c r="Q1548" i="6" s="1"/>
  <c r="K1548" i="6"/>
  <c r="L1547" i="6"/>
  <c r="P1547" i="6" s="1"/>
  <c r="Q1547" i="6" s="1"/>
  <c r="K1547" i="6"/>
  <c r="L1546" i="6"/>
  <c r="P1546" i="6" s="1"/>
  <c r="Q1546" i="6" s="1"/>
  <c r="K1546" i="6"/>
  <c r="L1545" i="6"/>
  <c r="P1545" i="6" s="1"/>
  <c r="Q1545" i="6" s="1"/>
  <c r="K1545" i="6"/>
  <c r="L1544" i="6"/>
  <c r="P1544" i="6" s="1"/>
  <c r="Q1544" i="6" s="1"/>
  <c r="K1544" i="6"/>
  <c r="L1543" i="6"/>
  <c r="P1543" i="6" s="1"/>
  <c r="Q1543" i="6" s="1"/>
  <c r="K1543" i="6"/>
  <c r="L1542" i="6"/>
  <c r="P1542" i="6" s="1"/>
  <c r="Q1542" i="6" s="1"/>
  <c r="K1542" i="6"/>
  <c r="L1541" i="6"/>
  <c r="P1541" i="6" s="1"/>
  <c r="Q1541" i="6" s="1"/>
  <c r="K1541" i="6"/>
  <c r="L1540" i="6"/>
  <c r="P1540" i="6" s="1"/>
  <c r="Q1540" i="6" s="1"/>
  <c r="K1540" i="6"/>
  <c r="L1539" i="6"/>
  <c r="P1539" i="6" s="1"/>
  <c r="Q1539" i="6" s="1"/>
  <c r="K1539" i="6"/>
  <c r="L1538" i="6"/>
  <c r="P1538" i="6" s="1"/>
  <c r="Q1538" i="6" s="1"/>
  <c r="K1538" i="6"/>
  <c r="L1537" i="6"/>
  <c r="P1537" i="6" s="1"/>
  <c r="Q1537" i="6" s="1"/>
  <c r="K1537" i="6"/>
  <c r="L1536" i="6"/>
  <c r="P1536" i="6" s="1"/>
  <c r="Q1536" i="6" s="1"/>
  <c r="K1536" i="6"/>
  <c r="L1535" i="6"/>
  <c r="P1535" i="6" s="1"/>
  <c r="Q1535" i="6" s="1"/>
  <c r="K1535" i="6"/>
  <c r="L1534" i="6"/>
  <c r="P1534" i="6" s="1"/>
  <c r="Q1534" i="6" s="1"/>
  <c r="K1534" i="6"/>
  <c r="L1533" i="6"/>
  <c r="P1533" i="6" s="1"/>
  <c r="Q1533" i="6" s="1"/>
  <c r="K1533" i="6"/>
  <c r="L1532" i="6"/>
  <c r="P1532" i="6" s="1"/>
  <c r="Q1532" i="6" s="1"/>
  <c r="K1532" i="6"/>
  <c r="L1531" i="6"/>
  <c r="P1531" i="6" s="1"/>
  <c r="Q1531" i="6" s="1"/>
  <c r="K1531" i="6"/>
  <c r="L1530" i="6"/>
  <c r="P1530" i="6" s="1"/>
  <c r="Q1530" i="6" s="1"/>
  <c r="K1530" i="6"/>
  <c r="L1529" i="6"/>
  <c r="P1529" i="6" s="1"/>
  <c r="Q1529" i="6" s="1"/>
  <c r="K1529" i="6"/>
  <c r="L1528" i="6"/>
  <c r="P1528" i="6" s="1"/>
  <c r="Q1528" i="6" s="1"/>
  <c r="K1528" i="6"/>
  <c r="L1527" i="6"/>
  <c r="P1527" i="6" s="1"/>
  <c r="Q1527" i="6" s="1"/>
  <c r="K1527" i="6"/>
  <c r="L1526" i="6"/>
  <c r="P1526" i="6" s="1"/>
  <c r="Q1526" i="6" s="1"/>
  <c r="K1526" i="6"/>
  <c r="L1525" i="6"/>
  <c r="P1525" i="6" s="1"/>
  <c r="Q1525" i="6" s="1"/>
  <c r="K1525" i="6"/>
  <c r="L1524" i="6"/>
  <c r="P1524" i="6" s="1"/>
  <c r="Q1524" i="6" s="1"/>
  <c r="K1524" i="6"/>
  <c r="L1523" i="6"/>
  <c r="P1523" i="6" s="1"/>
  <c r="Q1523" i="6" s="1"/>
  <c r="K1523" i="6"/>
  <c r="L1522" i="6"/>
  <c r="P1522" i="6" s="1"/>
  <c r="Q1522" i="6" s="1"/>
  <c r="K1522" i="6"/>
  <c r="L1521" i="6"/>
  <c r="P1521" i="6" s="1"/>
  <c r="Q1521" i="6" s="1"/>
  <c r="K1521" i="6"/>
  <c r="L1520" i="6"/>
  <c r="P1520" i="6" s="1"/>
  <c r="Q1520" i="6" s="1"/>
  <c r="K1520" i="6"/>
  <c r="L1519" i="6"/>
  <c r="P1519" i="6" s="1"/>
  <c r="Q1519" i="6" s="1"/>
  <c r="K1519" i="6"/>
  <c r="L1518" i="6"/>
  <c r="P1518" i="6" s="1"/>
  <c r="Q1518" i="6" s="1"/>
  <c r="K1518" i="6"/>
  <c r="L1517" i="6"/>
  <c r="P1517" i="6" s="1"/>
  <c r="Q1517" i="6" s="1"/>
  <c r="K1517" i="6"/>
  <c r="L1516" i="6"/>
  <c r="P1516" i="6" s="1"/>
  <c r="Q1516" i="6" s="1"/>
  <c r="K1516" i="6"/>
  <c r="L1515" i="6"/>
  <c r="P1515" i="6" s="1"/>
  <c r="Q1515" i="6" s="1"/>
  <c r="K1515" i="6"/>
  <c r="L1514" i="6"/>
  <c r="P1514" i="6" s="1"/>
  <c r="Q1514" i="6" s="1"/>
  <c r="K1514" i="6"/>
  <c r="L1513" i="6"/>
  <c r="P1513" i="6" s="1"/>
  <c r="Q1513" i="6" s="1"/>
  <c r="K1513" i="6"/>
  <c r="L1512" i="6"/>
  <c r="P1512" i="6" s="1"/>
  <c r="Q1512" i="6" s="1"/>
  <c r="K1512" i="6"/>
  <c r="L1511" i="6"/>
  <c r="P1511" i="6" s="1"/>
  <c r="Q1511" i="6" s="1"/>
  <c r="K1511" i="6"/>
  <c r="L1510" i="6"/>
  <c r="P1510" i="6" s="1"/>
  <c r="Q1510" i="6" s="1"/>
  <c r="K1510" i="6"/>
  <c r="L1509" i="6"/>
  <c r="P1509" i="6" s="1"/>
  <c r="Q1509" i="6" s="1"/>
  <c r="K1509" i="6"/>
  <c r="L1508" i="6"/>
  <c r="P1508" i="6" s="1"/>
  <c r="Q1508" i="6" s="1"/>
  <c r="K1508" i="6"/>
  <c r="L1507" i="6"/>
  <c r="P1507" i="6" s="1"/>
  <c r="Q1507" i="6" s="1"/>
  <c r="K1507" i="6"/>
  <c r="L1506" i="6"/>
  <c r="P1506" i="6" s="1"/>
  <c r="Q1506" i="6" s="1"/>
  <c r="K1506" i="6"/>
  <c r="L1505" i="6"/>
  <c r="P1505" i="6" s="1"/>
  <c r="Q1505" i="6" s="1"/>
  <c r="K1505" i="6"/>
  <c r="L1504" i="6"/>
  <c r="P1504" i="6" s="1"/>
  <c r="Q1504" i="6" s="1"/>
  <c r="K1504" i="6"/>
  <c r="L1503" i="6"/>
  <c r="P1503" i="6" s="1"/>
  <c r="Q1503" i="6" s="1"/>
  <c r="K1503" i="6"/>
  <c r="L1502" i="6"/>
  <c r="P1502" i="6" s="1"/>
  <c r="Q1502" i="6" s="1"/>
  <c r="K1502" i="6"/>
  <c r="L1501" i="6"/>
  <c r="P1501" i="6" s="1"/>
  <c r="Q1501" i="6" s="1"/>
  <c r="K1501" i="6"/>
  <c r="L1500" i="6"/>
  <c r="P1500" i="6" s="1"/>
  <c r="Q1500" i="6" s="1"/>
  <c r="K1500" i="6"/>
  <c r="L1499" i="6"/>
  <c r="P1499" i="6" s="1"/>
  <c r="Q1499" i="6" s="1"/>
  <c r="K1499" i="6"/>
  <c r="L1498" i="6"/>
  <c r="P1498" i="6" s="1"/>
  <c r="Q1498" i="6" s="1"/>
  <c r="K1498" i="6"/>
  <c r="L1497" i="6"/>
  <c r="P1497" i="6" s="1"/>
  <c r="Q1497" i="6" s="1"/>
  <c r="K1497" i="6"/>
  <c r="L1496" i="6"/>
  <c r="P1496" i="6" s="1"/>
  <c r="Q1496" i="6" s="1"/>
  <c r="K1496" i="6"/>
  <c r="L1495" i="6"/>
  <c r="P1495" i="6" s="1"/>
  <c r="Q1495" i="6" s="1"/>
  <c r="K1495" i="6"/>
  <c r="L1494" i="6"/>
  <c r="P1494" i="6" s="1"/>
  <c r="Q1494" i="6" s="1"/>
  <c r="K1494" i="6"/>
  <c r="L1493" i="6"/>
  <c r="P1493" i="6" s="1"/>
  <c r="Q1493" i="6" s="1"/>
  <c r="K1493" i="6"/>
  <c r="L1492" i="6"/>
  <c r="P1492" i="6" s="1"/>
  <c r="Q1492" i="6" s="1"/>
  <c r="K1492" i="6"/>
  <c r="L1491" i="6"/>
  <c r="P1491" i="6" s="1"/>
  <c r="Q1491" i="6" s="1"/>
  <c r="K1491" i="6"/>
  <c r="L1490" i="6"/>
  <c r="P1490" i="6" s="1"/>
  <c r="Q1490" i="6" s="1"/>
  <c r="K1490" i="6"/>
  <c r="L1489" i="6"/>
  <c r="P1489" i="6" s="1"/>
  <c r="Q1489" i="6" s="1"/>
  <c r="K1489" i="6"/>
  <c r="L1488" i="6"/>
  <c r="P1488" i="6" s="1"/>
  <c r="Q1488" i="6" s="1"/>
  <c r="K1488" i="6"/>
  <c r="L1487" i="6"/>
  <c r="P1487" i="6" s="1"/>
  <c r="Q1487" i="6" s="1"/>
  <c r="K1487" i="6"/>
  <c r="L1486" i="6"/>
  <c r="P1486" i="6" s="1"/>
  <c r="Q1486" i="6" s="1"/>
  <c r="K1486" i="6"/>
  <c r="L1485" i="6"/>
  <c r="P1485" i="6" s="1"/>
  <c r="Q1485" i="6" s="1"/>
  <c r="K1485" i="6"/>
  <c r="L1484" i="6"/>
  <c r="P1484" i="6" s="1"/>
  <c r="Q1484" i="6" s="1"/>
  <c r="K1484" i="6"/>
  <c r="L1483" i="6"/>
  <c r="P1483" i="6" s="1"/>
  <c r="Q1483" i="6" s="1"/>
  <c r="K1483" i="6"/>
  <c r="L1482" i="6"/>
  <c r="P1482" i="6" s="1"/>
  <c r="Q1482" i="6" s="1"/>
  <c r="K1482" i="6"/>
  <c r="L1481" i="6"/>
  <c r="P1481" i="6" s="1"/>
  <c r="Q1481" i="6" s="1"/>
  <c r="K1481" i="6"/>
  <c r="L1480" i="6"/>
  <c r="P1480" i="6" s="1"/>
  <c r="Q1480" i="6" s="1"/>
  <c r="K1480" i="6"/>
  <c r="L1479" i="6"/>
  <c r="P1479" i="6" s="1"/>
  <c r="Q1479" i="6" s="1"/>
  <c r="K1479" i="6"/>
  <c r="L1478" i="6"/>
  <c r="P1478" i="6" s="1"/>
  <c r="Q1478" i="6" s="1"/>
  <c r="K1478" i="6"/>
  <c r="L1477" i="6"/>
  <c r="P1477" i="6" s="1"/>
  <c r="Q1477" i="6" s="1"/>
  <c r="K1477" i="6"/>
  <c r="L1476" i="6"/>
  <c r="P1476" i="6" s="1"/>
  <c r="Q1476" i="6" s="1"/>
  <c r="K1476" i="6"/>
  <c r="L1475" i="6"/>
  <c r="P1475" i="6" s="1"/>
  <c r="Q1475" i="6" s="1"/>
  <c r="K1475" i="6"/>
  <c r="L1474" i="6"/>
  <c r="P1474" i="6" s="1"/>
  <c r="Q1474" i="6" s="1"/>
  <c r="K1474" i="6"/>
  <c r="L1473" i="6"/>
  <c r="P1473" i="6" s="1"/>
  <c r="Q1473" i="6" s="1"/>
  <c r="K1473" i="6"/>
  <c r="L1472" i="6"/>
  <c r="P1472" i="6" s="1"/>
  <c r="Q1472" i="6" s="1"/>
  <c r="K1472" i="6"/>
  <c r="L1471" i="6"/>
  <c r="P1471" i="6" s="1"/>
  <c r="Q1471" i="6" s="1"/>
  <c r="K1471" i="6"/>
  <c r="L1470" i="6"/>
  <c r="P1470" i="6" s="1"/>
  <c r="Q1470" i="6" s="1"/>
  <c r="K1470" i="6"/>
  <c r="L1469" i="6"/>
  <c r="P1469" i="6" s="1"/>
  <c r="Q1469" i="6" s="1"/>
  <c r="K1469" i="6"/>
  <c r="L1468" i="6"/>
  <c r="P1468" i="6" s="1"/>
  <c r="Q1468" i="6" s="1"/>
  <c r="K1468" i="6"/>
  <c r="L1467" i="6"/>
  <c r="P1467" i="6" s="1"/>
  <c r="Q1467" i="6" s="1"/>
  <c r="K1467" i="6"/>
  <c r="L1466" i="6"/>
  <c r="P1466" i="6" s="1"/>
  <c r="Q1466" i="6" s="1"/>
  <c r="K1466" i="6"/>
  <c r="L1465" i="6"/>
  <c r="P1465" i="6" s="1"/>
  <c r="Q1465" i="6" s="1"/>
  <c r="K1465" i="6"/>
  <c r="L1464" i="6"/>
  <c r="P1464" i="6" s="1"/>
  <c r="Q1464" i="6" s="1"/>
  <c r="K1464" i="6"/>
  <c r="L1463" i="6"/>
  <c r="P1463" i="6" s="1"/>
  <c r="Q1463" i="6" s="1"/>
  <c r="K1463" i="6"/>
  <c r="L1462" i="6"/>
  <c r="P1462" i="6" s="1"/>
  <c r="Q1462" i="6" s="1"/>
  <c r="K1462" i="6"/>
  <c r="L1461" i="6"/>
  <c r="P1461" i="6" s="1"/>
  <c r="Q1461" i="6" s="1"/>
  <c r="K1461" i="6"/>
  <c r="L1460" i="6"/>
  <c r="P1460" i="6" s="1"/>
  <c r="Q1460" i="6" s="1"/>
  <c r="K1460" i="6"/>
  <c r="L1459" i="6"/>
  <c r="P1459" i="6" s="1"/>
  <c r="Q1459" i="6" s="1"/>
  <c r="K1459" i="6"/>
  <c r="L1458" i="6"/>
  <c r="P1458" i="6" s="1"/>
  <c r="Q1458" i="6" s="1"/>
  <c r="K1458" i="6"/>
  <c r="L1457" i="6"/>
  <c r="P1457" i="6" s="1"/>
  <c r="Q1457" i="6" s="1"/>
  <c r="K1457" i="6"/>
  <c r="L1456" i="6"/>
  <c r="P1456" i="6" s="1"/>
  <c r="Q1456" i="6" s="1"/>
  <c r="K1456" i="6"/>
  <c r="L1455" i="6"/>
  <c r="P1455" i="6" s="1"/>
  <c r="Q1455" i="6" s="1"/>
  <c r="K1455" i="6"/>
  <c r="L1454" i="6"/>
  <c r="P1454" i="6" s="1"/>
  <c r="Q1454" i="6" s="1"/>
  <c r="K1454" i="6"/>
  <c r="L1453" i="6"/>
  <c r="P1453" i="6" s="1"/>
  <c r="Q1453" i="6" s="1"/>
  <c r="K1453" i="6"/>
  <c r="L1452" i="6"/>
  <c r="P1452" i="6" s="1"/>
  <c r="Q1452" i="6" s="1"/>
  <c r="K1452" i="6"/>
  <c r="L1451" i="6"/>
  <c r="P1451" i="6" s="1"/>
  <c r="Q1451" i="6" s="1"/>
  <c r="K1451" i="6"/>
  <c r="L1450" i="6"/>
  <c r="P1450" i="6" s="1"/>
  <c r="Q1450" i="6" s="1"/>
  <c r="K1450" i="6"/>
  <c r="L1449" i="6"/>
  <c r="P1449" i="6" s="1"/>
  <c r="Q1449" i="6" s="1"/>
  <c r="K1449" i="6"/>
  <c r="L1448" i="6"/>
  <c r="P1448" i="6" s="1"/>
  <c r="Q1448" i="6" s="1"/>
  <c r="K1448" i="6"/>
  <c r="L1447" i="6"/>
  <c r="P1447" i="6" s="1"/>
  <c r="Q1447" i="6" s="1"/>
  <c r="K1447" i="6"/>
  <c r="L1446" i="6"/>
  <c r="P1446" i="6" s="1"/>
  <c r="Q1446" i="6" s="1"/>
  <c r="K1446" i="6"/>
  <c r="L1445" i="6"/>
  <c r="P1445" i="6" s="1"/>
  <c r="Q1445" i="6" s="1"/>
  <c r="K1445" i="6"/>
  <c r="L1444" i="6"/>
  <c r="P1444" i="6" s="1"/>
  <c r="Q1444" i="6" s="1"/>
  <c r="K1444" i="6"/>
  <c r="L1443" i="6"/>
  <c r="P1443" i="6" s="1"/>
  <c r="Q1443" i="6" s="1"/>
  <c r="K1443" i="6"/>
  <c r="L1442" i="6"/>
  <c r="P1442" i="6" s="1"/>
  <c r="Q1442" i="6" s="1"/>
  <c r="K1442" i="6"/>
  <c r="L1441" i="6"/>
  <c r="P1441" i="6" s="1"/>
  <c r="Q1441" i="6" s="1"/>
  <c r="K1441" i="6"/>
  <c r="L1440" i="6"/>
  <c r="P1440" i="6" s="1"/>
  <c r="Q1440" i="6" s="1"/>
  <c r="K1440" i="6"/>
  <c r="L1439" i="6"/>
  <c r="P1439" i="6" s="1"/>
  <c r="Q1439" i="6" s="1"/>
  <c r="K1439" i="6"/>
  <c r="L1438" i="6"/>
  <c r="P1438" i="6" s="1"/>
  <c r="Q1438" i="6" s="1"/>
  <c r="K1438" i="6"/>
  <c r="L1437" i="6"/>
  <c r="P1437" i="6" s="1"/>
  <c r="Q1437" i="6" s="1"/>
  <c r="K1437" i="6"/>
  <c r="L1436" i="6"/>
  <c r="P1436" i="6" s="1"/>
  <c r="Q1436" i="6" s="1"/>
  <c r="K1436" i="6"/>
  <c r="L1435" i="6"/>
  <c r="P1435" i="6" s="1"/>
  <c r="Q1435" i="6" s="1"/>
  <c r="K1435" i="6"/>
  <c r="L1434" i="6"/>
  <c r="P1434" i="6" s="1"/>
  <c r="Q1434" i="6" s="1"/>
  <c r="K1434" i="6"/>
  <c r="L1433" i="6"/>
  <c r="P1433" i="6" s="1"/>
  <c r="Q1433" i="6" s="1"/>
  <c r="K1433" i="6"/>
  <c r="L1432" i="6"/>
  <c r="P1432" i="6" s="1"/>
  <c r="Q1432" i="6" s="1"/>
  <c r="K1432" i="6"/>
  <c r="L1431" i="6"/>
  <c r="P1431" i="6" s="1"/>
  <c r="Q1431" i="6" s="1"/>
  <c r="K1431" i="6"/>
  <c r="L1430" i="6"/>
  <c r="P1430" i="6" s="1"/>
  <c r="Q1430" i="6" s="1"/>
  <c r="K1430" i="6"/>
  <c r="L1429" i="6"/>
  <c r="P1429" i="6" s="1"/>
  <c r="Q1429" i="6" s="1"/>
  <c r="K1429" i="6"/>
  <c r="L1428" i="6"/>
  <c r="P1428" i="6" s="1"/>
  <c r="Q1428" i="6" s="1"/>
  <c r="K1428" i="6"/>
  <c r="L1427" i="6"/>
  <c r="P1427" i="6" s="1"/>
  <c r="Q1427" i="6" s="1"/>
  <c r="K1427" i="6"/>
  <c r="L1426" i="6"/>
  <c r="P1426" i="6" s="1"/>
  <c r="Q1426" i="6" s="1"/>
  <c r="K1426" i="6"/>
  <c r="L1425" i="6"/>
  <c r="P1425" i="6" s="1"/>
  <c r="Q1425" i="6" s="1"/>
  <c r="K1425" i="6"/>
  <c r="L1424" i="6"/>
  <c r="P1424" i="6" s="1"/>
  <c r="Q1424" i="6" s="1"/>
  <c r="K1424" i="6"/>
  <c r="L1423" i="6"/>
  <c r="P1423" i="6" s="1"/>
  <c r="Q1423" i="6" s="1"/>
  <c r="K1423" i="6"/>
  <c r="L1422" i="6"/>
  <c r="P1422" i="6" s="1"/>
  <c r="Q1422" i="6" s="1"/>
  <c r="K1422" i="6"/>
  <c r="L1421" i="6"/>
  <c r="P1421" i="6" s="1"/>
  <c r="Q1421" i="6" s="1"/>
  <c r="K1421" i="6"/>
  <c r="L1420" i="6"/>
  <c r="P1420" i="6" s="1"/>
  <c r="Q1420" i="6" s="1"/>
  <c r="K1420" i="6"/>
  <c r="L1419" i="6"/>
  <c r="P1419" i="6" s="1"/>
  <c r="Q1419" i="6" s="1"/>
  <c r="K1419" i="6"/>
  <c r="L1418" i="6"/>
  <c r="P1418" i="6" s="1"/>
  <c r="Q1418" i="6" s="1"/>
  <c r="K1418" i="6"/>
  <c r="L1417" i="6"/>
  <c r="P1417" i="6" s="1"/>
  <c r="Q1417" i="6" s="1"/>
  <c r="K1417" i="6"/>
  <c r="L1416" i="6"/>
  <c r="P1416" i="6" s="1"/>
  <c r="Q1416" i="6" s="1"/>
  <c r="K1416" i="6"/>
  <c r="L1415" i="6"/>
  <c r="P1415" i="6" s="1"/>
  <c r="Q1415" i="6" s="1"/>
  <c r="K1415" i="6"/>
  <c r="L1414" i="6"/>
  <c r="P1414" i="6" s="1"/>
  <c r="Q1414" i="6" s="1"/>
  <c r="K1414" i="6"/>
  <c r="L1413" i="6"/>
  <c r="P1413" i="6" s="1"/>
  <c r="Q1413" i="6" s="1"/>
  <c r="K1413" i="6"/>
  <c r="L1412" i="6"/>
  <c r="P1412" i="6" s="1"/>
  <c r="Q1412" i="6" s="1"/>
  <c r="K1412" i="6"/>
  <c r="L1411" i="6"/>
  <c r="P1411" i="6" s="1"/>
  <c r="Q1411" i="6" s="1"/>
  <c r="K1411" i="6"/>
  <c r="L1410" i="6"/>
  <c r="P1410" i="6" s="1"/>
  <c r="Q1410" i="6" s="1"/>
  <c r="K1410" i="6"/>
  <c r="L1409" i="6"/>
  <c r="P1409" i="6" s="1"/>
  <c r="Q1409" i="6" s="1"/>
  <c r="K1409" i="6"/>
  <c r="L1408" i="6"/>
  <c r="P1408" i="6" s="1"/>
  <c r="Q1408" i="6" s="1"/>
  <c r="K1408" i="6"/>
  <c r="L1407" i="6"/>
  <c r="P1407" i="6" s="1"/>
  <c r="Q1407" i="6" s="1"/>
  <c r="K1407" i="6"/>
  <c r="L1406" i="6"/>
  <c r="P1406" i="6" s="1"/>
  <c r="Q1406" i="6" s="1"/>
  <c r="K1406" i="6"/>
  <c r="L1405" i="6"/>
  <c r="P1405" i="6" s="1"/>
  <c r="Q1405" i="6" s="1"/>
  <c r="K1405" i="6"/>
  <c r="L1404" i="6"/>
  <c r="P1404" i="6" s="1"/>
  <c r="Q1404" i="6" s="1"/>
  <c r="K1404" i="6"/>
  <c r="L1403" i="6"/>
  <c r="P1403" i="6" s="1"/>
  <c r="Q1403" i="6" s="1"/>
  <c r="K1403" i="6"/>
  <c r="L1402" i="6"/>
  <c r="P1402" i="6" s="1"/>
  <c r="Q1402" i="6" s="1"/>
  <c r="K1402" i="6"/>
  <c r="L1401" i="6"/>
  <c r="P1401" i="6" s="1"/>
  <c r="Q1401" i="6" s="1"/>
  <c r="K1401" i="6"/>
  <c r="L1400" i="6"/>
  <c r="P1400" i="6" s="1"/>
  <c r="Q1400" i="6" s="1"/>
  <c r="K1400" i="6"/>
  <c r="L1399" i="6"/>
  <c r="P1399" i="6" s="1"/>
  <c r="Q1399" i="6" s="1"/>
  <c r="K1399" i="6"/>
  <c r="L1398" i="6"/>
  <c r="P1398" i="6" s="1"/>
  <c r="Q1398" i="6" s="1"/>
  <c r="K1398" i="6"/>
  <c r="L1397" i="6"/>
  <c r="P1397" i="6" s="1"/>
  <c r="Q1397" i="6" s="1"/>
  <c r="K1397" i="6"/>
  <c r="L1396" i="6"/>
  <c r="P1396" i="6" s="1"/>
  <c r="Q1396" i="6" s="1"/>
  <c r="K1396" i="6"/>
  <c r="L1395" i="6"/>
  <c r="P1395" i="6" s="1"/>
  <c r="Q1395" i="6" s="1"/>
  <c r="K1395" i="6"/>
  <c r="L1394" i="6"/>
  <c r="P1394" i="6" s="1"/>
  <c r="Q1394" i="6" s="1"/>
  <c r="K1394" i="6"/>
  <c r="L1393" i="6"/>
  <c r="P1393" i="6" s="1"/>
  <c r="Q1393" i="6" s="1"/>
  <c r="K1393" i="6"/>
  <c r="L1392" i="6"/>
  <c r="P1392" i="6" s="1"/>
  <c r="Q1392" i="6" s="1"/>
  <c r="K1392" i="6"/>
  <c r="L1391" i="6"/>
  <c r="P1391" i="6" s="1"/>
  <c r="Q1391" i="6" s="1"/>
  <c r="K1391" i="6"/>
  <c r="L1390" i="6"/>
  <c r="P1390" i="6" s="1"/>
  <c r="Q1390" i="6" s="1"/>
  <c r="K1390" i="6"/>
  <c r="L1389" i="6"/>
  <c r="P1389" i="6" s="1"/>
  <c r="Q1389" i="6" s="1"/>
  <c r="K1389" i="6"/>
  <c r="L1388" i="6"/>
  <c r="P1388" i="6" s="1"/>
  <c r="Q1388" i="6" s="1"/>
  <c r="K1388" i="6"/>
  <c r="L1387" i="6"/>
  <c r="P1387" i="6" s="1"/>
  <c r="Q1387" i="6" s="1"/>
  <c r="K1387" i="6"/>
  <c r="L1386" i="6"/>
  <c r="P1386" i="6" s="1"/>
  <c r="Q1386" i="6" s="1"/>
  <c r="K1386" i="6"/>
  <c r="L1385" i="6"/>
  <c r="P1385" i="6" s="1"/>
  <c r="Q1385" i="6" s="1"/>
  <c r="K1385" i="6"/>
  <c r="L1384" i="6"/>
  <c r="P1384" i="6" s="1"/>
  <c r="Q1384" i="6" s="1"/>
  <c r="K1384" i="6"/>
  <c r="L1383" i="6"/>
  <c r="P1383" i="6" s="1"/>
  <c r="Q1383" i="6" s="1"/>
  <c r="K1383" i="6"/>
  <c r="L1382" i="6"/>
  <c r="P1382" i="6" s="1"/>
  <c r="Q1382" i="6" s="1"/>
  <c r="K1382" i="6"/>
  <c r="L1381" i="6"/>
  <c r="P1381" i="6" s="1"/>
  <c r="Q1381" i="6" s="1"/>
  <c r="K1381" i="6"/>
  <c r="L1380" i="6"/>
  <c r="P1380" i="6" s="1"/>
  <c r="Q1380" i="6" s="1"/>
  <c r="K1380" i="6"/>
  <c r="L1379" i="6"/>
  <c r="P1379" i="6" s="1"/>
  <c r="Q1379" i="6" s="1"/>
  <c r="K1379" i="6"/>
  <c r="L1378" i="6"/>
  <c r="P1378" i="6" s="1"/>
  <c r="Q1378" i="6" s="1"/>
  <c r="K1378" i="6"/>
  <c r="L1377" i="6"/>
  <c r="P1377" i="6" s="1"/>
  <c r="Q1377" i="6" s="1"/>
  <c r="K1377" i="6"/>
  <c r="L1376" i="6"/>
  <c r="P1376" i="6" s="1"/>
  <c r="Q1376" i="6" s="1"/>
  <c r="K1376" i="6"/>
  <c r="L1375" i="6"/>
  <c r="P1375" i="6" s="1"/>
  <c r="Q1375" i="6" s="1"/>
  <c r="K1375" i="6"/>
  <c r="L1374" i="6"/>
  <c r="P1374" i="6" s="1"/>
  <c r="Q1374" i="6" s="1"/>
  <c r="K1374" i="6"/>
  <c r="L1373" i="6"/>
  <c r="P1373" i="6" s="1"/>
  <c r="Q1373" i="6" s="1"/>
  <c r="K1373" i="6"/>
  <c r="P1372" i="6"/>
  <c r="Q1372" i="6" s="1"/>
  <c r="L1372" i="6"/>
  <c r="K1372" i="6"/>
  <c r="L1371" i="6"/>
  <c r="P1371" i="6" s="1"/>
  <c r="Q1371" i="6" s="1"/>
  <c r="K1371" i="6"/>
  <c r="L1370" i="6"/>
  <c r="P1370" i="6" s="1"/>
  <c r="Q1370" i="6" s="1"/>
  <c r="K1370" i="6"/>
  <c r="L1369" i="6"/>
  <c r="P1369" i="6" s="1"/>
  <c r="Q1369" i="6" s="1"/>
  <c r="K1369" i="6"/>
  <c r="L1368" i="6"/>
  <c r="P1368" i="6" s="1"/>
  <c r="Q1368" i="6" s="1"/>
  <c r="K1368" i="6"/>
  <c r="L1367" i="6"/>
  <c r="P1367" i="6" s="1"/>
  <c r="Q1367" i="6" s="1"/>
  <c r="K1367" i="6"/>
  <c r="L1366" i="6"/>
  <c r="P1366" i="6" s="1"/>
  <c r="Q1366" i="6" s="1"/>
  <c r="K1366" i="6"/>
  <c r="L1365" i="6"/>
  <c r="P1365" i="6" s="1"/>
  <c r="Q1365" i="6" s="1"/>
  <c r="K1365" i="6"/>
  <c r="L1364" i="6"/>
  <c r="P1364" i="6" s="1"/>
  <c r="Q1364" i="6" s="1"/>
  <c r="K1364" i="6"/>
  <c r="L1363" i="6"/>
  <c r="P1363" i="6" s="1"/>
  <c r="Q1363" i="6" s="1"/>
  <c r="K1363" i="6"/>
  <c r="L1362" i="6"/>
  <c r="P1362" i="6" s="1"/>
  <c r="Q1362" i="6" s="1"/>
  <c r="K1362" i="6"/>
  <c r="L1361" i="6"/>
  <c r="P1361" i="6" s="1"/>
  <c r="Q1361" i="6" s="1"/>
  <c r="K1361" i="6"/>
  <c r="L1360" i="6"/>
  <c r="P1360" i="6" s="1"/>
  <c r="Q1360" i="6" s="1"/>
  <c r="K1360" i="6"/>
  <c r="L1359" i="6"/>
  <c r="P1359" i="6" s="1"/>
  <c r="Q1359" i="6" s="1"/>
  <c r="K1359" i="6"/>
  <c r="L1358" i="6"/>
  <c r="P1358" i="6" s="1"/>
  <c r="Q1358" i="6" s="1"/>
  <c r="K1358" i="6"/>
  <c r="L1357" i="6"/>
  <c r="P1357" i="6" s="1"/>
  <c r="Q1357" i="6" s="1"/>
  <c r="K1357" i="6"/>
  <c r="L1356" i="6"/>
  <c r="P1356" i="6" s="1"/>
  <c r="Q1356" i="6" s="1"/>
  <c r="K1356" i="6"/>
  <c r="L1355" i="6"/>
  <c r="P1355" i="6" s="1"/>
  <c r="Q1355" i="6" s="1"/>
  <c r="K1355" i="6"/>
  <c r="L1354" i="6"/>
  <c r="P1354" i="6" s="1"/>
  <c r="Q1354" i="6" s="1"/>
  <c r="K1354" i="6"/>
  <c r="L1353" i="6"/>
  <c r="P1353" i="6" s="1"/>
  <c r="Q1353" i="6" s="1"/>
  <c r="K1353" i="6"/>
  <c r="L1352" i="6"/>
  <c r="P1352" i="6" s="1"/>
  <c r="Q1352" i="6" s="1"/>
  <c r="K1352" i="6"/>
  <c r="L1351" i="6"/>
  <c r="P1351" i="6" s="1"/>
  <c r="Q1351" i="6" s="1"/>
  <c r="K1351" i="6"/>
  <c r="L1350" i="6"/>
  <c r="P1350" i="6" s="1"/>
  <c r="Q1350" i="6" s="1"/>
  <c r="K1350" i="6"/>
  <c r="L1349" i="6"/>
  <c r="P1349" i="6" s="1"/>
  <c r="Q1349" i="6" s="1"/>
  <c r="K1349" i="6"/>
  <c r="L1348" i="6"/>
  <c r="P1348" i="6" s="1"/>
  <c r="Q1348" i="6" s="1"/>
  <c r="K1348" i="6"/>
  <c r="L1347" i="6"/>
  <c r="P1347" i="6" s="1"/>
  <c r="Q1347" i="6" s="1"/>
  <c r="K1347" i="6"/>
  <c r="L1346" i="6"/>
  <c r="P1346" i="6" s="1"/>
  <c r="Q1346" i="6" s="1"/>
  <c r="K1346" i="6"/>
  <c r="L1345" i="6"/>
  <c r="P1345" i="6" s="1"/>
  <c r="Q1345" i="6" s="1"/>
  <c r="K1345" i="6"/>
  <c r="L1344" i="6"/>
  <c r="P1344" i="6" s="1"/>
  <c r="Q1344" i="6" s="1"/>
  <c r="K1344" i="6"/>
  <c r="L1343" i="6"/>
  <c r="P1343" i="6" s="1"/>
  <c r="Q1343" i="6" s="1"/>
  <c r="K1343" i="6"/>
  <c r="L1342" i="6"/>
  <c r="P1342" i="6" s="1"/>
  <c r="Q1342" i="6" s="1"/>
  <c r="K1342" i="6"/>
  <c r="L1341" i="6"/>
  <c r="P1341" i="6" s="1"/>
  <c r="Q1341" i="6" s="1"/>
  <c r="K1341" i="6"/>
  <c r="L1340" i="6"/>
  <c r="P1340" i="6" s="1"/>
  <c r="Q1340" i="6" s="1"/>
  <c r="K1340" i="6"/>
  <c r="L1339" i="6"/>
  <c r="P1339" i="6" s="1"/>
  <c r="Q1339" i="6" s="1"/>
  <c r="K1339" i="6"/>
  <c r="L1338" i="6"/>
  <c r="P1338" i="6" s="1"/>
  <c r="Q1338" i="6" s="1"/>
  <c r="K1338" i="6"/>
  <c r="L1337" i="6"/>
  <c r="P1337" i="6" s="1"/>
  <c r="Q1337" i="6" s="1"/>
  <c r="K1337" i="6"/>
  <c r="L1336" i="6"/>
  <c r="P1336" i="6" s="1"/>
  <c r="Q1336" i="6" s="1"/>
  <c r="K1336" i="6"/>
  <c r="L1335" i="6"/>
  <c r="P1335" i="6" s="1"/>
  <c r="Q1335" i="6" s="1"/>
  <c r="K1335" i="6"/>
  <c r="L1334" i="6"/>
  <c r="P1334" i="6" s="1"/>
  <c r="Q1334" i="6" s="1"/>
  <c r="K1334" i="6"/>
  <c r="L1333" i="6"/>
  <c r="P1333" i="6" s="1"/>
  <c r="Q1333" i="6" s="1"/>
  <c r="K1333" i="6"/>
  <c r="L1332" i="6"/>
  <c r="P1332" i="6" s="1"/>
  <c r="Q1332" i="6" s="1"/>
  <c r="K1332" i="6"/>
  <c r="L1331" i="6"/>
  <c r="P1331" i="6" s="1"/>
  <c r="Q1331" i="6" s="1"/>
  <c r="K1331" i="6"/>
  <c r="L1330" i="6"/>
  <c r="P1330" i="6" s="1"/>
  <c r="Q1330" i="6" s="1"/>
  <c r="K1330" i="6"/>
  <c r="L1329" i="6"/>
  <c r="P1329" i="6" s="1"/>
  <c r="Q1329" i="6" s="1"/>
  <c r="K1329" i="6"/>
  <c r="L1328" i="6"/>
  <c r="P1328" i="6" s="1"/>
  <c r="Q1328" i="6" s="1"/>
  <c r="K1328" i="6"/>
  <c r="L1327" i="6"/>
  <c r="P1327" i="6" s="1"/>
  <c r="Q1327" i="6" s="1"/>
  <c r="K1327" i="6"/>
  <c r="L1326" i="6"/>
  <c r="P1326" i="6" s="1"/>
  <c r="Q1326" i="6" s="1"/>
  <c r="K1326" i="6"/>
  <c r="L1325" i="6"/>
  <c r="P1325" i="6" s="1"/>
  <c r="Q1325" i="6" s="1"/>
  <c r="K1325" i="6"/>
  <c r="L1324" i="6"/>
  <c r="P1324" i="6" s="1"/>
  <c r="Q1324" i="6" s="1"/>
  <c r="K1324" i="6"/>
  <c r="L1323" i="6"/>
  <c r="P1323" i="6" s="1"/>
  <c r="Q1323" i="6" s="1"/>
  <c r="K1323" i="6"/>
  <c r="L1322" i="6"/>
  <c r="P1322" i="6" s="1"/>
  <c r="Q1322" i="6" s="1"/>
  <c r="K1322" i="6"/>
  <c r="L1321" i="6"/>
  <c r="P1321" i="6" s="1"/>
  <c r="Q1321" i="6" s="1"/>
  <c r="K1321" i="6"/>
  <c r="L1320" i="6"/>
  <c r="P1320" i="6" s="1"/>
  <c r="Q1320" i="6" s="1"/>
  <c r="K1320" i="6"/>
  <c r="L1319" i="6"/>
  <c r="P1319" i="6" s="1"/>
  <c r="Q1319" i="6" s="1"/>
  <c r="K1319" i="6"/>
  <c r="L1318" i="6"/>
  <c r="P1318" i="6" s="1"/>
  <c r="Q1318" i="6" s="1"/>
  <c r="K1318" i="6"/>
  <c r="L1317" i="6"/>
  <c r="P1317" i="6" s="1"/>
  <c r="Q1317" i="6" s="1"/>
  <c r="K1317" i="6"/>
  <c r="L1316" i="6"/>
  <c r="P1316" i="6" s="1"/>
  <c r="Q1316" i="6" s="1"/>
  <c r="K1316" i="6"/>
  <c r="L1315" i="6"/>
  <c r="P1315" i="6" s="1"/>
  <c r="Q1315" i="6" s="1"/>
  <c r="K1315" i="6"/>
  <c r="L1314" i="6"/>
  <c r="P1314" i="6" s="1"/>
  <c r="Q1314" i="6" s="1"/>
  <c r="K1314" i="6"/>
  <c r="L1313" i="6"/>
  <c r="P1313" i="6" s="1"/>
  <c r="Q1313" i="6" s="1"/>
  <c r="K1313" i="6"/>
  <c r="L1312" i="6"/>
  <c r="P1312" i="6" s="1"/>
  <c r="Q1312" i="6" s="1"/>
  <c r="K1312" i="6"/>
  <c r="L1311" i="6"/>
  <c r="P1311" i="6" s="1"/>
  <c r="Q1311" i="6" s="1"/>
  <c r="K1311" i="6"/>
  <c r="L1310" i="6"/>
  <c r="P1310" i="6" s="1"/>
  <c r="Q1310" i="6" s="1"/>
  <c r="K1310" i="6"/>
  <c r="L1309" i="6"/>
  <c r="P1309" i="6" s="1"/>
  <c r="Q1309" i="6" s="1"/>
  <c r="K1309" i="6"/>
  <c r="L1308" i="6"/>
  <c r="P1308" i="6" s="1"/>
  <c r="Q1308" i="6" s="1"/>
  <c r="K1308" i="6"/>
  <c r="P1307" i="6"/>
  <c r="Q1307" i="6" s="1"/>
  <c r="L1307" i="6"/>
  <c r="K1307" i="6"/>
  <c r="L1306" i="6"/>
  <c r="P1306" i="6" s="1"/>
  <c r="Q1306" i="6" s="1"/>
  <c r="K1306" i="6"/>
  <c r="L1305" i="6"/>
  <c r="P1305" i="6" s="1"/>
  <c r="Q1305" i="6" s="1"/>
  <c r="K1305" i="6"/>
  <c r="L1304" i="6"/>
  <c r="P1304" i="6" s="1"/>
  <c r="Q1304" i="6" s="1"/>
  <c r="K1304" i="6"/>
  <c r="L1303" i="6"/>
  <c r="P1303" i="6" s="1"/>
  <c r="Q1303" i="6" s="1"/>
  <c r="K1303" i="6"/>
  <c r="L1302" i="6"/>
  <c r="P1302" i="6" s="1"/>
  <c r="Q1302" i="6" s="1"/>
  <c r="K1302" i="6"/>
  <c r="L1301" i="6"/>
  <c r="P1301" i="6" s="1"/>
  <c r="Q1301" i="6" s="1"/>
  <c r="K1301" i="6"/>
  <c r="L1300" i="6"/>
  <c r="P1300" i="6" s="1"/>
  <c r="Q1300" i="6" s="1"/>
  <c r="K1300" i="6"/>
  <c r="L1299" i="6"/>
  <c r="P1299" i="6" s="1"/>
  <c r="Q1299" i="6" s="1"/>
  <c r="K1299" i="6"/>
  <c r="L1298" i="6"/>
  <c r="P1298" i="6" s="1"/>
  <c r="Q1298" i="6" s="1"/>
  <c r="K1298" i="6"/>
  <c r="L1297" i="6"/>
  <c r="P1297" i="6" s="1"/>
  <c r="Q1297" i="6" s="1"/>
  <c r="K1297" i="6"/>
  <c r="L1296" i="6"/>
  <c r="P1296" i="6" s="1"/>
  <c r="Q1296" i="6" s="1"/>
  <c r="K1296" i="6"/>
  <c r="L1295" i="6"/>
  <c r="P1295" i="6" s="1"/>
  <c r="Q1295" i="6" s="1"/>
  <c r="K1295" i="6"/>
  <c r="L1294" i="6"/>
  <c r="P1294" i="6" s="1"/>
  <c r="Q1294" i="6" s="1"/>
  <c r="K1294" i="6"/>
  <c r="L1293" i="6"/>
  <c r="P1293" i="6" s="1"/>
  <c r="Q1293" i="6" s="1"/>
  <c r="K1293" i="6"/>
  <c r="L1292" i="6"/>
  <c r="P1292" i="6" s="1"/>
  <c r="Q1292" i="6" s="1"/>
  <c r="K1292" i="6"/>
  <c r="L1291" i="6"/>
  <c r="P1291" i="6" s="1"/>
  <c r="Q1291" i="6" s="1"/>
  <c r="K1291" i="6"/>
  <c r="L1290" i="6"/>
  <c r="P1290" i="6" s="1"/>
  <c r="Q1290" i="6" s="1"/>
  <c r="K1290" i="6"/>
  <c r="L1289" i="6"/>
  <c r="P1289" i="6" s="1"/>
  <c r="Q1289" i="6" s="1"/>
  <c r="K1289" i="6"/>
  <c r="L1288" i="6"/>
  <c r="P1288" i="6" s="1"/>
  <c r="Q1288" i="6" s="1"/>
  <c r="K1288" i="6"/>
  <c r="L1287" i="6"/>
  <c r="P1287" i="6" s="1"/>
  <c r="Q1287" i="6" s="1"/>
  <c r="K1287" i="6"/>
  <c r="L1286" i="6"/>
  <c r="P1286" i="6" s="1"/>
  <c r="Q1286" i="6" s="1"/>
  <c r="K1286" i="6"/>
  <c r="L1285" i="6"/>
  <c r="P1285" i="6" s="1"/>
  <c r="Q1285" i="6" s="1"/>
  <c r="K1285" i="6"/>
  <c r="L1284" i="6"/>
  <c r="P1284" i="6" s="1"/>
  <c r="Q1284" i="6" s="1"/>
  <c r="K1284" i="6"/>
  <c r="L1283" i="6"/>
  <c r="P1283" i="6" s="1"/>
  <c r="Q1283" i="6" s="1"/>
  <c r="K1283" i="6"/>
  <c r="L1282" i="6"/>
  <c r="P1282" i="6" s="1"/>
  <c r="Q1282" i="6" s="1"/>
  <c r="K1282" i="6"/>
  <c r="L1281" i="6"/>
  <c r="P1281" i="6" s="1"/>
  <c r="Q1281" i="6" s="1"/>
  <c r="K1281" i="6"/>
  <c r="L1280" i="6"/>
  <c r="P1280" i="6" s="1"/>
  <c r="Q1280" i="6" s="1"/>
  <c r="K1280" i="6"/>
  <c r="L1279" i="6"/>
  <c r="P1279" i="6" s="1"/>
  <c r="Q1279" i="6" s="1"/>
  <c r="K1279" i="6"/>
  <c r="L1278" i="6"/>
  <c r="P1278" i="6" s="1"/>
  <c r="Q1278" i="6" s="1"/>
  <c r="K1278" i="6"/>
  <c r="L1277" i="6"/>
  <c r="P1277" i="6" s="1"/>
  <c r="Q1277" i="6" s="1"/>
  <c r="K1277" i="6"/>
  <c r="L1276" i="6"/>
  <c r="P1276" i="6" s="1"/>
  <c r="Q1276" i="6" s="1"/>
  <c r="K1276" i="6"/>
  <c r="L1275" i="6"/>
  <c r="P1275" i="6" s="1"/>
  <c r="Q1275" i="6" s="1"/>
  <c r="K1275" i="6"/>
  <c r="L1274" i="6"/>
  <c r="P1274" i="6" s="1"/>
  <c r="Q1274" i="6" s="1"/>
  <c r="K1274" i="6"/>
  <c r="L1273" i="6"/>
  <c r="P1273" i="6" s="1"/>
  <c r="Q1273" i="6" s="1"/>
  <c r="K1273" i="6"/>
  <c r="L1272" i="6"/>
  <c r="P1272" i="6" s="1"/>
  <c r="Q1272" i="6" s="1"/>
  <c r="K1272" i="6"/>
  <c r="P1271" i="6"/>
  <c r="Q1271" i="6" s="1"/>
  <c r="L1271" i="6"/>
  <c r="K1271" i="6"/>
  <c r="L1270" i="6"/>
  <c r="P1270" i="6" s="1"/>
  <c r="Q1270" i="6" s="1"/>
  <c r="K1270" i="6"/>
  <c r="L1269" i="6"/>
  <c r="P1269" i="6" s="1"/>
  <c r="Q1269" i="6" s="1"/>
  <c r="K1269" i="6"/>
  <c r="L1268" i="6"/>
  <c r="P1268" i="6" s="1"/>
  <c r="Q1268" i="6" s="1"/>
  <c r="K1268" i="6"/>
  <c r="L1267" i="6"/>
  <c r="P1267" i="6" s="1"/>
  <c r="Q1267" i="6" s="1"/>
  <c r="K1267" i="6"/>
  <c r="L1266" i="6"/>
  <c r="P1266" i="6" s="1"/>
  <c r="Q1266" i="6" s="1"/>
  <c r="K1266" i="6"/>
  <c r="L1265" i="6"/>
  <c r="P1265" i="6" s="1"/>
  <c r="Q1265" i="6" s="1"/>
  <c r="K1265" i="6"/>
  <c r="L1264" i="6"/>
  <c r="P1264" i="6" s="1"/>
  <c r="Q1264" i="6" s="1"/>
  <c r="K1264" i="6"/>
  <c r="L1263" i="6"/>
  <c r="P1263" i="6" s="1"/>
  <c r="Q1263" i="6" s="1"/>
  <c r="K1263" i="6"/>
  <c r="L1262" i="6"/>
  <c r="P1262" i="6" s="1"/>
  <c r="Q1262" i="6" s="1"/>
  <c r="K1262" i="6"/>
  <c r="L1261" i="6"/>
  <c r="P1261" i="6" s="1"/>
  <c r="Q1261" i="6" s="1"/>
  <c r="K1261" i="6"/>
  <c r="L1260" i="6"/>
  <c r="P1260" i="6" s="1"/>
  <c r="Q1260" i="6" s="1"/>
  <c r="K1260" i="6"/>
  <c r="L1259" i="6"/>
  <c r="P1259" i="6" s="1"/>
  <c r="Q1259" i="6" s="1"/>
  <c r="K1259" i="6"/>
  <c r="L1258" i="6"/>
  <c r="P1258" i="6" s="1"/>
  <c r="Q1258" i="6" s="1"/>
  <c r="K1258" i="6"/>
  <c r="L1257" i="6"/>
  <c r="P1257" i="6" s="1"/>
  <c r="Q1257" i="6" s="1"/>
  <c r="K1257" i="6"/>
  <c r="L1256" i="6"/>
  <c r="P1256" i="6" s="1"/>
  <c r="Q1256" i="6" s="1"/>
  <c r="K1256" i="6"/>
  <c r="L1255" i="6"/>
  <c r="P1255" i="6" s="1"/>
  <c r="Q1255" i="6" s="1"/>
  <c r="K1255" i="6"/>
  <c r="L1254" i="6"/>
  <c r="P1254" i="6" s="1"/>
  <c r="Q1254" i="6" s="1"/>
  <c r="K1254" i="6"/>
  <c r="L1253" i="6"/>
  <c r="P1253" i="6" s="1"/>
  <c r="Q1253" i="6" s="1"/>
  <c r="K1253" i="6"/>
  <c r="P1252" i="6"/>
  <c r="Q1252" i="6" s="1"/>
  <c r="L1252" i="6"/>
  <c r="K1252" i="6"/>
  <c r="L1251" i="6"/>
  <c r="P1251" i="6" s="1"/>
  <c r="Q1251" i="6" s="1"/>
  <c r="K1251" i="6"/>
  <c r="L1250" i="6"/>
  <c r="P1250" i="6" s="1"/>
  <c r="Q1250" i="6" s="1"/>
  <c r="K1250" i="6"/>
  <c r="L1249" i="6"/>
  <c r="P1249" i="6" s="1"/>
  <c r="Q1249" i="6" s="1"/>
  <c r="K1249" i="6"/>
  <c r="L1248" i="6"/>
  <c r="P1248" i="6" s="1"/>
  <c r="Q1248" i="6" s="1"/>
  <c r="K1248" i="6"/>
  <c r="L1247" i="6"/>
  <c r="P1247" i="6" s="1"/>
  <c r="Q1247" i="6" s="1"/>
  <c r="K1247" i="6"/>
  <c r="L1246" i="6"/>
  <c r="P1246" i="6" s="1"/>
  <c r="Q1246" i="6" s="1"/>
  <c r="K1246" i="6"/>
  <c r="L1245" i="6"/>
  <c r="P1245" i="6" s="1"/>
  <c r="Q1245" i="6" s="1"/>
  <c r="K1245" i="6"/>
  <c r="L1244" i="6"/>
  <c r="P1244" i="6" s="1"/>
  <c r="Q1244" i="6" s="1"/>
  <c r="K1244" i="6"/>
  <c r="L1243" i="6"/>
  <c r="P1243" i="6" s="1"/>
  <c r="Q1243" i="6" s="1"/>
  <c r="K1243" i="6"/>
  <c r="L1242" i="6"/>
  <c r="P1242" i="6" s="1"/>
  <c r="Q1242" i="6" s="1"/>
  <c r="K1242" i="6"/>
  <c r="L1241" i="6"/>
  <c r="P1241" i="6" s="1"/>
  <c r="Q1241" i="6" s="1"/>
  <c r="K1241" i="6"/>
  <c r="L1240" i="6"/>
  <c r="P1240" i="6" s="1"/>
  <c r="Q1240" i="6" s="1"/>
  <c r="K1240" i="6"/>
  <c r="L1239" i="6"/>
  <c r="P1239" i="6" s="1"/>
  <c r="Q1239" i="6" s="1"/>
  <c r="K1239" i="6"/>
  <c r="L1238" i="6"/>
  <c r="P1238" i="6" s="1"/>
  <c r="Q1238" i="6" s="1"/>
  <c r="K1238" i="6"/>
  <c r="L1237" i="6"/>
  <c r="P1237" i="6" s="1"/>
  <c r="Q1237" i="6" s="1"/>
  <c r="K1237" i="6"/>
  <c r="L1236" i="6"/>
  <c r="P1236" i="6" s="1"/>
  <c r="Q1236" i="6" s="1"/>
  <c r="K1236" i="6"/>
  <c r="L1235" i="6"/>
  <c r="P1235" i="6" s="1"/>
  <c r="Q1235" i="6" s="1"/>
  <c r="K1235" i="6"/>
  <c r="L1234" i="6"/>
  <c r="P1234" i="6" s="1"/>
  <c r="Q1234" i="6" s="1"/>
  <c r="K1234" i="6"/>
  <c r="L1233" i="6"/>
  <c r="P1233" i="6" s="1"/>
  <c r="Q1233" i="6" s="1"/>
  <c r="K1233" i="6"/>
  <c r="L1232" i="6"/>
  <c r="P1232" i="6" s="1"/>
  <c r="Q1232" i="6" s="1"/>
  <c r="K1232" i="6"/>
  <c r="L1231" i="6"/>
  <c r="P1231" i="6" s="1"/>
  <c r="Q1231" i="6" s="1"/>
  <c r="K1231" i="6"/>
  <c r="L1230" i="6"/>
  <c r="P1230" i="6" s="1"/>
  <c r="Q1230" i="6" s="1"/>
  <c r="K1230" i="6"/>
  <c r="L1229" i="6"/>
  <c r="P1229" i="6" s="1"/>
  <c r="Q1229" i="6" s="1"/>
  <c r="K1229" i="6"/>
  <c r="L1228" i="6"/>
  <c r="P1228" i="6" s="1"/>
  <c r="Q1228" i="6" s="1"/>
  <c r="K1228" i="6"/>
  <c r="L1227" i="6"/>
  <c r="P1227" i="6" s="1"/>
  <c r="Q1227" i="6" s="1"/>
  <c r="K1227" i="6"/>
  <c r="L1226" i="6"/>
  <c r="P1226" i="6" s="1"/>
  <c r="Q1226" i="6" s="1"/>
  <c r="K1226" i="6"/>
  <c r="L1225" i="6"/>
  <c r="P1225" i="6" s="1"/>
  <c r="Q1225" i="6" s="1"/>
  <c r="K1225" i="6"/>
  <c r="L1224" i="6"/>
  <c r="P1224" i="6" s="1"/>
  <c r="Q1224" i="6" s="1"/>
  <c r="K1224" i="6"/>
  <c r="L1223" i="6"/>
  <c r="P1223" i="6" s="1"/>
  <c r="Q1223" i="6" s="1"/>
  <c r="K1223" i="6"/>
  <c r="L1222" i="6"/>
  <c r="P1222" i="6" s="1"/>
  <c r="Q1222" i="6" s="1"/>
  <c r="K1222" i="6"/>
  <c r="L1221" i="6"/>
  <c r="P1221" i="6" s="1"/>
  <c r="Q1221" i="6" s="1"/>
  <c r="K1221" i="6"/>
  <c r="L1220" i="6"/>
  <c r="P1220" i="6" s="1"/>
  <c r="Q1220" i="6" s="1"/>
  <c r="K1220" i="6"/>
  <c r="L1219" i="6"/>
  <c r="P1219" i="6" s="1"/>
  <c r="Q1219" i="6" s="1"/>
  <c r="K1219" i="6"/>
  <c r="L1218" i="6"/>
  <c r="P1218" i="6" s="1"/>
  <c r="Q1218" i="6" s="1"/>
  <c r="K1218" i="6"/>
  <c r="L1217" i="6"/>
  <c r="P1217" i="6" s="1"/>
  <c r="Q1217" i="6" s="1"/>
  <c r="K1217" i="6"/>
  <c r="L1216" i="6"/>
  <c r="P1216" i="6" s="1"/>
  <c r="Q1216" i="6" s="1"/>
  <c r="K1216" i="6"/>
  <c r="L1215" i="6"/>
  <c r="P1215" i="6" s="1"/>
  <c r="Q1215" i="6" s="1"/>
  <c r="K1215" i="6"/>
  <c r="L1214" i="6"/>
  <c r="P1214" i="6" s="1"/>
  <c r="Q1214" i="6" s="1"/>
  <c r="K1214" i="6"/>
  <c r="L1213" i="6"/>
  <c r="P1213" i="6" s="1"/>
  <c r="Q1213" i="6" s="1"/>
  <c r="K1213" i="6"/>
  <c r="L1212" i="6"/>
  <c r="P1212" i="6" s="1"/>
  <c r="Q1212" i="6" s="1"/>
  <c r="K1212" i="6"/>
  <c r="L1211" i="6"/>
  <c r="P1211" i="6" s="1"/>
  <c r="Q1211" i="6" s="1"/>
  <c r="K1211" i="6"/>
  <c r="L1210" i="6"/>
  <c r="P1210" i="6" s="1"/>
  <c r="Q1210" i="6" s="1"/>
  <c r="K1210" i="6"/>
  <c r="P1209" i="6"/>
  <c r="Q1209" i="6" s="1"/>
  <c r="L1209" i="6"/>
  <c r="K1209" i="6"/>
  <c r="L1208" i="6"/>
  <c r="P1208" i="6" s="1"/>
  <c r="Q1208" i="6" s="1"/>
  <c r="K1208" i="6"/>
  <c r="L1207" i="6"/>
  <c r="P1207" i="6" s="1"/>
  <c r="Q1207" i="6" s="1"/>
  <c r="K1207" i="6"/>
  <c r="L1206" i="6"/>
  <c r="P1206" i="6" s="1"/>
  <c r="Q1206" i="6" s="1"/>
  <c r="K1206" i="6"/>
  <c r="L1205" i="6"/>
  <c r="P1205" i="6" s="1"/>
  <c r="Q1205" i="6" s="1"/>
  <c r="K1205" i="6"/>
  <c r="L1204" i="6"/>
  <c r="P1204" i="6" s="1"/>
  <c r="Q1204" i="6" s="1"/>
  <c r="K1204" i="6"/>
  <c r="L1203" i="6"/>
  <c r="P1203" i="6" s="1"/>
  <c r="Q1203" i="6" s="1"/>
  <c r="K1203" i="6"/>
  <c r="L1202" i="6"/>
  <c r="P1202" i="6" s="1"/>
  <c r="Q1202" i="6" s="1"/>
  <c r="K1202" i="6"/>
  <c r="L1201" i="6"/>
  <c r="P1201" i="6" s="1"/>
  <c r="Q1201" i="6" s="1"/>
  <c r="K1201" i="6"/>
  <c r="L1200" i="6"/>
  <c r="P1200" i="6" s="1"/>
  <c r="Q1200" i="6" s="1"/>
  <c r="K1200" i="6"/>
  <c r="L1199" i="6"/>
  <c r="P1199" i="6" s="1"/>
  <c r="Q1199" i="6" s="1"/>
  <c r="K1199" i="6"/>
  <c r="L1198" i="6"/>
  <c r="P1198" i="6" s="1"/>
  <c r="Q1198" i="6" s="1"/>
  <c r="K1198" i="6"/>
  <c r="L1197" i="6"/>
  <c r="P1197" i="6" s="1"/>
  <c r="Q1197" i="6" s="1"/>
  <c r="K1197" i="6"/>
  <c r="L1196" i="6"/>
  <c r="P1196" i="6" s="1"/>
  <c r="Q1196" i="6" s="1"/>
  <c r="K1196" i="6"/>
  <c r="L1195" i="6"/>
  <c r="P1195" i="6" s="1"/>
  <c r="Q1195" i="6" s="1"/>
  <c r="K1195" i="6"/>
  <c r="L1194" i="6"/>
  <c r="P1194" i="6" s="1"/>
  <c r="Q1194" i="6" s="1"/>
  <c r="K1194" i="6"/>
  <c r="L1193" i="6"/>
  <c r="P1193" i="6" s="1"/>
  <c r="Q1193" i="6" s="1"/>
  <c r="K1193" i="6"/>
  <c r="L1192" i="6"/>
  <c r="P1192" i="6" s="1"/>
  <c r="Q1192" i="6" s="1"/>
  <c r="K1192" i="6"/>
  <c r="P1191" i="6"/>
  <c r="Q1191" i="6" s="1"/>
  <c r="L1191" i="6"/>
  <c r="K1191" i="6"/>
  <c r="L1190" i="6"/>
  <c r="P1190" i="6" s="1"/>
  <c r="Q1190" i="6" s="1"/>
  <c r="K1190" i="6"/>
  <c r="L1189" i="6"/>
  <c r="P1189" i="6" s="1"/>
  <c r="Q1189" i="6" s="1"/>
  <c r="K1189" i="6"/>
  <c r="L1188" i="6"/>
  <c r="P1188" i="6" s="1"/>
  <c r="Q1188" i="6" s="1"/>
  <c r="K1188" i="6"/>
  <c r="L1187" i="6"/>
  <c r="P1187" i="6" s="1"/>
  <c r="Q1187" i="6" s="1"/>
  <c r="K1187" i="6"/>
  <c r="L1186" i="6"/>
  <c r="P1186" i="6" s="1"/>
  <c r="Q1186" i="6" s="1"/>
  <c r="K1186" i="6"/>
  <c r="L1185" i="6"/>
  <c r="P1185" i="6" s="1"/>
  <c r="Q1185" i="6" s="1"/>
  <c r="K1185" i="6"/>
  <c r="L1184" i="6"/>
  <c r="P1184" i="6" s="1"/>
  <c r="Q1184" i="6" s="1"/>
  <c r="K1184" i="6"/>
  <c r="L1183" i="6"/>
  <c r="P1183" i="6" s="1"/>
  <c r="Q1183" i="6" s="1"/>
  <c r="K1183" i="6"/>
  <c r="L1182" i="6"/>
  <c r="P1182" i="6" s="1"/>
  <c r="Q1182" i="6" s="1"/>
  <c r="K1182" i="6"/>
  <c r="L1181" i="6"/>
  <c r="P1181" i="6" s="1"/>
  <c r="Q1181" i="6" s="1"/>
  <c r="K1181" i="6"/>
  <c r="L1180" i="6"/>
  <c r="P1180" i="6" s="1"/>
  <c r="Q1180" i="6" s="1"/>
  <c r="K1180" i="6"/>
  <c r="L1179" i="6"/>
  <c r="P1179" i="6" s="1"/>
  <c r="Q1179" i="6" s="1"/>
  <c r="K1179" i="6"/>
  <c r="L1178" i="6"/>
  <c r="P1178" i="6" s="1"/>
  <c r="Q1178" i="6" s="1"/>
  <c r="K1178" i="6"/>
  <c r="P1177" i="6"/>
  <c r="Q1177" i="6" s="1"/>
  <c r="L1177" i="6"/>
  <c r="K1177" i="6"/>
  <c r="L1176" i="6"/>
  <c r="P1176" i="6" s="1"/>
  <c r="Q1176" i="6" s="1"/>
  <c r="K1176" i="6"/>
  <c r="L1175" i="6"/>
  <c r="P1175" i="6" s="1"/>
  <c r="Q1175" i="6" s="1"/>
  <c r="K1175" i="6"/>
  <c r="L1174" i="6"/>
  <c r="P1174" i="6" s="1"/>
  <c r="Q1174" i="6" s="1"/>
  <c r="K1174" i="6"/>
  <c r="L1173" i="6"/>
  <c r="P1173" i="6" s="1"/>
  <c r="Q1173" i="6" s="1"/>
  <c r="K1173" i="6"/>
  <c r="L1172" i="6"/>
  <c r="P1172" i="6" s="1"/>
  <c r="Q1172" i="6" s="1"/>
  <c r="K1172" i="6"/>
  <c r="P1171" i="6"/>
  <c r="Q1171" i="6" s="1"/>
  <c r="L1171" i="6"/>
  <c r="K1171" i="6"/>
  <c r="L1170" i="6"/>
  <c r="P1170" i="6" s="1"/>
  <c r="Q1170" i="6" s="1"/>
  <c r="K1170" i="6"/>
  <c r="L1169" i="6"/>
  <c r="P1169" i="6" s="1"/>
  <c r="Q1169" i="6" s="1"/>
  <c r="K1169" i="6"/>
  <c r="L1168" i="6"/>
  <c r="P1168" i="6" s="1"/>
  <c r="Q1168" i="6" s="1"/>
  <c r="K1168" i="6"/>
  <c r="L1167" i="6"/>
  <c r="P1167" i="6" s="1"/>
  <c r="Q1167" i="6" s="1"/>
  <c r="K1167" i="6"/>
  <c r="L1166" i="6"/>
  <c r="P1166" i="6" s="1"/>
  <c r="Q1166" i="6" s="1"/>
  <c r="K1166" i="6"/>
  <c r="L1165" i="6"/>
  <c r="P1165" i="6" s="1"/>
  <c r="Q1165" i="6" s="1"/>
  <c r="K1165" i="6"/>
  <c r="L1164" i="6"/>
  <c r="P1164" i="6" s="1"/>
  <c r="Q1164" i="6" s="1"/>
  <c r="K1164" i="6"/>
  <c r="L1163" i="6"/>
  <c r="P1163" i="6" s="1"/>
  <c r="Q1163" i="6" s="1"/>
  <c r="K1163" i="6"/>
  <c r="L1162" i="6"/>
  <c r="P1162" i="6" s="1"/>
  <c r="Q1162" i="6" s="1"/>
  <c r="K1162" i="6"/>
  <c r="L1161" i="6"/>
  <c r="P1161" i="6" s="1"/>
  <c r="Q1161" i="6" s="1"/>
  <c r="K1161" i="6"/>
  <c r="L1160" i="6"/>
  <c r="P1160" i="6" s="1"/>
  <c r="Q1160" i="6" s="1"/>
  <c r="K1160" i="6"/>
  <c r="L1159" i="6"/>
  <c r="P1159" i="6" s="1"/>
  <c r="Q1159" i="6" s="1"/>
  <c r="K1159" i="6"/>
  <c r="L1158" i="6"/>
  <c r="P1158" i="6" s="1"/>
  <c r="Q1158" i="6" s="1"/>
  <c r="K1158" i="6"/>
  <c r="L1157" i="6"/>
  <c r="P1157" i="6" s="1"/>
  <c r="Q1157" i="6" s="1"/>
  <c r="K1157" i="6"/>
  <c r="L1156" i="6"/>
  <c r="P1156" i="6" s="1"/>
  <c r="Q1156" i="6" s="1"/>
  <c r="K1156" i="6"/>
  <c r="L1155" i="6"/>
  <c r="P1155" i="6" s="1"/>
  <c r="Q1155" i="6" s="1"/>
  <c r="K1155" i="6"/>
  <c r="L1154" i="6"/>
  <c r="P1154" i="6" s="1"/>
  <c r="Q1154" i="6" s="1"/>
  <c r="K1154" i="6"/>
  <c r="L1153" i="6"/>
  <c r="P1153" i="6" s="1"/>
  <c r="Q1153" i="6" s="1"/>
  <c r="K1153" i="6"/>
  <c r="L1152" i="6"/>
  <c r="P1152" i="6" s="1"/>
  <c r="Q1152" i="6" s="1"/>
  <c r="K1152" i="6"/>
  <c r="L1151" i="6"/>
  <c r="P1151" i="6" s="1"/>
  <c r="Q1151" i="6" s="1"/>
  <c r="K1151" i="6"/>
  <c r="L1150" i="6"/>
  <c r="P1150" i="6" s="1"/>
  <c r="Q1150" i="6" s="1"/>
  <c r="K1150" i="6"/>
  <c r="L1149" i="6"/>
  <c r="P1149" i="6" s="1"/>
  <c r="Q1149" i="6" s="1"/>
  <c r="K1149" i="6"/>
  <c r="L1148" i="6"/>
  <c r="P1148" i="6" s="1"/>
  <c r="Q1148" i="6" s="1"/>
  <c r="K1148" i="6"/>
  <c r="L1147" i="6"/>
  <c r="P1147" i="6" s="1"/>
  <c r="Q1147" i="6" s="1"/>
  <c r="K1147" i="6"/>
  <c r="L1146" i="6"/>
  <c r="P1146" i="6" s="1"/>
  <c r="Q1146" i="6" s="1"/>
  <c r="K1146" i="6"/>
  <c r="L1145" i="6"/>
  <c r="P1145" i="6" s="1"/>
  <c r="Q1145" i="6" s="1"/>
  <c r="K1145" i="6"/>
  <c r="L1144" i="6"/>
  <c r="P1144" i="6" s="1"/>
  <c r="Q1144" i="6" s="1"/>
  <c r="K1144" i="6"/>
  <c r="L1143" i="6"/>
  <c r="P1143" i="6" s="1"/>
  <c r="Q1143" i="6" s="1"/>
  <c r="K1143" i="6"/>
  <c r="L1142" i="6"/>
  <c r="P1142" i="6" s="1"/>
  <c r="Q1142" i="6" s="1"/>
  <c r="K1142" i="6"/>
  <c r="L1141" i="6"/>
  <c r="P1141" i="6" s="1"/>
  <c r="Q1141" i="6" s="1"/>
  <c r="K1141" i="6"/>
  <c r="L1140" i="6"/>
  <c r="P1140" i="6" s="1"/>
  <c r="Q1140" i="6" s="1"/>
  <c r="K1140" i="6"/>
  <c r="L1139" i="6"/>
  <c r="P1139" i="6" s="1"/>
  <c r="Q1139" i="6" s="1"/>
  <c r="K1139" i="6"/>
  <c r="L1138" i="6"/>
  <c r="P1138" i="6" s="1"/>
  <c r="Q1138" i="6" s="1"/>
  <c r="K1138" i="6"/>
  <c r="L1137" i="6"/>
  <c r="P1137" i="6" s="1"/>
  <c r="Q1137" i="6" s="1"/>
  <c r="K1137" i="6"/>
  <c r="L1136" i="6"/>
  <c r="P1136" i="6" s="1"/>
  <c r="Q1136" i="6" s="1"/>
  <c r="K1136" i="6"/>
  <c r="L1135" i="6"/>
  <c r="P1135" i="6" s="1"/>
  <c r="Q1135" i="6" s="1"/>
  <c r="K1135" i="6"/>
  <c r="L1134" i="6"/>
  <c r="P1134" i="6" s="1"/>
  <c r="Q1134" i="6" s="1"/>
  <c r="K1134" i="6"/>
  <c r="L1133" i="6"/>
  <c r="P1133" i="6" s="1"/>
  <c r="Q1133" i="6" s="1"/>
  <c r="K1133" i="6"/>
  <c r="L1132" i="6"/>
  <c r="P1132" i="6" s="1"/>
  <c r="Q1132" i="6" s="1"/>
  <c r="K1132" i="6"/>
  <c r="L1131" i="6"/>
  <c r="P1131" i="6" s="1"/>
  <c r="Q1131" i="6" s="1"/>
  <c r="K1131" i="6"/>
  <c r="L1130" i="6"/>
  <c r="P1130" i="6" s="1"/>
  <c r="Q1130" i="6" s="1"/>
  <c r="K1130" i="6"/>
  <c r="L1129" i="6"/>
  <c r="P1129" i="6" s="1"/>
  <c r="Q1129" i="6" s="1"/>
  <c r="K1129" i="6"/>
  <c r="L1128" i="6"/>
  <c r="P1128" i="6" s="1"/>
  <c r="Q1128" i="6" s="1"/>
  <c r="K1128" i="6"/>
  <c r="L1127" i="6"/>
  <c r="P1127" i="6" s="1"/>
  <c r="Q1127" i="6" s="1"/>
  <c r="K1127" i="6"/>
  <c r="L1126" i="6"/>
  <c r="P1126" i="6" s="1"/>
  <c r="Q1126" i="6" s="1"/>
  <c r="K1126" i="6"/>
  <c r="L1125" i="6"/>
  <c r="P1125" i="6" s="1"/>
  <c r="Q1125" i="6" s="1"/>
  <c r="K1125" i="6"/>
  <c r="L1124" i="6"/>
  <c r="P1124" i="6" s="1"/>
  <c r="Q1124" i="6" s="1"/>
  <c r="K1124" i="6"/>
  <c r="L1123" i="6"/>
  <c r="P1123" i="6" s="1"/>
  <c r="Q1123" i="6" s="1"/>
  <c r="K1123" i="6"/>
  <c r="L1122" i="6"/>
  <c r="P1122" i="6" s="1"/>
  <c r="Q1122" i="6" s="1"/>
  <c r="K1122" i="6"/>
  <c r="L1121" i="6"/>
  <c r="P1121" i="6" s="1"/>
  <c r="Q1121" i="6" s="1"/>
  <c r="K1121" i="6"/>
  <c r="L1120" i="6"/>
  <c r="P1120" i="6" s="1"/>
  <c r="Q1120" i="6" s="1"/>
  <c r="K1120" i="6"/>
  <c r="L1119" i="6"/>
  <c r="P1119" i="6" s="1"/>
  <c r="Q1119" i="6" s="1"/>
  <c r="K1119" i="6"/>
  <c r="L1118" i="6"/>
  <c r="P1118" i="6" s="1"/>
  <c r="Q1118" i="6" s="1"/>
  <c r="K1118" i="6"/>
  <c r="L1117" i="6"/>
  <c r="P1117" i="6" s="1"/>
  <c r="Q1117" i="6" s="1"/>
  <c r="K1117" i="6"/>
  <c r="L1116" i="6"/>
  <c r="P1116" i="6" s="1"/>
  <c r="Q1116" i="6" s="1"/>
  <c r="K1116" i="6"/>
  <c r="L1115" i="6"/>
  <c r="P1115" i="6" s="1"/>
  <c r="Q1115" i="6" s="1"/>
  <c r="K1115" i="6"/>
  <c r="L1114" i="6"/>
  <c r="P1114" i="6" s="1"/>
  <c r="Q1114" i="6" s="1"/>
  <c r="K1114" i="6"/>
  <c r="L1113" i="6"/>
  <c r="P1113" i="6" s="1"/>
  <c r="Q1113" i="6" s="1"/>
  <c r="K1113" i="6"/>
  <c r="P1112" i="6"/>
  <c r="Q1112" i="6" s="1"/>
  <c r="L1112" i="6"/>
  <c r="K1112" i="6"/>
  <c r="L1111" i="6"/>
  <c r="P1111" i="6" s="1"/>
  <c r="Q1111" i="6" s="1"/>
  <c r="K1111" i="6"/>
  <c r="L1110" i="6"/>
  <c r="P1110" i="6" s="1"/>
  <c r="Q1110" i="6" s="1"/>
  <c r="K1110" i="6"/>
  <c r="L1109" i="6"/>
  <c r="P1109" i="6" s="1"/>
  <c r="Q1109" i="6" s="1"/>
  <c r="K1109" i="6"/>
  <c r="L1108" i="6"/>
  <c r="P1108" i="6" s="1"/>
  <c r="Q1108" i="6" s="1"/>
  <c r="K1108" i="6"/>
  <c r="L1107" i="6"/>
  <c r="P1107" i="6" s="1"/>
  <c r="Q1107" i="6" s="1"/>
  <c r="K1107" i="6"/>
  <c r="L1106" i="6"/>
  <c r="P1106" i="6" s="1"/>
  <c r="Q1106" i="6" s="1"/>
  <c r="K1106" i="6"/>
  <c r="L1105" i="6"/>
  <c r="P1105" i="6" s="1"/>
  <c r="Q1105" i="6" s="1"/>
  <c r="K1105" i="6"/>
  <c r="L1104" i="6"/>
  <c r="P1104" i="6" s="1"/>
  <c r="Q1104" i="6" s="1"/>
  <c r="K1104" i="6"/>
  <c r="L1103" i="6"/>
  <c r="P1103" i="6" s="1"/>
  <c r="Q1103" i="6" s="1"/>
  <c r="K1103" i="6"/>
  <c r="L1102" i="6"/>
  <c r="P1102" i="6" s="1"/>
  <c r="Q1102" i="6" s="1"/>
  <c r="K1102" i="6"/>
  <c r="L1101" i="6"/>
  <c r="P1101" i="6" s="1"/>
  <c r="Q1101" i="6" s="1"/>
  <c r="K1101" i="6"/>
  <c r="L1100" i="6"/>
  <c r="P1100" i="6" s="1"/>
  <c r="Q1100" i="6" s="1"/>
  <c r="K1100" i="6"/>
  <c r="L1099" i="6"/>
  <c r="P1099" i="6" s="1"/>
  <c r="Q1099" i="6" s="1"/>
  <c r="K1099" i="6"/>
  <c r="L1098" i="6"/>
  <c r="P1098" i="6" s="1"/>
  <c r="Q1098" i="6" s="1"/>
  <c r="K1098" i="6"/>
  <c r="L1097" i="6"/>
  <c r="P1097" i="6" s="1"/>
  <c r="Q1097" i="6" s="1"/>
  <c r="K1097" i="6"/>
  <c r="L1096" i="6"/>
  <c r="P1096" i="6" s="1"/>
  <c r="Q1096" i="6" s="1"/>
  <c r="K1096" i="6"/>
  <c r="L1095" i="6"/>
  <c r="P1095" i="6" s="1"/>
  <c r="Q1095" i="6" s="1"/>
  <c r="K1095" i="6"/>
  <c r="L1094" i="6"/>
  <c r="P1094" i="6" s="1"/>
  <c r="Q1094" i="6" s="1"/>
  <c r="K1094" i="6"/>
  <c r="L1093" i="6"/>
  <c r="P1093" i="6" s="1"/>
  <c r="Q1093" i="6" s="1"/>
  <c r="K1093" i="6"/>
  <c r="L1092" i="6"/>
  <c r="P1092" i="6" s="1"/>
  <c r="Q1092" i="6" s="1"/>
  <c r="K1092" i="6"/>
  <c r="P1091" i="6"/>
  <c r="Q1091" i="6" s="1"/>
  <c r="L1091" i="6"/>
  <c r="K1091" i="6"/>
  <c r="L1090" i="6"/>
  <c r="P1090" i="6" s="1"/>
  <c r="Q1090" i="6" s="1"/>
  <c r="K1090" i="6"/>
  <c r="L1089" i="6"/>
  <c r="P1089" i="6" s="1"/>
  <c r="Q1089" i="6" s="1"/>
  <c r="K1089" i="6"/>
  <c r="L1088" i="6"/>
  <c r="P1088" i="6" s="1"/>
  <c r="Q1088" i="6" s="1"/>
  <c r="K1088" i="6"/>
  <c r="L1087" i="6"/>
  <c r="P1087" i="6" s="1"/>
  <c r="Q1087" i="6" s="1"/>
  <c r="K1087" i="6"/>
  <c r="L1086" i="6"/>
  <c r="P1086" i="6" s="1"/>
  <c r="Q1086" i="6" s="1"/>
  <c r="K1086" i="6"/>
  <c r="L1085" i="6"/>
  <c r="P1085" i="6" s="1"/>
  <c r="Q1085" i="6" s="1"/>
  <c r="K1085" i="6"/>
  <c r="L1084" i="6"/>
  <c r="P1084" i="6" s="1"/>
  <c r="Q1084" i="6" s="1"/>
  <c r="K1084" i="6"/>
  <c r="L1083" i="6"/>
  <c r="P1083" i="6" s="1"/>
  <c r="Q1083" i="6" s="1"/>
  <c r="K1083" i="6"/>
  <c r="L1082" i="6"/>
  <c r="P1082" i="6" s="1"/>
  <c r="Q1082" i="6" s="1"/>
  <c r="K1082" i="6"/>
  <c r="L1081" i="6"/>
  <c r="P1081" i="6" s="1"/>
  <c r="Q1081" i="6" s="1"/>
  <c r="K1081" i="6"/>
  <c r="L1080" i="6"/>
  <c r="P1080" i="6" s="1"/>
  <c r="Q1080" i="6" s="1"/>
  <c r="K1080" i="6"/>
  <c r="L1079" i="6"/>
  <c r="P1079" i="6" s="1"/>
  <c r="Q1079" i="6" s="1"/>
  <c r="K1079" i="6"/>
  <c r="L1078" i="6"/>
  <c r="P1078" i="6" s="1"/>
  <c r="Q1078" i="6" s="1"/>
  <c r="K1078" i="6"/>
  <c r="L1077" i="6"/>
  <c r="P1077" i="6" s="1"/>
  <c r="Q1077" i="6" s="1"/>
  <c r="K1077" i="6"/>
  <c r="L1076" i="6"/>
  <c r="P1076" i="6" s="1"/>
  <c r="Q1076" i="6" s="1"/>
  <c r="K1076" i="6"/>
  <c r="L1075" i="6"/>
  <c r="P1075" i="6" s="1"/>
  <c r="Q1075" i="6" s="1"/>
  <c r="K1075" i="6"/>
  <c r="L1074" i="6"/>
  <c r="P1074" i="6" s="1"/>
  <c r="Q1074" i="6" s="1"/>
  <c r="K1074" i="6"/>
  <c r="L1073" i="6"/>
  <c r="P1073" i="6" s="1"/>
  <c r="Q1073" i="6" s="1"/>
  <c r="K1073" i="6"/>
  <c r="L1072" i="6"/>
  <c r="P1072" i="6" s="1"/>
  <c r="Q1072" i="6" s="1"/>
  <c r="K1072" i="6"/>
  <c r="L1071" i="6"/>
  <c r="P1071" i="6" s="1"/>
  <c r="Q1071" i="6" s="1"/>
  <c r="K1071" i="6"/>
  <c r="L1070" i="6"/>
  <c r="P1070" i="6" s="1"/>
  <c r="Q1070" i="6" s="1"/>
  <c r="K1070" i="6"/>
  <c r="L1069" i="6"/>
  <c r="P1069" i="6" s="1"/>
  <c r="Q1069" i="6" s="1"/>
  <c r="K1069" i="6"/>
  <c r="L1068" i="6"/>
  <c r="P1068" i="6" s="1"/>
  <c r="Q1068" i="6" s="1"/>
  <c r="K1068" i="6"/>
  <c r="L1067" i="6"/>
  <c r="P1067" i="6" s="1"/>
  <c r="Q1067" i="6" s="1"/>
  <c r="K1067" i="6"/>
  <c r="L1066" i="6"/>
  <c r="P1066" i="6" s="1"/>
  <c r="Q1066" i="6" s="1"/>
  <c r="K1066" i="6"/>
  <c r="L1065" i="6"/>
  <c r="P1065" i="6" s="1"/>
  <c r="Q1065" i="6" s="1"/>
  <c r="K1065" i="6"/>
  <c r="L1064" i="6"/>
  <c r="P1064" i="6" s="1"/>
  <c r="Q1064" i="6" s="1"/>
  <c r="K1064" i="6"/>
  <c r="L1063" i="6"/>
  <c r="P1063" i="6" s="1"/>
  <c r="Q1063" i="6" s="1"/>
  <c r="K1063" i="6"/>
  <c r="L1062" i="6"/>
  <c r="P1062" i="6" s="1"/>
  <c r="Q1062" i="6" s="1"/>
  <c r="K1062" i="6"/>
  <c r="L1061" i="6"/>
  <c r="P1061" i="6" s="1"/>
  <c r="Q1061" i="6" s="1"/>
  <c r="K1061" i="6"/>
  <c r="L1060" i="6"/>
  <c r="P1060" i="6" s="1"/>
  <c r="Q1060" i="6" s="1"/>
  <c r="K1060" i="6"/>
  <c r="L1059" i="6"/>
  <c r="P1059" i="6" s="1"/>
  <c r="Q1059" i="6" s="1"/>
  <c r="K1059" i="6"/>
  <c r="L1058" i="6"/>
  <c r="P1058" i="6" s="1"/>
  <c r="Q1058" i="6" s="1"/>
  <c r="K1058" i="6"/>
  <c r="L1057" i="6"/>
  <c r="P1057" i="6" s="1"/>
  <c r="Q1057" i="6" s="1"/>
  <c r="K1057" i="6"/>
  <c r="L1056" i="6"/>
  <c r="P1056" i="6" s="1"/>
  <c r="Q1056" i="6" s="1"/>
  <c r="K1056" i="6"/>
  <c r="L1055" i="6"/>
  <c r="P1055" i="6" s="1"/>
  <c r="Q1055" i="6" s="1"/>
  <c r="K1055" i="6"/>
  <c r="L1054" i="6"/>
  <c r="P1054" i="6" s="1"/>
  <c r="Q1054" i="6" s="1"/>
  <c r="K1054" i="6"/>
  <c r="L1053" i="6"/>
  <c r="P1053" i="6" s="1"/>
  <c r="Q1053" i="6" s="1"/>
  <c r="K1053" i="6"/>
  <c r="L1052" i="6"/>
  <c r="P1052" i="6" s="1"/>
  <c r="Q1052" i="6" s="1"/>
  <c r="K1052" i="6"/>
  <c r="L1051" i="6"/>
  <c r="P1051" i="6" s="1"/>
  <c r="Q1051" i="6" s="1"/>
  <c r="K1051" i="6"/>
  <c r="L1050" i="6"/>
  <c r="P1050" i="6" s="1"/>
  <c r="Q1050" i="6" s="1"/>
  <c r="K1050" i="6"/>
  <c r="L1049" i="6"/>
  <c r="P1049" i="6" s="1"/>
  <c r="Q1049" i="6" s="1"/>
  <c r="K1049" i="6"/>
  <c r="L1048" i="6"/>
  <c r="P1048" i="6" s="1"/>
  <c r="Q1048" i="6" s="1"/>
  <c r="K1048" i="6"/>
  <c r="L1047" i="6"/>
  <c r="P1047" i="6" s="1"/>
  <c r="Q1047" i="6" s="1"/>
  <c r="K1047" i="6"/>
  <c r="L1046" i="6"/>
  <c r="P1046" i="6" s="1"/>
  <c r="Q1046" i="6" s="1"/>
  <c r="K1046" i="6"/>
  <c r="L1045" i="6"/>
  <c r="P1045" i="6" s="1"/>
  <c r="Q1045" i="6" s="1"/>
  <c r="K1045" i="6"/>
  <c r="L1044" i="6"/>
  <c r="P1044" i="6" s="1"/>
  <c r="Q1044" i="6" s="1"/>
  <c r="K1044" i="6"/>
  <c r="L1043" i="6"/>
  <c r="P1043" i="6" s="1"/>
  <c r="Q1043" i="6" s="1"/>
  <c r="K1043" i="6"/>
  <c r="L1042" i="6"/>
  <c r="P1042" i="6" s="1"/>
  <c r="Q1042" i="6" s="1"/>
  <c r="K1042" i="6"/>
  <c r="L1041" i="6"/>
  <c r="P1041" i="6" s="1"/>
  <c r="Q1041" i="6" s="1"/>
  <c r="K1041" i="6"/>
  <c r="L1040" i="6"/>
  <c r="P1040" i="6" s="1"/>
  <c r="Q1040" i="6" s="1"/>
  <c r="K1040" i="6"/>
  <c r="L1039" i="6"/>
  <c r="P1039" i="6" s="1"/>
  <c r="Q1039" i="6" s="1"/>
  <c r="K1039" i="6"/>
  <c r="L1038" i="6"/>
  <c r="P1038" i="6" s="1"/>
  <c r="Q1038" i="6" s="1"/>
  <c r="K1038" i="6"/>
  <c r="L1037" i="6"/>
  <c r="P1037" i="6" s="1"/>
  <c r="Q1037" i="6" s="1"/>
  <c r="K1037" i="6"/>
  <c r="L1036" i="6"/>
  <c r="P1036" i="6" s="1"/>
  <c r="Q1036" i="6" s="1"/>
  <c r="K1036" i="6"/>
  <c r="L1035" i="6"/>
  <c r="P1035" i="6" s="1"/>
  <c r="Q1035" i="6" s="1"/>
  <c r="K1035" i="6"/>
  <c r="L1034" i="6"/>
  <c r="P1034" i="6" s="1"/>
  <c r="Q1034" i="6" s="1"/>
  <c r="K1034" i="6"/>
  <c r="P1033" i="6"/>
  <c r="Q1033" i="6" s="1"/>
  <c r="L1033" i="6"/>
  <c r="K1033" i="6"/>
  <c r="L1032" i="6"/>
  <c r="P1032" i="6" s="1"/>
  <c r="Q1032" i="6" s="1"/>
  <c r="K1032" i="6"/>
  <c r="L1031" i="6"/>
  <c r="P1031" i="6" s="1"/>
  <c r="Q1031" i="6" s="1"/>
  <c r="K1031" i="6"/>
  <c r="L1030" i="6"/>
  <c r="P1030" i="6" s="1"/>
  <c r="Q1030" i="6" s="1"/>
  <c r="K1030" i="6"/>
  <c r="L1029" i="6"/>
  <c r="P1029" i="6" s="1"/>
  <c r="Q1029" i="6" s="1"/>
  <c r="K1029" i="6"/>
  <c r="L1028" i="6"/>
  <c r="P1028" i="6" s="1"/>
  <c r="Q1028" i="6" s="1"/>
  <c r="K1028" i="6"/>
  <c r="L1027" i="6"/>
  <c r="P1027" i="6" s="1"/>
  <c r="Q1027" i="6" s="1"/>
  <c r="K1027" i="6"/>
  <c r="L1026" i="6"/>
  <c r="P1026" i="6" s="1"/>
  <c r="Q1026" i="6" s="1"/>
  <c r="K1026" i="6"/>
  <c r="L1025" i="6"/>
  <c r="P1025" i="6" s="1"/>
  <c r="Q1025" i="6" s="1"/>
  <c r="K1025" i="6"/>
  <c r="L1024" i="6"/>
  <c r="P1024" i="6" s="1"/>
  <c r="Q1024" i="6" s="1"/>
  <c r="K1024" i="6"/>
  <c r="L1023" i="6"/>
  <c r="P1023" i="6" s="1"/>
  <c r="Q1023" i="6" s="1"/>
  <c r="K1023" i="6"/>
  <c r="L1022" i="6"/>
  <c r="P1022" i="6" s="1"/>
  <c r="Q1022" i="6" s="1"/>
  <c r="K1022" i="6"/>
  <c r="L1021" i="6"/>
  <c r="P1021" i="6" s="1"/>
  <c r="Q1021" i="6" s="1"/>
  <c r="K1021" i="6"/>
  <c r="L1020" i="6"/>
  <c r="P1020" i="6" s="1"/>
  <c r="Q1020" i="6" s="1"/>
  <c r="K1020" i="6"/>
  <c r="L1019" i="6"/>
  <c r="P1019" i="6" s="1"/>
  <c r="Q1019" i="6" s="1"/>
  <c r="K1019" i="6"/>
  <c r="L1018" i="6"/>
  <c r="P1018" i="6" s="1"/>
  <c r="Q1018" i="6" s="1"/>
  <c r="K1018" i="6"/>
  <c r="L1017" i="6"/>
  <c r="P1017" i="6" s="1"/>
  <c r="Q1017" i="6" s="1"/>
  <c r="K1017" i="6"/>
  <c r="L1016" i="6"/>
  <c r="P1016" i="6" s="1"/>
  <c r="Q1016" i="6" s="1"/>
  <c r="K1016" i="6"/>
  <c r="L1015" i="6"/>
  <c r="P1015" i="6" s="1"/>
  <c r="Q1015" i="6" s="1"/>
  <c r="K1015" i="6"/>
  <c r="L1014" i="6"/>
  <c r="P1014" i="6" s="1"/>
  <c r="Q1014" i="6" s="1"/>
  <c r="K1014" i="6"/>
  <c r="L1013" i="6"/>
  <c r="P1013" i="6" s="1"/>
  <c r="Q1013" i="6" s="1"/>
  <c r="K1013" i="6"/>
  <c r="L1012" i="6"/>
  <c r="P1012" i="6" s="1"/>
  <c r="Q1012" i="6" s="1"/>
  <c r="K1012" i="6"/>
  <c r="L1011" i="6"/>
  <c r="P1011" i="6" s="1"/>
  <c r="Q1011" i="6" s="1"/>
  <c r="K1011" i="6"/>
  <c r="L1010" i="6"/>
  <c r="P1010" i="6" s="1"/>
  <c r="Q1010" i="6" s="1"/>
  <c r="K1010" i="6"/>
  <c r="L1009" i="6"/>
  <c r="P1009" i="6" s="1"/>
  <c r="Q1009" i="6" s="1"/>
  <c r="K1009" i="6"/>
  <c r="L1008" i="6"/>
  <c r="P1008" i="6" s="1"/>
  <c r="Q1008" i="6" s="1"/>
  <c r="K1008" i="6"/>
  <c r="L1007" i="6"/>
  <c r="P1007" i="6" s="1"/>
  <c r="Q1007" i="6" s="1"/>
  <c r="K1007" i="6"/>
  <c r="L1006" i="6"/>
  <c r="P1006" i="6" s="1"/>
  <c r="Q1006" i="6" s="1"/>
  <c r="K1006" i="6"/>
  <c r="L1005" i="6"/>
  <c r="P1005" i="6" s="1"/>
  <c r="Q1005" i="6" s="1"/>
  <c r="K1005" i="6"/>
  <c r="L1004" i="6"/>
  <c r="P1004" i="6" s="1"/>
  <c r="Q1004" i="6" s="1"/>
  <c r="K1004" i="6"/>
  <c r="L1003" i="6"/>
  <c r="P1003" i="6" s="1"/>
  <c r="Q1003" i="6" s="1"/>
  <c r="K1003" i="6"/>
  <c r="L1002" i="6"/>
  <c r="P1002" i="6" s="1"/>
  <c r="Q1002" i="6" s="1"/>
  <c r="K1002" i="6"/>
  <c r="P1001" i="6"/>
  <c r="Q1001" i="6" s="1"/>
  <c r="L1001" i="6"/>
  <c r="K1001" i="6"/>
  <c r="L1000" i="6"/>
  <c r="P1000" i="6" s="1"/>
  <c r="Q1000" i="6" s="1"/>
  <c r="K1000" i="6"/>
  <c r="L999" i="6"/>
  <c r="P999" i="6" s="1"/>
  <c r="Q999" i="6" s="1"/>
  <c r="K999" i="6"/>
  <c r="L998" i="6"/>
  <c r="P998" i="6" s="1"/>
  <c r="Q998" i="6" s="1"/>
  <c r="K998" i="6"/>
  <c r="L997" i="6"/>
  <c r="P997" i="6" s="1"/>
  <c r="Q997" i="6" s="1"/>
  <c r="K997" i="6"/>
  <c r="L996" i="6"/>
  <c r="P996" i="6" s="1"/>
  <c r="Q996" i="6" s="1"/>
  <c r="K996" i="6"/>
  <c r="L995" i="6"/>
  <c r="P995" i="6" s="1"/>
  <c r="Q995" i="6" s="1"/>
  <c r="K995" i="6"/>
  <c r="L994" i="6"/>
  <c r="P994" i="6" s="1"/>
  <c r="Q994" i="6" s="1"/>
  <c r="K994" i="6"/>
  <c r="L993" i="6"/>
  <c r="P993" i="6" s="1"/>
  <c r="Q993" i="6" s="1"/>
  <c r="K993" i="6"/>
  <c r="L992" i="6"/>
  <c r="P992" i="6" s="1"/>
  <c r="Q992" i="6" s="1"/>
  <c r="K992" i="6"/>
  <c r="L991" i="6"/>
  <c r="P991" i="6" s="1"/>
  <c r="Q991" i="6" s="1"/>
  <c r="K991" i="6"/>
  <c r="L990" i="6"/>
  <c r="P990" i="6" s="1"/>
  <c r="Q990" i="6" s="1"/>
  <c r="K990" i="6"/>
  <c r="L989" i="6"/>
  <c r="P989" i="6" s="1"/>
  <c r="Q989" i="6" s="1"/>
  <c r="K989" i="6"/>
  <c r="L988" i="6"/>
  <c r="P988" i="6" s="1"/>
  <c r="Q988" i="6" s="1"/>
  <c r="K988" i="6"/>
  <c r="L987" i="6"/>
  <c r="P987" i="6" s="1"/>
  <c r="Q987" i="6" s="1"/>
  <c r="K987" i="6"/>
  <c r="L986" i="6"/>
  <c r="P986" i="6" s="1"/>
  <c r="Q986" i="6" s="1"/>
  <c r="K986" i="6"/>
  <c r="L985" i="6"/>
  <c r="P985" i="6" s="1"/>
  <c r="Q985" i="6" s="1"/>
  <c r="K985" i="6"/>
  <c r="L984" i="6"/>
  <c r="P984" i="6" s="1"/>
  <c r="Q984" i="6" s="1"/>
  <c r="K984" i="6"/>
  <c r="L983" i="6"/>
  <c r="P983" i="6" s="1"/>
  <c r="Q983" i="6" s="1"/>
  <c r="K983" i="6"/>
  <c r="L982" i="6"/>
  <c r="P982" i="6" s="1"/>
  <c r="Q982" i="6" s="1"/>
  <c r="K982" i="6"/>
  <c r="L981" i="6"/>
  <c r="P981" i="6" s="1"/>
  <c r="Q981" i="6" s="1"/>
  <c r="K981" i="6"/>
  <c r="L980" i="6"/>
  <c r="P980" i="6" s="1"/>
  <c r="Q980" i="6" s="1"/>
  <c r="K980" i="6"/>
  <c r="L979" i="6"/>
  <c r="P979" i="6" s="1"/>
  <c r="Q979" i="6" s="1"/>
  <c r="K979" i="6"/>
  <c r="L978" i="6"/>
  <c r="P978" i="6" s="1"/>
  <c r="Q978" i="6" s="1"/>
  <c r="K978" i="6"/>
  <c r="L977" i="6"/>
  <c r="P977" i="6" s="1"/>
  <c r="Q977" i="6" s="1"/>
  <c r="K977" i="6"/>
  <c r="L976" i="6"/>
  <c r="P976" i="6" s="1"/>
  <c r="Q976" i="6" s="1"/>
  <c r="K976" i="6"/>
  <c r="L975" i="6"/>
  <c r="P975" i="6" s="1"/>
  <c r="Q975" i="6" s="1"/>
  <c r="K975" i="6"/>
  <c r="L974" i="6"/>
  <c r="P974" i="6" s="1"/>
  <c r="Q974" i="6" s="1"/>
  <c r="K974" i="6"/>
  <c r="L973" i="6"/>
  <c r="P973" i="6" s="1"/>
  <c r="Q973" i="6" s="1"/>
  <c r="K973" i="6"/>
  <c r="L972" i="6"/>
  <c r="P972" i="6" s="1"/>
  <c r="Q972" i="6" s="1"/>
  <c r="K972" i="6"/>
  <c r="L971" i="6"/>
  <c r="P971" i="6" s="1"/>
  <c r="Q971" i="6" s="1"/>
  <c r="K971" i="6"/>
  <c r="L970" i="6"/>
  <c r="P970" i="6" s="1"/>
  <c r="Q970" i="6" s="1"/>
  <c r="K970" i="6"/>
  <c r="L969" i="6"/>
  <c r="P969" i="6" s="1"/>
  <c r="Q969" i="6" s="1"/>
  <c r="K969" i="6"/>
  <c r="L968" i="6"/>
  <c r="P968" i="6" s="1"/>
  <c r="Q968" i="6" s="1"/>
  <c r="K968" i="6"/>
  <c r="L967" i="6"/>
  <c r="P967" i="6" s="1"/>
  <c r="Q967" i="6" s="1"/>
  <c r="K967" i="6"/>
  <c r="L966" i="6"/>
  <c r="P966" i="6" s="1"/>
  <c r="Q966" i="6" s="1"/>
  <c r="K966" i="6"/>
  <c r="L965" i="6"/>
  <c r="P965" i="6" s="1"/>
  <c r="Q965" i="6" s="1"/>
  <c r="K965" i="6"/>
  <c r="L964" i="6"/>
  <c r="P964" i="6" s="1"/>
  <c r="Q964" i="6" s="1"/>
  <c r="K964" i="6"/>
  <c r="L963" i="6"/>
  <c r="P963" i="6" s="1"/>
  <c r="Q963" i="6" s="1"/>
  <c r="K963" i="6"/>
  <c r="L962" i="6"/>
  <c r="P962" i="6" s="1"/>
  <c r="Q962" i="6" s="1"/>
  <c r="K962" i="6"/>
  <c r="L961" i="6"/>
  <c r="P961" i="6" s="1"/>
  <c r="Q961" i="6" s="1"/>
  <c r="K961" i="6"/>
  <c r="L960" i="6"/>
  <c r="P960" i="6" s="1"/>
  <c r="Q960" i="6" s="1"/>
  <c r="K960" i="6"/>
  <c r="L959" i="6"/>
  <c r="P959" i="6" s="1"/>
  <c r="Q959" i="6" s="1"/>
  <c r="K959" i="6"/>
  <c r="L958" i="6"/>
  <c r="P958" i="6" s="1"/>
  <c r="Q958" i="6" s="1"/>
  <c r="K958" i="6"/>
  <c r="L957" i="6"/>
  <c r="P957" i="6" s="1"/>
  <c r="Q957" i="6" s="1"/>
  <c r="K957" i="6"/>
  <c r="L956" i="6"/>
  <c r="P956" i="6" s="1"/>
  <c r="Q956" i="6" s="1"/>
  <c r="K956" i="6"/>
  <c r="L955" i="6"/>
  <c r="P955" i="6" s="1"/>
  <c r="Q955" i="6" s="1"/>
  <c r="K955" i="6"/>
  <c r="L954" i="6"/>
  <c r="P954" i="6" s="1"/>
  <c r="Q954" i="6" s="1"/>
  <c r="K954" i="6"/>
  <c r="L953" i="6"/>
  <c r="P953" i="6" s="1"/>
  <c r="Q953" i="6" s="1"/>
  <c r="K953" i="6"/>
  <c r="P952" i="6"/>
  <c r="Q952" i="6" s="1"/>
  <c r="L952" i="6"/>
  <c r="K952" i="6"/>
  <c r="L951" i="6"/>
  <c r="P951" i="6" s="1"/>
  <c r="Q951" i="6" s="1"/>
  <c r="K951" i="6"/>
  <c r="L950" i="6"/>
  <c r="P950" i="6" s="1"/>
  <c r="Q950" i="6" s="1"/>
  <c r="K950" i="6"/>
  <c r="L949" i="6"/>
  <c r="P949" i="6" s="1"/>
  <c r="Q949" i="6" s="1"/>
  <c r="K949" i="6"/>
  <c r="L948" i="6"/>
  <c r="P948" i="6" s="1"/>
  <c r="Q948" i="6" s="1"/>
  <c r="K948" i="6"/>
  <c r="L947" i="6"/>
  <c r="P947" i="6" s="1"/>
  <c r="Q947" i="6" s="1"/>
  <c r="K947" i="6"/>
  <c r="L946" i="6"/>
  <c r="P946" i="6" s="1"/>
  <c r="Q946" i="6" s="1"/>
  <c r="K946" i="6"/>
  <c r="L945" i="6"/>
  <c r="P945" i="6" s="1"/>
  <c r="Q945" i="6" s="1"/>
  <c r="K945" i="6"/>
  <c r="L944" i="6"/>
  <c r="P944" i="6" s="1"/>
  <c r="Q944" i="6" s="1"/>
  <c r="K944" i="6"/>
  <c r="L943" i="6"/>
  <c r="P943" i="6" s="1"/>
  <c r="Q943" i="6" s="1"/>
  <c r="K943" i="6"/>
  <c r="L942" i="6"/>
  <c r="P942" i="6" s="1"/>
  <c r="Q942" i="6" s="1"/>
  <c r="K942" i="6"/>
  <c r="L941" i="6"/>
  <c r="P941" i="6" s="1"/>
  <c r="Q941" i="6" s="1"/>
  <c r="K941" i="6"/>
  <c r="L940" i="6"/>
  <c r="P940" i="6" s="1"/>
  <c r="Q940" i="6" s="1"/>
  <c r="K940" i="6"/>
  <c r="L939" i="6"/>
  <c r="P939" i="6" s="1"/>
  <c r="Q939" i="6" s="1"/>
  <c r="K939" i="6"/>
  <c r="L938" i="6"/>
  <c r="P938" i="6" s="1"/>
  <c r="Q938" i="6" s="1"/>
  <c r="K938" i="6"/>
  <c r="L937" i="6"/>
  <c r="P937" i="6" s="1"/>
  <c r="Q937" i="6" s="1"/>
  <c r="K937" i="6"/>
  <c r="L936" i="6"/>
  <c r="P936" i="6" s="1"/>
  <c r="Q936" i="6" s="1"/>
  <c r="K936" i="6"/>
  <c r="L935" i="6"/>
  <c r="P935" i="6" s="1"/>
  <c r="Q935" i="6" s="1"/>
  <c r="K935" i="6"/>
  <c r="L934" i="6"/>
  <c r="P934" i="6" s="1"/>
  <c r="Q934" i="6" s="1"/>
  <c r="K934" i="6"/>
  <c r="L933" i="6"/>
  <c r="P933" i="6" s="1"/>
  <c r="Q933" i="6" s="1"/>
  <c r="K933" i="6"/>
  <c r="L932" i="6"/>
  <c r="P932" i="6" s="1"/>
  <c r="Q932" i="6" s="1"/>
  <c r="K932" i="6"/>
  <c r="L931" i="6"/>
  <c r="P931" i="6" s="1"/>
  <c r="Q931" i="6" s="1"/>
  <c r="K931" i="6"/>
  <c r="L930" i="6"/>
  <c r="P930" i="6" s="1"/>
  <c r="Q930" i="6" s="1"/>
  <c r="K930" i="6"/>
  <c r="L929" i="6"/>
  <c r="P929" i="6" s="1"/>
  <c r="Q929" i="6" s="1"/>
  <c r="K929" i="6"/>
  <c r="L928" i="6"/>
  <c r="P928" i="6" s="1"/>
  <c r="Q928" i="6" s="1"/>
  <c r="K928" i="6"/>
  <c r="L927" i="6"/>
  <c r="P927" i="6" s="1"/>
  <c r="Q927" i="6" s="1"/>
  <c r="K927" i="6"/>
  <c r="L926" i="6"/>
  <c r="P926" i="6" s="1"/>
  <c r="Q926" i="6" s="1"/>
  <c r="K926" i="6"/>
  <c r="L925" i="6"/>
  <c r="P925" i="6" s="1"/>
  <c r="Q925" i="6" s="1"/>
  <c r="K925" i="6"/>
  <c r="L924" i="6"/>
  <c r="P924" i="6" s="1"/>
  <c r="Q924" i="6" s="1"/>
  <c r="K924" i="6"/>
  <c r="L923" i="6"/>
  <c r="P923" i="6" s="1"/>
  <c r="Q923" i="6" s="1"/>
  <c r="K923" i="6"/>
  <c r="L922" i="6"/>
  <c r="P922" i="6" s="1"/>
  <c r="Q922" i="6" s="1"/>
  <c r="K922" i="6"/>
  <c r="L921" i="6"/>
  <c r="P921" i="6" s="1"/>
  <c r="Q921" i="6" s="1"/>
  <c r="K921" i="6"/>
  <c r="L920" i="6"/>
  <c r="P920" i="6" s="1"/>
  <c r="Q920" i="6" s="1"/>
  <c r="K920" i="6"/>
  <c r="L919" i="6"/>
  <c r="P919" i="6" s="1"/>
  <c r="Q919" i="6" s="1"/>
  <c r="K919" i="6"/>
  <c r="L918" i="6"/>
  <c r="P918" i="6" s="1"/>
  <c r="Q918" i="6" s="1"/>
  <c r="K918" i="6"/>
  <c r="L917" i="6"/>
  <c r="P917" i="6" s="1"/>
  <c r="Q917" i="6" s="1"/>
  <c r="K917" i="6"/>
  <c r="L916" i="6"/>
  <c r="P916" i="6" s="1"/>
  <c r="Q916" i="6" s="1"/>
  <c r="K916" i="6"/>
  <c r="L915" i="6"/>
  <c r="P915" i="6" s="1"/>
  <c r="Q915" i="6" s="1"/>
  <c r="K915" i="6"/>
  <c r="L914" i="6"/>
  <c r="P914" i="6" s="1"/>
  <c r="Q914" i="6" s="1"/>
  <c r="K914" i="6"/>
  <c r="L913" i="6"/>
  <c r="P913" i="6" s="1"/>
  <c r="Q913" i="6" s="1"/>
  <c r="K913" i="6"/>
  <c r="L912" i="6"/>
  <c r="P912" i="6" s="1"/>
  <c r="Q912" i="6" s="1"/>
  <c r="K912" i="6"/>
  <c r="L911" i="6"/>
  <c r="P911" i="6" s="1"/>
  <c r="Q911" i="6" s="1"/>
  <c r="K911" i="6"/>
  <c r="L910" i="6"/>
  <c r="P910" i="6" s="1"/>
  <c r="Q910" i="6" s="1"/>
  <c r="K910" i="6"/>
  <c r="L909" i="6"/>
  <c r="P909" i="6" s="1"/>
  <c r="Q909" i="6" s="1"/>
  <c r="K909" i="6"/>
  <c r="L908" i="6"/>
  <c r="P908" i="6" s="1"/>
  <c r="Q908" i="6" s="1"/>
  <c r="K908" i="6"/>
  <c r="L907" i="6"/>
  <c r="P907" i="6" s="1"/>
  <c r="Q907" i="6" s="1"/>
  <c r="K907" i="6"/>
  <c r="L906" i="6"/>
  <c r="P906" i="6" s="1"/>
  <c r="Q906" i="6" s="1"/>
  <c r="K906" i="6"/>
  <c r="L905" i="6"/>
  <c r="P905" i="6" s="1"/>
  <c r="Q905" i="6" s="1"/>
  <c r="K905" i="6"/>
  <c r="L904" i="6"/>
  <c r="P904" i="6" s="1"/>
  <c r="Q904" i="6" s="1"/>
  <c r="K904" i="6"/>
  <c r="P903" i="6"/>
  <c r="Q903" i="6" s="1"/>
  <c r="L903" i="6"/>
  <c r="K903" i="6"/>
  <c r="L902" i="6"/>
  <c r="P902" i="6" s="1"/>
  <c r="Q902" i="6" s="1"/>
  <c r="K902" i="6"/>
  <c r="L901" i="6"/>
  <c r="P901" i="6" s="1"/>
  <c r="Q901" i="6" s="1"/>
  <c r="K901" i="6"/>
  <c r="L900" i="6"/>
  <c r="P900" i="6" s="1"/>
  <c r="Q900" i="6" s="1"/>
  <c r="K900" i="6"/>
  <c r="L899" i="6"/>
  <c r="P899" i="6" s="1"/>
  <c r="Q899" i="6" s="1"/>
  <c r="K899" i="6"/>
  <c r="L898" i="6"/>
  <c r="P898" i="6" s="1"/>
  <c r="Q898" i="6" s="1"/>
  <c r="K898" i="6"/>
  <c r="L897" i="6"/>
  <c r="P897" i="6" s="1"/>
  <c r="Q897" i="6" s="1"/>
  <c r="K897" i="6"/>
  <c r="L896" i="6"/>
  <c r="P896" i="6" s="1"/>
  <c r="Q896" i="6" s="1"/>
  <c r="K896" i="6"/>
  <c r="L895" i="6"/>
  <c r="P895" i="6" s="1"/>
  <c r="Q895" i="6" s="1"/>
  <c r="K895" i="6"/>
  <c r="L894" i="6"/>
  <c r="P894" i="6" s="1"/>
  <c r="Q894" i="6" s="1"/>
  <c r="K894" i="6"/>
  <c r="L893" i="6"/>
  <c r="P893" i="6" s="1"/>
  <c r="Q893" i="6" s="1"/>
  <c r="K893" i="6"/>
  <c r="L892" i="6"/>
  <c r="P892" i="6" s="1"/>
  <c r="Q892" i="6" s="1"/>
  <c r="K892" i="6"/>
  <c r="L891" i="6"/>
  <c r="P891" i="6" s="1"/>
  <c r="Q891" i="6" s="1"/>
  <c r="K891" i="6"/>
  <c r="P890" i="6"/>
  <c r="Q890" i="6" s="1"/>
  <c r="L890" i="6"/>
  <c r="K890" i="6"/>
  <c r="L889" i="6"/>
  <c r="P889" i="6" s="1"/>
  <c r="Q889" i="6" s="1"/>
  <c r="K889" i="6"/>
  <c r="L888" i="6"/>
  <c r="P888" i="6" s="1"/>
  <c r="Q888" i="6" s="1"/>
  <c r="K888" i="6"/>
  <c r="L887" i="6"/>
  <c r="P887" i="6" s="1"/>
  <c r="Q887" i="6" s="1"/>
  <c r="K887" i="6"/>
  <c r="L886" i="6"/>
  <c r="P886" i="6" s="1"/>
  <c r="Q886" i="6" s="1"/>
  <c r="K886" i="6"/>
  <c r="L885" i="6"/>
  <c r="P885" i="6" s="1"/>
  <c r="Q885" i="6" s="1"/>
  <c r="K885" i="6"/>
  <c r="L884" i="6"/>
  <c r="P884" i="6" s="1"/>
  <c r="Q884" i="6" s="1"/>
  <c r="K884" i="6"/>
  <c r="L883" i="6"/>
  <c r="P883" i="6" s="1"/>
  <c r="Q883" i="6" s="1"/>
  <c r="K883" i="6"/>
  <c r="L882" i="6"/>
  <c r="P882" i="6" s="1"/>
  <c r="Q882" i="6" s="1"/>
  <c r="K882" i="6"/>
  <c r="L881" i="6"/>
  <c r="P881" i="6" s="1"/>
  <c r="Q881" i="6" s="1"/>
  <c r="K881" i="6"/>
  <c r="L880" i="6"/>
  <c r="P880" i="6" s="1"/>
  <c r="Q880" i="6" s="1"/>
  <c r="K880" i="6"/>
  <c r="L879" i="6"/>
  <c r="P879" i="6" s="1"/>
  <c r="Q879" i="6" s="1"/>
  <c r="K879" i="6"/>
  <c r="L878" i="6"/>
  <c r="P878" i="6" s="1"/>
  <c r="Q878" i="6" s="1"/>
  <c r="K878" i="6"/>
  <c r="L877" i="6"/>
  <c r="P877" i="6" s="1"/>
  <c r="Q877" i="6" s="1"/>
  <c r="K877" i="6"/>
  <c r="L876" i="6"/>
  <c r="P876" i="6" s="1"/>
  <c r="Q876" i="6" s="1"/>
  <c r="K876" i="6"/>
  <c r="L875" i="6"/>
  <c r="P875" i="6" s="1"/>
  <c r="Q875" i="6" s="1"/>
  <c r="K875" i="6"/>
  <c r="L874" i="6"/>
  <c r="P874" i="6" s="1"/>
  <c r="Q874" i="6" s="1"/>
  <c r="K874" i="6"/>
  <c r="L873" i="6"/>
  <c r="P873" i="6" s="1"/>
  <c r="Q873" i="6" s="1"/>
  <c r="K873" i="6"/>
  <c r="P872" i="6"/>
  <c r="Q872" i="6" s="1"/>
  <c r="L872" i="6"/>
  <c r="K872" i="6"/>
  <c r="L871" i="6"/>
  <c r="P871" i="6" s="1"/>
  <c r="Q871" i="6" s="1"/>
  <c r="K871" i="6"/>
  <c r="L870" i="6"/>
  <c r="P870" i="6" s="1"/>
  <c r="Q870" i="6" s="1"/>
  <c r="K870" i="6"/>
  <c r="L869" i="6"/>
  <c r="P869" i="6" s="1"/>
  <c r="Q869" i="6" s="1"/>
  <c r="K869" i="6"/>
  <c r="L868" i="6"/>
  <c r="P868" i="6" s="1"/>
  <c r="Q868" i="6" s="1"/>
  <c r="K868" i="6"/>
  <c r="L867" i="6"/>
  <c r="P867" i="6" s="1"/>
  <c r="Q867" i="6" s="1"/>
  <c r="K867" i="6"/>
  <c r="L866" i="6"/>
  <c r="P866" i="6" s="1"/>
  <c r="Q866" i="6" s="1"/>
  <c r="K866" i="6"/>
  <c r="L865" i="6"/>
  <c r="P865" i="6" s="1"/>
  <c r="Q865" i="6" s="1"/>
  <c r="K865" i="6"/>
  <c r="L864" i="6"/>
  <c r="P864" i="6" s="1"/>
  <c r="Q864" i="6" s="1"/>
  <c r="K864" i="6"/>
  <c r="L863" i="6"/>
  <c r="P863" i="6" s="1"/>
  <c r="Q863" i="6" s="1"/>
  <c r="K863" i="6"/>
  <c r="L862" i="6"/>
  <c r="P862" i="6" s="1"/>
  <c r="Q862" i="6" s="1"/>
  <c r="K862" i="6"/>
  <c r="L861" i="6"/>
  <c r="P861" i="6" s="1"/>
  <c r="Q861" i="6" s="1"/>
  <c r="K861" i="6"/>
  <c r="L860" i="6"/>
  <c r="P860" i="6" s="1"/>
  <c r="Q860" i="6" s="1"/>
  <c r="K860" i="6"/>
  <c r="L859" i="6"/>
  <c r="P859" i="6" s="1"/>
  <c r="Q859" i="6" s="1"/>
  <c r="K859" i="6"/>
  <c r="L858" i="6"/>
  <c r="P858" i="6" s="1"/>
  <c r="Q858" i="6" s="1"/>
  <c r="K858" i="6"/>
  <c r="L857" i="6"/>
  <c r="P857" i="6" s="1"/>
  <c r="Q857" i="6" s="1"/>
  <c r="K857" i="6"/>
  <c r="P856" i="6"/>
  <c r="Q856" i="6" s="1"/>
  <c r="L856" i="6"/>
  <c r="K856" i="6"/>
  <c r="L855" i="6"/>
  <c r="P855" i="6" s="1"/>
  <c r="Q855" i="6" s="1"/>
  <c r="K855" i="6"/>
  <c r="L854" i="6"/>
  <c r="P854" i="6" s="1"/>
  <c r="Q854" i="6" s="1"/>
  <c r="K854" i="6"/>
  <c r="L853" i="6"/>
  <c r="P853" i="6" s="1"/>
  <c r="Q853" i="6" s="1"/>
  <c r="K853" i="6"/>
  <c r="L852" i="6"/>
  <c r="P852" i="6" s="1"/>
  <c r="Q852" i="6" s="1"/>
  <c r="K852" i="6"/>
  <c r="L851" i="6"/>
  <c r="P851" i="6" s="1"/>
  <c r="Q851" i="6" s="1"/>
  <c r="K851" i="6"/>
  <c r="L850" i="6"/>
  <c r="P850" i="6" s="1"/>
  <c r="Q850" i="6" s="1"/>
  <c r="K850" i="6"/>
  <c r="L849" i="6"/>
  <c r="P849" i="6" s="1"/>
  <c r="Q849" i="6" s="1"/>
  <c r="K849" i="6"/>
  <c r="L848" i="6"/>
  <c r="P848" i="6" s="1"/>
  <c r="Q848" i="6" s="1"/>
  <c r="K848" i="6"/>
  <c r="L847" i="6"/>
  <c r="P847" i="6" s="1"/>
  <c r="Q847" i="6" s="1"/>
  <c r="K847" i="6"/>
  <c r="L846" i="6"/>
  <c r="P846" i="6" s="1"/>
  <c r="Q846" i="6" s="1"/>
  <c r="K846" i="6"/>
  <c r="L845" i="6"/>
  <c r="P845" i="6" s="1"/>
  <c r="Q845" i="6" s="1"/>
  <c r="K845" i="6"/>
  <c r="L844" i="6"/>
  <c r="P844" i="6" s="1"/>
  <c r="Q844" i="6" s="1"/>
  <c r="K844" i="6"/>
  <c r="L843" i="6"/>
  <c r="P843" i="6" s="1"/>
  <c r="Q843" i="6" s="1"/>
  <c r="K843" i="6"/>
  <c r="L842" i="6"/>
  <c r="P842" i="6" s="1"/>
  <c r="Q842" i="6" s="1"/>
  <c r="K842" i="6"/>
  <c r="L841" i="6"/>
  <c r="P841" i="6" s="1"/>
  <c r="Q841" i="6" s="1"/>
  <c r="K841" i="6"/>
  <c r="P840" i="6"/>
  <c r="Q840" i="6" s="1"/>
  <c r="L840" i="6"/>
  <c r="K840" i="6"/>
  <c r="L839" i="6"/>
  <c r="P839" i="6" s="1"/>
  <c r="Q839" i="6" s="1"/>
  <c r="K839" i="6"/>
  <c r="L838" i="6"/>
  <c r="P838" i="6" s="1"/>
  <c r="Q838" i="6" s="1"/>
  <c r="K838" i="6"/>
  <c r="L837" i="6"/>
  <c r="P837" i="6" s="1"/>
  <c r="Q837" i="6" s="1"/>
  <c r="K837" i="6"/>
  <c r="L836" i="6"/>
  <c r="P836" i="6" s="1"/>
  <c r="Q836" i="6" s="1"/>
  <c r="K836" i="6"/>
  <c r="L835" i="6"/>
  <c r="P835" i="6" s="1"/>
  <c r="Q835" i="6" s="1"/>
  <c r="K835" i="6"/>
  <c r="L834" i="6"/>
  <c r="P834" i="6" s="1"/>
  <c r="Q834" i="6" s="1"/>
  <c r="K834" i="6"/>
  <c r="L833" i="6"/>
  <c r="P833" i="6" s="1"/>
  <c r="Q833" i="6" s="1"/>
  <c r="K833" i="6"/>
  <c r="L832" i="6"/>
  <c r="P832" i="6" s="1"/>
  <c r="Q832" i="6" s="1"/>
  <c r="K832" i="6"/>
  <c r="L831" i="6"/>
  <c r="P831" i="6" s="1"/>
  <c r="Q831" i="6" s="1"/>
  <c r="K831" i="6"/>
  <c r="P830" i="6"/>
  <c r="Q830" i="6" s="1"/>
  <c r="L830" i="6"/>
  <c r="K830" i="6"/>
  <c r="L829" i="6"/>
  <c r="P829" i="6" s="1"/>
  <c r="Q829" i="6" s="1"/>
  <c r="K829" i="6"/>
  <c r="L828" i="6"/>
  <c r="P828" i="6" s="1"/>
  <c r="Q828" i="6" s="1"/>
  <c r="K828" i="6"/>
  <c r="L827" i="6"/>
  <c r="P827" i="6" s="1"/>
  <c r="Q827" i="6" s="1"/>
  <c r="K827" i="6"/>
  <c r="L826" i="6"/>
  <c r="P826" i="6" s="1"/>
  <c r="Q826" i="6" s="1"/>
  <c r="K826" i="6"/>
  <c r="L825" i="6"/>
  <c r="P825" i="6" s="1"/>
  <c r="Q825" i="6" s="1"/>
  <c r="K825" i="6"/>
  <c r="L824" i="6"/>
  <c r="P824" i="6" s="1"/>
  <c r="Q824" i="6" s="1"/>
  <c r="K824" i="6"/>
  <c r="L823" i="6"/>
  <c r="P823" i="6" s="1"/>
  <c r="Q823" i="6" s="1"/>
  <c r="K823" i="6"/>
  <c r="L822" i="6"/>
  <c r="P822" i="6" s="1"/>
  <c r="Q822" i="6" s="1"/>
  <c r="K822" i="6"/>
  <c r="L821" i="6"/>
  <c r="P821" i="6" s="1"/>
  <c r="Q821" i="6" s="1"/>
  <c r="K821" i="6"/>
  <c r="L820" i="6"/>
  <c r="P820" i="6" s="1"/>
  <c r="Q820" i="6" s="1"/>
  <c r="K820" i="6"/>
  <c r="L819" i="6"/>
  <c r="P819" i="6" s="1"/>
  <c r="Q819" i="6" s="1"/>
  <c r="K819" i="6"/>
  <c r="L818" i="6"/>
  <c r="P818" i="6" s="1"/>
  <c r="Q818" i="6" s="1"/>
  <c r="K818" i="6"/>
  <c r="L817" i="6"/>
  <c r="P817" i="6" s="1"/>
  <c r="Q817" i="6" s="1"/>
  <c r="K817" i="6"/>
  <c r="L816" i="6"/>
  <c r="P816" i="6" s="1"/>
  <c r="Q816" i="6" s="1"/>
  <c r="K816" i="6"/>
  <c r="L815" i="6"/>
  <c r="P815" i="6" s="1"/>
  <c r="Q815" i="6" s="1"/>
  <c r="K815" i="6"/>
  <c r="L814" i="6"/>
  <c r="P814" i="6" s="1"/>
  <c r="Q814" i="6" s="1"/>
  <c r="K814" i="6"/>
  <c r="L813" i="6"/>
  <c r="P813" i="6" s="1"/>
  <c r="Q813" i="6" s="1"/>
  <c r="K813" i="6"/>
  <c r="L812" i="6"/>
  <c r="P812" i="6" s="1"/>
  <c r="Q812" i="6" s="1"/>
  <c r="K812" i="6"/>
  <c r="L811" i="6"/>
  <c r="P811" i="6" s="1"/>
  <c r="Q811" i="6" s="1"/>
  <c r="K811" i="6"/>
  <c r="L810" i="6"/>
  <c r="P810" i="6" s="1"/>
  <c r="Q810" i="6" s="1"/>
  <c r="K810" i="6"/>
  <c r="L809" i="6"/>
  <c r="P809" i="6" s="1"/>
  <c r="Q809" i="6" s="1"/>
  <c r="K809" i="6"/>
  <c r="L808" i="6"/>
  <c r="P808" i="6" s="1"/>
  <c r="Q808" i="6" s="1"/>
  <c r="K808" i="6"/>
  <c r="L807" i="6"/>
  <c r="P807" i="6" s="1"/>
  <c r="Q807" i="6" s="1"/>
  <c r="K807" i="6"/>
  <c r="L806" i="6"/>
  <c r="P806" i="6" s="1"/>
  <c r="Q806" i="6" s="1"/>
  <c r="K806" i="6"/>
  <c r="L805" i="6"/>
  <c r="P805" i="6" s="1"/>
  <c r="Q805" i="6" s="1"/>
  <c r="K805" i="6"/>
  <c r="L804" i="6"/>
  <c r="P804" i="6" s="1"/>
  <c r="Q804" i="6" s="1"/>
  <c r="K804" i="6"/>
  <c r="L803" i="6"/>
  <c r="P803" i="6" s="1"/>
  <c r="Q803" i="6" s="1"/>
  <c r="K803" i="6"/>
  <c r="L802" i="6"/>
  <c r="P802" i="6" s="1"/>
  <c r="Q802" i="6" s="1"/>
  <c r="K802" i="6"/>
  <c r="L801" i="6"/>
  <c r="P801" i="6" s="1"/>
  <c r="Q801" i="6" s="1"/>
  <c r="K801" i="6"/>
  <c r="L800" i="6"/>
  <c r="P800" i="6" s="1"/>
  <c r="Q800" i="6" s="1"/>
  <c r="K800" i="6"/>
  <c r="L799" i="6"/>
  <c r="P799" i="6" s="1"/>
  <c r="Q799" i="6" s="1"/>
  <c r="K799" i="6"/>
  <c r="L798" i="6"/>
  <c r="P798" i="6" s="1"/>
  <c r="Q798" i="6" s="1"/>
  <c r="K798" i="6"/>
  <c r="L797" i="6"/>
  <c r="P797" i="6" s="1"/>
  <c r="Q797" i="6" s="1"/>
  <c r="K797" i="6"/>
  <c r="P796" i="6"/>
  <c r="Q796" i="6" s="1"/>
  <c r="L796" i="6"/>
  <c r="K796" i="6"/>
  <c r="L795" i="6"/>
  <c r="P795" i="6" s="1"/>
  <c r="Q795" i="6" s="1"/>
  <c r="K795" i="6"/>
  <c r="L794" i="6"/>
  <c r="P794" i="6" s="1"/>
  <c r="Q794" i="6" s="1"/>
  <c r="K794" i="6"/>
  <c r="L793" i="6"/>
  <c r="P793" i="6" s="1"/>
  <c r="Q793" i="6" s="1"/>
  <c r="K793" i="6"/>
  <c r="L792" i="6"/>
  <c r="P792" i="6" s="1"/>
  <c r="Q792" i="6" s="1"/>
  <c r="K792" i="6"/>
  <c r="L791" i="6"/>
  <c r="P791" i="6" s="1"/>
  <c r="Q791" i="6" s="1"/>
  <c r="K791" i="6"/>
  <c r="L790" i="6"/>
  <c r="P790" i="6" s="1"/>
  <c r="Q790" i="6" s="1"/>
  <c r="K790" i="6"/>
  <c r="L789" i="6"/>
  <c r="P789" i="6" s="1"/>
  <c r="Q789" i="6" s="1"/>
  <c r="K789" i="6"/>
  <c r="L788" i="6"/>
  <c r="P788" i="6" s="1"/>
  <c r="Q788" i="6" s="1"/>
  <c r="K788" i="6"/>
  <c r="L787" i="6"/>
  <c r="P787" i="6" s="1"/>
  <c r="Q787" i="6" s="1"/>
  <c r="K787" i="6"/>
  <c r="L786" i="6"/>
  <c r="P786" i="6" s="1"/>
  <c r="Q786" i="6" s="1"/>
  <c r="K786" i="6"/>
  <c r="L785" i="6"/>
  <c r="P785" i="6" s="1"/>
  <c r="Q785" i="6" s="1"/>
  <c r="K785" i="6"/>
  <c r="L784" i="6"/>
  <c r="P784" i="6" s="1"/>
  <c r="Q784" i="6" s="1"/>
  <c r="K784" i="6"/>
  <c r="L783" i="6"/>
  <c r="P783" i="6" s="1"/>
  <c r="Q783" i="6" s="1"/>
  <c r="K783" i="6"/>
  <c r="L782" i="6"/>
  <c r="P782" i="6" s="1"/>
  <c r="Q782" i="6" s="1"/>
  <c r="K782" i="6"/>
  <c r="P781" i="6"/>
  <c r="Q781" i="6" s="1"/>
  <c r="L781" i="6"/>
  <c r="K781" i="6"/>
  <c r="L780" i="6"/>
  <c r="P780" i="6" s="1"/>
  <c r="Q780" i="6" s="1"/>
  <c r="K780" i="6"/>
  <c r="L779" i="6"/>
  <c r="P779" i="6" s="1"/>
  <c r="Q779" i="6" s="1"/>
  <c r="K779" i="6"/>
  <c r="L778" i="6"/>
  <c r="P778" i="6" s="1"/>
  <c r="Q778" i="6" s="1"/>
  <c r="K778" i="6"/>
  <c r="L777" i="6"/>
  <c r="P777" i="6" s="1"/>
  <c r="Q777" i="6" s="1"/>
  <c r="K777" i="6"/>
  <c r="L776" i="6"/>
  <c r="P776" i="6" s="1"/>
  <c r="Q776" i="6" s="1"/>
  <c r="K776" i="6"/>
  <c r="P775" i="6"/>
  <c r="Q775" i="6" s="1"/>
  <c r="L775" i="6"/>
  <c r="K775" i="6"/>
  <c r="L774" i="6"/>
  <c r="P774" i="6" s="1"/>
  <c r="Q774" i="6" s="1"/>
  <c r="K774" i="6"/>
  <c r="L773" i="6"/>
  <c r="P773" i="6" s="1"/>
  <c r="Q773" i="6" s="1"/>
  <c r="K773" i="6"/>
  <c r="L772" i="6"/>
  <c r="P772" i="6" s="1"/>
  <c r="Q772" i="6" s="1"/>
  <c r="K772" i="6"/>
  <c r="L771" i="6"/>
  <c r="P771" i="6" s="1"/>
  <c r="Q771" i="6" s="1"/>
  <c r="K771" i="6"/>
  <c r="L770" i="6"/>
  <c r="P770" i="6" s="1"/>
  <c r="Q770" i="6" s="1"/>
  <c r="K770" i="6"/>
  <c r="L769" i="6"/>
  <c r="P769" i="6" s="1"/>
  <c r="Q769" i="6" s="1"/>
  <c r="K769" i="6"/>
  <c r="L768" i="6"/>
  <c r="P768" i="6" s="1"/>
  <c r="Q768" i="6" s="1"/>
  <c r="K768" i="6"/>
  <c r="L767" i="6"/>
  <c r="P767" i="6" s="1"/>
  <c r="Q767" i="6" s="1"/>
  <c r="K767" i="6"/>
  <c r="L766" i="6"/>
  <c r="P766" i="6" s="1"/>
  <c r="Q766" i="6" s="1"/>
  <c r="K766" i="6"/>
  <c r="L765" i="6"/>
  <c r="P765" i="6" s="1"/>
  <c r="Q765" i="6" s="1"/>
  <c r="K765" i="6"/>
  <c r="L764" i="6"/>
  <c r="P764" i="6" s="1"/>
  <c r="Q764" i="6" s="1"/>
  <c r="K764" i="6"/>
  <c r="L763" i="6"/>
  <c r="P763" i="6" s="1"/>
  <c r="Q763" i="6" s="1"/>
  <c r="K763" i="6"/>
  <c r="L762" i="6"/>
  <c r="P762" i="6" s="1"/>
  <c r="Q762" i="6" s="1"/>
  <c r="K762" i="6"/>
  <c r="P761" i="6"/>
  <c r="Q761" i="6" s="1"/>
  <c r="L761" i="6"/>
  <c r="K761" i="6"/>
  <c r="L760" i="6"/>
  <c r="P760" i="6" s="1"/>
  <c r="Q760" i="6" s="1"/>
  <c r="K760" i="6"/>
  <c r="L759" i="6"/>
  <c r="P759" i="6" s="1"/>
  <c r="Q759" i="6" s="1"/>
  <c r="K759" i="6"/>
  <c r="L758" i="6"/>
  <c r="P758" i="6" s="1"/>
  <c r="Q758" i="6" s="1"/>
  <c r="K758" i="6"/>
  <c r="L757" i="6"/>
  <c r="P757" i="6" s="1"/>
  <c r="Q757" i="6" s="1"/>
  <c r="K757" i="6"/>
  <c r="L756" i="6"/>
  <c r="P756" i="6" s="1"/>
  <c r="Q756" i="6" s="1"/>
  <c r="K756" i="6"/>
  <c r="L755" i="6"/>
  <c r="P755" i="6" s="1"/>
  <c r="Q755" i="6" s="1"/>
  <c r="K755" i="6"/>
  <c r="L754" i="6"/>
  <c r="P754" i="6" s="1"/>
  <c r="Q754" i="6" s="1"/>
  <c r="K754" i="6"/>
  <c r="L753" i="6"/>
  <c r="P753" i="6" s="1"/>
  <c r="Q753" i="6" s="1"/>
  <c r="K753" i="6"/>
  <c r="L752" i="6"/>
  <c r="P752" i="6" s="1"/>
  <c r="Q752" i="6" s="1"/>
  <c r="K752" i="6"/>
  <c r="L751" i="6"/>
  <c r="P751" i="6" s="1"/>
  <c r="Q751" i="6" s="1"/>
  <c r="K751" i="6"/>
  <c r="L750" i="6"/>
  <c r="P750" i="6" s="1"/>
  <c r="Q750" i="6" s="1"/>
  <c r="K750" i="6"/>
  <c r="L749" i="6"/>
  <c r="P749" i="6" s="1"/>
  <c r="Q749" i="6" s="1"/>
  <c r="K749" i="6"/>
  <c r="L748" i="6"/>
  <c r="P748" i="6" s="1"/>
  <c r="Q748" i="6" s="1"/>
  <c r="K748" i="6"/>
  <c r="L747" i="6"/>
  <c r="P747" i="6" s="1"/>
  <c r="Q747" i="6" s="1"/>
  <c r="K747" i="6"/>
  <c r="L746" i="6"/>
  <c r="P746" i="6" s="1"/>
  <c r="Q746" i="6" s="1"/>
  <c r="K746" i="6"/>
  <c r="L745" i="6"/>
  <c r="P745" i="6" s="1"/>
  <c r="Q745" i="6" s="1"/>
  <c r="K745" i="6"/>
  <c r="L744" i="6"/>
  <c r="P744" i="6" s="1"/>
  <c r="Q744" i="6" s="1"/>
  <c r="K744" i="6"/>
  <c r="L743" i="6"/>
  <c r="P743" i="6" s="1"/>
  <c r="Q743" i="6" s="1"/>
  <c r="K743" i="6"/>
  <c r="L742" i="6"/>
  <c r="P742" i="6" s="1"/>
  <c r="Q742" i="6" s="1"/>
  <c r="K742" i="6"/>
  <c r="L741" i="6"/>
  <c r="P741" i="6" s="1"/>
  <c r="Q741" i="6" s="1"/>
  <c r="K741" i="6"/>
  <c r="L740" i="6"/>
  <c r="P740" i="6" s="1"/>
  <c r="Q740" i="6" s="1"/>
  <c r="K740" i="6"/>
  <c r="L739" i="6"/>
  <c r="P739" i="6" s="1"/>
  <c r="Q739" i="6" s="1"/>
  <c r="K739" i="6"/>
  <c r="L738" i="6"/>
  <c r="P738" i="6" s="1"/>
  <c r="Q738" i="6" s="1"/>
  <c r="K738" i="6"/>
  <c r="L737" i="6"/>
  <c r="P737" i="6" s="1"/>
  <c r="Q737" i="6" s="1"/>
  <c r="K737" i="6"/>
  <c r="L736" i="6"/>
  <c r="P736" i="6" s="1"/>
  <c r="Q736" i="6" s="1"/>
  <c r="K736" i="6"/>
  <c r="L735" i="6"/>
  <c r="P735" i="6" s="1"/>
  <c r="Q735" i="6" s="1"/>
  <c r="K735" i="6"/>
  <c r="L734" i="6"/>
  <c r="P734" i="6" s="1"/>
  <c r="Q734" i="6" s="1"/>
  <c r="K734" i="6"/>
  <c r="L733" i="6"/>
  <c r="P733" i="6" s="1"/>
  <c r="Q733" i="6" s="1"/>
  <c r="K733" i="6"/>
  <c r="L732" i="6"/>
  <c r="P732" i="6" s="1"/>
  <c r="Q732" i="6" s="1"/>
  <c r="K732" i="6"/>
  <c r="L731" i="6"/>
  <c r="P731" i="6" s="1"/>
  <c r="Q731" i="6" s="1"/>
  <c r="K731" i="6"/>
  <c r="L730" i="6"/>
  <c r="P730" i="6" s="1"/>
  <c r="Q730" i="6" s="1"/>
  <c r="K730" i="6"/>
  <c r="L729" i="6"/>
  <c r="P729" i="6" s="1"/>
  <c r="Q729" i="6" s="1"/>
  <c r="K729" i="6"/>
  <c r="L728" i="6"/>
  <c r="P728" i="6" s="1"/>
  <c r="Q728" i="6" s="1"/>
  <c r="K728" i="6"/>
  <c r="L727" i="6"/>
  <c r="P727" i="6" s="1"/>
  <c r="Q727" i="6" s="1"/>
  <c r="K727" i="6"/>
  <c r="L726" i="6"/>
  <c r="P726" i="6" s="1"/>
  <c r="Q726" i="6" s="1"/>
  <c r="K726" i="6"/>
  <c r="L725" i="6"/>
  <c r="P725" i="6" s="1"/>
  <c r="Q725" i="6" s="1"/>
  <c r="K725" i="6"/>
  <c r="L724" i="6"/>
  <c r="P724" i="6" s="1"/>
  <c r="Q724" i="6" s="1"/>
  <c r="K724" i="6"/>
  <c r="P723" i="6"/>
  <c r="Q723" i="6" s="1"/>
  <c r="L723" i="6"/>
  <c r="K723" i="6"/>
  <c r="L722" i="6"/>
  <c r="P722" i="6" s="1"/>
  <c r="Q722" i="6" s="1"/>
  <c r="K722" i="6"/>
  <c r="L721" i="6"/>
  <c r="P721" i="6" s="1"/>
  <c r="Q721" i="6" s="1"/>
  <c r="K721" i="6"/>
  <c r="L720" i="6"/>
  <c r="P720" i="6" s="1"/>
  <c r="Q720" i="6" s="1"/>
  <c r="K720" i="6"/>
  <c r="L719" i="6"/>
  <c r="P719" i="6" s="1"/>
  <c r="Q719" i="6" s="1"/>
  <c r="K719" i="6"/>
  <c r="L718" i="6"/>
  <c r="P718" i="6" s="1"/>
  <c r="Q718" i="6" s="1"/>
  <c r="K718" i="6"/>
  <c r="L717" i="6"/>
  <c r="P717" i="6" s="1"/>
  <c r="Q717" i="6" s="1"/>
  <c r="K717" i="6"/>
  <c r="L716" i="6"/>
  <c r="P716" i="6" s="1"/>
  <c r="Q716" i="6" s="1"/>
  <c r="K716" i="6"/>
  <c r="L715" i="6"/>
  <c r="P715" i="6" s="1"/>
  <c r="Q715" i="6" s="1"/>
  <c r="K715" i="6"/>
  <c r="L714" i="6"/>
  <c r="P714" i="6" s="1"/>
  <c r="Q714" i="6" s="1"/>
  <c r="K714" i="6"/>
  <c r="L713" i="6"/>
  <c r="P713" i="6" s="1"/>
  <c r="Q713" i="6" s="1"/>
  <c r="K713" i="6"/>
  <c r="L712" i="6"/>
  <c r="P712" i="6" s="1"/>
  <c r="Q712" i="6" s="1"/>
  <c r="K712" i="6"/>
  <c r="L711" i="6"/>
  <c r="P711" i="6" s="1"/>
  <c r="Q711" i="6" s="1"/>
  <c r="K711" i="6"/>
  <c r="L710" i="6"/>
  <c r="P710" i="6" s="1"/>
  <c r="Q710" i="6" s="1"/>
  <c r="K710" i="6"/>
  <c r="L709" i="6"/>
  <c r="P709" i="6" s="1"/>
  <c r="Q709" i="6" s="1"/>
  <c r="K709" i="6"/>
  <c r="L708" i="6"/>
  <c r="P708" i="6" s="1"/>
  <c r="Q708" i="6" s="1"/>
  <c r="K708" i="6"/>
  <c r="L707" i="6"/>
  <c r="P707" i="6" s="1"/>
  <c r="Q707" i="6" s="1"/>
  <c r="K707" i="6"/>
  <c r="L706" i="6"/>
  <c r="P706" i="6" s="1"/>
  <c r="Q706" i="6" s="1"/>
  <c r="K706" i="6"/>
  <c r="L705" i="6"/>
  <c r="P705" i="6" s="1"/>
  <c r="Q705" i="6" s="1"/>
  <c r="K705" i="6"/>
  <c r="L704" i="6"/>
  <c r="P704" i="6" s="1"/>
  <c r="Q704" i="6" s="1"/>
  <c r="K704" i="6"/>
  <c r="L703" i="6"/>
  <c r="P703" i="6" s="1"/>
  <c r="Q703" i="6" s="1"/>
  <c r="K703" i="6"/>
  <c r="L702" i="6"/>
  <c r="P702" i="6" s="1"/>
  <c r="Q702" i="6" s="1"/>
  <c r="K702" i="6"/>
  <c r="L701" i="6"/>
  <c r="P701" i="6" s="1"/>
  <c r="Q701" i="6" s="1"/>
  <c r="K701" i="6"/>
  <c r="L700" i="6"/>
  <c r="P700" i="6" s="1"/>
  <c r="Q700" i="6" s="1"/>
  <c r="K700" i="6"/>
  <c r="L699" i="6"/>
  <c r="P699" i="6" s="1"/>
  <c r="Q699" i="6" s="1"/>
  <c r="K699" i="6"/>
  <c r="L698" i="6"/>
  <c r="P698" i="6" s="1"/>
  <c r="Q698" i="6" s="1"/>
  <c r="K698" i="6"/>
  <c r="L697" i="6"/>
  <c r="P697" i="6" s="1"/>
  <c r="Q697" i="6" s="1"/>
  <c r="K697" i="6"/>
  <c r="L696" i="6"/>
  <c r="P696" i="6" s="1"/>
  <c r="Q696" i="6" s="1"/>
  <c r="K696" i="6"/>
  <c r="L695" i="6"/>
  <c r="P695" i="6" s="1"/>
  <c r="Q695" i="6" s="1"/>
  <c r="K695" i="6"/>
  <c r="L694" i="6"/>
  <c r="P694" i="6" s="1"/>
  <c r="Q694" i="6" s="1"/>
  <c r="K694" i="6"/>
  <c r="L693" i="6"/>
  <c r="P693" i="6" s="1"/>
  <c r="Q693" i="6" s="1"/>
  <c r="K693" i="6"/>
  <c r="L692" i="6"/>
  <c r="P692" i="6" s="1"/>
  <c r="Q692" i="6" s="1"/>
  <c r="K692" i="6"/>
  <c r="L691" i="6"/>
  <c r="P691" i="6" s="1"/>
  <c r="Q691" i="6" s="1"/>
  <c r="K691" i="6"/>
  <c r="L690" i="6"/>
  <c r="P690" i="6" s="1"/>
  <c r="Q690" i="6" s="1"/>
  <c r="K690" i="6"/>
  <c r="L689" i="6"/>
  <c r="P689" i="6" s="1"/>
  <c r="Q689" i="6" s="1"/>
  <c r="K689" i="6"/>
  <c r="L688" i="6"/>
  <c r="P688" i="6" s="1"/>
  <c r="Q688" i="6" s="1"/>
  <c r="K688" i="6"/>
  <c r="L687" i="6"/>
  <c r="P687" i="6" s="1"/>
  <c r="Q687" i="6" s="1"/>
  <c r="K687" i="6"/>
  <c r="L686" i="6"/>
  <c r="P686" i="6" s="1"/>
  <c r="Q686" i="6" s="1"/>
  <c r="K686" i="6"/>
  <c r="L685" i="6"/>
  <c r="P685" i="6" s="1"/>
  <c r="Q685" i="6" s="1"/>
  <c r="K685" i="6"/>
  <c r="L684" i="6"/>
  <c r="P684" i="6" s="1"/>
  <c r="Q684" i="6" s="1"/>
  <c r="K684" i="6"/>
  <c r="L683" i="6"/>
  <c r="P683" i="6" s="1"/>
  <c r="Q683" i="6" s="1"/>
  <c r="K683" i="6"/>
  <c r="L682" i="6"/>
  <c r="P682" i="6" s="1"/>
  <c r="Q682" i="6" s="1"/>
  <c r="K682" i="6"/>
  <c r="L681" i="6"/>
  <c r="P681" i="6" s="1"/>
  <c r="Q681" i="6" s="1"/>
  <c r="K681" i="6"/>
  <c r="L680" i="6"/>
  <c r="P680" i="6" s="1"/>
  <c r="Q680" i="6" s="1"/>
  <c r="K680" i="6"/>
  <c r="L679" i="6"/>
  <c r="P679" i="6" s="1"/>
  <c r="Q679" i="6" s="1"/>
  <c r="K679" i="6"/>
  <c r="L678" i="6"/>
  <c r="P678" i="6" s="1"/>
  <c r="Q678" i="6" s="1"/>
  <c r="K678" i="6"/>
  <c r="L677" i="6"/>
  <c r="P677" i="6" s="1"/>
  <c r="Q677" i="6" s="1"/>
  <c r="K677" i="6"/>
  <c r="L676" i="6"/>
  <c r="P676" i="6" s="1"/>
  <c r="Q676" i="6" s="1"/>
  <c r="K676" i="6"/>
  <c r="P675" i="6"/>
  <c r="Q675" i="6" s="1"/>
  <c r="L675" i="6"/>
  <c r="K675" i="6"/>
  <c r="L674" i="6"/>
  <c r="P674" i="6" s="1"/>
  <c r="Q674" i="6" s="1"/>
  <c r="K674" i="6"/>
  <c r="L673" i="6"/>
  <c r="P673" i="6" s="1"/>
  <c r="Q673" i="6" s="1"/>
  <c r="K673" i="6"/>
  <c r="L672" i="6"/>
  <c r="P672" i="6" s="1"/>
  <c r="Q672" i="6" s="1"/>
  <c r="K672" i="6"/>
  <c r="L671" i="6"/>
  <c r="P671" i="6" s="1"/>
  <c r="Q671" i="6" s="1"/>
  <c r="K671" i="6"/>
  <c r="L670" i="6"/>
  <c r="P670" i="6" s="1"/>
  <c r="Q670" i="6" s="1"/>
  <c r="K670" i="6"/>
  <c r="L669" i="6"/>
  <c r="P669" i="6" s="1"/>
  <c r="Q669" i="6" s="1"/>
  <c r="K669" i="6"/>
  <c r="L668" i="6"/>
  <c r="P668" i="6" s="1"/>
  <c r="Q668" i="6" s="1"/>
  <c r="K668" i="6"/>
  <c r="L667" i="6"/>
  <c r="P667" i="6" s="1"/>
  <c r="Q667" i="6" s="1"/>
  <c r="K667" i="6"/>
  <c r="L666" i="6"/>
  <c r="P666" i="6" s="1"/>
  <c r="Q666" i="6" s="1"/>
  <c r="K666" i="6"/>
  <c r="L665" i="6"/>
  <c r="P665" i="6" s="1"/>
  <c r="Q665" i="6" s="1"/>
  <c r="K665" i="6"/>
  <c r="L664" i="6"/>
  <c r="P664" i="6" s="1"/>
  <c r="Q664" i="6" s="1"/>
  <c r="K664" i="6"/>
  <c r="L663" i="6"/>
  <c r="P663" i="6" s="1"/>
  <c r="Q663" i="6" s="1"/>
  <c r="K663" i="6"/>
  <c r="L662" i="6"/>
  <c r="P662" i="6" s="1"/>
  <c r="Q662" i="6" s="1"/>
  <c r="K662" i="6"/>
  <c r="L661" i="6"/>
  <c r="P661" i="6" s="1"/>
  <c r="Q661" i="6" s="1"/>
  <c r="K661" i="6"/>
  <c r="L660" i="6"/>
  <c r="P660" i="6" s="1"/>
  <c r="Q660" i="6" s="1"/>
  <c r="K660" i="6"/>
  <c r="L659" i="6"/>
  <c r="P659" i="6" s="1"/>
  <c r="Q659" i="6" s="1"/>
  <c r="K659" i="6"/>
  <c r="L658" i="6"/>
  <c r="P658" i="6" s="1"/>
  <c r="Q658" i="6" s="1"/>
  <c r="K658" i="6"/>
  <c r="L657" i="6"/>
  <c r="P657" i="6" s="1"/>
  <c r="Q657" i="6" s="1"/>
  <c r="K657" i="6"/>
  <c r="L656" i="6"/>
  <c r="P656" i="6" s="1"/>
  <c r="Q656" i="6" s="1"/>
  <c r="K656" i="6"/>
  <c r="L655" i="6"/>
  <c r="P655" i="6" s="1"/>
  <c r="Q655" i="6" s="1"/>
  <c r="K655" i="6"/>
  <c r="L654" i="6"/>
  <c r="P654" i="6" s="1"/>
  <c r="Q654" i="6" s="1"/>
  <c r="K654" i="6"/>
  <c r="L653" i="6"/>
  <c r="P653" i="6" s="1"/>
  <c r="Q653" i="6" s="1"/>
  <c r="K653" i="6"/>
  <c r="L652" i="6"/>
  <c r="P652" i="6" s="1"/>
  <c r="Q652" i="6" s="1"/>
  <c r="K652" i="6"/>
  <c r="L651" i="6"/>
  <c r="P651" i="6" s="1"/>
  <c r="Q651" i="6" s="1"/>
  <c r="K651" i="6"/>
  <c r="L650" i="6"/>
  <c r="P650" i="6" s="1"/>
  <c r="Q650" i="6" s="1"/>
  <c r="K650" i="6"/>
  <c r="L649" i="6"/>
  <c r="P649" i="6" s="1"/>
  <c r="Q649" i="6" s="1"/>
  <c r="K649" i="6"/>
  <c r="L648" i="6"/>
  <c r="P648" i="6" s="1"/>
  <c r="Q648" i="6" s="1"/>
  <c r="K648" i="6"/>
  <c r="L647" i="6"/>
  <c r="P647" i="6" s="1"/>
  <c r="Q647" i="6" s="1"/>
  <c r="K647" i="6"/>
  <c r="L646" i="6"/>
  <c r="P646" i="6" s="1"/>
  <c r="Q646" i="6" s="1"/>
  <c r="K646" i="6"/>
  <c r="L645" i="6"/>
  <c r="P645" i="6" s="1"/>
  <c r="Q645" i="6" s="1"/>
  <c r="K645" i="6"/>
  <c r="L644" i="6"/>
  <c r="P644" i="6" s="1"/>
  <c r="Q644" i="6" s="1"/>
  <c r="K644" i="6"/>
  <c r="L643" i="6"/>
  <c r="P643" i="6" s="1"/>
  <c r="Q643" i="6" s="1"/>
  <c r="K643" i="6"/>
  <c r="L642" i="6"/>
  <c r="P642" i="6" s="1"/>
  <c r="Q642" i="6" s="1"/>
  <c r="K642" i="6"/>
  <c r="L641" i="6"/>
  <c r="P641" i="6" s="1"/>
  <c r="Q641" i="6" s="1"/>
  <c r="K641" i="6"/>
  <c r="L640" i="6"/>
  <c r="P640" i="6" s="1"/>
  <c r="Q640" i="6" s="1"/>
  <c r="K640" i="6"/>
  <c r="L639" i="6"/>
  <c r="P639" i="6" s="1"/>
  <c r="Q639" i="6" s="1"/>
  <c r="K639" i="6"/>
  <c r="L638" i="6"/>
  <c r="P638" i="6" s="1"/>
  <c r="Q638" i="6" s="1"/>
  <c r="K638" i="6"/>
  <c r="P637" i="6"/>
  <c r="Q637" i="6" s="1"/>
  <c r="L637" i="6"/>
  <c r="K637" i="6"/>
  <c r="L636" i="6"/>
  <c r="P636" i="6" s="1"/>
  <c r="Q636" i="6" s="1"/>
  <c r="K636" i="6"/>
  <c r="L635" i="6"/>
  <c r="P635" i="6" s="1"/>
  <c r="Q635" i="6" s="1"/>
  <c r="K635" i="6"/>
  <c r="L634" i="6"/>
  <c r="P634" i="6" s="1"/>
  <c r="Q634" i="6" s="1"/>
  <c r="K634" i="6"/>
  <c r="L633" i="6"/>
  <c r="P633" i="6" s="1"/>
  <c r="Q633" i="6" s="1"/>
  <c r="K633" i="6"/>
  <c r="L632" i="6"/>
  <c r="P632" i="6" s="1"/>
  <c r="Q632" i="6" s="1"/>
  <c r="K632" i="6"/>
  <c r="L631" i="6"/>
  <c r="P631" i="6" s="1"/>
  <c r="Q631" i="6" s="1"/>
  <c r="K631" i="6"/>
  <c r="L630" i="6"/>
  <c r="P630" i="6" s="1"/>
  <c r="Q630" i="6" s="1"/>
  <c r="K630" i="6"/>
  <c r="L629" i="6"/>
  <c r="P629" i="6" s="1"/>
  <c r="Q629" i="6" s="1"/>
  <c r="K629" i="6"/>
  <c r="L628" i="6"/>
  <c r="P628" i="6" s="1"/>
  <c r="Q628" i="6" s="1"/>
  <c r="K628" i="6"/>
  <c r="L627" i="6"/>
  <c r="P627" i="6" s="1"/>
  <c r="Q627" i="6" s="1"/>
  <c r="K627" i="6"/>
  <c r="L626" i="6"/>
  <c r="P626" i="6" s="1"/>
  <c r="Q626" i="6" s="1"/>
  <c r="K626" i="6"/>
  <c r="L625" i="6"/>
  <c r="P625" i="6" s="1"/>
  <c r="Q625" i="6" s="1"/>
  <c r="K625" i="6"/>
  <c r="L624" i="6"/>
  <c r="P624" i="6" s="1"/>
  <c r="Q624" i="6" s="1"/>
  <c r="K624" i="6"/>
  <c r="L623" i="6"/>
  <c r="P623" i="6" s="1"/>
  <c r="Q623" i="6" s="1"/>
  <c r="K623" i="6"/>
  <c r="L622" i="6"/>
  <c r="P622" i="6" s="1"/>
  <c r="Q622" i="6" s="1"/>
  <c r="K622" i="6"/>
  <c r="L621" i="6"/>
  <c r="P621" i="6" s="1"/>
  <c r="Q621" i="6" s="1"/>
  <c r="K621" i="6"/>
  <c r="L620" i="6"/>
  <c r="P620" i="6" s="1"/>
  <c r="Q620" i="6" s="1"/>
  <c r="K620" i="6"/>
  <c r="L619" i="6"/>
  <c r="P619" i="6" s="1"/>
  <c r="Q619" i="6" s="1"/>
  <c r="K619" i="6"/>
  <c r="L618" i="6"/>
  <c r="P618" i="6" s="1"/>
  <c r="Q618" i="6" s="1"/>
  <c r="K618" i="6"/>
  <c r="L617" i="6"/>
  <c r="P617" i="6" s="1"/>
  <c r="Q617" i="6" s="1"/>
  <c r="K617" i="6"/>
  <c r="L616" i="6"/>
  <c r="P616" i="6" s="1"/>
  <c r="Q616" i="6" s="1"/>
  <c r="K616" i="6"/>
  <c r="L615" i="6"/>
  <c r="P615" i="6" s="1"/>
  <c r="Q615" i="6" s="1"/>
  <c r="K615" i="6"/>
  <c r="L614" i="6"/>
  <c r="P614" i="6" s="1"/>
  <c r="Q614" i="6" s="1"/>
  <c r="K614" i="6"/>
  <c r="L613" i="6"/>
  <c r="P613" i="6" s="1"/>
  <c r="Q613" i="6" s="1"/>
  <c r="K613" i="6"/>
  <c r="L612" i="6"/>
  <c r="P612" i="6" s="1"/>
  <c r="Q612" i="6" s="1"/>
  <c r="K612" i="6"/>
  <c r="L611" i="6"/>
  <c r="P611" i="6" s="1"/>
  <c r="Q611" i="6" s="1"/>
  <c r="K611" i="6"/>
  <c r="L610" i="6"/>
  <c r="P610" i="6" s="1"/>
  <c r="Q610" i="6" s="1"/>
  <c r="K610" i="6"/>
  <c r="L609" i="6"/>
  <c r="P609" i="6" s="1"/>
  <c r="Q609" i="6" s="1"/>
  <c r="K609" i="6"/>
  <c r="L608" i="6"/>
  <c r="P608" i="6" s="1"/>
  <c r="Q608" i="6" s="1"/>
  <c r="K608" i="6"/>
  <c r="L607" i="6"/>
  <c r="P607" i="6" s="1"/>
  <c r="Q607" i="6" s="1"/>
  <c r="K607" i="6"/>
  <c r="L606" i="6"/>
  <c r="P606" i="6" s="1"/>
  <c r="Q606" i="6" s="1"/>
  <c r="K606" i="6"/>
  <c r="L605" i="6"/>
  <c r="P605" i="6" s="1"/>
  <c r="Q605" i="6" s="1"/>
  <c r="K605" i="6"/>
  <c r="L604" i="6"/>
  <c r="P604" i="6" s="1"/>
  <c r="Q604" i="6" s="1"/>
  <c r="K604" i="6"/>
  <c r="L603" i="6"/>
  <c r="P603" i="6" s="1"/>
  <c r="Q603" i="6" s="1"/>
  <c r="K603" i="6"/>
  <c r="L602" i="6"/>
  <c r="P602" i="6" s="1"/>
  <c r="Q602" i="6" s="1"/>
  <c r="K602" i="6"/>
  <c r="L601" i="6"/>
  <c r="P601" i="6" s="1"/>
  <c r="Q601" i="6" s="1"/>
  <c r="K601" i="6"/>
  <c r="L600" i="6"/>
  <c r="P600" i="6" s="1"/>
  <c r="Q600" i="6" s="1"/>
  <c r="K600" i="6"/>
  <c r="L599" i="6"/>
  <c r="P599" i="6" s="1"/>
  <c r="Q599" i="6" s="1"/>
  <c r="K599" i="6"/>
  <c r="L598" i="6"/>
  <c r="P598" i="6" s="1"/>
  <c r="Q598" i="6" s="1"/>
  <c r="K598" i="6"/>
  <c r="L597" i="6"/>
  <c r="P597" i="6" s="1"/>
  <c r="Q597" i="6" s="1"/>
  <c r="K597" i="6"/>
  <c r="L596" i="6"/>
  <c r="P596" i="6" s="1"/>
  <c r="Q596" i="6" s="1"/>
  <c r="K596" i="6"/>
  <c r="L595" i="6"/>
  <c r="P595" i="6" s="1"/>
  <c r="Q595" i="6" s="1"/>
  <c r="K595" i="6"/>
  <c r="L594" i="6"/>
  <c r="P594" i="6" s="1"/>
  <c r="Q594" i="6" s="1"/>
  <c r="K594" i="6"/>
  <c r="L593" i="6"/>
  <c r="P593" i="6" s="1"/>
  <c r="Q593" i="6" s="1"/>
  <c r="K593" i="6"/>
  <c r="L592" i="6"/>
  <c r="P592" i="6" s="1"/>
  <c r="Q592" i="6" s="1"/>
  <c r="K592" i="6"/>
  <c r="L591" i="6"/>
  <c r="P591" i="6" s="1"/>
  <c r="Q591" i="6" s="1"/>
  <c r="K591" i="6"/>
  <c r="L590" i="6"/>
  <c r="P590" i="6" s="1"/>
  <c r="Q590" i="6" s="1"/>
  <c r="K590" i="6"/>
  <c r="L589" i="6"/>
  <c r="P589" i="6" s="1"/>
  <c r="Q589" i="6" s="1"/>
  <c r="K589" i="6"/>
  <c r="L588" i="6"/>
  <c r="P588" i="6" s="1"/>
  <c r="Q588" i="6" s="1"/>
  <c r="K588" i="6"/>
  <c r="L587" i="6"/>
  <c r="P587" i="6" s="1"/>
  <c r="Q587" i="6" s="1"/>
  <c r="K587" i="6"/>
  <c r="L586" i="6"/>
  <c r="P586" i="6" s="1"/>
  <c r="Q586" i="6" s="1"/>
  <c r="K586" i="6"/>
  <c r="L585" i="6"/>
  <c r="P585" i="6" s="1"/>
  <c r="Q585" i="6" s="1"/>
  <c r="K585" i="6"/>
  <c r="L584" i="6"/>
  <c r="P584" i="6" s="1"/>
  <c r="Q584" i="6" s="1"/>
  <c r="K584" i="6"/>
  <c r="P583" i="6"/>
  <c r="Q583" i="6" s="1"/>
  <c r="L583" i="6"/>
  <c r="K583" i="6"/>
  <c r="L582" i="6"/>
  <c r="P582" i="6" s="1"/>
  <c r="Q582" i="6" s="1"/>
  <c r="K582" i="6"/>
  <c r="L581" i="6"/>
  <c r="P581" i="6" s="1"/>
  <c r="Q581" i="6" s="1"/>
  <c r="K581" i="6"/>
  <c r="L580" i="6"/>
  <c r="P580" i="6" s="1"/>
  <c r="Q580" i="6" s="1"/>
  <c r="K580" i="6"/>
  <c r="L579" i="6"/>
  <c r="P579" i="6" s="1"/>
  <c r="Q579" i="6" s="1"/>
  <c r="K579" i="6"/>
  <c r="L578" i="6"/>
  <c r="P578" i="6" s="1"/>
  <c r="Q578" i="6" s="1"/>
  <c r="K578" i="6"/>
  <c r="L577" i="6"/>
  <c r="P577" i="6" s="1"/>
  <c r="Q577" i="6" s="1"/>
  <c r="K577" i="6"/>
  <c r="L576" i="6"/>
  <c r="P576" i="6" s="1"/>
  <c r="Q576" i="6" s="1"/>
  <c r="K576" i="6"/>
  <c r="L575" i="6"/>
  <c r="P575" i="6" s="1"/>
  <c r="Q575" i="6" s="1"/>
  <c r="K575" i="6"/>
  <c r="L574" i="6"/>
  <c r="P574" i="6" s="1"/>
  <c r="Q574" i="6" s="1"/>
  <c r="K574" i="6"/>
  <c r="L573" i="6"/>
  <c r="P573" i="6" s="1"/>
  <c r="Q573" i="6" s="1"/>
  <c r="K573" i="6"/>
  <c r="L572" i="6"/>
  <c r="P572" i="6" s="1"/>
  <c r="Q572" i="6" s="1"/>
  <c r="K572" i="6"/>
  <c r="L571" i="6"/>
  <c r="P571" i="6" s="1"/>
  <c r="Q571" i="6" s="1"/>
  <c r="K571" i="6"/>
  <c r="L570" i="6"/>
  <c r="P570" i="6" s="1"/>
  <c r="Q570" i="6" s="1"/>
  <c r="K570" i="6"/>
  <c r="L569" i="6"/>
  <c r="P569" i="6" s="1"/>
  <c r="Q569" i="6" s="1"/>
  <c r="K569" i="6"/>
  <c r="L568" i="6"/>
  <c r="P568" i="6" s="1"/>
  <c r="Q568" i="6" s="1"/>
  <c r="K568" i="6"/>
  <c r="L567" i="6"/>
  <c r="P567" i="6" s="1"/>
  <c r="Q567" i="6" s="1"/>
  <c r="K567" i="6"/>
  <c r="L566" i="6"/>
  <c r="P566" i="6" s="1"/>
  <c r="Q566" i="6" s="1"/>
  <c r="K566" i="6"/>
  <c r="L565" i="6"/>
  <c r="P565" i="6" s="1"/>
  <c r="Q565" i="6" s="1"/>
  <c r="K565" i="6"/>
  <c r="L564" i="6"/>
  <c r="P564" i="6" s="1"/>
  <c r="Q564" i="6" s="1"/>
  <c r="K564" i="6"/>
  <c r="L563" i="6"/>
  <c r="P563" i="6" s="1"/>
  <c r="Q563" i="6" s="1"/>
  <c r="K563" i="6"/>
  <c r="L562" i="6"/>
  <c r="P562" i="6" s="1"/>
  <c r="Q562" i="6" s="1"/>
  <c r="K562" i="6"/>
  <c r="L561" i="6"/>
  <c r="P561" i="6" s="1"/>
  <c r="Q561" i="6" s="1"/>
  <c r="K561" i="6"/>
  <c r="L560" i="6"/>
  <c r="P560" i="6" s="1"/>
  <c r="Q560" i="6" s="1"/>
  <c r="K560" i="6"/>
  <c r="L559" i="6"/>
  <c r="P559" i="6" s="1"/>
  <c r="Q559" i="6" s="1"/>
  <c r="K559" i="6"/>
  <c r="L558" i="6"/>
  <c r="P558" i="6" s="1"/>
  <c r="Q558" i="6" s="1"/>
  <c r="K558" i="6"/>
  <c r="L557" i="6"/>
  <c r="P557" i="6" s="1"/>
  <c r="Q557" i="6" s="1"/>
  <c r="K557" i="6"/>
  <c r="L556" i="6"/>
  <c r="P556" i="6" s="1"/>
  <c r="Q556" i="6" s="1"/>
  <c r="K556" i="6"/>
  <c r="L555" i="6"/>
  <c r="P555" i="6" s="1"/>
  <c r="Q555" i="6" s="1"/>
  <c r="K555" i="6"/>
  <c r="L554" i="6"/>
  <c r="P554" i="6" s="1"/>
  <c r="Q554" i="6" s="1"/>
  <c r="K554" i="6"/>
  <c r="L553" i="6"/>
  <c r="P553" i="6" s="1"/>
  <c r="Q553" i="6" s="1"/>
  <c r="K553" i="6"/>
  <c r="L552" i="6"/>
  <c r="P552" i="6" s="1"/>
  <c r="Q552" i="6" s="1"/>
  <c r="K552" i="6"/>
  <c r="L551" i="6"/>
  <c r="P551" i="6" s="1"/>
  <c r="Q551" i="6" s="1"/>
  <c r="K551" i="6"/>
  <c r="L550" i="6"/>
  <c r="P550" i="6" s="1"/>
  <c r="Q550" i="6" s="1"/>
  <c r="K550" i="6"/>
  <c r="P549" i="6"/>
  <c r="Q549" i="6" s="1"/>
  <c r="L549" i="6"/>
  <c r="K549" i="6"/>
  <c r="L548" i="6"/>
  <c r="P548" i="6" s="1"/>
  <c r="Q548" i="6" s="1"/>
  <c r="K548" i="6"/>
  <c r="L547" i="6"/>
  <c r="P547" i="6" s="1"/>
  <c r="Q547" i="6" s="1"/>
  <c r="K547" i="6"/>
  <c r="L546" i="6"/>
  <c r="P546" i="6" s="1"/>
  <c r="Q546" i="6" s="1"/>
  <c r="K546" i="6"/>
  <c r="L545" i="6"/>
  <c r="P545" i="6" s="1"/>
  <c r="Q545" i="6" s="1"/>
  <c r="K545" i="6"/>
  <c r="L544" i="6"/>
  <c r="P544" i="6" s="1"/>
  <c r="Q544" i="6" s="1"/>
  <c r="K544" i="6"/>
  <c r="L543" i="6"/>
  <c r="P543" i="6" s="1"/>
  <c r="Q543" i="6" s="1"/>
  <c r="K543" i="6"/>
  <c r="L542" i="6"/>
  <c r="P542" i="6" s="1"/>
  <c r="Q542" i="6" s="1"/>
  <c r="K542" i="6"/>
  <c r="L541" i="6"/>
  <c r="P541" i="6" s="1"/>
  <c r="Q541" i="6" s="1"/>
  <c r="K541" i="6"/>
  <c r="L540" i="6"/>
  <c r="P540" i="6" s="1"/>
  <c r="Q540" i="6" s="1"/>
  <c r="K540" i="6"/>
  <c r="L539" i="6"/>
  <c r="P539" i="6" s="1"/>
  <c r="Q539" i="6" s="1"/>
  <c r="K539" i="6"/>
  <c r="L538" i="6"/>
  <c r="P538" i="6" s="1"/>
  <c r="Q538" i="6" s="1"/>
  <c r="K538" i="6"/>
  <c r="L537" i="6"/>
  <c r="P537" i="6" s="1"/>
  <c r="Q537" i="6" s="1"/>
  <c r="K537" i="6"/>
  <c r="L536" i="6"/>
  <c r="P536" i="6" s="1"/>
  <c r="Q536" i="6" s="1"/>
  <c r="K536" i="6"/>
  <c r="L535" i="6"/>
  <c r="P535" i="6" s="1"/>
  <c r="Q535" i="6" s="1"/>
  <c r="K535" i="6"/>
  <c r="L534" i="6"/>
  <c r="P534" i="6" s="1"/>
  <c r="Q534" i="6" s="1"/>
  <c r="K534" i="6"/>
  <c r="L533" i="6"/>
  <c r="P533" i="6" s="1"/>
  <c r="Q533" i="6" s="1"/>
  <c r="K533" i="6"/>
  <c r="L532" i="6"/>
  <c r="P532" i="6" s="1"/>
  <c r="Q532" i="6" s="1"/>
  <c r="K532" i="6"/>
  <c r="L531" i="6"/>
  <c r="P531" i="6" s="1"/>
  <c r="Q531" i="6" s="1"/>
  <c r="K531" i="6"/>
  <c r="L530" i="6"/>
  <c r="P530" i="6" s="1"/>
  <c r="Q530" i="6" s="1"/>
  <c r="K530" i="6"/>
  <c r="L529" i="6"/>
  <c r="P529" i="6" s="1"/>
  <c r="Q529" i="6" s="1"/>
  <c r="K529" i="6"/>
  <c r="L528" i="6"/>
  <c r="P528" i="6" s="1"/>
  <c r="Q528" i="6" s="1"/>
  <c r="K528" i="6"/>
  <c r="L527" i="6"/>
  <c r="P527" i="6" s="1"/>
  <c r="Q527" i="6" s="1"/>
  <c r="K527" i="6"/>
  <c r="L526" i="6"/>
  <c r="P526" i="6" s="1"/>
  <c r="Q526" i="6" s="1"/>
  <c r="K526" i="6"/>
  <c r="L525" i="6"/>
  <c r="P525" i="6" s="1"/>
  <c r="Q525" i="6" s="1"/>
  <c r="K525" i="6"/>
  <c r="L524" i="6"/>
  <c r="P524" i="6" s="1"/>
  <c r="Q524" i="6" s="1"/>
  <c r="K524" i="6"/>
  <c r="L523" i="6"/>
  <c r="P523" i="6" s="1"/>
  <c r="Q523" i="6" s="1"/>
  <c r="K523" i="6"/>
  <c r="L522" i="6"/>
  <c r="P522" i="6" s="1"/>
  <c r="Q522" i="6" s="1"/>
  <c r="K522" i="6"/>
  <c r="P521" i="6"/>
  <c r="Q521" i="6" s="1"/>
  <c r="L521" i="6"/>
  <c r="K521" i="6"/>
  <c r="L520" i="6"/>
  <c r="P520" i="6" s="1"/>
  <c r="Q520" i="6" s="1"/>
  <c r="K520" i="6"/>
  <c r="L519" i="6"/>
  <c r="P519" i="6" s="1"/>
  <c r="Q519" i="6" s="1"/>
  <c r="K519" i="6"/>
  <c r="L518" i="6"/>
  <c r="P518" i="6" s="1"/>
  <c r="Q518" i="6" s="1"/>
  <c r="K518" i="6"/>
  <c r="L517" i="6"/>
  <c r="P517" i="6" s="1"/>
  <c r="Q517" i="6" s="1"/>
  <c r="K517" i="6"/>
  <c r="L516" i="6"/>
  <c r="P516" i="6" s="1"/>
  <c r="Q516" i="6" s="1"/>
  <c r="K516" i="6"/>
  <c r="L515" i="6"/>
  <c r="P515" i="6" s="1"/>
  <c r="Q515" i="6" s="1"/>
  <c r="K515" i="6"/>
  <c r="L514" i="6"/>
  <c r="P514" i="6" s="1"/>
  <c r="Q514" i="6" s="1"/>
  <c r="K514" i="6"/>
  <c r="L513" i="6"/>
  <c r="P513" i="6" s="1"/>
  <c r="Q513" i="6" s="1"/>
  <c r="K513" i="6"/>
  <c r="L512" i="6"/>
  <c r="P512" i="6" s="1"/>
  <c r="Q512" i="6" s="1"/>
  <c r="K512" i="6"/>
  <c r="L511" i="6"/>
  <c r="P511" i="6" s="1"/>
  <c r="Q511" i="6" s="1"/>
  <c r="K511" i="6"/>
  <c r="L510" i="6"/>
  <c r="P510" i="6" s="1"/>
  <c r="Q510" i="6" s="1"/>
  <c r="K510" i="6"/>
  <c r="L509" i="6"/>
  <c r="P509" i="6" s="1"/>
  <c r="Q509" i="6" s="1"/>
  <c r="K509" i="6"/>
  <c r="L508" i="6"/>
  <c r="P508" i="6" s="1"/>
  <c r="Q508" i="6" s="1"/>
  <c r="K508" i="6"/>
  <c r="L507" i="6"/>
  <c r="P507" i="6" s="1"/>
  <c r="Q507" i="6" s="1"/>
  <c r="K507" i="6"/>
  <c r="L506" i="6"/>
  <c r="P506" i="6" s="1"/>
  <c r="Q506" i="6" s="1"/>
  <c r="K506" i="6"/>
  <c r="L505" i="6"/>
  <c r="P505" i="6" s="1"/>
  <c r="Q505" i="6" s="1"/>
  <c r="K505" i="6"/>
  <c r="L504" i="6"/>
  <c r="P504" i="6" s="1"/>
  <c r="Q504" i="6" s="1"/>
  <c r="K504" i="6"/>
  <c r="L503" i="6"/>
  <c r="P503" i="6" s="1"/>
  <c r="Q503" i="6" s="1"/>
  <c r="K503" i="6"/>
  <c r="L502" i="6"/>
  <c r="P502" i="6" s="1"/>
  <c r="Q502" i="6" s="1"/>
  <c r="K502" i="6"/>
  <c r="L501" i="6"/>
  <c r="P501" i="6" s="1"/>
  <c r="Q501" i="6" s="1"/>
  <c r="K501" i="6"/>
  <c r="L500" i="6"/>
  <c r="P500" i="6" s="1"/>
  <c r="Q500" i="6" s="1"/>
  <c r="K500" i="6"/>
  <c r="L499" i="6"/>
  <c r="P499" i="6" s="1"/>
  <c r="Q499" i="6" s="1"/>
  <c r="K499" i="6"/>
  <c r="L498" i="6"/>
  <c r="P498" i="6" s="1"/>
  <c r="Q498" i="6" s="1"/>
  <c r="K498" i="6"/>
  <c r="L497" i="6"/>
  <c r="P497" i="6" s="1"/>
  <c r="Q497" i="6" s="1"/>
  <c r="K497" i="6"/>
  <c r="L496" i="6"/>
  <c r="P496" i="6" s="1"/>
  <c r="Q496" i="6" s="1"/>
  <c r="K496" i="6"/>
  <c r="L495" i="6"/>
  <c r="P495" i="6" s="1"/>
  <c r="Q495" i="6" s="1"/>
  <c r="K495" i="6"/>
  <c r="L494" i="6"/>
  <c r="P494" i="6" s="1"/>
  <c r="Q494" i="6" s="1"/>
  <c r="K494" i="6"/>
  <c r="L493" i="6"/>
  <c r="P493" i="6" s="1"/>
  <c r="Q493" i="6" s="1"/>
  <c r="K493" i="6"/>
  <c r="L492" i="6"/>
  <c r="P492" i="6" s="1"/>
  <c r="Q492" i="6" s="1"/>
  <c r="K492" i="6"/>
  <c r="P491" i="6"/>
  <c r="Q491" i="6" s="1"/>
  <c r="L491" i="6"/>
  <c r="K491" i="6"/>
  <c r="L490" i="6"/>
  <c r="P490" i="6" s="1"/>
  <c r="Q490" i="6" s="1"/>
  <c r="K490" i="6"/>
  <c r="L489" i="6"/>
  <c r="P489" i="6" s="1"/>
  <c r="Q489" i="6" s="1"/>
  <c r="K489" i="6"/>
  <c r="L488" i="6"/>
  <c r="P488" i="6" s="1"/>
  <c r="Q488" i="6" s="1"/>
  <c r="K488" i="6"/>
  <c r="L487" i="6"/>
  <c r="P487" i="6" s="1"/>
  <c r="Q487" i="6" s="1"/>
  <c r="K487" i="6"/>
  <c r="L486" i="6"/>
  <c r="P486" i="6" s="1"/>
  <c r="Q486" i="6" s="1"/>
  <c r="K486" i="6"/>
  <c r="L485" i="6"/>
  <c r="P485" i="6" s="1"/>
  <c r="Q485" i="6" s="1"/>
  <c r="K485" i="6"/>
  <c r="L484" i="6"/>
  <c r="P484" i="6" s="1"/>
  <c r="Q484" i="6" s="1"/>
  <c r="K484" i="6"/>
  <c r="L483" i="6"/>
  <c r="P483" i="6" s="1"/>
  <c r="Q483" i="6" s="1"/>
  <c r="K483" i="6"/>
  <c r="L482" i="6"/>
  <c r="P482" i="6" s="1"/>
  <c r="Q482" i="6" s="1"/>
  <c r="K482" i="6"/>
  <c r="L481" i="6"/>
  <c r="P481" i="6" s="1"/>
  <c r="Q481" i="6" s="1"/>
  <c r="K481" i="6"/>
  <c r="L480" i="6"/>
  <c r="P480" i="6" s="1"/>
  <c r="Q480" i="6" s="1"/>
  <c r="K480" i="6"/>
  <c r="L479" i="6"/>
  <c r="P479" i="6" s="1"/>
  <c r="Q479" i="6" s="1"/>
  <c r="K479" i="6"/>
  <c r="L478" i="6"/>
  <c r="P478" i="6" s="1"/>
  <c r="Q478" i="6" s="1"/>
  <c r="K478" i="6"/>
  <c r="L477" i="6"/>
  <c r="P477" i="6" s="1"/>
  <c r="Q477" i="6" s="1"/>
  <c r="K477" i="6"/>
  <c r="L476" i="6"/>
  <c r="P476" i="6" s="1"/>
  <c r="Q476" i="6" s="1"/>
  <c r="K476" i="6"/>
  <c r="L475" i="6"/>
  <c r="P475" i="6" s="1"/>
  <c r="Q475" i="6" s="1"/>
  <c r="K475" i="6"/>
  <c r="L474" i="6"/>
  <c r="P474" i="6" s="1"/>
  <c r="Q474" i="6" s="1"/>
  <c r="K474" i="6"/>
  <c r="L473" i="6"/>
  <c r="P473" i="6" s="1"/>
  <c r="Q473" i="6" s="1"/>
  <c r="K473" i="6"/>
  <c r="L472" i="6"/>
  <c r="P472" i="6" s="1"/>
  <c r="Q472" i="6" s="1"/>
  <c r="K472" i="6"/>
  <c r="L471" i="6"/>
  <c r="P471" i="6" s="1"/>
  <c r="Q471" i="6" s="1"/>
  <c r="K471" i="6"/>
  <c r="L470" i="6"/>
  <c r="P470" i="6" s="1"/>
  <c r="Q470" i="6" s="1"/>
  <c r="K470" i="6"/>
  <c r="L469" i="6"/>
  <c r="P469" i="6" s="1"/>
  <c r="Q469" i="6" s="1"/>
  <c r="K469" i="6"/>
  <c r="L468" i="6"/>
  <c r="P468" i="6" s="1"/>
  <c r="Q468" i="6" s="1"/>
  <c r="K468" i="6"/>
  <c r="L467" i="6"/>
  <c r="P467" i="6" s="1"/>
  <c r="Q467" i="6" s="1"/>
  <c r="K467" i="6"/>
  <c r="L466" i="6"/>
  <c r="P466" i="6" s="1"/>
  <c r="Q466" i="6" s="1"/>
  <c r="K466" i="6"/>
  <c r="L465" i="6"/>
  <c r="P465" i="6" s="1"/>
  <c r="Q465" i="6" s="1"/>
  <c r="K465" i="6"/>
  <c r="L464" i="6"/>
  <c r="P464" i="6" s="1"/>
  <c r="Q464" i="6" s="1"/>
  <c r="K464" i="6"/>
  <c r="L463" i="6"/>
  <c r="P463" i="6" s="1"/>
  <c r="Q463" i="6" s="1"/>
  <c r="K463" i="6"/>
  <c r="L462" i="6"/>
  <c r="P462" i="6" s="1"/>
  <c r="Q462" i="6" s="1"/>
  <c r="K462" i="6"/>
  <c r="L461" i="6"/>
  <c r="P461" i="6" s="1"/>
  <c r="Q461" i="6" s="1"/>
  <c r="K461" i="6"/>
  <c r="L460" i="6"/>
  <c r="P460" i="6" s="1"/>
  <c r="Q460" i="6" s="1"/>
  <c r="K460" i="6"/>
  <c r="L459" i="6"/>
  <c r="P459" i="6" s="1"/>
  <c r="Q459" i="6" s="1"/>
  <c r="K459" i="6"/>
  <c r="L458" i="6"/>
  <c r="P458" i="6" s="1"/>
  <c r="Q458" i="6" s="1"/>
  <c r="K458" i="6"/>
  <c r="L457" i="6"/>
  <c r="P457" i="6" s="1"/>
  <c r="Q457" i="6" s="1"/>
  <c r="K457" i="6"/>
  <c r="L456" i="6"/>
  <c r="P456" i="6" s="1"/>
  <c r="Q456" i="6" s="1"/>
  <c r="K456" i="6"/>
  <c r="L455" i="6"/>
  <c r="P455" i="6" s="1"/>
  <c r="Q455" i="6" s="1"/>
  <c r="K455" i="6"/>
  <c r="L454" i="6"/>
  <c r="P454" i="6" s="1"/>
  <c r="Q454" i="6" s="1"/>
  <c r="K454" i="6"/>
  <c r="L453" i="6"/>
  <c r="P453" i="6" s="1"/>
  <c r="Q453" i="6" s="1"/>
  <c r="K453" i="6"/>
  <c r="L452" i="6"/>
  <c r="P452" i="6" s="1"/>
  <c r="Q452" i="6" s="1"/>
  <c r="K452" i="6"/>
  <c r="L451" i="6"/>
  <c r="P451" i="6" s="1"/>
  <c r="Q451" i="6" s="1"/>
  <c r="K451" i="6"/>
  <c r="L450" i="6"/>
  <c r="P450" i="6" s="1"/>
  <c r="Q450" i="6" s="1"/>
  <c r="K450" i="6"/>
  <c r="L449" i="6"/>
  <c r="P449" i="6" s="1"/>
  <c r="Q449" i="6" s="1"/>
  <c r="K449" i="6"/>
  <c r="L448" i="6"/>
  <c r="P448" i="6" s="1"/>
  <c r="Q448" i="6" s="1"/>
  <c r="K448" i="6"/>
  <c r="L447" i="6"/>
  <c r="P447" i="6" s="1"/>
  <c r="Q447" i="6" s="1"/>
  <c r="K447" i="6"/>
  <c r="L446" i="6"/>
  <c r="P446" i="6" s="1"/>
  <c r="Q446" i="6" s="1"/>
  <c r="K446" i="6"/>
  <c r="L445" i="6"/>
  <c r="P445" i="6" s="1"/>
  <c r="Q445" i="6" s="1"/>
  <c r="K445" i="6"/>
  <c r="L444" i="6"/>
  <c r="P444" i="6" s="1"/>
  <c r="Q444" i="6" s="1"/>
  <c r="K444" i="6"/>
  <c r="L443" i="6"/>
  <c r="P443" i="6" s="1"/>
  <c r="Q443" i="6" s="1"/>
  <c r="K443" i="6"/>
  <c r="L442" i="6"/>
  <c r="P442" i="6" s="1"/>
  <c r="Q442" i="6" s="1"/>
  <c r="K442" i="6"/>
  <c r="L441" i="6"/>
  <c r="P441" i="6" s="1"/>
  <c r="Q441" i="6" s="1"/>
  <c r="K441" i="6"/>
  <c r="L440" i="6"/>
  <c r="P440" i="6" s="1"/>
  <c r="Q440" i="6" s="1"/>
  <c r="K440" i="6"/>
  <c r="L439" i="6"/>
  <c r="P439" i="6" s="1"/>
  <c r="Q439" i="6" s="1"/>
  <c r="K439" i="6"/>
  <c r="L438" i="6"/>
  <c r="P438" i="6" s="1"/>
  <c r="Q438" i="6" s="1"/>
  <c r="K438" i="6"/>
  <c r="L437" i="6"/>
  <c r="P437" i="6" s="1"/>
  <c r="Q437" i="6" s="1"/>
  <c r="K437" i="6"/>
  <c r="L436" i="6"/>
  <c r="P436" i="6" s="1"/>
  <c r="Q436" i="6" s="1"/>
  <c r="K436" i="6"/>
  <c r="L435" i="6"/>
  <c r="P435" i="6" s="1"/>
  <c r="Q435" i="6" s="1"/>
  <c r="K435" i="6"/>
  <c r="L434" i="6"/>
  <c r="P434" i="6" s="1"/>
  <c r="Q434" i="6" s="1"/>
  <c r="K434" i="6"/>
  <c r="L433" i="6"/>
  <c r="P433" i="6" s="1"/>
  <c r="Q433" i="6" s="1"/>
  <c r="K433" i="6"/>
  <c r="L432" i="6"/>
  <c r="P432" i="6" s="1"/>
  <c r="Q432" i="6" s="1"/>
  <c r="K432" i="6"/>
  <c r="L431" i="6"/>
  <c r="P431" i="6" s="1"/>
  <c r="Q431" i="6" s="1"/>
  <c r="K431" i="6"/>
  <c r="L430" i="6"/>
  <c r="P430" i="6" s="1"/>
  <c r="Q430" i="6" s="1"/>
  <c r="K430" i="6"/>
  <c r="L429" i="6"/>
  <c r="P429" i="6" s="1"/>
  <c r="Q429" i="6" s="1"/>
  <c r="K429" i="6"/>
  <c r="L428" i="6"/>
  <c r="P428" i="6" s="1"/>
  <c r="Q428" i="6" s="1"/>
  <c r="K428" i="6"/>
  <c r="L427" i="6"/>
  <c r="P427" i="6" s="1"/>
  <c r="Q427" i="6" s="1"/>
  <c r="K427" i="6"/>
  <c r="L426" i="6"/>
  <c r="P426" i="6" s="1"/>
  <c r="Q426" i="6" s="1"/>
  <c r="K426" i="6"/>
  <c r="L425" i="6"/>
  <c r="P425" i="6" s="1"/>
  <c r="Q425" i="6" s="1"/>
  <c r="K425" i="6"/>
  <c r="L424" i="6"/>
  <c r="P424" i="6" s="1"/>
  <c r="Q424" i="6" s="1"/>
  <c r="K424" i="6"/>
  <c r="Q423" i="6"/>
  <c r="L423" i="6"/>
  <c r="P423" i="6" s="1"/>
  <c r="K423" i="6"/>
  <c r="L422" i="6"/>
  <c r="P422" i="6" s="1"/>
  <c r="Q422" i="6" s="1"/>
  <c r="K422" i="6"/>
  <c r="L421" i="6"/>
  <c r="P421" i="6" s="1"/>
  <c r="Q421" i="6" s="1"/>
  <c r="K421" i="6"/>
  <c r="L420" i="6"/>
  <c r="P420" i="6" s="1"/>
  <c r="Q420" i="6" s="1"/>
  <c r="K420" i="6"/>
  <c r="L419" i="6"/>
  <c r="P419" i="6" s="1"/>
  <c r="Q419" i="6" s="1"/>
  <c r="K419" i="6"/>
  <c r="L418" i="6"/>
  <c r="P418" i="6" s="1"/>
  <c r="Q418" i="6" s="1"/>
  <c r="K418" i="6"/>
  <c r="L417" i="6"/>
  <c r="P417" i="6" s="1"/>
  <c r="Q417" i="6" s="1"/>
  <c r="K417" i="6"/>
  <c r="L416" i="6"/>
  <c r="P416" i="6" s="1"/>
  <c r="Q416" i="6" s="1"/>
  <c r="K416" i="6"/>
  <c r="L415" i="6"/>
  <c r="P415" i="6" s="1"/>
  <c r="Q415" i="6" s="1"/>
  <c r="K415" i="6"/>
  <c r="L414" i="6"/>
  <c r="P414" i="6" s="1"/>
  <c r="Q414" i="6" s="1"/>
  <c r="K414" i="6"/>
  <c r="L413" i="6"/>
  <c r="P413" i="6" s="1"/>
  <c r="Q413" i="6" s="1"/>
  <c r="K413" i="6"/>
  <c r="L412" i="6"/>
  <c r="P412" i="6" s="1"/>
  <c r="Q412" i="6" s="1"/>
  <c r="K412" i="6"/>
  <c r="L411" i="6"/>
  <c r="P411" i="6" s="1"/>
  <c r="Q411" i="6" s="1"/>
  <c r="K411" i="6"/>
  <c r="L410" i="6"/>
  <c r="P410" i="6" s="1"/>
  <c r="Q410" i="6" s="1"/>
  <c r="K410" i="6"/>
  <c r="L409" i="6"/>
  <c r="P409" i="6" s="1"/>
  <c r="Q409" i="6" s="1"/>
  <c r="K409" i="6"/>
  <c r="L408" i="6"/>
  <c r="P408" i="6" s="1"/>
  <c r="Q408" i="6" s="1"/>
  <c r="K408" i="6"/>
  <c r="L407" i="6"/>
  <c r="P407" i="6" s="1"/>
  <c r="Q407" i="6" s="1"/>
  <c r="K407" i="6"/>
  <c r="L406" i="6"/>
  <c r="P406" i="6" s="1"/>
  <c r="Q406" i="6" s="1"/>
  <c r="K406" i="6"/>
  <c r="L405" i="6"/>
  <c r="P405" i="6" s="1"/>
  <c r="Q405" i="6" s="1"/>
  <c r="K405" i="6"/>
  <c r="L404" i="6"/>
  <c r="P404" i="6" s="1"/>
  <c r="Q404" i="6" s="1"/>
  <c r="K404" i="6"/>
  <c r="L403" i="6"/>
  <c r="P403" i="6" s="1"/>
  <c r="Q403" i="6" s="1"/>
  <c r="K403" i="6"/>
  <c r="L402" i="6"/>
  <c r="P402" i="6" s="1"/>
  <c r="Q402" i="6" s="1"/>
  <c r="K402" i="6"/>
  <c r="L401" i="6"/>
  <c r="P401" i="6" s="1"/>
  <c r="Q401" i="6" s="1"/>
  <c r="K401" i="6"/>
  <c r="L400" i="6"/>
  <c r="P400" i="6" s="1"/>
  <c r="Q400" i="6" s="1"/>
  <c r="K400" i="6"/>
  <c r="L399" i="6"/>
  <c r="P399" i="6" s="1"/>
  <c r="Q399" i="6" s="1"/>
  <c r="K399" i="6"/>
  <c r="L398" i="6"/>
  <c r="P398" i="6" s="1"/>
  <c r="Q398" i="6" s="1"/>
  <c r="K398" i="6"/>
  <c r="L397" i="6"/>
  <c r="P397" i="6" s="1"/>
  <c r="Q397" i="6" s="1"/>
  <c r="K397" i="6"/>
  <c r="L396" i="6"/>
  <c r="P396" i="6" s="1"/>
  <c r="Q396" i="6" s="1"/>
  <c r="K396" i="6"/>
  <c r="L395" i="6"/>
  <c r="P395" i="6" s="1"/>
  <c r="Q395" i="6" s="1"/>
  <c r="K395" i="6"/>
  <c r="L394" i="6"/>
  <c r="P394" i="6" s="1"/>
  <c r="Q394" i="6" s="1"/>
  <c r="K394" i="6"/>
  <c r="L393" i="6"/>
  <c r="P393" i="6" s="1"/>
  <c r="Q393" i="6" s="1"/>
  <c r="K393" i="6"/>
  <c r="L392" i="6"/>
  <c r="P392" i="6" s="1"/>
  <c r="Q392" i="6" s="1"/>
  <c r="K392" i="6"/>
  <c r="L391" i="6"/>
  <c r="P391" i="6" s="1"/>
  <c r="Q391" i="6" s="1"/>
  <c r="K391" i="6"/>
  <c r="L390" i="6"/>
  <c r="P390" i="6" s="1"/>
  <c r="Q390" i="6" s="1"/>
  <c r="K390" i="6"/>
  <c r="L389" i="6"/>
  <c r="P389" i="6" s="1"/>
  <c r="Q389" i="6" s="1"/>
  <c r="K389" i="6"/>
  <c r="L388" i="6"/>
  <c r="P388" i="6" s="1"/>
  <c r="Q388" i="6" s="1"/>
  <c r="K388" i="6"/>
  <c r="L387" i="6"/>
  <c r="P387" i="6" s="1"/>
  <c r="Q387" i="6" s="1"/>
  <c r="K387" i="6"/>
  <c r="L386" i="6"/>
  <c r="P386" i="6" s="1"/>
  <c r="Q386" i="6" s="1"/>
  <c r="K386" i="6"/>
  <c r="L385" i="6"/>
  <c r="P385" i="6" s="1"/>
  <c r="Q385" i="6" s="1"/>
  <c r="K385" i="6"/>
  <c r="L384" i="6"/>
  <c r="P384" i="6" s="1"/>
  <c r="Q384" i="6" s="1"/>
  <c r="K384" i="6"/>
  <c r="L383" i="6"/>
  <c r="P383" i="6" s="1"/>
  <c r="Q383" i="6" s="1"/>
  <c r="K383" i="6"/>
  <c r="L382" i="6"/>
  <c r="P382" i="6" s="1"/>
  <c r="Q382" i="6" s="1"/>
  <c r="K382" i="6"/>
  <c r="L381" i="6"/>
  <c r="P381" i="6" s="1"/>
  <c r="Q381" i="6" s="1"/>
  <c r="K381" i="6"/>
  <c r="L380" i="6"/>
  <c r="P380" i="6" s="1"/>
  <c r="Q380" i="6" s="1"/>
  <c r="K380" i="6"/>
  <c r="L379" i="6"/>
  <c r="P379" i="6" s="1"/>
  <c r="Q379" i="6" s="1"/>
  <c r="K379" i="6"/>
  <c r="L378" i="6"/>
  <c r="P378" i="6" s="1"/>
  <c r="Q378" i="6" s="1"/>
  <c r="K378" i="6"/>
  <c r="L377" i="6"/>
  <c r="P377" i="6" s="1"/>
  <c r="Q377" i="6" s="1"/>
  <c r="K377" i="6"/>
  <c r="L376" i="6"/>
  <c r="P376" i="6" s="1"/>
  <c r="Q376" i="6" s="1"/>
  <c r="K376" i="6"/>
  <c r="L375" i="6"/>
  <c r="P375" i="6" s="1"/>
  <c r="Q375" i="6" s="1"/>
  <c r="K375" i="6"/>
  <c r="L374" i="6"/>
  <c r="P374" i="6" s="1"/>
  <c r="Q374" i="6" s="1"/>
  <c r="K374" i="6"/>
  <c r="L373" i="6"/>
  <c r="P373" i="6" s="1"/>
  <c r="Q373" i="6" s="1"/>
  <c r="K373" i="6"/>
  <c r="L372" i="6"/>
  <c r="P372" i="6" s="1"/>
  <c r="Q372" i="6" s="1"/>
  <c r="K372" i="6"/>
  <c r="L371" i="6"/>
  <c r="P371" i="6" s="1"/>
  <c r="Q371" i="6" s="1"/>
  <c r="K371" i="6"/>
  <c r="L370" i="6"/>
  <c r="P370" i="6" s="1"/>
  <c r="Q370" i="6" s="1"/>
  <c r="K370" i="6"/>
  <c r="L369" i="6"/>
  <c r="P369" i="6" s="1"/>
  <c r="Q369" i="6" s="1"/>
  <c r="K369" i="6"/>
  <c r="L368" i="6"/>
  <c r="P368" i="6" s="1"/>
  <c r="Q368" i="6" s="1"/>
  <c r="K368" i="6"/>
  <c r="L367" i="6"/>
  <c r="P367" i="6" s="1"/>
  <c r="Q367" i="6" s="1"/>
  <c r="K367" i="6"/>
  <c r="L366" i="6"/>
  <c r="P366" i="6" s="1"/>
  <c r="Q366" i="6" s="1"/>
  <c r="K366" i="6"/>
  <c r="L365" i="6"/>
  <c r="P365" i="6" s="1"/>
  <c r="Q365" i="6" s="1"/>
  <c r="K365" i="6"/>
  <c r="L364" i="6"/>
  <c r="P364" i="6" s="1"/>
  <c r="Q364" i="6" s="1"/>
  <c r="K364" i="6"/>
  <c r="L363" i="6"/>
  <c r="P363" i="6" s="1"/>
  <c r="Q363" i="6" s="1"/>
  <c r="K363" i="6"/>
  <c r="L362" i="6"/>
  <c r="P362" i="6" s="1"/>
  <c r="Q362" i="6" s="1"/>
  <c r="K362" i="6"/>
  <c r="L361" i="6"/>
  <c r="P361" i="6" s="1"/>
  <c r="Q361" i="6" s="1"/>
  <c r="K361" i="6"/>
  <c r="L360" i="6"/>
  <c r="P360" i="6" s="1"/>
  <c r="Q360" i="6" s="1"/>
  <c r="K360" i="6"/>
  <c r="L359" i="6"/>
  <c r="P359" i="6" s="1"/>
  <c r="Q359" i="6" s="1"/>
  <c r="K359" i="6"/>
  <c r="L358" i="6"/>
  <c r="P358" i="6" s="1"/>
  <c r="Q358" i="6" s="1"/>
  <c r="K358" i="6"/>
  <c r="L357" i="6"/>
  <c r="P357" i="6" s="1"/>
  <c r="Q357" i="6" s="1"/>
  <c r="K357" i="6"/>
  <c r="L356" i="6"/>
  <c r="P356" i="6" s="1"/>
  <c r="Q356" i="6" s="1"/>
  <c r="K356" i="6"/>
  <c r="L355" i="6"/>
  <c r="P355" i="6" s="1"/>
  <c r="Q355" i="6" s="1"/>
  <c r="K355" i="6"/>
  <c r="L354" i="6"/>
  <c r="P354" i="6" s="1"/>
  <c r="Q354" i="6" s="1"/>
  <c r="K354" i="6"/>
  <c r="L353" i="6"/>
  <c r="P353" i="6" s="1"/>
  <c r="Q353" i="6" s="1"/>
  <c r="K353" i="6"/>
  <c r="L352" i="6"/>
  <c r="P352" i="6" s="1"/>
  <c r="Q352" i="6" s="1"/>
  <c r="K352" i="6"/>
  <c r="L351" i="6"/>
  <c r="P351" i="6" s="1"/>
  <c r="Q351" i="6" s="1"/>
  <c r="K351" i="6"/>
  <c r="L350" i="6"/>
  <c r="P350" i="6" s="1"/>
  <c r="Q350" i="6" s="1"/>
  <c r="K350" i="6"/>
  <c r="L349" i="6"/>
  <c r="P349" i="6" s="1"/>
  <c r="Q349" i="6" s="1"/>
  <c r="K349" i="6"/>
  <c r="L348" i="6"/>
  <c r="P348" i="6" s="1"/>
  <c r="Q348" i="6" s="1"/>
  <c r="K348" i="6"/>
  <c r="L347" i="6"/>
  <c r="P347" i="6" s="1"/>
  <c r="Q347" i="6" s="1"/>
  <c r="K347" i="6"/>
  <c r="L346" i="6"/>
  <c r="P346" i="6" s="1"/>
  <c r="Q346" i="6" s="1"/>
  <c r="K346" i="6"/>
  <c r="L345" i="6"/>
  <c r="P345" i="6" s="1"/>
  <c r="Q345" i="6" s="1"/>
  <c r="K345" i="6"/>
  <c r="L344" i="6"/>
  <c r="P344" i="6" s="1"/>
  <c r="Q344" i="6" s="1"/>
  <c r="K344" i="6"/>
  <c r="L343" i="6"/>
  <c r="P343" i="6" s="1"/>
  <c r="Q343" i="6" s="1"/>
  <c r="K343" i="6"/>
  <c r="L342" i="6"/>
  <c r="P342" i="6" s="1"/>
  <c r="Q342" i="6" s="1"/>
  <c r="K342" i="6"/>
  <c r="L341" i="6"/>
  <c r="P341" i="6" s="1"/>
  <c r="Q341" i="6" s="1"/>
  <c r="K341" i="6"/>
  <c r="L340" i="6"/>
  <c r="P340" i="6" s="1"/>
  <c r="Q340" i="6" s="1"/>
  <c r="K340" i="6"/>
  <c r="L339" i="6"/>
  <c r="P339" i="6" s="1"/>
  <c r="Q339" i="6" s="1"/>
  <c r="K339" i="6"/>
  <c r="L338" i="6"/>
  <c r="P338" i="6" s="1"/>
  <c r="Q338" i="6" s="1"/>
  <c r="K338" i="6"/>
  <c r="L337" i="6"/>
  <c r="P337" i="6" s="1"/>
  <c r="Q337" i="6" s="1"/>
  <c r="K337" i="6"/>
  <c r="L336" i="6"/>
  <c r="P336" i="6" s="1"/>
  <c r="Q336" i="6" s="1"/>
  <c r="K336" i="6"/>
  <c r="L335" i="6"/>
  <c r="P335" i="6" s="1"/>
  <c r="Q335" i="6" s="1"/>
  <c r="K335" i="6"/>
  <c r="L334" i="6"/>
  <c r="P334" i="6" s="1"/>
  <c r="Q334" i="6" s="1"/>
  <c r="K334" i="6"/>
  <c r="L333" i="6"/>
  <c r="P333" i="6" s="1"/>
  <c r="Q333" i="6" s="1"/>
  <c r="K333" i="6"/>
  <c r="L332" i="6"/>
  <c r="P332" i="6" s="1"/>
  <c r="Q332" i="6" s="1"/>
  <c r="K332" i="6"/>
  <c r="L331" i="6"/>
  <c r="P331" i="6" s="1"/>
  <c r="Q331" i="6" s="1"/>
  <c r="K331" i="6"/>
  <c r="L330" i="6"/>
  <c r="P330" i="6" s="1"/>
  <c r="Q330" i="6" s="1"/>
  <c r="K330" i="6"/>
  <c r="L329" i="6"/>
  <c r="P329" i="6" s="1"/>
  <c r="Q329" i="6" s="1"/>
  <c r="K329" i="6"/>
  <c r="L328" i="6"/>
  <c r="P328" i="6" s="1"/>
  <c r="Q328" i="6" s="1"/>
  <c r="K328" i="6"/>
  <c r="L327" i="6"/>
  <c r="P327" i="6" s="1"/>
  <c r="Q327" i="6" s="1"/>
  <c r="K327" i="6"/>
  <c r="L326" i="6"/>
  <c r="P326" i="6" s="1"/>
  <c r="Q326" i="6" s="1"/>
  <c r="K326" i="6"/>
  <c r="L325" i="6"/>
  <c r="P325" i="6" s="1"/>
  <c r="Q325" i="6" s="1"/>
  <c r="K325" i="6"/>
  <c r="L324" i="6"/>
  <c r="P324" i="6" s="1"/>
  <c r="Q324" i="6" s="1"/>
  <c r="K324" i="6"/>
  <c r="L323" i="6"/>
  <c r="P323" i="6" s="1"/>
  <c r="Q323" i="6" s="1"/>
  <c r="K323" i="6"/>
  <c r="L322" i="6"/>
  <c r="P322" i="6" s="1"/>
  <c r="Q322" i="6" s="1"/>
  <c r="K322" i="6"/>
  <c r="L321" i="6"/>
  <c r="P321" i="6" s="1"/>
  <c r="Q321" i="6" s="1"/>
  <c r="K321" i="6"/>
  <c r="L320" i="6"/>
  <c r="P320" i="6" s="1"/>
  <c r="Q320" i="6" s="1"/>
  <c r="K320" i="6"/>
  <c r="L319" i="6"/>
  <c r="P319" i="6" s="1"/>
  <c r="Q319" i="6" s="1"/>
  <c r="K319" i="6"/>
  <c r="L318" i="6"/>
  <c r="P318" i="6" s="1"/>
  <c r="Q318" i="6" s="1"/>
  <c r="K318" i="6"/>
  <c r="L317" i="6"/>
  <c r="P317" i="6" s="1"/>
  <c r="Q317" i="6" s="1"/>
  <c r="K317" i="6"/>
  <c r="L316" i="6"/>
  <c r="P316" i="6" s="1"/>
  <c r="Q316" i="6" s="1"/>
  <c r="K316" i="6"/>
  <c r="L315" i="6"/>
  <c r="P315" i="6" s="1"/>
  <c r="Q315" i="6" s="1"/>
  <c r="K315" i="6"/>
  <c r="L314" i="6"/>
  <c r="P314" i="6" s="1"/>
  <c r="Q314" i="6" s="1"/>
  <c r="K314" i="6"/>
  <c r="L313" i="6"/>
  <c r="P313" i="6" s="1"/>
  <c r="Q313" i="6" s="1"/>
  <c r="K313" i="6"/>
  <c r="L312" i="6"/>
  <c r="P312" i="6" s="1"/>
  <c r="Q312" i="6" s="1"/>
  <c r="K312" i="6"/>
  <c r="L311" i="6"/>
  <c r="P311" i="6" s="1"/>
  <c r="Q311" i="6" s="1"/>
  <c r="K311" i="6"/>
  <c r="L310" i="6"/>
  <c r="P310" i="6" s="1"/>
  <c r="Q310" i="6" s="1"/>
  <c r="K310" i="6"/>
  <c r="L309" i="6"/>
  <c r="P309" i="6" s="1"/>
  <c r="Q309" i="6" s="1"/>
  <c r="K309" i="6"/>
  <c r="L308" i="6"/>
  <c r="P308" i="6" s="1"/>
  <c r="Q308" i="6" s="1"/>
  <c r="K308" i="6"/>
  <c r="L307" i="6"/>
  <c r="P307" i="6" s="1"/>
  <c r="Q307" i="6" s="1"/>
  <c r="K307" i="6"/>
  <c r="L306" i="6"/>
  <c r="P306" i="6" s="1"/>
  <c r="Q306" i="6" s="1"/>
  <c r="K306" i="6"/>
  <c r="L305" i="6"/>
  <c r="P305" i="6" s="1"/>
  <c r="Q305" i="6" s="1"/>
  <c r="K305" i="6"/>
  <c r="L304" i="6"/>
  <c r="P304" i="6" s="1"/>
  <c r="Q304" i="6" s="1"/>
  <c r="K304" i="6"/>
  <c r="L303" i="6"/>
  <c r="P303" i="6" s="1"/>
  <c r="Q303" i="6" s="1"/>
  <c r="K303" i="6"/>
  <c r="L302" i="6"/>
  <c r="P302" i="6" s="1"/>
  <c r="Q302" i="6" s="1"/>
  <c r="K302" i="6"/>
  <c r="L301" i="6"/>
  <c r="P301" i="6" s="1"/>
  <c r="Q301" i="6" s="1"/>
  <c r="K301" i="6"/>
  <c r="L300" i="6"/>
  <c r="P300" i="6" s="1"/>
  <c r="Q300" i="6" s="1"/>
  <c r="K300" i="6"/>
  <c r="L299" i="6"/>
  <c r="P299" i="6" s="1"/>
  <c r="Q299" i="6" s="1"/>
  <c r="K299" i="6"/>
  <c r="L298" i="6"/>
  <c r="P298" i="6" s="1"/>
  <c r="Q298" i="6" s="1"/>
  <c r="K298" i="6"/>
  <c r="L297" i="6"/>
  <c r="P297" i="6" s="1"/>
  <c r="Q297" i="6" s="1"/>
  <c r="K297" i="6"/>
  <c r="L296" i="6"/>
  <c r="P296" i="6" s="1"/>
  <c r="Q296" i="6" s="1"/>
  <c r="K296" i="6"/>
  <c r="L295" i="6"/>
  <c r="P295" i="6" s="1"/>
  <c r="Q295" i="6" s="1"/>
  <c r="K295" i="6"/>
  <c r="L294" i="6"/>
  <c r="P294" i="6" s="1"/>
  <c r="Q294" i="6" s="1"/>
  <c r="K294" i="6"/>
  <c r="L293" i="6"/>
  <c r="P293" i="6" s="1"/>
  <c r="Q293" i="6" s="1"/>
  <c r="K293" i="6"/>
  <c r="L292" i="6"/>
  <c r="P292" i="6" s="1"/>
  <c r="Q292" i="6" s="1"/>
  <c r="K292" i="6"/>
  <c r="L291" i="6"/>
  <c r="P291" i="6" s="1"/>
  <c r="Q291" i="6" s="1"/>
  <c r="K291" i="6"/>
  <c r="L290" i="6"/>
  <c r="P290" i="6" s="1"/>
  <c r="Q290" i="6" s="1"/>
  <c r="K290" i="6"/>
  <c r="L289" i="6"/>
  <c r="P289" i="6" s="1"/>
  <c r="Q289" i="6" s="1"/>
  <c r="K289" i="6"/>
  <c r="L288" i="6"/>
  <c r="P288" i="6" s="1"/>
  <c r="Q288" i="6" s="1"/>
  <c r="K288" i="6"/>
  <c r="L287" i="6"/>
  <c r="P287" i="6" s="1"/>
  <c r="Q287" i="6" s="1"/>
  <c r="K287" i="6"/>
  <c r="L286" i="6"/>
  <c r="P286" i="6" s="1"/>
  <c r="Q286" i="6" s="1"/>
  <c r="K286" i="6"/>
  <c r="L285" i="6"/>
  <c r="P285" i="6" s="1"/>
  <c r="Q285" i="6" s="1"/>
  <c r="K285" i="6"/>
  <c r="L284" i="6"/>
  <c r="P284" i="6" s="1"/>
  <c r="Q284" i="6" s="1"/>
  <c r="K284" i="6"/>
  <c r="L283" i="6"/>
  <c r="P283" i="6" s="1"/>
  <c r="Q283" i="6" s="1"/>
  <c r="K283" i="6"/>
  <c r="L282" i="6"/>
  <c r="P282" i="6" s="1"/>
  <c r="Q282" i="6" s="1"/>
  <c r="K282" i="6"/>
  <c r="L281" i="6"/>
  <c r="P281" i="6" s="1"/>
  <c r="Q281" i="6" s="1"/>
  <c r="K281" i="6"/>
  <c r="L280" i="6"/>
  <c r="P280" i="6" s="1"/>
  <c r="Q280" i="6" s="1"/>
  <c r="K280" i="6"/>
  <c r="L279" i="6"/>
  <c r="P279" i="6" s="1"/>
  <c r="Q279" i="6" s="1"/>
  <c r="K279" i="6"/>
  <c r="L278" i="6"/>
  <c r="P278" i="6" s="1"/>
  <c r="Q278" i="6" s="1"/>
  <c r="K278" i="6"/>
  <c r="L277" i="6"/>
  <c r="P277" i="6" s="1"/>
  <c r="Q277" i="6" s="1"/>
  <c r="K277" i="6"/>
  <c r="L276" i="6"/>
  <c r="P276" i="6" s="1"/>
  <c r="Q276" i="6" s="1"/>
  <c r="K276" i="6"/>
  <c r="L275" i="6"/>
  <c r="P275" i="6" s="1"/>
  <c r="Q275" i="6" s="1"/>
  <c r="K275" i="6"/>
  <c r="L274" i="6"/>
  <c r="P274" i="6" s="1"/>
  <c r="Q274" i="6" s="1"/>
  <c r="K274" i="6"/>
  <c r="L273" i="6"/>
  <c r="P273" i="6" s="1"/>
  <c r="Q273" i="6" s="1"/>
  <c r="K273" i="6"/>
  <c r="L272" i="6"/>
  <c r="P272" i="6" s="1"/>
  <c r="Q272" i="6" s="1"/>
  <c r="K272" i="6"/>
  <c r="L271" i="6"/>
  <c r="P271" i="6" s="1"/>
  <c r="Q271" i="6" s="1"/>
  <c r="K271" i="6"/>
  <c r="L270" i="6"/>
  <c r="P270" i="6" s="1"/>
  <c r="Q270" i="6" s="1"/>
  <c r="K270" i="6"/>
  <c r="L269" i="6"/>
  <c r="P269" i="6" s="1"/>
  <c r="Q269" i="6" s="1"/>
  <c r="K269" i="6"/>
  <c r="L268" i="6"/>
  <c r="P268" i="6" s="1"/>
  <c r="Q268" i="6" s="1"/>
  <c r="K268" i="6"/>
  <c r="L267" i="6"/>
  <c r="P267" i="6" s="1"/>
  <c r="Q267" i="6" s="1"/>
  <c r="K267" i="6"/>
  <c r="L266" i="6"/>
  <c r="P266" i="6" s="1"/>
  <c r="Q266" i="6" s="1"/>
  <c r="K266" i="6"/>
  <c r="L265" i="6"/>
  <c r="P265" i="6" s="1"/>
  <c r="Q265" i="6" s="1"/>
  <c r="K265" i="6"/>
  <c r="L264" i="6"/>
  <c r="P264" i="6" s="1"/>
  <c r="Q264" i="6" s="1"/>
  <c r="K264" i="6"/>
  <c r="L263" i="6"/>
  <c r="P263" i="6" s="1"/>
  <c r="Q263" i="6" s="1"/>
  <c r="K263" i="6"/>
  <c r="L262" i="6"/>
  <c r="P262" i="6" s="1"/>
  <c r="Q262" i="6" s="1"/>
  <c r="K262" i="6"/>
  <c r="L261" i="6"/>
  <c r="P261" i="6" s="1"/>
  <c r="Q261" i="6" s="1"/>
  <c r="K261" i="6"/>
  <c r="L260" i="6"/>
  <c r="P260" i="6" s="1"/>
  <c r="Q260" i="6" s="1"/>
  <c r="K260" i="6"/>
  <c r="L259" i="6"/>
  <c r="P259" i="6" s="1"/>
  <c r="Q259" i="6" s="1"/>
  <c r="K259" i="6"/>
  <c r="L258" i="6"/>
  <c r="P258" i="6" s="1"/>
  <c r="Q258" i="6" s="1"/>
  <c r="K258" i="6"/>
  <c r="L257" i="6"/>
  <c r="P257" i="6" s="1"/>
  <c r="Q257" i="6" s="1"/>
  <c r="K257" i="6"/>
  <c r="L256" i="6"/>
  <c r="P256" i="6" s="1"/>
  <c r="Q256" i="6" s="1"/>
  <c r="K256" i="6"/>
  <c r="L255" i="6"/>
  <c r="P255" i="6" s="1"/>
  <c r="Q255" i="6" s="1"/>
  <c r="K255" i="6"/>
  <c r="L254" i="6"/>
  <c r="P254" i="6" s="1"/>
  <c r="Q254" i="6" s="1"/>
  <c r="K254" i="6"/>
  <c r="L253" i="6"/>
  <c r="P253" i="6" s="1"/>
  <c r="Q253" i="6" s="1"/>
  <c r="K253" i="6"/>
  <c r="L252" i="6"/>
  <c r="P252" i="6" s="1"/>
  <c r="Q252" i="6" s="1"/>
  <c r="K252" i="6"/>
  <c r="L251" i="6"/>
  <c r="P251" i="6" s="1"/>
  <c r="Q251" i="6" s="1"/>
  <c r="K251" i="6"/>
  <c r="L250" i="6"/>
  <c r="P250" i="6" s="1"/>
  <c r="Q250" i="6" s="1"/>
  <c r="K250" i="6"/>
  <c r="L249" i="6"/>
  <c r="P249" i="6" s="1"/>
  <c r="Q249" i="6" s="1"/>
  <c r="K249" i="6"/>
  <c r="L248" i="6"/>
  <c r="P248" i="6" s="1"/>
  <c r="Q248" i="6" s="1"/>
  <c r="K248" i="6"/>
  <c r="L247" i="6"/>
  <c r="P247" i="6" s="1"/>
  <c r="Q247" i="6" s="1"/>
  <c r="K247" i="6"/>
  <c r="L246" i="6"/>
  <c r="P246" i="6" s="1"/>
  <c r="Q246" i="6" s="1"/>
  <c r="K246" i="6"/>
  <c r="L245" i="6"/>
  <c r="P245" i="6" s="1"/>
  <c r="Q245" i="6" s="1"/>
  <c r="K245" i="6"/>
  <c r="L244" i="6"/>
  <c r="P244" i="6" s="1"/>
  <c r="Q244" i="6" s="1"/>
  <c r="K244" i="6"/>
  <c r="L243" i="6"/>
  <c r="P243" i="6" s="1"/>
  <c r="Q243" i="6" s="1"/>
  <c r="K243" i="6"/>
  <c r="L242" i="6"/>
  <c r="P242" i="6" s="1"/>
  <c r="Q242" i="6" s="1"/>
  <c r="K242" i="6"/>
  <c r="L241" i="6"/>
  <c r="P241" i="6" s="1"/>
  <c r="Q241" i="6" s="1"/>
  <c r="K241" i="6"/>
  <c r="L240" i="6"/>
  <c r="P240" i="6" s="1"/>
  <c r="Q240" i="6" s="1"/>
  <c r="K240" i="6"/>
  <c r="L239" i="6"/>
  <c r="P239" i="6" s="1"/>
  <c r="Q239" i="6" s="1"/>
  <c r="K239" i="6"/>
  <c r="L238" i="6"/>
  <c r="P238" i="6" s="1"/>
  <c r="Q238" i="6" s="1"/>
  <c r="K238" i="6"/>
  <c r="L237" i="6"/>
  <c r="P237" i="6" s="1"/>
  <c r="Q237" i="6" s="1"/>
  <c r="K237" i="6"/>
  <c r="L236" i="6"/>
  <c r="P236" i="6" s="1"/>
  <c r="Q236" i="6" s="1"/>
  <c r="K236" i="6"/>
  <c r="L235" i="6"/>
  <c r="P235" i="6" s="1"/>
  <c r="Q235" i="6" s="1"/>
  <c r="K235" i="6"/>
  <c r="L234" i="6"/>
  <c r="P234" i="6" s="1"/>
  <c r="Q234" i="6" s="1"/>
  <c r="K234" i="6"/>
  <c r="L233" i="6"/>
  <c r="P233" i="6" s="1"/>
  <c r="Q233" i="6" s="1"/>
  <c r="K233" i="6"/>
  <c r="L232" i="6"/>
  <c r="P232" i="6" s="1"/>
  <c r="Q232" i="6" s="1"/>
  <c r="K232" i="6"/>
  <c r="L231" i="6"/>
  <c r="P231" i="6" s="1"/>
  <c r="Q231" i="6" s="1"/>
  <c r="K231" i="6"/>
  <c r="L230" i="6"/>
  <c r="P230" i="6" s="1"/>
  <c r="Q230" i="6" s="1"/>
  <c r="K230" i="6"/>
  <c r="L229" i="6"/>
  <c r="P229" i="6" s="1"/>
  <c r="Q229" i="6" s="1"/>
  <c r="K229" i="6"/>
  <c r="L228" i="6"/>
  <c r="P228" i="6" s="1"/>
  <c r="Q228" i="6" s="1"/>
  <c r="K228" i="6"/>
  <c r="L227" i="6"/>
  <c r="P227" i="6" s="1"/>
  <c r="Q227" i="6" s="1"/>
  <c r="K227" i="6"/>
  <c r="L226" i="6"/>
  <c r="P226" i="6" s="1"/>
  <c r="Q226" i="6" s="1"/>
  <c r="K226" i="6"/>
  <c r="L225" i="6"/>
  <c r="P225" i="6" s="1"/>
  <c r="Q225" i="6" s="1"/>
  <c r="K225" i="6"/>
  <c r="L224" i="6"/>
  <c r="P224" i="6" s="1"/>
  <c r="Q224" i="6" s="1"/>
  <c r="K224" i="6"/>
  <c r="L223" i="6"/>
  <c r="P223" i="6" s="1"/>
  <c r="Q223" i="6" s="1"/>
  <c r="K223" i="6"/>
  <c r="L222" i="6"/>
  <c r="P222" i="6" s="1"/>
  <c r="Q222" i="6" s="1"/>
  <c r="K222" i="6"/>
  <c r="L221" i="6"/>
  <c r="P221" i="6" s="1"/>
  <c r="Q221" i="6" s="1"/>
  <c r="K221" i="6"/>
  <c r="L220" i="6"/>
  <c r="P220" i="6" s="1"/>
  <c r="Q220" i="6" s="1"/>
  <c r="K220" i="6"/>
  <c r="L219" i="6"/>
  <c r="P219" i="6" s="1"/>
  <c r="Q219" i="6" s="1"/>
  <c r="K219" i="6"/>
  <c r="L218" i="6"/>
  <c r="P218" i="6" s="1"/>
  <c r="Q218" i="6" s="1"/>
  <c r="K218" i="6"/>
  <c r="L217" i="6"/>
  <c r="P217" i="6" s="1"/>
  <c r="Q217" i="6" s="1"/>
  <c r="K217" i="6"/>
  <c r="L216" i="6"/>
  <c r="P216" i="6" s="1"/>
  <c r="Q216" i="6" s="1"/>
  <c r="K216" i="6"/>
  <c r="L215" i="6"/>
  <c r="P215" i="6" s="1"/>
  <c r="Q215" i="6" s="1"/>
  <c r="K215" i="6"/>
  <c r="L214" i="6"/>
  <c r="P214" i="6" s="1"/>
  <c r="Q214" i="6" s="1"/>
  <c r="K214" i="6"/>
  <c r="L213" i="6"/>
  <c r="P213" i="6" s="1"/>
  <c r="Q213" i="6" s="1"/>
  <c r="K213" i="6"/>
  <c r="L212" i="6"/>
  <c r="P212" i="6" s="1"/>
  <c r="Q212" i="6" s="1"/>
  <c r="K212" i="6"/>
  <c r="L211" i="6"/>
  <c r="P211" i="6" s="1"/>
  <c r="Q211" i="6" s="1"/>
  <c r="K211" i="6"/>
  <c r="L210" i="6"/>
  <c r="P210" i="6" s="1"/>
  <c r="Q210" i="6" s="1"/>
  <c r="K210" i="6"/>
  <c r="L209" i="6"/>
  <c r="P209" i="6" s="1"/>
  <c r="Q209" i="6" s="1"/>
  <c r="K209" i="6"/>
  <c r="L208" i="6"/>
  <c r="P208" i="6" s="1"/>
  <c r="Q208" i="6" s="1"/>
  <c r="K208" i="6"/>
  <c r="L207" i="6"/>
  <c r="P207" i="6" s="1"/>
  <c r="Q207" i="6" s="1"/>
  <c r="K207" i="6"/>
  <c r="L206" i="6"/>
  <c r="P206" i="6" s="1"/>
  <c r="Q206" i="6" s="1"/>
  <c r="K206" i="6"/>
  <c r="L205" i="6"/>
  <c r="P205" i="6" s="1"/>
  <c r="Q205" i="6" s="1"/>
  <c r="K205" i="6"/>
  <c r="L204" i="6"/>
  <c r="P204" i="6" s="1"/>
  <c r="Q204" i="6" s="1"/>
  <c r="K204" i="6"/>
  <c r="L203" i="6"/>
  <c r="P203" i="6" s="1"/>
  <c r="Q203" i="6" s="1"/>
  <c r="K203" i="6"/>
  <c r="L202" i="6"/>
  <c r="P202" i="6" s="1"/>
  <c r="Q202" i="6" s="1"/>
  <c r="K202" i="6"/>
  <c r="L201" i="6"/>
  <c r="P201" i="6" s="1"/>
  <c r="Q201" i="6" s="1"/>
  <c r="K201" i="6"/>
  <c r="L200" i="6"/>
  <c r="P200" i="6" s="1"/>
  <c r="Q200" i="6" s="1"/>
  <c r="K200" i="6"/>
  <c r="L199" i="6"/>
  <c r="P199" i="6" s="1"/>
  <c r="Q199" i="6" s="1"/>
  <c r="K199" i="6"/>
  <c r="L198" i="6"/>
  <c r="P198" i="6" s="1"/>
  <c r="Q198" i="6" s="1"/>
  <c r="K198" i="6"/>
  <c r="L197" i="6"/>
  <c r="P197" i="6" s="1"/>
  <c r="Q197" i="6" s="1"/>
  <c r="K197" i="6"/>
  <c r="L196" i="6"/>
  <c r="P196" i="6" s="1"/>
  <c r="Q196" i="6" s="1"/>
  <c r="K196" i="6"/>
  <c r="L195" i="6"/>
  <c r="P195" i="6" s="1"/>
  <c r="Q195" i="6" s="1"/>
  <c r="K195" i="6"/>
  <c r="L194" i="6"/>
  <c r="P194" i="6" s="1"/>
  <c r="Q194" i="6" s="1"/>
  <c r="K194" i="6"/>
  <c r="L193" i="6"/>
  <c r="P193" i="6" s="1"/>
  <c r="Q193" i="6" s="1"/>
  <c r="K193" i="6"/>
  <c r="L192" i="6"/>
  <c r="P192" i="6" s="1"/>
  <c r="Q192" i="6" s="1"/>
  <c r="K192" i="6"/>
  <c r="L191" i="6"/>
  <c r="P191" i="6" s="1"/>
  <c r="Q191" i="6" s="1"/>
  <c r="K191" i="6"/>
  <c r="L190" i="6"/>
  <c r="P190" i="6" s="1"/>
  <c r="Q190" i="6" s="1"/>
  <c r="K190" i="6"/>
  <c r="L189" i="6"/>
  <c r="P189" i="6" s="1"/>
  <c r="Q189" i="6" s="1"/>
  <c r="K189" i="6"/>
  <c r="L188" i="6"/>
  <c r="P188" i="6" s="1"/>
  <c r="Q188" i="6" s="1"/>
  <c r="K188" i="6"/>
  <c r="L187" i="6"/>
  <c r="P187" i="6" s="1"/>
  <c r="Q187" i="6" s="1"/>
  <c r="K187" i="6"/>
  <c r="L186" i="6"/>
  <c r="P186" i="6" s="1"/>
  <c r="Q186" i="6" s="1"/>
  <c r="K186" i="6"/>
  <c r="L185" i="6"/>
  <c r="P185" i="6" s="1"/>
  <c r="Q185" i="6" s="1"/>
  <c r="K185" i="6"/>
  <c r="L184" i="6"/>
  <c r="P184" i="6" s="1"/>
  <c r="Q184" i="6" s="1"/>
  <c r="K184" i="6"/>
  <c r="L183" i="6"/>
  <c r="P183" i="6" s="1"/>
  <c r="Q183" i="6" s="1"/>
  <c r="K183" i="6"/>
  <c r="L182" i="6"/>
  <c r="P182" i="6" s="1"/>
  <c r="Q182" i="6" s="1"/>
  <c r="K182" i="6"/>
  <c r="L181" i="6"/>
  <c r="P181" i="6" s="1"/>
  <c r="Q181" i="6" s="1"/>
  <c r="K181" i="6"/>
  <c r="L180" i="6"/>
  <c r="P180" i="6" s="1"/>
  <c r="Q180" i="6" s="1"/>
  <c r="K180" i="6"/>
  <c r="L179" i="6"/>
  <c r="P179" i="6" s="1"/>
  <c r="Q179" i="6" s="1"/>
  <c r="K179" i="6"/>
  <c r="L178" i="6"/>
  <c r="P178" i="6" s="1"/>
  <c r="Q178" i="6" s="1"/>
  <c r="K178" i="6"/>
  <c r="L177" i="6"/>
  <c r="P177" i="6" s="1"/>
  <c r="Q177" i="6" s="1"/>
  <c r="K177" i="6"/>
  <c r="L176" i="6"/>
  <c r="P176" i="6" s="1"/>
  <c r="Q176" i="6" s="1"/>
  <c r="K176" i="6"/>
  <c r="L175" i="6"/>
  <c r="P175" i="6" s="1"/>
  <c r="Q175" i="6" s="1"/>
  <c r="K175" i="6"/>
  <c r="L174" i="6"/>
  <c r="P174" i="6" s="1"/>
  <c r="Q174" i="6" s="1"/>
  <c r="K174" i="6"/>
  <c r="L173" i="6"/>
  <c r="P173" i="6" s="1"/>
  <c r="Q173" i="6" s="1"/>
  <c r="K173" i="6"/>
  <c r="L172" i="6"/>
  <c r="P172" i="6" s="1"/>
  <c r="Q172" i="6" s="1"/>
  <c r="K172" i="6"/>
  <c r="L171" i="6"/>
  <c r="P171" i="6" s="1"/>
  <c r="Q171" i="6" s="1"/>
  <c r="K171" i="6"/>
  <c r="L170" i="6"/>
  <c r="P170" i="6" s="1"/>
  <c r="Q170" i="6" s="1"/>
  <c r="K170" i="6"/>
  <c r="L169" i="6"/>
  <c r="P169" i="6" s="1"/>
  <c r="Q169" i="6" s="1"/>
  <c r="K169" i="6"/>
  <c r="L168" i="6"/>
  <c r="P168" i="6" s="1"/>
  <c r="Q168" i="6" s="1"/>
  <c r="K168" i="6"/>
  <c r="L167" i="6"/>
  <c r="P167" i="6" s="1"/>
  <c r="Q167" i="6" s="1"/>
  <c r="K167" i="6"/>
  <c r="L166" i="6"/>
  <c r="P166" i="6" s="1"/>
  <c r="Q166" i="6" s="1"/>
  <c r="K166" i="6"/>
  <c r="L165" i="6"/>
  <c r="P165" i="6" s="1"/>
  <c r="Q165" i="6" s="1"/>
  <c r="K165" i="6"/>
  <c r="L164" i="6"/>
  <c r="P164" i="6" s="1"/>
  <c r="Q164" i="6" s="1"/>
  <c r="K164" i="6"/>
  <c r="L163" i="6"/>
  <c r="P163" i="6" s="1"/>
  <c r="Q163" i="6" s="1"/>
  <c r="K163" i="6"/>
  <c r="L162" i="6"/>
  <c r="P162" i="6" s="1"/>
  <c r="Q162" i="6" s="1"/>
  <c r="K162" i="6"/>
  <c r="L161" i="6"/>
  <c r="P161" i="6" s="1"/>
  <c r="Q161" i="6" s="1"/>
  <c r="K161" i="6"/>
  <c r="L160" i="6"/>
  <c r="P160" i="6" s="1"/>
  <c r="Q160" i="6" s="1"/>
  <c r="K160" i="6"/>
  <c r="L159" i="6"/>
  <c r="P159" i="6" s="1"/>
  <c r="Q159" i="6" s="1"/>
  <c r="K159" i="6"/>
  <c r="L158" i="6"/>
  <c r="P158" i="6" s="1"/>
  <c r="Q158" i="6" s="1"/>
  <c r="K158" i="6"/>
  <c r="L157" i="6"/>
  <c r="P157" i="6" s="1"/>
  <c r="Q157" i="6" s="1"/>
  <c r="K157" i="6"/>
  <c r="L156" i="6"/>
  <c r="P156" i="6" s="1"/>
  <c r="Q156" i="6" s="1"/>
  <c r="K156" i="6"/>
  <c r="L155" i="6"/>
  <c r="P155" i="6" s="1"/>
  <c r="Q155" i="6" s="1"/>
  <c r="K155" i="6"/>
  <c r="L154" i="6"/>
  <c r="P154" i="6" s="1"/>
  <c r="Q154" i="6" s="1"/>
  <c r="K154" i="6"/>
  <c r="L153" i="6"/>
  <c r="P153" i="6" s="1"/>
  <c r="Q153" i="6" s="1"/>
  <c r="K153" i="6"/>
  <c r="L152" i="6"/>
  <c r="P152" i="6" s="1"/>
  <c r="Q152" i="6" s="1"/>
  <c r="K152" i="6"/>
  <c r="L151" i="6"/>
  <c r="P151" i="6" s="1"/>
  <c r="Q151" i="6" s="1"/>
  <c r="K151" i="6"/>
  <c r="L150" i="6"/>
  <c r="P150" i="6" s="1"/>
  <c r="Q150" i="6" s="1"/>
  <c r="K150" i="6"/>
  <c r="L149" i="6"/>
  <c r="P149" i="6" s="1"/>
  <c r="Q149" i="6" s="1"/>
  <c r="K149" i="6"/>
  <c r="L148" i="6"/>
  <c r="P148" i="6" s="1"/>
  <c r="Q148" i="6" s="1"/>
  <c r="K148" i="6"/>
  <c r="L147" i="6"/>
  <c r="P147" i="6" s="1"/>
  <c r="Q147" i="6" s="1"/>
  <c r="K147" i="6"/>
  <c r="L146" i="6"/>
  <c r="P146" i="6" s="1"/>
  <c r="Q146" i="6" s="1"/>
  <c r="K146" i="6"/>
  <c r="L145" i="6"/>
  <c r="P145" i="6" s="1"/>
  <c r="Q145" i="6" s="1"/>
  <c r="K145" i="6"/>
  <c r="L144" i="6"/>
  <c r="P144" i="6" s="1"/>
  <c r="Q144" i="6" s="1"/>
  <c r="K144" i="6"/>
  <c r="L143" i="6"/>
  <c r="P143" i="6" s="1"/>
  <c r="Q143" i="6" s="1"/>
  <c r="K143" i="6"/>
  <c r="L142" i="6"/>
  <c r="P142" i="6" s="1"/>
  <c r="Q142" i="6" s="1"/>
  <c r="K142" i="6"/>
  <c r="L141" i="6"/>
  <c r="P141" i="6" s="1"/>
  <c r="Q141" i="6" s="1"/>
  <c r="K141" i="6"/>
  <c r="L140" i="6"/>
  <c r="P140" i="6" s="1"/>
  <c r="Q140" i="6" s="1"/>
  <c r="K140" i="6"/>
  <c r="L139" i="6"/>
  <c r="P139" i="6" s="1"/>
  <c r="Q139" i="6" s="1"/>
  <c r="K139" i="6"/>
  <c r="L138" i="6"/>
  <c r="P138" i="6" s="1"/>
  <c r="Q138" i="6" s="1"/>
  <c r="K138" i="6"/>
  <c r="L137" i="6"/>
  <c r="P137" i="6" s="1"/>
  <c r="Q137" i="6" s="1"/>
  <c r="K137" i="6"/>
  <c r="L136" i="6"/>
  <c r="P136" i="6" s="1"/>
  <c r="Q136" i="6" s="1"/>
  <c r="K136" i="6"/>
  <c r="L135" i="6"/>
  <c r="P135" i="6" s="1"/>
  <c r="Q135" i="6" s="1"/>
  <c r="K135" i="6"/>
  <c r="L134" i="6"/>
  <c r="P134" i="6" s="1"/>
  <c r="Q134" i="6" s="1"/>
  <c r="K134" i="6"/>
  <c r="L133" i="6"/>
  <c r="P133" i="6" s="1"/>
  <c r="Q133" i="6" s="1"/>
  <c r="K133" i="6"/>
  <c r="L132" i="6"/>
  <c r="P132" i="6" s="1"/>
  <c r="Q132" i="6" s="1"/>
  <c r="K132" i="6"/>
  <c r="L131" i="6"/>
  <c r="P131" i="6" s="1"/>
  <c r="Q131" i="6" s="1"/>
  <c r="K131" i="6"/>
  <c r="L130" i="6"/>
  <c r="P130" i="6" s="1"/>
  <c r="Q130" i="6" s="1"/>
  <c r="K130" i="6"/>
  <c r="L129" i="6"/>
  <c r="P129" i="6" s="1"/>
  <c r="Q129" i="6" s="1"/>
  <c r="K129" i="6"/>
  <c r="L128" i="6"/>
  <c r="P128" i="6" s="1"/>
  <c r="Q128" i="6" s="1"/>
  <c r="K128" i="6"/>
  <c r="L127" i="6"/>
  <c r="P127" i="6" s="1"/>
  <c r="Q127" i="6" s="1"/>
  <c r="K127" i="6"/>
  <c r="L126" i="6"/>
  <c r="P126" i="6" s="1"/>
  <c r="Q126" i="6" s="1"/>
  <c r="K126" i="6"/>
  <c r="L125" i="6"/>
  <c r="P125" i="6" s="1"/>
  <c r="Q125" i="6" s="1"/>
  <c r="K125" i="6"/>
  <c r="L124" i="6"/>
  <c r="P124" i="6" s="1"/>
  <c r="Q124" i="6" s="1"/>
  <c r="K124" i="6"/>
  <c r="L123" i="6"/>
  <c r="P123" i="6" s="1"/>
  <c r="Q123" i="6" s="1"/>
  <c r="K123" i="6"/>
  <c r="L122" i="6"/>
  <c r="P122" i="6" s="1"/>
  <c r="Q122" i="6" s="1"/>
  <c r="K122" i="6"/>
  <c r="L121" i="6"/>
  <c r="P121" i="6" s="1"/>
  <c r="Q121" i="6" s="1"/>
  <c r="K121" i="6"/>
  <c r="L120" i="6"/>
  <c r="P120" i="6" s="1"/>
  <c r="Q120" i="6" s="1"/>
  <c r="K120" i="6"/>
  <c r="L119" i="6"/>
  <c r="P119" i="6" s="1"/>
  <c r="Q119" i="6" s="1"/>
  <c r="K119" i="6"/>
  <c r="L118" i="6"/>
  <c r="P118" i="6" s="1"/>
  <c r="Q118" i="6" s="1"/>
  <c r="K118" i="6"/>
  <c r="L117" i="6"/>
  <c r="P117" i="6" s="1"/>
  <c r="Q117" i="6" s="1"/>
  <c r="K117" i="6"/>
  <c r="L116" i="6"/>
  <c r="P116" i="6" s="1"/>
  <c r="Q116" i="6" s="1"/>
  <c r="K116" i="6"/>
  <c r="L115" i="6"/>
  <c r="P115" i="6" s="1"/>
  <c r="Q115" i="6" s="1"/>
  <c r="K115" i="6"/>
  <c r="L114" i="6"/>
  <c r="P114" i="6" s="1"/>
  <c r="Q114" i="6" s="1"/>
  <c r="K114" i="6"/>
  <c r="L113" i="6"/>
  <c r="P113" i="6" s="1"/>
  <c r="Q113" i="6" s="1"/>
  <c r="K113" i="6"/>
  <c r="L112" i="6"/>
  <c r="P112" i="6" s="1"/>
  <c r="Q112" i="6" s="1"/>
  <c r="K112" i="6"/>
  <c r="L111" i="6"/>
  <c r="P111" i="6" s="1"/>
  <c r="Q111" i="6" s="1"/>
  <c r="K111" i="6"/>
  <c r="L110" i="6"/>
  <c r="P110" i="6" s="1"/>
  <c r="Q110" i="6" s="1"/>
  <c r="K110" i="6"/>
  <c r="L109" i="6"/>
  <c r="P109" i="6" s="1"/>
  <c r="Q109" i="6" s="1"/>
  <c r="K109" i="6"/>
  <c r="L108" i="6"/>
  <c r="P108" i="6" s="1"/>
  <c r="Q108" i="6" s="1"/>
  <c r="K108" i="6"/>
  <c r="L107" i="6"/>
  <c r="P107" i="6" s="1"/>
  <c r="Q107" i="6" s="1"/>
  <c r="K107" i="6"/>
  <c r="L106" i="6"/>
  <c r="P106" i="6" s="1"/>
  <c r="Q106" i="6" s="1"/>
  <c r="K106" i="6"/>
  <c r="L105" i="6"/>
  <c r="P105" i="6" s="1"/>
  <c r="Q105" i="6" s="1"/>
  <c r="K105" i="6"/>
  <c r="L104" i="6"/>
  <c r="P104" i="6" s="1"/>
  <c r="Q104" i="6" s="1"/>
  <c r="K104" i="6"/>
  <c r="L103" i="6"/>
  <c r="P103" i="6" s="1"/>
  <c r="Q103" i="6" s="1"/>
  <c r="K103" i="6"/>
  <c r="L102" i="6"/>
  <c r="P102" i="6" s="1"/>
  <c r="Q102" i="6" s="1"/>
  <c r="K102" i="6"/>
  <c r="L101" i="6"/>
  <c r="P101" i="6" s="1"/>
  <c r="Q101" i="6" s="1"/>
  <c r="K101" i="6"/>
  <c r="L100" i="6"/>
  <c r="P100" i="6" s="1"/>
  <c r="Q100" i="6" s="1"/>
  <c r="K100" i="6"/>
  <c r="L99" i="6"/>
  <c r="P99" i="6" s="1"/>
  <c r="Q99" i="6" s="1"/>
  <c r="K99" i="6"/>
  <c r="L98" i="6"/>
  <c r="P98" i="6" s="1"/>
  <c r="Q98" i="6" s="1"/>
  <c r="K98" i="6"/>
  <c r="L97" i="6"/>
  <c r="P97" i="6" s="1"/>
  <c r="Q97" i="6" s="1"/>
  <c r="K97" i="6"/>
  <c r="L96" i="6"/>
  <c r="P96" i="6" s="1"/>
  <c r="Q96" i="6" s="1"/>
  <c r="K96" i="6"/>
  <c r="L95" i="6"/>
  <c r="P95" i="6" s="1"/>
  <c r="Q95" i="6" s="1"/>
  <c r="K95" i="6"/>
  <c r="L94" i="6"/>
  <c r="P94" i="6" s="1"/>
  <c r="Q94" i="6" s="1"/>
  <c r="K94" i="6"/>
  <c r="L93" i="6"/>
  <c r="P93" i="6" s="1"/>
  <c r="Q93" i="6" s="1"/>
  <c r="K93" i="6"/>
  <c r="L92" i="6"/>
  <c r="P92" i="6" s="1"/>
  <c r="Q92" i="6" s="1"/>
  <c r="K92" i="6"/>
  <c r="L91" i="6"/>
  <c r="P91" i="6" s="1"/>
  <c r="Q91" i="6" s="1"/>
  <c r="K91" i="6"/>
  <c r="L90" i="6"/>
  <c r="P90" i="6" s="1"/>
  <c r="Q90" i="6" s="1"/>
  <c r="K90" i="6"/>
  <c r="L89" i="6"/>
  <c r="P89" i="6" s="1"/>
  <c r="Q89" i="6" s="1"/>
  <c r="K89" i="6"/>
  <c r="L88" i="6"/>
  <c r="P88" i="6" s="1"/>
  <c r="Q88" i="6" s="1"/>
  <c r="K88" i="6"/>
  <c r="L87" i="6"/>
  <c r="P87" i="6" s="1"/>
  <c r="Q87" i="6" s="1"/>
  <c r="K87" i="6"/>
  <c r="L86" i="6"/>
  <c r="P86" i="6" s="1"/>
  <c r="Q86" i="6" s="1"/>
  <c r="K86" i="6"/>
  <c r="L85" i="6"/>
  <c r="P85" i="6" s="1"/>
  <c r="Q85" i="6" s="1"/>
  <c r="K85" i="6"/>
  <c r="L84" i="6"/>
  <c r="P84" i="6" s="1"/>
  <c r="Q84" i="6" s="1"/>
  <c r="K84" i="6"/>
  <c r="L83" i="6"/>
  <c r="P83" i="6" s="1"/>
  <c r="Q83" i="6" s="1"/>
  <c r="K83" i="6"/>
  <c r="L82" i="6"/>
  <c r="P82" i="6" s="1"/>
  <c r="Q82" i="6" s="1"/>
  <c r="K82" i="6"/>
  <c r="L81" i="6"/>
  <c r="P81" i="6" s="1"/>
  <c r="Q81" i="6" s="1"/>
  <c r="K81" i="6"/>
  <c r="L80" i="6"/>
  <c r="P80" i="6" s="1"/>
  <c r="Q80" i="6" s="1"/>
  <c r="K80" i="6"/>
  <c r="L79" i="6"/>
  <c r="P79" i="6" s="1"/>
  <c r="Q79" i="6" s="1"/>
  <c r="K79" i="6"/>
  <c r="L78" i="6"/>
  <c r="P78" i="6" s="1"/>
  <c r="Q78" i="6" s="1"/>
  <c r="K78" i="6"/>
  <c r="L77" i="6"/>
  <c r="P77" i="6" s="1"/>
  <c r="Q77" i="6" s="1"/>
  <c r="K77" i="6"/>
  <c r="L76" i="6"/>
  <c r="P76" i="6" s="1"/>
  <c r="Q76" i="6" s="1"/>
  <c r="K76" i="6"/>
  <c r="L75" i="6"/>
  <c r="P75" i="6" s="1"/>
  <c r="Q75" i="6" s="1"/>
  <c r="K75" i="6"/>
  <c r="L74" i="6"/>
  <c r="P74" i="6" s="1"/>
  <c r="Q74" i="6" s="1"/>
  <c r="K74" i="6"/>
  <c r="L73" i="6"/>
  <c r="P73" i="6" s="1"/>
  <c r="Q73" i="6" s="1"/>
  <c r="K73" i="6"/>
  <c r="L72" i="6"/>
  <c r="P72" i="6" s="1"/>
  <c r="Q72" i="6" s="1"/>
  <c r="K72" i="6"/>
  <c r="L71" i="6"/>
  <c r="P71" i="6" s="1"/>
  <c r="Q71" i="6" s="1"/>
  <c r="K71" i="6"/>
  <c r="L70" i="6"/>
  <c r="P70" i="6" s="1"/>
  <c r="Q70" i="6" s="1"/>
  <c r="K70" i="6"/>
  <c r="L69" i="6"/>
  <c r="P69" i="6" s="1"/>
  <c r="Q69" i="6" s="1"/>
  <c r="K69" i="6"/>
  <c r="L68" i="6"/>
  <c r="P68" i="6" s="1"/>
  <c r="Q68" i="6" s="1"/>
  <c r="K68" i="6"/>
  <c r="L67" i="6"/>
  <c r="P67" i="6" s="1"/>
  <c r="Q67" i="6" s="1"/>
  <c r="K67" i="6"/>
  <c r="L66" i="6"/>
  <c r="P66" i="6" s="1"/>
  <c r="Q66" i="6" s="1"/>
  <c r="K66" i="6"/>
  <c r="L65" i="6"/>
  <c r="P65" i="6" s="1"/>
  <c r="Q65" i="6" s="1"/>
  <c r="K65" i="6"/>
  <c r="L64" i="6"/>
  <c r="P64" i="6" s="1"/>
  <c r="Q64" i="6" s="1"/>
  <c r="K64" i="6"/>
  <c r="L63" i="6"/>
  <c r="P63" i="6" s="1"/>
  <c r="Q63" i="6" s="1"/>
  <c r="K63" i="6"/>
  <c r="L62" i="6"/>
  <c r="P62" i="6" s="1"/>
  <c r="Q62" i="6" s="1"/>
  <c r="K62" i="6"/>
  <c r="L61" i="6"/>
  <c r="P61" i="6" s="1"/>
  <c r="Q61" i="6" s="1"/>
  <c r="K61" i="6"/>
  <c r="L60" i="6"/>
  <c r="P60" i="6" s="1"/>
  <c r="Q60" i="6" s="1"/>
  <c r="K60" i="6"/>
  <c r="L59" i="6"/>
  <c r="P59" i="6" s="1"/>
  <c r="Q59" i="6" s="1"/>
  <c r="K59" i="6"/>
  <c r="L58" i="6"/>
  <c r="P58" i="6" s="1"/>
  <c r="Q58" i="6" s="1"/>
  <c r="K58" i="6"/>
  <c r="L57" i="6"/>
  <c r="P57" i="6" s="1"/>
  <c r="Q57" i="6" s="1"/>
  <c r="K57" i="6"/>
  <c r="L56" i="6"/>
  <c r="P56" i="6" s="1"/>
  <c r="Q56" i="6" s="1"/>
  <c r="K56" i="6"/>
  <c r="P55" i="6"/>
  <c r="Q55" i="6" s="1"/>
  <c r="L55" i="6"/>
  <c r="K55" i="6"/>
  <c r="L54" i="6"/>
  <c r="P54" i="6" s="1"/>
  <c r="Q54" i="6" s="1"/>
  <c r="K54" i="6"/>
  <c r="L53" i="6"/>
  <c r="P53" i="6" s="1"/>
  <c r="Q53" i="6" s="1"/>
  <c r="K53" i="6"/>
  <c r="L52" i="6"/>
  <c r="P52" i="6" s="1"/>
  <c r="Q52" i="6" s="1"/>
  <c r="K52" i="6"/>
  <c r="L51" i="6"/>
  <c r="P51" i="6" s="1"/>
  <c r="Q51" i="6" s="1"/>
  <c r="K51" i="6"/>
  <c r="L50" i="6"/>
  <c r="P50" i="6" s="1"/>
  <c r="Q50" i="6" s="1"/>
  <c r="K50" i="6"/>
  <c r="L49" i="6"/>
  <c r="P49" i="6" s="1"/>
  <c r="Q49" i="6" s="1"/>
  <c r="K49" i="6"/>
  <c r="L48" i="6"/>
  <c r="P48" i="6" s="1"/>
  <c r="Q48" i="6" s="1"/>
  <c r="K48" i="6"/>
  <c r="L47" i="6"/>
  <c r="P47" i="6" s="1"/>
  <c r="Q47" i="6" s="1"/>
  <c r="K47" i="6"/>
  <c r="L46" i="6"/>
  <c r="P46" i="6" s="1"/>
  <c r="Q46" i="6" s="1"/>
  <c r="K46" i="6"/>
  <c r="L45" i="6"/>
  <c r="P45" i="6" s="1"/>
  <c r="Q45" i="6" s="1"/>
  <c r="K45" i="6"/>
  <c r="L44" i="6"/>
  <c r="P44" i="6" s="1"/>
  <c r="Q44" i="6" s="1"/>
  <c r="K44" i="6"/>
  <c r="L43" i="6"/>
  <c r="P43" i="6" s="1"/>
  <c r="Q43" i="6" s="1"/>
  <c r="K43" i="6"/>
  <c r="L42" i="6"/>
  <c r="P42" i="6" s="1"/>
  <c r="Q42" i="6" s="1"/>
  <c r="K42" i="6"/>
  <c r="L41" i="6"/>
  <c r="P41" i="6" s="1"/>
  <c r="Q41" i="6" s="1"/>
  <c r="K41" i="6"/>
  <c r="L40" i="6"/>
  <c r="P40" i="6" s="1"/>
  <c r="Q40" i="6" s="1"/>
  <c r="K40" i="6"/>
  <c r="L39" i="6"/>
  <c r="P39" i="6" s="1"/>
  <c r="Q39" i="6" s="1"/>
  <c r="K39" i="6"/>
  <c r="L38" i="6"/>
  <c r="P38" i="6" s="1"/>
  <c r="Q38" i="6" s="1"/>
  <c r="K38" i="6"/>
  <c r="L37" i="6"/>
  <c r="P37" i="6" s="1"/>
  <c r="Q37" i="6" s="1"/>
  <c r="K37" i="6"/>
  <c r="L36" i="6"/>
  <c r="P36" i="6" s="1"/>
  <c r="Q36" i="6" s="1"/>
  <c r="K36" i="6"/>
  <c r="L35" i="6"/>
  <c r="P35" i="6" s="1"/>
  <c r="Q35" i="6" s="1"/>
  <c r="K35" i="6"/>
  <c r="L34" i="6"/>
  <c r="P34" i="6" s="1"/>
  <c r="Q34" i="6" s="1"/>
  <c r="K34" i="6"/>
  <c r="L33" i="6"/>
  <c r="P33" i="6" s="1"/>
  <c r="Q33" i="6" s="1"/>
  <c r="K33" i="6"/>
  <c r="L32" i="6"/>
  <c r="P32" i="6" s="1"/>
  <c r="Q32" i="6" s="1"/>
  <c r="K32" i="6"/>
  <c r="L31" i="6"/>
  <c r="P31" i="6" s="1"/>
  <c r="Q31" i="6" s="1"/>
  <c r="K31" i="6"/>
  <c r="L30" i="6"/>
  <c r="P30" i="6" s="1"/>
  <c r="Q30" i="6" s="1"/>
  <c r="K30" i="6"/>
  <c r="L29" i="6"/>
  <c r="P29" i="6" s="1"/>
  <c r="Q29" i="6" s="1"/>
  <c r="K29" i="6"/>
  <c r="L28" i="6"/>
  <c r="P28" i="6" s="1"/>
  <c r="Q28" i="6" s="1"/>
  <c r="K28" i="6"/>
  <c r="L27" i="6"/>
  <c r="P27" i="6" s="1"/>
  <c r="Q27" i="6" s="1"/>
  <c r="K27" i="6"/>
  <c r="L26" i="6"/>
  <c r="P26" i="6" s="1"/>
  <c r="Q26" i="6" s="1"/>
  <c r="K26" i="6"/>
  <c r="L25" i="6"/>
  <c r="P25" i="6" s="1"/>
  <c r="Q25" i="6" s="1"/>
  <c r="K25" i="6"/>
  <c r="L24" i="6"/>
  <c r="P24" i="6" s="1"/>
  <c r="Q24" i="6" s="1"/>
  <c r="K24" i="6"/>
  <c r="L23" i="6"/>
  <c r="P23" i="6" s="1"/>
  <c r="Q23" i="6" s="1"/>
  <c r="K23" i="6"/>
  <c r="L22" i="6"/>
  <c r="P22" i="6" s="1"/>
  <c r="Q22" i="6" s="1"/>
  <c r="K22" i="6"/>
  <c r="L21" i="6"/>
  <c r="P21" i="6" s="1"/>
  <c r="Q21" i="6" s="1"/>
  <c r="K21" i="6"/>
  <c r="L20" i="6"/>
  <c r="P20" i="6" s="1"/>
  <c r="Q20" i="6" s="1"/>
  <c r="K20" i="6"/>
  <c r="L19" i="6"/>
  <c r="P19" i="6" s="1"/>
  <c r="Q19" i="6" s="1"/>
  <c r="K19" i="6"/>
  <c r="L18" i="6"/>
  <c r="P18" i="6" s="1"/>
  <c r="Q18" i="6" s="1"/>
  <c r="K18" i="6"/>
  <c r="L17" i="6"/>
  <c r="P17" i="6" s="1"/>
  <c r="Q17" i="6" s="1"/>
  <c r="K17" i="6"/>
  <c r="L16" i="6"/>
  <c r="P16" i="6" s="1"/>
  <c r="Q16" i="6" s="1"/>
  <c r="K16" i="6"/>
  <c r="L15" i="6"/>
  <c r="P15" i="6" s="1"/>
  <c r="Q15" i="6" s="1"/>
  <c r="K15" i="6"/>
  <c r="L14" i="6"/>
  <c r="P14" i="6" s="1"/>
  <c r="Q14" i="6" s="1"/>
  <c r="K14" i="6"/>
  <c r="L13" i="6"/>
  <c r="P13" i="6" s="1"/>
  <c r="Q13" i="6" s="1"/>
  <c r="K13" i="6"/>
  <c r="L12" i="6"/>
  <c r="P12" i="6" s="1"/>
  <c r="Q12" i="6" s="1"/>
  <c r="K12" i="6"/>
  <c r="L11" i="6"/>
  <c r="P11" i="6" s="1"/>
  <c r="Q11" i="6" s="1"/>
  <c r="K11" i="6"/>
  <c r="L10" i="6"/>
  <c r="P10" i="6" s="1"/>
  <c r="Q10" i="6" s="1"/>
  <c r="K10" i="6"/>
  <c r="L9" i="6"/>
  <c r="P9" i="6" s="1"/>
  <c r="Q9" i="6" s="1"/>
  <c r="K9" i="6"/>
  <c r="L8" i="6"/>
  <c r="P8" i="6" s="1"/>
  <c r="Q8" i="6" s="1"/>
  <c r="K8" i="6"/>
  <c r="L7" i="6"/>
  <c r="P7" i="6" s="1"/>
  <c r="Q7" i="6" s="1"/>
  <c r="K7" i="6"/>
  <c r="P447" i="7" l="1"/>
  <c r="P467" i="7"/>
  <c r="Q1803" i="6"/>
  <c r="Q1739" i="6"/>
  <c r="K485" i="5"/>
  <c r="O485" i="5" s="1"/>
  <c r="P485" i="5" s="1"/>
  <c r="J485" i="5"/>
  <c r="K484" i="5"/>
  <c r="O484" i="5" s="1"/>
  <c r="P484" i="5" s="1"/>
  <c r="J484" i="5"/>
  <c r="K483" i="5"/>
  <c r="O483" i="5" s="1"/>
  <c r="P483" i="5" s="1"/>
  <c r="J483" i="5"/>
  <c r="K482" i="5"/>
  <c r="O482" i="5" s="1"/>
  <c r="P482" i="5" s="1"/>
  <c r="J482" i="5"/>
  <c r="K481" i="5"/>
  <c r="O481" i="5" s="1"/>
  <c r="P481" i="5" s="1"/>
  <c r="J481" i="5"/>
  <c r="K480" i="5"/>
  <c r="O480" i="5" s="1"/>
  <c r="P480" i="5" s="1"/>
  <c r="J480" i="5"/>
  <c r="K479" i="5"/>
  <c r="O479" i="5" s="1"/>
  <c r="P479" i="5" s="1"/>
  <c r="J479" i="5"/>
  <c r="K478" i="5"/>
  <c r="O478" i="5" s="1"/>
  <c r="P478" i="5" s="1"/>
  <c r="J478" i="5"/>
  <c r="K477" i="5"/>
  <c r="O477" i="5" s="1"/>
  <c r="P477" i="5" s="1"/>
  <c r="J477" i="5"/>
  <c r="K476" i="5"/>
  <c r="O476" i="5" s="1"/>
  <c r="P476" i="5" s="1"/>
  <c r="J476" i="5"/>
  <c r="K475" i="5"/>
  <c r="O475" i="5" s="1"/>
  <c r="P475" i="5" s="1"/>
  <c r="J475" i="5"/>
  <c r="K474" i="5"/>
  <c r="O474" i="5" s="1"/>
  <c r="P474" i="5" s="1"/>
  <c r="J474" i="5"/>
  <c r="K473" i="5"/>
  <c r="O473" i="5" s="1"/>
  <c r="P473" i="5" s="1"/>
  <c r="J473" i="5"/>
  <c r="K472" i="5"/>
  <c r="O472" i="5" s="1"/>
  <c r="P472" i="5" s="1"/>
  <c r="J472" i="5"/>
  <c r="K471" i="5"/>
  <c r="O471" i="5" s="1"/>
  <c r="P471" i="5" s="1"/>
  <c r="J471" i="5"/>
  <c r="K470" i="5"/>
  <c r="O470" i="5" s="1"/>
  <c r="P470" i="5" s="1"/>
  <c r="J470" i="5"/>
  <c r="K469" i="5"/>
  <c r="O469" i="5" s="1"/>
  <c r="P469" i="5" s="1"/>
  <c r="J469" i="5"/>
  <c r="K468" i="5"/>
  <c r="O468" i="5" s="1"/>
  <c r="P468" i="5" s="1"/>
  <c r="J468" i="5"/>
  <c r="K467" i="5"/>
  <c r="O467" i="5" s="1"/>
  <c r="P467" i="5" s="1"/>
  <c r="J467" i="5"/>
  <c r="K466" i="5"/>
  <c r="O466" i="5" s="1"/>
  <c r="P466" i="5" s="1"/>
  <c r="J466" i="5"/>
  <c r="K465" i="5"/>
  <c r="O465" i="5" s="1"/>
  <c r="P465" i="5" s="1"/>
  <c r="J465" i="5"/>
  <c r="K464" i="5"/>
  <c r="O464" i="5" s="1"/>
  <c r="P464" i="5" s="1"/>
  <c r="J464" i="5"/>
  <c r="K463" i="5"/>
  <c r="O463" i="5" s="1"/>
  <c r="P463" i="5" s="1"/>
  <c r="J463" i="5"/>
  <c r="K462" i="5"/>
  <c r="O462" i="5" s="1"/>
  <c r="P462" i="5" s="1"/>
  <c r="J462" i="5"/>
  <c r="K461" i="5"/>
  <c r="O461" i="5" s="1"/>
  <c r="P461" i="5" s="1"/>
  <c r="J461" i="5"/>
  <c r="K460" i="5"/>
  <c r="O460" i="5" s="1"/>
  <c r="P460" i="5" s="1"/>
  <c r="J460" i="5"/>
  <c r="K459" i="5"/>
  <c r="O459" i="5" s="1"/>
  <c r="P459" i="5" s="1"/>
  <c r="J459" i="5"/>
  <c r="K458" i="5"/>
  <c r="O458" i="5" s="1"/>
  <c r="P458" i="5" s="1"/>
  <c r="J458" i="5"/>
  <c r="K457" i="5"/>
  <c r="O457" i="5" s="1"/>
  <c r="P457" i="5" s="1"/>
  <c r="J457" i="5"/>
  <c r="K456" i="5"/>
  <c r="O456" i="5" s="1"/>
  <c r="P456" i="5" s="1"/>
  <c r="J456" i="5"/>
  <c r="K455" i="5"/>
  <c r="O455" i="5" s="1"/>
  <c r="P455" i="5" s="1"/>
  <c r="J455" i="5"/>
  <c r="K454" i="5"/>
  <c r="O454" i="5" s="1"/>
  <c r="P454" i="5" s="1"/>
  <c r="J454" i="5"/>
  <c r="K453" i="5"/>
  <c r="O453" i="5" s="1"/>
  <c r="P453" i="5" s="1"/>
  <c r="J453" i="5"/>
  <c r="K452" i="5"/>
  <c r="O452" i="5" s="1"/>
  <c r="P452" i="5" s="1"/>
  <c r="J452" i="5"/>
  <c r="K451" i="5"/>
  <c r="O451" i="5" s="1"/>
  <c r="P451" i="5" s="1"/>
  <c r="J451" i="5"/>
  <c r="K450" i="5"/>
  <c r="O450" i="5" s="1"/>
  <c r="P450" i="5" s="1"/>
  <c r="J450" i="5"/>
  <c r="K449" i="5"/>
  <c r="O449" i="5" s="1"/>
  <c r="P449" i="5" s="1"/>
  <c r="J449" i="5"/>
  <c r="K448" i="5"/>
  <c r="O448" i="5" s="1"/>
  <c r="P448" i="5" s="1"/>
  <c r="J448" i="5"/>
  <c r="K447" i="5"/>
  <c r="O447" i="5" s="1"/>
  <c r="P447" i="5" s="1"/>
  <c r="J447" i="5"/>
  <c r="K446" i="5"/>
  <c r="O446" i="5" s="1"/>
  <c r="P446" i="5" s="1"/>
  <c r="J446" i="5"/>
  <c r="K445" i="5"/>
  <c r="O445" i="5" s="1"/>
  <c r="P445" i="5" s="1"/>
  <c r="J445" i="5"/>
  <c r="K444" i="5"/>
  <c r="O444" i="5" s="1"/>
  <c r="P444" i="5" s="1"/>
  <c r="J444" i="5"/>
  <c r="K443" i="5"/>
  <c r="O443" i="5" s="1"/>
  <c r="P443" i="5" s="1"/>
  <c r="J443" i="5"/>
  <c r="K442" i="5"/>
  <c r="O442" i="5" s="1"/>
  <c r="P442" i="5" s="1"/>
  <c r="J442" i="5"/>
  <c r="K441" i="5"/>
  <c r="O441" i="5" s="1"/>
  <c r="P441" i="5" s="1"/>
  <c r="J441" i="5"/>
  <c r="K440" i="5"/>
  <c r="O440" i="5" s="1"/>
  <c r="P440" i="5" s="1"/>
  <c r="J440" i="5"/>
  <c r="K439" i="5"/>
  <c r="O439" i="5" s="1"/>
  <c r="P439" i="5" s="1"/>
  <c r="J439" i="5"/>
  <c r="K438" i="5"/>
  <c r="O438" i="5" s="1"/>
  <c r="P438" i="5" s="1"/>
  <c r="J438" i="5"/>
  <c r="K437" i="5"/>
  <c r="O437" i="5" s="1"/>
  <c r="P437" i="5" s="1"/>
  <c r="J437" i="5"/>
  <c r="K436" i="5"/>
  <c r="O436" i="5" s="1"/>
  <c r="P436" i="5" s="1"/>
  <c r="J436" i="5"/>
  <c r="K435" i="5"/>
  <c r="O435" i="5" s="1"/>
  <c r="P435" i="5" s="1"/>
  <c r="J435" i="5"/>
  <c r="K434" i="5"/>
  <c r="O434" i="5" s="1"/>
  <c r="P434" i="5" s="1"/>
  <c r="J434" i="5"/>
  <c r="K433" i="5"/>
  <c r="O433" i="5" s="1"/>
  <c r="P433" i="5" s="1"/>
  <c r="J433" i="5"/>
  <c r="K432" i="5"/>
  <c r="O432" i="5" s="1"/>
  <c r="P432" i="5" s="1"/>
  <c r="J432" i="5"/>
  <c r="K431" i="5"/>
  <c r="O431" i="5" s="1"/>
  <c r="P431" i="5" s="1"/>
  <c r="J431" i="5"/>
  <c r="K430" i="5"/>
  <c r="O430" i="5" s="1"/>
  <c r="P430" i="5" s="1"/>
  <c r="J430" i="5"/>
  <c r="K429" i="5"/>
  <c r="O429" i="5" s="1"/>
  <c r="P429" i="5" s="1"/>
  <c r="J429" i="5"/>
  <c r="K428" i="5"/>
  <c r="O428" i="5" s="1"/>
  <c r="P428" i="5" s="1"/>
  <c r="J428" i="5"/>
  <c r="K427" i="5"/>
  <c r="O427" i="5" s="1"/>
  <c r="P427" i="5" s="1"/>
  <c r="J427" i="5"/>
  <c r="K426" i="5"/>
  <c r="O426" i="5" s="1"/>
  <c r="P426" i="5" s="1"/>
  <c r="J426" i="5"/>
  <c r="K425" i="5"/>
  <c r="O425" i="5" s="1"/>
  <c r="P425" i="5" s="1"/>
  <c r="J425" i="5"/>
  <c r="K424" i="5"/>
  <c r="O424" i="5" s="1"/>
  <c r="P424" i="5" s="1"/>
  <c r="J424" i="5"/>
  <c r="K423" i="5"/>
  <c r="O423" i="5" s="1"/>
  <c r="P423" i="5" s="1"/>
  <c r="J423" i="5"/>
  <c r="K422" i="5"/>
  <c r="O422" i="5" s="1"/>
  <c r="P422" i="5" s="1"/>
  <c r="J422" i="5"/>
  <c r="K421" i="5"/>
  <c r="O421" i="5" s="1"/>
  <c r="P421" i="5" s="1"/>
  <c r="J421" i="5"/>
  <c r="K420" i="5"/>
  <c r="O420" i="5" s="1"/>
  <c r="P420" i="5" s="1"/>
  <c r="J420" i="5"/>
  <c r="K419" i="5"/>
  <c r="O419" i="5" s="1"/>
  <c r="P419" i="5" s="1"/>
  <c r="J419" i="5"/>
  <c r="K418" i="5"/>
  <c r="O418" i="5" s="1"/>
  <c r="P418" i="5" s="1"/>
  <c r="J418" i="5"/>
  <c r="K417" i="5"/>
  <c r="O417" i="5" s="1"/>
  <c r="P417" i="5" s="1"/>
  <c r="J417" i="5"/>
  <c r="K416" i="5"/>
  <c r="O416" i="5" s="1"/>
  <c r="P416" i="5" s="1"/>
  <c r="J416" i="5"/>
  <c r="K415" i="5"/>
  <c r="O415" i="5" s="1"/>
  <c r="P415" i="5" s="1"/>
  <c r="J415" i="5"/>
  <c r="K414" i="5"/>
  <c r="O414" i="5" s="1"/>
  <c r="P414" i="5" s="1"/>
  <c r="J414" i="5"/>
  <c r="K413" i="5"/>
  <c r="O413" i="5" s="1"/>
  <c r="P413" i="5" s="1"/>
  <c r="J413" i="5"/>
  <c r="K412" i="5"/>
  <c r="O412" i="5" s="1"/>
  <c r="P412" i="5" s="1"/>
  <c r="J412" i="5"/>
  <c r="K411" i="5"/>
  <c r="O411" i="5" s="1"/>
  <c r="P411" i="5" s="1"/>
  <c r="J411" i="5"/>
  <c r="K410" i="5"/>
  <c r="O410" i="5" s="1"/>
  <c r="P410" i="5" s="1"/>
  <c r="J410" i="5"/>
  <c r="K409" i="5"/>
  <c r="O409" i="5" s="1"/>
  <c r="P409" i="5" s="1"/>
  <c r="J409" i="5"/>
  <c r="K408" i="5"/>
  <c r="O408" i="5" s="1"/>
  <c r="P408" i="5" s="1"/>
  <c r="J408" i="5"/>
  <c r="K407" i="5"/>
  <c r="O407" i="5" s="1"/>
  <c r="P407" i="5" s="1"/>
  <c r="J407" i="5"/>
  <c r="K406" i="5"/>
  <c r="O406" i="5" s="1"/>
  <c r="P406" i="5" s="1"/>
  <c r="J406" i="5"/>
  <c r="K405" i="5"/>
  <c r="O405" i="5" s="1"/>
  <c r="P405" i="5" s="1"/>
  <c r="J405" i="5"/>
  <c r="K404" i="5"/>
  <c r="O404" i="5" s="1"/>
  <c r="P404" i="5" s="1"/>
  <c r="J404" i="5"/>
  <c r="K403" i="5"/>
  <c r="O403" i="5" s="1"/>
  <c r="P403" i="5" s="1"/>
  <c r="J403" i="5"/>
  <c r="K402" i="5"/>
  <c r="O402" i="5" s="1"/>
  <c r="P402" i="5" s="1"/>
  <c r="J402" i="5"/>
  <c r="K401" i="5"/>
  <c r="O401" i="5" s="1"/>
  <c r="P401" i="5" s="1"/>
  <c r="J401" i="5"/>
  <c r="K400" i="5"/>
  <c r="O400" i="5" s="1"/>
  <c r="P400" i="5" s="1"/>
  <c r="J400" i="5"/>
  <c r="K399" i="5"/>
  <c r="O399" i="5" s="1"/>
  <c r="P399" i="5" s="1"/>
  <c r="J399" i="5"/>
  <c r="K398" i="5"/>
  <c r="O398" i="5" s="1"/>
  <c r="P398" i="5" s="1"/>
  <c r="J398" i="5"/>
  <c r="K397" i="5"/>
  <c r="O397" i="5" s="1"/>
  <c r="P397" i="5" s="1"/>
  <c r="J397" i="5"/>
  <c r="K396" i="5"/>
  <c r="O396" i="5" s="1"/>
  <c r="P396" i="5" s="1"/>
  <c r="J396" i="5"/>
  <c r="K395" i="5"/>
  <c r="O395" i="5" s="1"/>
  <c r="P395" i="5" s="1"/>
  <c r="J395" i="5"/>
  <c r="K394" i="5"/>
  <c r="O394" i="5" s="1"/>
  <c r="P394" i="5" s="1"/>
  <c r="J394" i="5"/>
  <c r="K393" i="5"/>
  <c r="O393" i="5" s="1"/>
  <c r="P393" i="5" s="1"/>
  <c r="J393" i="5"/>
  <c r="K392" i="5"/>
  <c r="O392" i="5" s="1"/>
  <c r="P392" i="5" s="1"/>
  <c r="J392" i="5"/>
  <c r="K391" i="5"/>
  <c r="O391" i="5" s="1"/>
  <c r="P391" i="5" s="1"/>
  <c r="J391" i="5"/>
  <c r="K390" i="5"/>
  <c r="O390" i="5" s="1"/>
  <c r="P390" i="5" s="1"/>
  <c r="J390" i="5"/>
  <c r="K389" i="5"/>
  <c r="O389" i="5" s="1"/>
  <c r="P389" i="5" s="1"/>
  <c r="J389" i="5"/>
  <c r="K388" i="5"/>
  <c r="O388" i="5" s="1"/>
  <c r="P388" i="5" s="1"/>
  <c r="J388" i="5"/>
  <c r="K387" i="5"/>
  <c r="O387" i="5" s="1"/>
  <c r="P387" i="5" s="1"/>
  <c r="J387" i="5"/>
  <c r="K386" i="5"/>
  <c r="O386" i="5" s="1"/>
  <c r="P386" i="5" s="1"/>
  <c r="J386" i="5"/>
  <c r="K385" i="5"/>
  <c r="O385" i="5" s="1"/>
  <c r="P385" i="5" s="1"/>
  <c r="J385" i="5"/>
  <c r="K384" i="5"/>
  <c r="O384" i="5" s="1"/>
  <c r="P384" i="5" s="1"/>
  <c r="J384" i="5"/>
  <c r="K383" i="5"/>
  <c r="O383" i="5" s="1"/>
  <c r="P383" i="5" s="1"/>
  <c r="J383" i="5"/>
  <c r="K382" i="5"/>
  <c r="O382" i="5" s="1"/>
  <c r="P382" i="5" s="1"/>
  <c r="J382" i="5"/>
  <c r="K381" i="5"/>
  <c r="O381" i="5" s="1"/>
  <c r="P381" i="5" s="1"/>
  <c r="J381" i="5"/>
  <c r="K380" i="5"/>
  <c r="O380" i="5" s="1"/>
  <c r="P380" i="5" s="1"/>
  <c r="J380" i="5"/>
  <c r="K379" i="5"/>
  <c r="O379" i="5" s="1"/>
  <c r="P379" i="5" s="1"/>
  <c r="J379" i="5"/>
  <c r="K378" i="5"/>
  <c r="O378" i="5" s="1"/>
  <c r="P378" i="5" s="1"/>
  <c r="J378" i="5"/>
  <c r="K377" i="5"/>
  <c r="O377" i="5" s="1"/>
  <c r="P377" i="5" s="1"/>
  <c r="J377" i="5"/>
  <c r="K376" i="5"/>
  <c r="O376" i="5" s="1"/>
  <c r="P376" i="5" s="1"/>
  <c r="J376" i="5"/>
  <c r="K375" i="5"/>
  <c r="O375" i="5" s="1"/>
  <c r="P375" i="5" s="1"/>
  <c r="J375" i="5"/>
  <c r="K374" i="5"/>
  <c r="O374" i="5" s="1"/>
  <c r="P374" i="5" s="1"/>
  <c r="J374" i="5"/>
  <c r="K373" i="5"/>
  <c r="O373" i="5" s="1"/>
  <c r="P373" i="5" s="1"/>
  <c r="J373" i="5"/>
  <c r="K372" i="5"/>
  <c r="O372" i="5" s="1"/>
  <c r="P372" i="5" s="1"/>
  <c r="J372" i="5"/>
  <c r="K371" i="5"/>
  <c r="O371" i="5" s="1"/>
  <c r="P371" i="5" s="1"/>
  <c r="J371" i="5"/>
  <c r="K370" i="5"/>
  <c r="O370" i="5" s="1"/>
  <c r="P370" i="5" s="1"/>
  <c r="J370" i="5"/>
  <c r="K369" i="5"/>
  <c r="O369" i="5" s="1"/>
  <c r="P369" i="5" s="1"/>
  <c r="J369" i="5"/>
  <c r="K368" i="5"/>
  <c r="O368" i="5" s="1"/>
  <c r="P368" i="5" s="1"/>
  <c r="J368" i="5"/>
  <c r="K367" i="5"/>
  <c r="O367" i="5" s="1"/>
  <c r="P367" i="5" s="1"/>
  <c r="J367" i="5"/>
  <c r="K366" i="5"/>
  <c r="O366" i="5" s="1"/>
  <c r="P366" i="5" s="1"/>
  <c r="J366" i="5"/>
  <c r="K365" i="5"/>
  <c r="O365" i="5" s="1"/>
  <c r="P365" i="5" s="1"/>
  <c r="J365" i="5"/>
  <c r="K364" i="5"/>
  <c r="O364" i="5" s="1"/>
  <c r="P364" i="5" s="1"/>
  <c r="J364" i="5"/>
  <c r="K363" i="5"/>
  <c r="O363" i="5" s="1"/>
  <c r="P363" i="5" s="1"/>
  <c r="J363" i="5"/>
  <c r="K362" i="5"/>
  <c r="O362" i="5" s="1"/>
  <c r="P362" i="5" s="1"/>
  <c r="J362" i="5"/>
  <c r="K361" i="5"/>
  <c r="O361" i="5" s="1"/>
  <c r="P361" i="5" s="1"/>
  <c r="J361" i="5"/>
  <c r="K360" i="5"/>
  <c r="O360" i="5" s="1"/>
  <c r="P360" i="5" s="1"/>
  <c r="J360" i="5"/>
  <c r="K359" i="5"/>
  <c r="O359" i="5" s="1"/>
  <c r="P359" i="5" s="1"/>
  <c r="J359" i="5"/>
  <c r="K358" i="5"/>
  <c r="O358" i="5" s="1"/>
  <c r="P358" i="5" s="1"/>
  <c r="J358" i="5"/>
  <c r="K357" i="5"/>
  <c r="O357" i="5" s="1"/>
  <c r="P357" i="5" s="1"/>
  <c r="J357" i="5"/>
  <c r="K356" i="5"/>
  <c r="O356" i="5" s="1"/>
  <c r="P356" i="5" s="1"/>
  <c r="J356" i="5"/>
  <c r="K355" i="5"/>
  <c r="O355" i="5" s="1"/>
  <c r="P355" i="5" s="1"/>
  <c r="J355" i="5"/>
  <c r="K354" i="5"/>
  <c r="O354" i="5" s="1"/>
  <c r="P354" i="5" s="1"/>
  <c r="J354" i="5"/>
  <c r="K353" i="5"/>
  <c r="O353" i="5" s="1"/>
  <c r="P353" i="5" s="1"/>
  <c r="J353" i="5"/>
  <c r="K352" i="5"/>
  <c r="O352" i="5" s="1"/>
  <c r="P352" i="5" s="1"/>
  <c r="J352" i="5"/>
  <c r="K351" i="5"/>
  <c r="O351" i="5" s="1"/>
  <c r="P351" i="5" s="1"/>
  <c r="J351" i="5"/>
  <c r="K350" i="5"/>
  <c r="O350" i="5" s="1"/>
  <c r="P350" i="5" s="1"/>
  <c r="J350" i="5"/>
  <c r="K349" i="5"/>
  <c r="O349" i="5" s="1"/>
  <c r="P349" i="5" s="1"/>
  <c r="J349" i="5"/>
  <c r="K348" i="5"/>
  <c r="O348" i="5" s="1"/>
  <c r="P348" i="5" s="1"/>
  <c r="J348" i="5"/>
  <c r="K347" i="5"/>
  <c r="O347" i="5" s="1"/>
  <c r="P347" i="5" s="1"/>
  <c r="J347" i="5"/>
  <c r="K346" i="5"/>
  <c r="O346" i="5" s="1"/>
  <c r="P346" i="5" s="1"/>
  <c r="J346" i="5"/>
  <c r="K345" i="5"/>
  <c r="O345" i="5" s="1"/>
  <c r="P345" i="5" s="1"/>
  <c r="J345" i="5"/>
  <c r="K344" i="5"/>
  <c r="O344" i="5" s="1"/>
  <c r="P344" i="5" s="1"/>
  <c r="J344" i="5"/>
  <c r="K343" i="5"/>
  <c r="O343" i="5" s="1"/>
  <c r="P343" i="5" s="1"/>
  <c r="J343" i="5"/>
  <c r="K342" i="5"/>
  <c r="O342" i="5" s="1"/>
  <c r="P342" i="5" s="1"/>
  <c r="J342" i="5"/>
  <c r="K341" i="5"/>
  <c r="O341" i="5" s="1"/>
  <c r="P341" i="5" s="1"/>
  <c r="J341" i="5"/>
  <c r="K340" i="5"/>
  <c r="O340" i="5" s="1"/>
  <c r="P340" i="5" s="1"/>
  <c r="J340" i="5"/>
  <c r="K339" i="5"/>
  <c r="O339" i="5" s="1"/>
  <c r="P339" i="5" s="1"/>
  <c r="J339" i="5"/>
  <c r="K338" i="5"/>
  <c r="O338" i="5" s="1"/>
  <c r="P338" i="5" s="1"/>
  <c r="J338" i="5"/>
  <c r="K337" i="5"/>
  <c r="O337" i="5" s="1"/>
  <c r="P337" i="5" s="1"/>
  <c r="J337" i="5"/>
  <c r="K336" i="5"/>
  <c r="O336" i="5" s="1"/>
  <c r="P336" i="5" s="1"/>
  <c r="J336" i="5"/>
  <c r="K335" i="5"/>
  <c r="O335" i="5" s="1"/>
  <c r="P335" i="5" s="1"/>
  <c r="J335" i="5"/>
  <c r="K334" i="5"/>
  <c r="O334" i="5" s="1"/>
  <c r="P334" i="5" s="1"/>
  <c r="J334" i="5"/>
  <c r="K333" i="5"/>
  <c r="O333" i="5" s="1"/>
  <c r="P333" i="5" s="1"/>
  <c r="J333" i="5"/>
  <c r="K332" i="5"/>
  <c r="O332" i="5" s="1"/>
  <c r="P332" i="5" s="1"/>
  <c r="J332" i="5"/>
  <c r="K331" i="5"/>
  <c r="O331" i="5" s="1"/>
  <c r="P331" i="5" s="1"/>
  <c r="J331" i="5"/>
  <c r="K330" i="5"/>
  <c r="O330" i="5" s="1"/>
  <c r="P330" i="5" s="1"/>
  <c r="J330" i="5"/>
  <c r="K329" i="5"/>
  <c r="O329" i="5" s="1"/>
  <c r="P329" i="5" s="1"/>
  <c r="J329" i="5"/>
  <c r="K328" i="5"/>
  <c r="O328" i="5" s="1"/>
  <c r="P328" i="5" s="1"/>
  <c r="J328" i="5"/>
  <c r="K327" i="5"/>
  <c r="O327" i="5" s="1"/>
  <c r="P327" i="5" s="1"/>
  <c r="J327" i="5"/>
  <c r="K326" i="5"/>
  <c r="O326" i="5" s="1"/>
  <c r="P326" i="5" s="1"/>
  <c r="J326" i="5"/>
  <c r="K325" i="5"/>
  <c r="O325" i="5" s="1"/>
  <c r="P325" i="5" s="1"/>
  <c r="J325" i="5"/>
  <c r="K324" i="5"/>
  <c r="O324" i="5" s="1"/>
  <c r="P324" i="5" s="1"/>
  <c r="J324" i="5"/>
  <c r="K323" i="5"/>
  <c r="O323" i="5" s="1"/>
  <c r="P323" i="5" s="1"/>
  <c r="J323" i="5"/>
  <c r="K322" i="5"/>
  <c r="O322" i="5" s="1"/>
  <c r="P322" i="5" s="1"/>
  <c r="J322" i="5"/>
  <c r="K321" i="5"/>
  <c r="O321" i="5" s="1"/>
  <c r="P321" i="5" s="1"/>
  <c r="J321" i="5"/>
  <c r="K320" i="5"/>
  <c r="O320" i="5" s="1"/>
  <c r="P320" i="5" s="1"/>
  <c r="J320" i="5"/>
  <c r="K319" i="5"/>
  <c r="O319" i="5" s="1"/>
  <c r="P319" i="5" s="1"/>
  <c r="J319" i="5"/>
  <c r="K318" i="5"/>
  <c r="O318" i="5" s="1"/>
  <c r="P318" i="5" s="1"/>
  <c r="J318" i="5"/>
  <c r="K317" i="5"/>
  <c r="O317" i="5" s="1"/>
  <c r="P317" i="5" s="1"/>
  <c r="J317" i="5"/>
  <c r="K316" i="5"/>
  <c r="O316" i="5" s="1"/>
  <c r="P316" i="5" s="1"/>
  <c r="J316" i="5"/>
  <c r="K315" i="5"/>
  <c r="O315" i="5" s="1"/>
  <c r="P315" i="5" s="1"/>
  <c r="J315" i="5"/>
  <c r="K314" i="5"/>
  <c r="O314" i="5" s="1"/>
  <c r="P314" i="5" s="1"/>
  <c r="J314" i="5"/>
  <c r="K313" i="5"/>
  <c r="O313" i="5" s="1"/>
  <c r="P313" i="5" s="1"/>
  <c r="J313" i="5"/>
  <c r="K312" i="5"/>
  <c r="O312" i="5" s="1"/>
  <c r="P312" i="5" s="1"/>
  <c r="J312" i="5"/>
  <c r="K311" i="5"/>
  <c r="O311" i="5" s="1"/>
  <c r="P311" i="5" s="1"/>
  <c r="J311" i="5"/>
  <c r="K310" i="5"/>
  <c r="O310" i="5" s="1"/>
  <c r="P310" i="5" s="1"/>
  <c r="J310" i="5"/>
  <c r="K309" i="5"/>
  <c r="O309" i="5" s="1"/>
  <c r="P309" i="5" s="1"/>
  <c r="J309" i="5"/>
  <c r="K308" i="5"/>
  <c r="O308" i="5" s="1"/>
  <c r="P308" i="5" s="1"/>
  <c r="J308" i="5"/>
  <c r="K307" i="5"/>
  <c r="O307" i="5" s="1"/>
  <c r="P307" i="5" s="1"/>
  <c r="J307" i="5"/>
  <c r="K306" i="5"/>
  <c r="O306" i="5" s="1"/>
  <c r="P306" i="5" s="1"/>
  <c r="J306" i="5"/>
  <c r="K305" i="5"/>
  <c r="O305" i="5" s="1"/>
  <c r="P305" i="5" s="1"/>
  <c r="J305" i="5"/>
  <c r="K304" i="5"/>
  <c r="O304" i="5" s="1"/>
  <c r="P304" i="5" s="1"/>
  <c r="J304" i="5"/>
  <c r="K303" i="5"/>
  <c r="O303" i="5" s="1"/>
  <c r="P303" i="5" s="1"/>
  <c r="J303" i="5"/>
  <c r="K302" i="5"/>
  <c r="O302" i="5" s="1"/>
  <c r="P302" i="5" s="1"/>
  <c r="J302" i="5"/>
  <c r="K301" i="5"/>
  <c r="O301" i="5" s="1"/>
  <c r="P301" i="5" s="1"/>
  <c r="J301" i="5"/>
  <c r="K300" i="5"/>
  <c r="O300" i="5" s="1"/>
  <c r="P300" i="5" s="1"/>
  <c r="J300" i="5"/>
  <c r="K299" i="5"/>
  <c r="O299" i="5" s="1"/>
  <c r="P299" i="5" s="1"/>
  <c r="J299" i="5"/>
  <c r="K298" i="5"/>
  <c r="O298" i="5" s="1"/>
  <c r="P298" i="5" s="1"/>
  <c r="J298" i="5"/>
  <c r="K297" i="5"/>
  <c r="O297" i="5" s="1"/>
  <c r="P297" i="5" s="1"/>
  <c r="J297" i="5"/>
  <c r="K296" i="5"/>
  <c r="O296" i="5" s="1"/>
  <c r="P296" i="5" s="1"/>
  <c r="J296" i="5"/>
  <c r="K295" i="5"/>
  <c r="O295" i="5" s="1"/>
  <c r="P295" i="5" s="1"/>
  <c r="J295" i="5"/>
  <c r="K294" i="5"/>
  <c r="O294" i="5" s="1"/>
  <c r="P294" i="5" s="1"/>
  <c r="J294" i="5"/>
  <c r="K293" i="5"/>
  <c r="O293" i="5" s="1"/>
  <c r="P293" i="5" s="1"/>
  <c r="J293" i="5"/>
  <c r="K292" i="5"/>
  <c r="O292" i="5" s="1"/>
  <c r="P292" i="5" s="1"/>
  <c r="J292" i="5"/>
  <c r="K291" i="5"/>
  <c r="O291" i="5" s="1"/>
  <c r="P291" i="5" s="1"/>
  <c r="J291" i="5"/>
  <c r="K290" i="5"/>
  <c r="O290" i="5" s="1"/>
  <c r="P290" i="5" s="1"/>
  <c r="J290" i="5"/>
  <c r="K289" i="5"/>
  <c r="O289" i="5" s="1"/>
  <c r="P289" i="5" s="1"/>
  <c r="J289" i="5"/>
  <c r="K288" i="5"/>
  <c r="O288" i="5" s="1"/>
  <c r="P288" i="5" s="1"/>
  <c r="J288" i="5"/>
  <c r="K287" i="5"/>
  <c r="O287" i="5" s="1"/>
  <c r="P287" i="5" s="1"/>
  <c r="J287" i="5"/>
  <c r="K286" i="5"/>
  <c r="O286" i="5" s="1"/>
  <c r="P286" i="5" s="1"/>
  <c r="J286" i="5"/>
  <c r="K285" i="5"/>
  <c r="O285" i="5" s="1"/>
  <c r="P285" i="5" s="1"/>
  <c r="J285" i="5"/>
  <c r="K284" i="5"/>
  <c r="O284" i="5" s="1"/>
  <c r="P284" i="5" s="1"/>
  <c r="J284" i="5"/>
  <c r="K283" i="5"/>
  <c r="O283" i="5" s="1"/>
  <c r="P283" i="5" s="1"/>
  <c r="J283" i="5"/>
  <c r="O282" i="5"/>
  <c r="P282" i="5" s="1"/>
  <c r="K282" i="5"/>
  <c r="J282" i="5"/>
  <c r="K281" i="5"/>
  <c r="O281" i="5" s="1"/>
  <c r="P281" i="5" s="1"/>
  <c r="J281" i="5"/>
  <c r="K280" i="5"/>
  <c r="O280" i="5" s="1"/>
  <c r="P280" i="5" s="1"/>
  <c r="J280" i="5"/>
  <c r="K279" i="5"/>
  <c r="O279" i="5" s="1"/>
  <c r="P279" i="5" s="1"/>
  <c r="J279" i="5"/>
  <c r="K278" i="5"/>
  <c r="O278" i="5" s="1"/>
  <c r="P278" i="5" s="1"/>
  <c r="J278" i="5"/>
  <c r="K277" i="5"/>
  <c r="O277" i="5" s="1"/>
  <c r="P277" i="5" s="1"/>
  <c r="J277" i="5"/>
  <c r="O276" i="5"/>
  <c r="P276" i="5" s="1"/>
  <c r="K276" i="5"/>
  <c r="J276" i="5"/>
  <c r="K275" i="5"/>
  <c r="O275" i="5" s="1"/>
  <c r="P275" i="5" s="1"/>
  <c r="J275" i="5"/>
  <c r="K274" i="5"/>
  <c r="O274" i="5" s="1"/>
  <c r="P274" i="5" s="1"/>
  <c r="J274" i="5"/>
  <c r="K273" i="5"/>
  <c r="O273" i="5" s="1"/>
  <c r="P273" i="5" s="1"/>
  <c r="J273" i="5"/>
  <c r="K272" i="5"/>
  <c r="O272" i="5" s="1"/>
  <c r="P272" i="5" s="1"/>
  <c r="J272" i="5"/>
  <c r="K271" i="5"/>
  <c r="O271" i="5" s="1"/>
  <c r="P271" i="5" s="1"/>
  <c r="J271" i="5"/>
  <c r="K270" i="5"/>
  <c r="O270" i="5" s="1"/>
  <c r="P270" i="5" s="1"/>
  <c r="J270" i="5"/>
  <c r="K269" i="5"/>
  <c r="O269" i="5" s="1"/>
  <c r="P269" i="5" s="1"/>
  <c r="J269" i="5"/>
  <c r="K268" i="5"/>
  <c r="O268" i="5" s="1"/>
  <c r="P268" i="5" s="1"/>
  <c r="J268" i="5"/>
  <c r="K267" i="5"/>
  <c r="O267" i="5" s="1"/>
  <c r="P267" i="5" s="1"/>
  <c r="J267" i="5"/>
  <c r="K266" i="5"/>
  <c r="O266" i="5" s="1"/>
  <c r="P266" i="5" s="1"/>
  <c r="J266" i="5"/>
  <c r="K265" i="5"/>
  <c r="O265" i="5" s="1"/>
  <c r="P265" i="5" s="1"/>
  <c r="J265" i="5"/>
  <c r="K264" i="5"/>
  <c r="O264" i="5" s="1"/>
  <c r="P264" i="5" s="1"/>
  <c r="J264" i="5"/>
  <c r="K263" i="5"/>
  <c r="O263" i="5" s="1"/>
  <c r="P263" i="5" s="1"/>
  <c r="J263" i="5"/>
  <c r="K262" i="5"/>
  <c r="O262" i="5" s="1"/>
  <c r="P262" i="5" s="1"/>
  <c r="J262" i="5"/>
  <c r="K261" i="5"/>
  <c r="O261" i="5" s="1"/>
  <c r="P261" i="5" s="1"/>
  <c r="J261" i="5"/>
  <c r="K260" i="5"/>
  <c r="O260" i="5" s="1"/>
  <c r="P260" i="5" s="1"/>
  <c r="J260" i="5"/>
  <c r="K259" i="5"/>
  <c r="O259" i="5" s="1"/>
  <c r="P259" i="5" s="1"/>
  <c r="J259" i="5"/>
  <c r="K258" i="5"/>
  <c r="O258" i="5" s="1"/>
  <c r="P258" i="5" s="1"/>
  <c r="J258" i="5"/>
  <c r="K257" i="5"/>
  <c r="O257" i="5" s="1"/>
  <c r="P257" i="5" s="1"/>
  <c r="J257" i="5"/>
  <c r="K256" i="5"/>
  <c r="O256" i="5" s="1"/>
  <c r="P256" i="5" s="1"/>
  <c r="J256" i="5"/>
  <c r="K255" i="5"/>
  <c r="O255" i="5" s="1"/>
  <c r="P255" i="5" s="1"/>
  <c r="J255" i="5"/>
  <c r="K254" i="5"/>
  <c r="O254" i="5" s="1"/>
  <c r="P254" i="5" s="1"/>
  <c r="J254" i="5"/>
  <c r="K253" i="5"/>
  <c r="O253" i="5" s="1"/>
  <c r="P253" i="5" s="1"/>
  <c r="J253" i="5"/>
  <c r="K252" i="5"/>
  <c r="O252" i="5" s="1"/>
  <c r="P252" i="5" s="1"/>
  <c r="J252" i="5"/>
  <c r="K251" i="5"/>
  <c r="O251" i="5" s="1"/>
  <c r="P251" i="5" s="1"/>
  <c r="J251" i="5"/>
  <c r="K250" i="5"/>
  <c r="O250" i="5" s="1"/>
  <c r="P250" i="5" s="1"/>
  <c r="J250" i="5"/>
  <c r="K249" i="5"/>
  <c r="O249" i="5" s="1"/>
  <c r="P249" i="5" s="1"/>
  <c r="J249" i="5"/>
  <c r="K248" i="5"/>
  <c r="O248" i="5" s="1"/>
  <c r="P248" i="5" s="1"/>
  <c r="J248" i="5"/>
  <c r="K247" i="5"/>
  <c r="O247" i="5" s="1"/>
  <c r="P247" i="5" s="1"/>
  <c r="J247" i="5"/>
  <c r="K246" i="5"/>
  <c r="O246" i="5" s="1"/>
  <c r="P246" i="5" s="1"/>
  <c r="J246" i="5"/>
  <c r="K245" i="5"/>
  <c r="O245" i="5" s="1"/>
  <c r="P245" i="5" s="1"/>
  <c r="J245" i="5"/>
  <c r="K244" i="5"/>
  <c r="O244" i="5" s="1"/>
  <c r="P244" i="5" s="1"/>
  <c r="J244" i="5"/>
  <c r="K243" i="5"/>
  <c r="O243" i="5" s="1"/>
  <c r="P243" i="5" s="1"/>
  <c r="J243" i="5"/>
  <c r="K242" i="5"/>
  <c r="O242" i="5" s="1"/>
  <c r="P242" i="5" s="1"/>
  <c r="J242" i="5"/>
  <c r="K241" i="5"/>
  <c r="O241" i="5" s="1"/>
  <c r="P241" i="5" s="1"/>
  <c r="J241" i="5"/>
  <c r="K240" i="5"/>
  <c r="O240" i="5" s="1"/>
  <c r="P240" i="5" s="1"/>
  <c r="J240" i="5"/>
  <c r="K239" i="5"/>
  <c r="O239" i="5" s="1"/>
  <c r="P239" i="5" s="1"/>
  <c r="J239" i="5"/>
  <c r="K238" i="5"/>
  <c r="O238" i="5" s="1"/>
  <c r="P238" i="5" s="1"/>
  <c r="J238" i="5"/>
  <c r="K237" i="5"/>
  <c r="O237" i="5" s="1"/>
  <c r="P237" i="5" s="1"/>
  <c r="J237" i="5"/>
  <c r="K236" i="5"/>
  <c r="O236" i="5" s="1"/>
  <c r="P236" i="5" s="1"/>
  <c r="J236" i="5"/>
  <c r="K235" i="5"/>
  <c r="O235" i="5" s="1"/>
  <c r="P235" i="5" s="1"/>
  <c r="J235" i="5"/>
  <c r="K234" i="5"/>
  <c r="O234" i="5" s="1"/>
  <c r="P234" i="5" s="1"/>
  <c r="J234" i="5"/>
  <c r="K233" i="5"/>
  <c r="O233" i="5" s="1"/>
  <c r="P233" i="5" s="1"/>
  <c r="J233" i="5"/>
  <c r="K232" i="5"/>
  <c r="O232" i="5" s="1"/>
  <c r="P232" i="5" s="1"/>
  <c r="J232" i="5"/>
  <c r="K231" i="5"/>
  <c r="O231" i="5" s="1"/>
  <c r="P231" i="5" s="1"/>
  <c r="J231" i="5"/>
  <c r="K230" i="5"/>
  <c r="O230" i="5" s="1"/>
  <c r="P230" i="5" s="1"/>
  <c r="J230" i="5"/>
  <c r="K229" i="5"/>
  <c r="O229" i="5" s="1"/>
  <c r="P229" i="5" s="1"/>
  <c r="J229" i="5"/>
  <c r="K228" i="5"/>
  <c r="O228" i="5" s="1"/>
  <c r="P228" i="5" s="1"/>
  <c r="J228" i="5"/>
  <c r="K227" i="5"/>
  <c r="O227" i="5" s="1"/>
  <c r="P227" i="5" s="1"/>
  <c r="J227" i="5"/>
  <c r="K226" i="5"/>
  <c r="O226" i="5" s="1"/>
  <c r="P226" i="5" s="1"/>
  <c r="J226" i="5"/>
  <c r="K225" i="5"/>
  <c r="O225" i="5" s="1"/>
  <c r="P225" i="5" s="1"/>
  <c r="J225" i="5"/>
  <c r="K224" i="5"/>
  <c r="O224" i="5" s="1"/>
  <c r="P224" i="5" s="1"/>
  <c r="J224" i="5"/>
  <c r="K223" i="5"/>
  <c r="O223" i="5" s="1"/>
  <c r="P223" i="5" s="1"/>
  <c r="J223" i="5"/>
  <c r="K222" i="5"/>
  <c r="O222" i="5" s="1"/>
  <c r="P222" i="5" s="1"/>
  <c r="J222" i="5"/>
  <c r="K221" i="5"/>
  <c r="O221" i="5" s="1"/>
  <c r="P221" i="5" s="1"/>
  <c r="J221" i="5"/>
  <c r="K220" i="5"/>
  <c r="O220" i="5" s="1"/>
  <c r="P220" i="5" s="1"/>
  <c r="J220" i="5"/>
  <c r="K219" i="5"/>
  <c r="O219" i="5" s="1"/>
  <c r="P219" i="5" s="1"/>
  <c r="J219" i="5"/>
  <c r="K218" i="5"/>
  <c r="O218" i="5" s="1"/>
  <c r="P218" i="5" s="1"/>
  <c r="J218" i="5"/>
  <c r="K217" i="5"/>
  <c r="O217" i="5" s="1"/>
  <c r="P217" i="5" s="1"/>
  <c r="J217" i="5"/>
  <c r="K216" i="5"/>
  <c r="O216" i="5" s="1"/>
  <c r="P216" i="5" s="1"/>
  <c r="J216" i="5"/>
  <c r="K215" i="5"/>
  <c r="O215" i="5" s="1"/>
  <c r="P215" i="5" s="1"/>
  <c r="J215" i="5"/>
  <c r="K214" i="5"/>
  <c r="O214" i="5" s="1"/>
  <c r="P214" i="5" s="1"/>
  <c r="J214" i="5"/>
  <c r="K213" i="5"/>
  <c r="O213" i="5" s="1"/>
  <c r="P213" i="5" s="1"/>
  <c r="J213" i="5"/>
  <c r="K212" i="5"/>
  <c r="O212" i="5" s="1"/>
  <c r="P212" i="5" s="1"/>
  <c r="J212" i="5"/>
  <c r="K211" i="5"/>
  <c r="O211" i="5" s="1"/>
  <c r="P211" i="5" s="1"/>
  <c r="J211" i="5"/>
  <c r="K210" i="5"/>
  <c r="O210" i="5" s="1"/>
  <c r="P210" i="5" s="1"/>
  <c r="J210" i="5"/>
  <c r="K209" i="5"/>
  <c r="O209" i="5" s="1"/>
  <c r="P209" i="5" s="1"/>
  <c r="J209" i="5"/>
  <c r="K208" i="5"/>
  <c r="O208" i="5" s="1"/>
  <c r="P208" i="5" s="1"/>
  <c r="J208" i="5"/>
  <c r="K207" i="5"/>
  <c r="O207" i="5" s="1"/>
  <c r="P207" i="5" s="1"/>
  <c r="J207" i="5"/>
  <c r="K206" i="5"/>
  <c r="O206" i="5" s="1"/>
  <c r="P206" i="5" s="1"/>
  <c r="J206" i="5"/>
  <c r="K205" i="5"/>
  <c r="O205" i="5" s="1"/>
  <c r="P205" i="5" s="1"/>
  <c r="J205" i="5"/>
  <c r="K204" i="5"/>
  <c r="O204" i="5" s="1"/>
  <c r="P204" i="5" s="1"/>
  <c r="J204" i="5"/>
  <c r="K203" i="5"/>
  <c r="O203" i="5" s="1"/>
  <c r="P203" i="5" s="1"/>
  <c r="J203" i="5"/>
  <c r="K202" i="5"/>
  <c r="O202" i="5" s="1"/>
  <c r="P202" i="5" s="1"/>
  <c r="J202" i="5"/>
  <c r="K201" i="5"/>
  <c r="O201" i="5" s="1"/>
  <c r="P201" i="5" s="1"/>
  <c r="J201" i="5"/>
  <c r="K200" i="5"/>
  <c r="O200" i="5" s="1"/>
  <c r="P200" i="5" s="1"/>
  <c r="J200" i="5"/>
  <c r="K199" i="5"/>
  <c r="O199" i="5" s="1"/>
  <c r="P199" i="5" s="1"/>
  <c r="J199" i="5"/>
  <c r="K198" i="5"/>
  <c r="O198" i="5" s="1"/>
  <c r="P198" i="5" s="1"/>
  <c r="J198" i="5"/>
  <c r="K197" i="5"/>
  <c r="O197" i="5" s="1"/>
  <c r="P197" i="5" s="1"/>
  <c r="J197" i="5"/>
  <c r="K196" i="5"/>
  <c r="O196" i="5" s="1"/>
  <c r="P196" i="5" s="1"/>
  <c r="J196" i="5"/>
  <c r="K195" i="5"/>
  <c r="O195" i="5" s="1"/>
  <c r="P195" i="5" s="1"/>
  <c r="J195" i="5"/>
  <c r="K194" i="5"/>
  <c r="O194" i="5" s="1"/>
  <c r="P194" i="5" s="1"/>
  <c r="J194" i="5"/>
  <c r="K193" i="5"/>
  <c r="O193" i="5" s="1"/>
  <c r="P193" i="5" s="1"/>
  <c r="J193" i="5"/>
  <c r="K192" i="5"/>
  <c r="O192" i="5" s="1"/>
  <c r="P192" i="5" s="1"/>
  <c r="J192" i="5"/>
  <c r="K191" i="5"/>
  <c r="O191" i="5" s="1"/>
  <c r="P191" i="5" s="1"/>
  <c r="J191" i="5"/>
  <c r="K190" i="5"/>
  <c r="O190" i="5" s="1"/>
  <c r="P190" i="5" s="1"/>
  <c r="J190" i="5"/>
  <c r="K189" i="5"/>
  <c r="O189" i="5" s="1"/>
  <c r="P189" i="5" s="1"/>
  <c r="J189" i="5"/>
  <c r="K188" i="5"/>
  <c r="O188" i="5" s="1"/>
  <c r="P188" i="5" s="1"/>
  <c r="J188" i="5"/>
  <c r="K187" i="5"/>
  <c r="O187" i="5" s="1"/>
  <c r="P187" i="5" s="1"/>
  <c r="J187" i="5"/>
  <c r="K186" i="5"/>
  <c r="O186" i="5" s="1"/>
  <c r="P186" i="5" s="1"/>
  <c r="J186" i="5"/>
  <c r="K185" i="5"/>
  <c r="O185" i="5" s="1"/>
  <c r="P185" i="5" s="1"/>
  <c r="J185" i="5"/>
  <c r="K184" i="5"/>
  <c r="O184" i="5" s="1"/>
  <c r="P184" i="5" s="1"/>
  <c r="J184" i="5"/>
  <c r="K183" i="5"/>
  <c r="O183" i="5" s="1"/>
  <c r="P183" i="5" s="1"/>
  <c r="J183" i="5"/>
  <c r="K182" i="5"/>
  <c r="O182" i="5" s="1"/>
  <c r="P182" i="5" s="1"/>
  <c r="J182" i="5"/>
  <c r="K181" i="5"/>
  <c r="O181" i="5" s="1"/>
  <c r="P181" i="5" s="1"/>
  <c r="J181" i="5"/>
  <c r="K180" i="5"/>
  <c r="O180" i="5" s="1"/>
  <c r="P180" i="5" s="1"/>
  <c r="J180" i="5"/>
  <c r="K179" i="5"/>
  <c r="O179" i="5" s="1"/>
  <c r="P179" i="5" s="1"/>
  <c r="J179" i="5"/>
  <c r="K178" i="5"/>
  <c r="O178" i="5" s="1"/>
  <c r="P178" i="5" s="1"/>
  <c r="J178" i="5"/>
  <c r="K177" i="5"/>
  <c r="O177" i="5" s="1"/>
  <c r="P177" i="5" s="1"/>
  <c r="J177" i="5"/>
  <c r="K176" i="5"/>
  <c r="O176" i="5" s="1"/>
  <c r="P176" i="5" s="1"/>
  <c r="J176" i="5"/>
  <c r="K175" i="5"/>
  <c r="O175" i="5" s="1"/>
  <c r="P175" i="5" s="1"/>
  <c r="J175" i="5"/>
  <c r="K174" i="5"/>
  <c r="O174" i="5" s="1"/>
  <c r="P174" i="5" s="1"/>
  <c r="J174" i="5"/>
  <c r="K173" i="5"/>
  <c r="O173" i="5" s="1"/>
  <c r="P173" i="5" s="1"/>
  <c r="J173" i="5"/>
  <c r="K172" i="5"/>
  <c r="O172" i="5" s="1"/>
  <c r="P172" i="5" s="1"/>
  <c r="J172" i="5"/>
  <c r="K171" i="5"/>
  <c r="O171" i="5" s="1"/>
  <c r="P171" i="5" s="1"/>
  <c r="J171" i="5"/>
  <c r="K170" i="5"/>
  <c r="O170" i="5" s="1"/>
  <c r="P170" i="5" s="1"/>
  <c r="J170" i="5"/>
  <c r="K169" i="5"/>
  <c r="O169" i="5" s="1"/>
  <c r="P169" i="5" s="1"/>
  <c r="J169" i="5"/>
  <c r="K168" i="5"/>
  <c r="O168" i="5" s="1"/>
  <c r="P168" i="5" s="1"/>
  <c r="J168" i="5"/>
  <c r="K167" i="5"/>
  <c r="O167" i="5" s="1"/>
  <c r="P167" i="5" s="1"/>
  <c r="J167" i="5"/>
  <c r="K166" i="5"/>
  <c r="O166" i="5" s="1"/>
  <c r="P166" i="5" s="1"/>
  <c r="J166" i="5"/>
  <c r="K165" i="5"/>
  <c r="O165" i="5" s="1"/>
  <c r="P165" i="5" s="1"/>
  <c r="J165" i="5"/>
  <c r="K164" i="5"/>
  <c r="O164" i="5" s="1"/>
  <c r="P164" i="5" s="1"/>
  <c r="J164" i="5"/>
  <c r="K163" i="5"/>
  <c r="O163" i="5" s="1"/>
  <c r="P163" i="5" s="1"/>
  <c r="J163" i="5"/>
  <c r="K162" i="5"/>
  <c r="O162" i="5" s="1"/>
  <c r="P162" i="5" s="1"/>
  <c r="J162" i="5"/>
  <c r="K161" i="5"/>
  <c r="O161" i="5" s="1"/>
  <c r="P161" i="5" s="1"/>
  <c r="J161" i="5"/>
  <c r="K160" i="5"/>
  <c r="O160" i="5" s="1"/>
  <c r="P160" i="5" s="1"/>
  <c r="J160" i="5"/>
  <c r="K159" i="5"/>
  <c r="O159" i="5" s="1"/>
  <c r="P159" i="5" s="1"/>
  <c r="J159" i="5"/>
  <c r="K158" i="5"/>
  <c r="O158" i="5" s="1"/>
  <c r="P158" i="5" s="1"/>
  <c r="J158" i="5"/>
  <c r="K157" i="5"/>
  <c r="O157" i="5" s="1"/>
  <c r="P157" i="5" s="1"/>
  <c r="J157" i="5"/>
  <c r="K156" i="5"/>
  <c r="O156" i="5" s="1"/>
  <c r="P156" i="5" s="1"/>
  <c r="J156" i="5"/>
  <c r="K155" i="5"/>
  <c r="O155" i="5" s="1"/>
  <c r="P155" i="5" s="1"/>
  <c r="J155" i="5"/>
  <c r="K154" i="5"/>
  <c r="O154" i="5" s="1"/>
  <c r="P154" i="5" s="1"/>
  <c r="J154" i="5"/>
  <c r="K153" i="5"/>
  <c r="O153" i="5" s="1"/>
  <c r="P153" i="5" s="1"/>
  <c r="J153" i="5"/>
  <c r="K152" i="5"/>
  <c r="O152" i="5" s="1"/>
  <c r="P152" i="5" s="1"/>
  <c r="J152" i="5"/>
  <c r="K151" i="5"/>
  <c r="O151" i="5" s="1"/>
  <c r="P151" i="5" s="1"/>
  <c r="J151" i="5"/>
  <c r="K150" i="5"/>
  <c r="O150" i="5" s="1"/>
  <c r="P150" i="5" s="1"/>
  <c r="J150" i="5"/>
  <c r="K149" i="5"/>
  <c r="O149" i="5" s="1"/>
  <c r="P149" i="5" s="1"/>
  <c r="J149" i="5"/>
  <c r="K148" i="5"/>
  <c r="O148" i="5" s="1"/>
  <c r="P148" i="5" s="1"/>
  <c r="J148" i="5"/>
  <c r="K147" i="5"/>
  <c r="O147" i="5" s="1"/>
  <c r="P147" i="5" s="1"/>
  <c r="J147" i="5"/>
  <c r="K146" i="5"/>
  <c r="O146" i="5" s="1"/>
  <c r="P146" i="5" s="1"/>
  <c r="J146" i="5"/>
  <c r="K145" i="5"/>
  <c r="O145" i="5" s="1"/>
  <c r="P145" i="5" s="1"/>
  <c r="J145" i="5"/>
  <c r="K144" i="5"/>
  <c r="O144" i="5" s="1"/>
  <c r="P144" i="5" s="1"/>
  <c r="J144" i="5"/>
  <c r="K143" i="5"/>
  <c r="O143" i="5" s="1"/>
  <c r="P143" i="5" s="1"/>
  <c r="J143" i="5"/>
  <c r="K142" i="5"/>
  <c r="O142" i="5" s="1"/>
  <c r="P142" i="5" s="1"/>
  <c r="J142" i="5"/>
  <c r="K141" i="5"/>
  <c r="O141" i="5" s="1"/>
  <c r="P141" i="5" s="1"/>
  <c r="J141" i="5"/>
  <c r="K140" i="5"/>
  <c r="O140" i="5" s="1"/>
  <c r="P140" i="5" s="1"/>
  <c r="J140" i="5"/>
  <c r="K139" i="5"/>
  <c r="O139" i="5" s="1"/>
  <c r="P139" i="5" s="1"/>
  <c r="J139" i="5"/>
  <c r="K138" i="5"/>
  <c r="O138" i="5" s="1"/>
  <c r="P138" i="5" s="1"/>
  <c r="J138" i="5"/>
  <c r="K137" i="5"/>
  <c r="O137" i="5" s="1"/>
  <c r="P137" i="5" s="1"/>
  <c r="J137" i="5"/>
  <c r="K136" i="5"/>
  <c r="O136" i="5" s="1"/>
  <c r="P136" i="5" s="1"/>
  <c r="J136" i="5"/>
  <c r="K135" i="5"/>
  <c r="O135" i="5" s="1"/>
  <c r="P135" i="5" s="1"/>
  <c r="J135" i="5"/>
  <c r="K134" i="5"/>
  <c r="O134" i="5" s="1"/>
  <c r="P134" i="5" s="1"/>
  <c r="J134" i="5"/>
  <c r="K133" i="5"/>
  <c r="O133" i="5" s="1"/>
  <c r="P133" i="5" s="1"/>
  <c r="J133" i="5"/>
  <c r="K132" i="5"/>
  <c r="O132" i="5" s="1"/>
  <c r="P132" i="5" s="1"/>
  <c r="J132" i="5"/>
  <c r="K131" i="5"/>
  <c r="O131" i="5" s="1"/>
  <c r="P131" i="5" s="1"/>
  <c r="J131" i="5"/>
  <c r="K130" i="5"/>
  <c r="O130" i="5" s="1"/>
  <c r="P130" i="5" s="1"/>
  <c r="J130" i="5"/>
  <c r="K129" i="5"/>
  <c r="O129" i="5" s="1"/>
  <c r="P129" i="5" s="1"/>
  <c r="J129" i="5"/>
  <c r="K128" i="5"/>
  <c r="O128" i="5" s="1"/>
  <c r="P128" i="5" s="1"/>
  <c r="J128" i="5"/>
  <c r="K127" i="5"/>
  <c r="O127" i="5" s="1"/>
  <c r="P127" i="5" s="1"/>
  <c r="J127" i="5"/>
  <c r="K126" i="5"/>
  <c r="O126" i="5" s="1"/>
  <c r="P126" i="5" s="1"/>
  <c r="J126" i="5"/>
  <c r="K125" i="5"/>
  <c r="O125" i="5" s="1"/>
  <c r="P125" i="5" s="1"/>
  <c r="J125" i="5"/>
  <c r="K124" i="5"/>
  <c r="O124" i="5" s="1"/>
  <c r="P124" i="5" s="1"/>
  <c r="J124" i="5"/>
  <c r="K123" i="5"/>
  <c r="O123" i="5" s="1"/>
  <c r="P123" i="5" s="1"/>
  <c r="J123" i="5"/>
  <c r="K122" i="5"/>
  <c r="O122" i="5" s="1"/>
  <c r="P122" i="5" s="1"/>
  <c r="J122" i="5"/>
  <c r="K121" i="5"/>
  <c r="O121" i="5" s="1"/>
  <c r="P121" i="5" s="1"/>
  <c r="J121" i="5"/>
  <c r="K120" i="5"/>
  <c r="O120" i="5" s="1"/>
  <c r="P120" i="5" s="1"/>
  <c r="J120" i="5"/>
  <c r="K119" i="5"/>
  <c r="O119" i="5" s="1"/>
  <c r="P119" i="5" s="1"/>
  <c r="J119" i="5"/>
  <c r="K118" i="5"/>
  <c r="O118" i="5" s="1"/>
  <c r="P118" i="5" s="1"/>
  <c r="J118" i="5"/>
  <c r="K117" i="5"/>
  <c r="O117" i="5" s="1"/>
  <c r="P117" i="5" s="1"/>
  <c r="J117" i="5"/>
  <c r="K116" i="5"/>
  <c r="O116" i="5" s="1"/>
  <c r="P116" i="5" s="1"/>
  <c r="J116" i="5"/>
  <c r="K115" i="5"/>
  <c r="O115" i="5" s="1"/>
  <c r="P115" i="5" s="1"/>
  <c r="J115" i="5"/>
  <c r="K114" i="5"/>
  <c r="O114" i="5" s="1"/>
  <c r="P114" i="5" s="1"/>
  <c r="J114" i="5"/>
  <c r="K113" i="5"/>
  <c r="O113" i="5" s="1"/>
  <c r="P113" i="5" s="1"/>
  <c r="J113" i="5"/>
  <c r="K112" i="5"/>
  <c r="O112" i="5" s="1"/>
  <c r="P112" i="5" s="1"/>
  <c r="J112" i="5"/>
  <c r="K111" i="5"/>
  <c r="O111" i="5" s="1"/>
  <c r="P111" i="5" s="1"/>
  <c r="J111" i="5"/>
  <c r="K110" i="5"/>
  <c r="O110" i="5" s="1"/>
  <c r="P110" i="5" s="1"/>
  <c r="J110" i="5"/>
  <c r="K109" i="5"/>
  <c r="O109" i="5" s="1"/>
  <c r="P109" i="5" s="1"/>
  <c r="J109" i="5"/>
  <c r="K108" i="5"/>
  <c r="O108" i="5" s="1"/>
  <c r="P108" i="5" s="1"/>
  <c r="J108" i="5"/>
  <c r="K107" i="5"/>
  <c r="O107" i="5" s="1"/>
  <c r="P107" i="5" s="1"/>
  <c r="J107" i="5"/>
  <c r="K106" i="5"/>
  <c r="O106" i="5" s="1"/>
  <c r="P106" i="5" s="1"/>
  <c r="J106" i="5"/>
  <c r="K105" i="5"/>
  <c r="O105" i="5" s="1"/>
  <c r="P105" i="5" s="1"/>
  <c r="J105" i="5"/>
  <c r="K104" i="5"/>
  <c r="O104" i="5" s="1"/>
  <c r="P104" i="5" s="1"/>
  <c r="J104" i="5"/>
  <c r="K103" i="5"/>
  <c r="O103" i="5" s="1"/>
  <c r="P103" i="5" s="1"/>
  <c r="J103" i="5"/>
  <c r="K102" i="5"/>
  <c r="O102" i="5" s="1"/>
  <c r="P102" i="5" s="1"/>
  <c r="J102" i="5"/>
  <c r="K101" i="5"/>
  <c r="O101" i="5" s="1"/>
  <c r="P101" i="5" s="1"/>
  <c r="J101" i="5"/>
  <c r="K100" i="5"/>
  <c r="O100" i="5" s="1"/>
  <c r="P100" i="5" s="1"/>
  <c r="J100" i="5"/>
  <c r="K99" i="5"/>
  <c r="O99" i="5" s="1"/>
  <c r="P99" i="5" s="1"/>
  <c r="J99" i="5"/>
  <c r="K98" i="5"/>
  <c r="O98" i="5" s="1"/>
  <c r="P98" i="5" s="1"/>
  <c r="J98" i="5"/>
  <c r="K97" i="5"/>
  <c r="O97" i="5" s="1"/>
  <c r="P97" i="5" s="1"/>
  <c r="J97" i="5"/>
  <c r="K96" i="5"/>
  <c r="O96" i="5" s="1"/>
  <c r="P96" i="5" s="1"/>
  <c r="J96" i="5"/>
  <c r="K95" i="5"/>
  <c r="O95" i="5" s="1"/>
  <c r="P95" i="5" s="1"/>
  <c r="J95" i="5"/>
  <c r="K94" i="5"/>
  <c r="O94" i="5" s="1"/>
  <c r="P94" i="5" s="1"/>
  <c r="J94" i="5"/>
  <c r="K93" i="5"/>
  <c r="O93" i="5" s="1"/>
  <c r="P93" i="5" s="1"/>
  <c r="J93" i="5"/>
  <c r="K92" i="5"/>
  <c r="O92" i="5" s="1"/>
  <c r="P92" i="5" s="1"/>
  <c r="J92" i="5"/>
  <c r="K91" i="5"/>
  <c r="O91" i="5" s="1"/>
  <c r="P91" i="5" s="1"/>
  <c r="J91" i="5"/>
  <c r="K90" i="5"/>
  <c r="O90" i="5" s="1"/>
  <c r="P90" i="5" s="1"/>
  <c r="J90" i="5"/>
  <c r="K89" i="5"/>
  <c r="O89" i="5" s="1"/>
  <c r="P89" i="5" s="1"/>
  <c r="J89" i="5"/>
  <c r="K88" i="5"/>
  <c r="O88" i="5" s="1"/>
  <c r="P88" i="5" s="1"/>
  <c r="J88" i="5"/>
  <c r="K87" i="5"/>
  <c r="O87" i="5" s="1"/>
  <c r="P87" i="5" s="1"/>
  <c r="J87" i="5"/>
  <c r="K86" i="5"/>
  <c r="O86" i="5" s="1"/>
  <c r="P86" i="5" s="1"/>
  <c r="J86" i="5"/>
  <c r="K85" i="5"/>
  <c r="O85" i="5" s="1"/>
  <c r="P85" i="5" s="1"/>
  <c r="J85" i="5"/>
  <c r="K84" i="5"/>
  <c r="O84" i="5" s="1"/>
  <c r="P84" i="5" s="1"/>
  <c r="J84" i="5"/>
  <c r="K83" i="5"/>
  <c r="O83" i="5" s="1"/>
  <c r="P83" i="5" s="1"/>
  <c r="J83" i="5"/>
  <c r="K82" i="5"/>
  <c r="O82" i="5" s="1"/>
  <c r="P82" i="5" s="1"/>
  <c r="J82" i="5"/>
  <c r="K81" i="5"/>
  <c r="O81" i="5" s="1"/>
  <c r="P81" i="5" s="1"/>
  <c r="J81" i="5"/>
  <c r="K80" i="5"/>
  <c r="O80" i="5" s="1"/>
  <c r="P80" i="5" s="1"/>
  <c r="J80" i="5"/>
  <c r="K79" i="5"/>
  <c r="O79" i="5" s="1"/>
  <c r="P79" i="5" s="1"/>
  <c r="J79" i="5"/>
  <c r="K78" i="5"/>
  <c r="O78" i="5" s="1"/>
  <c r="P78" i="5" s="1"/>
  <c r="J78" i="5"/>
  <c r="K77" i="5"/>
  <c r="O77" i="5" s="1"/>
  <c r="P77" i="5" s="1"/>
  <c r="J77" i="5"/>
  <c r="K76" i="5"/>
  <c r="O76" i="5" s="1"/>
  <c r="P76" i="5" s="1"/>
  <c r="J76" i="5"/>
  <c r="K75" i="5"/>
  <c r="O75" i="5" s="1"/>
  <c r="P75" i="5" s="1"/>
  <c r="J75" i="5"/>
  <c r="K74" i="5"/>
  <c r="O74" i="5" s="1"/>
  <c r="P74" i="5" s="1"/>
  <c r="J74" i="5"/>
  <c r="K73" i="5"/>
  <c r="O73" i="5" s="1"/>
  <c r="P73" i="5" s="1"/>
  <c r="J73" i="5"/>
  <c r="K72" i="5"/>
  <c r="O72" i="5" s="1"/>
  <c r="P72" i="5" s="1"/>
  <c r="J72" i="5"/>
  <c r="K71" i="5"/>
  <c r="O71" i="5" s="1"/>
  <c r="P71" i="5" s="1"/>
  <c r="J71" i="5"/>
  <c r="K70" i="5"/>
  <c r="O70" i="5" s="1"/>
  <c r="P70" i="5" s="1"/>
  <c r="J70" i="5"/>
  <c r="K69" i="5"/>
  <c r="O69" i="5" s="1"/>
  <c r="P69" i="5" s="1"/>
  <c r="J69" i="5"/>
  <c r="K68" i="5"/>
  <c r="O68" i="5" s="1"/>
  <c r="P68" i="5" s="1"/>
  <c r="J68" i="5"/>
  <c r="K67" i="5"/>
  <c r="O67" i="5" s="1"/>
  <c r="P67" i="5" s="1"/>
  <c r="J67" i="5"/>
  <c r="K66" i="5"/>
  <c r="O66" i="5" s="1"/>
  <c r="P66" i="5" s="1"/>
  <c r="J66" i="5"/>
  <c r="K65" i="5"/>
  <c r="O65" i="5" s="1"/>
  <c r="P65" i="5" s="1"/>
  <c r="J65" i="5"/>
  <c r="K64" i="5"/>
  <c r="O64" i="5" s="1"/>
  <c r="P64" i="5" s="1"/>
  <c r="J64" i="5"/>
  <c r="O63" i="5"/>
  <c r="P63" i="5" s="1"/>
  <c r="K63" i="5"/>
  <c r="J63" i="5"/>
  <c r="K62" i="5"/>
  <c r="O62" i="5" s="1"/>
  <c r="P62" i="5" s="1"/>
  <c r="J62" i="5"/>
  <c r="K61" i="5"/>
  <c r="O61" i="5" s="1"/>
  <c r="P61" i="5" s="1"/>
  <c r="J61" i="5"/>
  <c r="K60" i="5"/>
  <c r="O60" i="5" s="1"/>
  <c r="P60" i="5" s="1"/>
  <c r="J60" i="5"/>
  <c r="K59" i="5"/>
  <c r="O59" i="5" s="1"/>
  <c r="P59" i="5" s="1"/>
  <c r="J59" i="5"/>
  <c r="K58" i="5"/>
  <c r="O58" i="5" s="1"/>
  <c r="P58" i="5" s="1"/>
  <c r="J58" i="5"/>
  <c r="K57" i="5"/>
  <c r="O57" i="5" s="1"/>
  <c r="P57" i="5" s="1"/>
  <c r="J57" i="5"/>
  <c r="K56" i="5"/>
  <c r="O56" i="5" s="1"/>
  <c r="P56" i="5" s="1"/>
  <c r="J56" i="5"/>
  <c r="K55" i="5"/>
  <c r="O55" i="5" s="1"/>
  <c r="P55" i="5" s="1"/>
  <c r="J55" i="5"/>
  <c r="K54" i="5"/>
  <c r="O54" i="5" s="1"/>
  <c r="P54" i="5" s="1"/>
  <c r="J54" i="5"/>
  <c r="K53" i="5"/>
  <c r="O53" i="5" s="1"/>
  <c r="P53" i="5" s="1"/>
  <c r="J53" i="5"/>
  <c r="K52" i="5"/>
  <c r="O52" i="5" s="1"/>
  <c r="P52" i="5" s="1"/>
  <c r="J52" i="5"/>
  <c r="K51" i="5"/>
  <c r="O51" i="5" s="1"/>
  <c r="P51" i="5" s="1"/>
  <c r="J51" i="5"/>
  <c r="K50" i="5"/>
  <c r="O50" i="5" s="1"/>
  <c r="P50" i="5" s="1"/>
  <c r="J50" i="5"/>
  <c r="K49" i="5"/>
  <c r="O49" i="5" s="1"/>
  <c r="P49" i="5" s="1"/>
  <c r="J49" i="5"/>
  <c r="K48" i="5"/>
  <c r="O48" i="5" s="1"/>
  <c r="P48" i="5" s="1"/>
  <c r="J48" i="5"/>
  <c r="K47" i="5"/>
  <c r="O47" i="5" s="1"/>
  <c r="P47" i="5" s="1"/>
  <c r="J47" i="5"/>
  <c r="K46" i="5"/>
  <c r="O46" i="5" s="1"/>
  <c r="P46" i="5" s="1"/>
  <c r="J46" i="5"/>
  <c r="K45" i="5"/>
  <c r="O45" i="5" s="1"/>
  <c r="P45" i="5" s="1"/>
  <c r="J45" i="5"/>
  <c r="K44" i="5"/>
  <c r="O44" i="5" s="1"/>
  <c r="P44" i="5" s="1"/>
  <c r="J44" i="5"/>
  <c r="K43" i="5"/>
  <c r="O43" i="5" s="1"/>
  <c r="P43" i="5" s="1"/>
  <c r="J43" i="5"/>
  <c r="K42" i="5"/>
  <c r="O42" i="5" s="1"/>
  <c r="P42" i="5" s="1"/>
  <c r="J42" i="5"/>
  <c r="K41" i="5"/>
  <c r="O41" i="5" s="1"/>
  <c r="P41" i="5" s="1"/>
  <c r="J41" i="5"/>
  <c r="K40" i="5"/>
  <c r="O40" i="5" s="1"/>
  <c r="P40" i="5" s="1"/>
  <c r="J40" i="5"/>
  <c r="K39" i="5"/>
  <c r="O39" i="5" s="1"/>
  <c r="P39" i="5" s="1"/>
  <c r="J39" i="5"/>
  <c r="K38" i="5"/>
  <c r="O38" i="5" s="1"/>
  <c r="P38" i="5" s="1"/>
  <c r="J38" i="5"/>
  <c r="K37" i="5"/>
  <c r="O37" i="5" s="1"/>
  <c r="P37" i="5" s="1"/>
  <c r="J37" i="5"/>
  <c r="K36" i="5"/>
  <c r="O36" i="5" s="1"/>
  <c r="P36" i="5" s="1"/>
  <c r="J36" i="5"/>
  <c r="K35" i="5"/>
  <c r="O35" i="5" s="1"/>
  <c r="P35" i="5" s="1"/>
  <c r="J35" i="5"/>
  <c r="K34" i="5"/>
  <c r="O34" i="5" s="1"/>
  <c r="P34" i="5" s="1"/>
  <c r="J34" i="5"/>
  <c r="K33" i="5"/>
  <c r="O33" i="5" s="1"/>
  <c r="P33" i="5" s="1"/>
  <c r="J33" i="5"/>
  <c r="K32" i="5"/>
  <c r="O32" i="5" s="1"/>
  <c r="P32" i="5" s="1"/>
  <c r="J32" i="5"/>
  <c r="K31" i="5"/>
  <c r="O31" i="5" s="1"/>
  <c r="P31" i="5" s="1"/>
  <c r="J31" i="5"/>
  <c r="K30" i="5"/>
  <c r="O30" i="5" s="1"/>
  <c r="P30" i="5" s="1"/>
  <c r="J30" i="5"/>
  <c r="K29" i="5"/>
  <c r="O29" i="5" s="1"/>
  <c r="P29" i="5" s="1"/>
  <c r="J29" i="5"/>
  <c r="K28" i="5"/>
  <c r="O28" i="5" s="1"/>
  <c r="P28" i="5" s="1"/>
  <c r="J28" i="5"/>
  <c r="K27" i="5"/>
  <c r="O27" i="5" s="1"/>
  <c r="P27" i="5" s="1"/>
  <c r="J27" i="5"/>
  <c r="K26" i="5"/>
  <c r="O26" i="5" s="1"/>
  <c r="P26" i="5" s="1"/>
  <c r="J26" i="5"/>
  <c r="K25" i="5"/>
  <c r="O25" i="5" s="1"/>
  <c r="P25" i="5" s="1"/>
  <c r="J25" i="5"/>
  <c r="K24" i="5"/>
  <c r="O24" i="5" s="1"/>
  <c r="P24" i="5" s="1"/>
  <c r="J24" i="5"/>
  <c r="K23" i="5"/>
  <c r="O23" i="5" s="1"/>
  <c r="P23" i="5" s="1"/>
  <c r="J23" i="5"/>
  <c r="K22" i="5"/>
  <c r="O22" i="5" s="1"/>
  <c r="P22" i="5" s="1"/>
  <c r="J22" i="5"/>
  <c r="K21" i="5"/>
  <c r="O21" i="5" s="1"/>
  <c r="P21" i="5" s="1"/>
  <c r="J21" i="5"/>
  <c r="K20" i="5"/>
  <c r="O20" i="5" s="1"/>
  <c r="P20" i="5" s="1"/>
  <c r="J20" i="5"/>
  <c r="K19" i="5"/>
  <c r="O19" i="5" s="1"/>
  <c r="P19" i="5" s="1"/>
  <c r="J19" i="5"/>
  <c r="K18" i="5"/>
  <c r="O18" i="5" s="1"/>
  <c r="P18" i="5" s="1"/>
  <c r="J18" i="5"/>
  <c r="K17" i="5"/>
  <c r="O17" i="5" s="1"/>
  <c r="P17" i="5" s="1"/>
  <c r="J17" i="5"/>
  <c r="K16" i="5"/>
  <c r="O16" i="5" s="1"/>
  <c r="P16" i="5" s="1"/>
  <c r="J16" i="5"/>
  <c r="K15" i="5"/>
  <c r="O15" i="5" s="1"/>
  <c r="P15" i="5" s="1"/>
  <c r="J15" i="5"/>
  <c r="K14" i="5"/>
  <c r="O14" i="5" s="1"/>
  <c r="P14" i="5" s="1"/>
  <c r="J14" i="5"/>
  <c r="K13" i="5"/>
  <c r="O13" i="5" s="1"/>
  <c r="P13" i="5" s="1"/>
  <c r="J13" i="5"/>
  <c r="K12" i="5"/>
  <c r="O12" i="5" s="1"/>
  <c r="P12" i="5" s="1"/>
  <c r="J12" i="5"/>
  <c r="K11" i="5"/>
  <c r="O11" i="5" s="1"/>
  <c r="P11" i="5" s="1"/>
  <c r="J11" i="5"/>
  <c r="K10" i="5"/>
  <c r="O10" i="5" s="1"/>
  <c r="P10" i="5" s="1"/>
  <c r="J10" i="5"/>
  <c r="K1039" i="4"/>
  <c r="J1039" i="4"/>
  <c r="K1038" i="4"/>
  <c r="O1038" i="4" s="1"/>
  <c r="P1038" i="4" s="1"/>
  <c r="J1038" i="4"/>
  <c r="K1037" i="4"/>
  <c r="O1037" i="4" s="1"/>
  <c r="P1037" i="4" s="1"/>
  <c r="K1036" i="4"/>
  <c r="O1036" i="4" s="1"/>
  <c r="P1036" i="4" s="1"/>
  <c r="K1035" i="4"/>
  <c r="O1035" i="4" s="1"/>
  <c r="P1035" i="4" s="1"/>
  <c r="K1034" i="4"/>
  <c r="O1034" i="4" s="1"/>
  <c r="P1034" i="4" s="1"/>
  <c r="J1034" i="4"/>
  <c r="K1033" i="4"/>
  <c r="O1033" i="4" s="1"/>
  <c r="P1033" i="4" s="1"/>
  <c r="J1033" i="4"/>
  <c r="K1032" i="4"/>
  <c r="O1032" i="4" s="1"/>
  <c r="P1032" i="4" s="1"/>
  <c r="J1032" i="4"/>
  <c r="K1031" i="4"/>
  <c r="O1031" i="4" s="1"/>
  <c r="P1031" i="4" s="1"/>
  <c r="J1031" i="4"/>
  <c r="K1030" i="4"/>
  <c r="O1030" i="4" s="1"/>
  <c r="P1030" i="4" s="1"/>
  <c r="J1030" i="4"/>
  <c r="K1029" i="4"/>
  <c r="O1029" i="4" s="1"/>
  <c r="P1029" i="4" s="1"/>
  <c r="J1029" i="4"/>
  <c r="K1028" i="4"/>
  <c r="O1028" i="4" s="1"/>
  <c r="P1028" i="4" s="1"/>
  <c r="J1028" i="4"/>
  <c r="K1027" i="4"/>
  <c r="O1027" i="4" s="1"/>
  <c r="P1027" i="4" s="1"/>
  <c r="J1027" i="4"/>
  <c r="K1026" i="4"/>
  <c r="O1026" i="4" s="1"/>
  <c r="P1026" i="4" s="1"/>
  <c r="J1026" i="4"/>
  <c r="K1025" i="4"/>
  <c r="O1025" i="4" s="1"/>
  <c r="P1025" i="4" s="1"/>
  <c r="J1025" i="4"/>
  <c r="K1024" i="4"/>
  <c r="O1024" i="4" s="1"/>
  <c r="P1024" i="4" s="1"/>
  <c r="J1024" i="4"/>
  <c r="K1023" i="4"/>
  <c r="O1023" i="4" s="1"/>
  <c r="P1023" i="4" s="1"/>
  <c r="J1023" i="4"/>
  <c r="K1022" i="4"/>
  <c r="O1022" i="4" s="1"/>
  <c r="P1022" i="4" s="1"/>
  <c r="J1022" i="4"/>
  <c r="K1021" i="4"/>
  <c r="O1021" i="4" s="1"/>
  <c r="P1021" i="4" s="1"/>
  <c r="J1021" i="4"/>
  <c r="K1020" i="4"/>
  <c r="O1020" i="4" s="1"/>
  <c r="P1020" i="4" s="1"/>
  <c r="J1020" i="4"/>
  <c r="K1019" i="4"/>
  <c r="O1019" i="4" s="1"/>
  <c r="P1019" i="4" s="1"/>
  <c r="J1019" i="4"/>
  <c r="K1018" i="4"/>
  <c r="O1018" i="4" s="1"/>
  <c r="P1018" i="4" s="1"/>
  <c r="J1018" i="4"/>
  <c r="K1017" i="4"/>
  <c r="O1017" i="4" s="1"/>
  <c r="P1017" i="4" s="1"/>
  <c r="J1017" i="4"/>
  <c r="K1016" i="4"/>
  <c r="O1016" i="4" s="1"/>
  <c r="P1016" i="4" s="1"/>
  <c r="J1016" i="4"/>
  <c r="K1015" i="4"/>
  <c r="O1015" i="4" s="1"/>
  <c r="P1015" i="4" s="1"/>
  <c r="K1014" i="4"/>
  <c r="O1014" i="4" s="1"/>
  <c r="P1014" i="4" s="1"/>
  <c r="J1014" i="4"/>
  <c r="K1013" i="4"/>
  <c r="O1013" i="4" s="1"/>
  <c r="P1013" i="4" s="1"/>
  <c r="K1012" i="4"/>
  <c r="O1012" i="4" s="1"/>
  <c r="P1012" i="4" s="1"/>
  <c r="J1012" i="4"/>
  <c r="K1011" i="4"/>
  <c r="O1011" i="4" s="1"/>
  <c r="P1011" i="4" s="1"/>
  <c r="K1010" i="4"/>
  <c r="O1010" i="4" s="1"/>
  <c r="P1010" i="4" s="1"/>
  <c r="J1010" i="4"/>
  <c r="K1009" i="4"/>
  <c r="O1009" i="4" s="1"/>
  <c r="P1009" i="4" s="1"/>
  <c r="K1008" i="4"/>
  <c r="O1008" i="4" s="1"/>
  <c r="P1008" i="4" s="1"/>
  <c r="J1008" i="4"/>
  <c r="K1007" i="4"/>
  <c r="O1007" i="4" s="1"/>
  <c r="P1007" i="4" s="1"/>
  <c r="J1007" i="4"/>
  <c r="K1006" i="4"/>
  <c r="O1006" i="4" s="1"/>
  <c r="P1006" i="4" s="1"/>
  <c r="J1006" i="4"/>
  <c r="K1005" i="4"/>
  <c r="O1005" i="4" s="1"/>
  <c r="P1005" i="4" s="1"/>
  <c r="K1004" i="4"/>
  <c r="O1004" i="4" s="1"/>
  <c r="P1004" i="4" s="1"/>
  <c r="K1003" i="4"/>
  <c r="O1003" i="4" s="1"/>
  <c r="P1003" i="4" s="1"/>
  <c r="K1002" i="4"/>
  <c r="O1002" i="4" s="1"/>
  <c r="P1002" i="4" s="1"/>
  <c r="J1002" i="4"/>
  <c r="K1001" i="4"/>
  <c r="O1001" i="4" s="1"/>
  <c r="P1001" i="4" s="1"/>
  <c r="J1001" i="4"/>
  <c r="K1000" i="4"/>
  <c r="O1000" i="4" s="1"/>
  <c r="P1000" i="4" s="1"/>
  <c r="J1000" i="4"/>
  <c r="K999" i="4"/>
  <c r="O999" i="4" s="1"/>
  <c r="P999" i="4" s="1"/>
  <c r="J999" i="4"/>
  <c r="K998" i="4"/>
  <c r="O998" i="4" s="1"/>
  <c r="P998" i="4" s="1"/>
  <c r="J998" i="4"/>
  <c r="K997" i="4"/>
  <c r="O997" i="4" s="1"/>
  <c r="P997" i="4" s="1"/>
  <c r="J997" i="4"/>
  <c r="K996" i="4"/>
  <c r="O996" i="4" s="1"/>
  <c r="P996" i="4" s="1"/>
  <c r="J996" i="4"/>
  <c r="K995" i="4"/>
  <c r="O995" i="4" s="1"/>
  <c r="P995" i="4" s="1"/>
  <c r="J995" i="4"/>
  <c r="K994" i="4"/>
  <c r="O994" i="4" s="1"/>
  <c r="P994" i="4" s="1"/>
  <c r="J994" i="4"/>
  <c r="K993" i="4"/>
  <c r="O993" i="4" s="1"/>
  <c r="P993" i="4" s="1"/>
  <c r="J993" i="4"/>
  <c r="K992" i="4"/>
  <c r="O992" i="4" s="1"/>
  <c r="P992" i="4" s="1"/>
  <c r="J992" i="4"/>
  <c r="K991" i="4"/>
  <c r="O991" i="4" s="1"/>
  <c r="P991" i="4" s="1"/>
  <c r="J991" i="4"/>
  <c r="K990" i="4"/>
  <c r="O990" i="4" s="1"/>
  <c r="P990" i="4" s="1"/>
  <c r="J990" i="4"/>
  <c r="K989" i="4"/>
  <c r="O989" i="4" s="1"/>
  <c r="P989" i="4" s="1"/>
  <c r="J989" i="4"/>
  <c r="K988" i="4"/>
  <c r="O988" i="4" s="1"/>
  <c r="P988" i="4" s="1"/>
  <c r="J988" i="4"/>
  <c r="K987" i="4"/>
  <c r="O987" i="4" s="1"/>
  <c r="P987" i="4" s="1"/>
  <c r="J987" i="4"/>
  <c r="K986" i="4"/>
  <c r="O986" i="4" s="1"/>
  <c r="P986" i="4" s="1"/>
  <c r="J986" i="4"/>
  <c r="K985" i="4"/>
  <c r="O985" i="4" s="1"/>
  <c r="P985" i="4" s="1"/>
  <c r="J985" i="4"/>
  <c r="K984" i="4"/>
  <c r="O984" i="4" s="1"/>
  <c r="P984" i="4" s="1"/>
  <c r="J984" i="4"/>
  <c r="K983" i="4"/>
  <c r="O983" i="4" s="1"/>
  <c r="P983" i="4" s="1"/>
  <c r="J983" i="4"/>
  <c r="K982" i="4"/>
  <c r="O982" i="4" s="1"/>
  <c r="P982" i="4" s="1"/>
  <c r="K981" i="4"/>
  <c r="O981" i="4" s="1"/>
  <c r="P981" i="4" s="1"/>
  <c r="K980" i="4"/>
  <c r="O980" i="4" s="1"/>
  <c r="P980" i="4" s="1"/>
  <c r="J980" i="4"/>
  <c r="K979" i="4"/>
  <c r="O979" i="4" s="1"/>
  <c r="P979" i="4" s="1"/>
  <c r="K978" i="4"/>
  <c r="O978" i="4" s="1"/>
  <c r="P978" i="4" s="1"/>
  <c r="J978" i="4"/>
  <c r="K977" i="4"/>
  <c r="O977" i="4" s="1"/>
  <c r="P977" i="4" s="1"/>
  <c r="K976" i="4"/>
  <c r="O976" i="4" s="1"/>
  <c r="P976" i="4" s="1"/>
  <c r="J976" i="4"/>
  <c r="K975" i="4"/>
  <c r="O975" i="4" s="1"/>
  <c r="P975" i="4" s="1"/>
  <c r="K974" i="4"/>
  <c r="O974" i="4" s="1"/>
  <c r="P974" i="4" s="1"/>
  <c r="J974" i="4"/>
  <c r="K973" i="4"/>
  <c r="O973" i="4" s="1"/>
  <c r="P973" i="4" s="1"/>
  <c r="J973" i="4"/>
  <c r="K972" i="4"/>
  <c r="O972" i="4" s="1"/>
  <c r="P972" i="4" s="1"/>
  <c r="J972" i="4"/>
  <c r="K971" i="4"/>
  <c r="O971" i="4" s="1"/>
  <c r="P971" i="4" s="1"/>
  <c r="J971" i="4"/>
  <c r="K970" i="4"/>
  <c r="O970" i="4" s="1"/>
  <c r="P970" i="4" s="1"/>
  <c r="J970" i="4"/>
  <c r="K969" i="4"/>
  <c r="O969" i="4" s="1"/>
  <c r="P969" i="4" s="1"/>
  <c r="J969" i="4"/>
  <c r="K968" i="4"/>
  <c r="O968" i="4" s="1"/>
  <c r="P968" i="4" s="1"/>
  <c r="J968" i="4"/>
  <c r="K967" i="4"/>
  <c r="O967" i="4" s="1"/>
  <c r="P967" i="4" s="1"/>
  <c r="J967" i="4"/>
  <c r="K966" i="4"/>
  <c r="O966" i="4" s="1"/>
  <c r="P966" i="4" s="1"/>
  <c r="J966" i="4"/>
  <c r="K965" i="4"/>
  <c r="O965" i="4" s="1"/>
  <c r="P965" i="4" s="1"/>
  <c r="J965" i="4"/>
  <c r="K964" i="4"/>
  <c r="O964" i="4" s="1"/>
  <c r="P964" i="4" s="1"/>
  <c r="J964" i="4"/>
  <c r="K963" i="4"/>
  <c r="O963" i="4" s="1"/>
  <c r="P963" i="4" s="1"/>
  <c r="K962" i="4"/>
  <c r="O962" i="4" s="1"/>
  <c r="P962" i="4" s="1"/>
  <c r="J962" i="4"/>
  <c r="K961" i="4"/>
  <c r="O961" i="4" s="1"/>
  <c r="P961" i="4" s="1"/>
  <c r="J961" i="4"/>
  <c r="K960" i="4"/>
  <c r="O960" i="4" s="1"/>
  <c r="P960" i="4" s="1"/>
  <c r="J960" i="4"/>
  <c r="K959" i="4"/>
  <c r="O959" i="4" s="1"/>
  <c r="P959" i="4" s="1"/>
  <c r="J959" i="4"/>
  <c r="K958" i="4"/>
  <c r="O958" i="4" s="1"/>
  <c r="P958" i="4" s="1"/>
  <c r="J958" i="4"/>
  <c r="K957" i="4"/>
  <c r="O957" i="4" s="1"/>
  <c r="P957" i="4" s="1"/>
  <c r="J957" i="4"/>
  <c r="K956" i="4"/>
  <c r="O956" i="4" s="1"/>
  <c r="P956" i="4" s="1"/>
  <c r="J956" i="4"/>
  <c r="K955" i="4"/>
  <c r="O955" i="4" s="1"/>
  <c r="P955" i="4" s="1"/>
  <c r="K954" i="4"/>
  <c r="O954" i="4" s="1"/>
  <c r="P954" i="4" s="1"/>
  <c r="K953" i="4"/>
  <c r="O953" i="4" s="1"/>
  <c r="P953" i="4" s="1"/>
  <c r="K952" i="4"/>
  <c r="O952" i="4" s="1"/>
  <c r="P952" i="4" s="1"/>
  <c r="J952" i="4"/>
  <c r="K951" i="4"/>
  <c r="O951" i="4" s="1"/>
  <c r="P951" i="4" s="1"/>
  <c r="J951" i="4"/>
  <c r="K950" i="4"/>
  <c r="O950" i="4" s="1"/>
  <c r="P950" i="4" s="1"/>
  <c r="J950" i="4"/>
  <c r="K949" i="4"/>
  <c r="O949" i="4" s="1"/>
  <c r="P949" i="4" s="1"/>
  <c r="J949" i="4"/>
  <c r="K948" i="4"/>
  <c r="O948" i="4" s="1"/>
  <c r="P948" i="4" s="1"/>
  <c r="J948" i="4"/>
  <c r="K947" i="4"/>
  <c r="O947" i="4" s="1"/>
  <c r="P947" i="4" s="1"/>
  <c r="J947" i="4"/>
  <c r="K946" i="4"/>
  <c r="O946" i="4" s="1"/>
  <c r="P946" i="4" s="1"/>
  <c r="J946" i="4"/>
  <c r="K945" i="4"/>
  <c r="O945" i="4" s="1"/>
  <c r="P945" i="4" s="1"/>
  <c r="J945" i="4"/>
  <c r="K944" i="4"/>
  <c r="O944" i="4" s="1"/>
  <c r="P944" i="4" s="1"/>
  <c r="J944" i="4"/>
  <c r="K943" i="4"/>
  <c r="O943" i="4" s="1"/>
  <c r="P943" i="4" s="1"/>
  <c r="J943" i="4"/>
  <c r="K942" i="4"/>
  <c r="O942" i="4" s="1"/>
  <c r="P942" i="4" s="1"/>
  <c r="J942" i="4"/>
  <c r="K941" i="4"/>
  <c r="O941" i="4" s="1"/>
  <c r="P941" i="4" s="1"/>
  <c r="J941" i="4"/>
  <c r="K940" i="4"/>
  <c r="O940" i="4" s="1"/>
  <c r="P940" i="4" s="1"/>
  <c r="J940" i="4"/>
  <c r="K939" i="4"/>
  <c r="O939" i="4" s="1"/>
  <c r="P939" i="4" s="1"/>
  <c r="J939" i="4"/>
  <c r="K938" i="4"/>
  <c r="O938" i="4" s="1"/>
  <c r="P938" i="4" s="1"/>
  <c r="J938" i="4"/>
  <c r="K937" i="4"/>
  <c r="O937" i="4" s="1"/>
  <c r="P937" i="4" s="1"/>
  <c r="J937" i="4"/>
  <c r="K936" i="4"/>
  <c r="O936" i="4" s="1"/>
  <c r="P936" i="4" s="1"/>
  <c r="J936" i="4"/>
  <c r="K935" i="4"/>
  <c r="O935" i="4" s="1"/>
  <c r="P935" i="4" s="1"/>
  <c r="J935" i="4"/>
  <c r="K934" i="4"/>
  <c r="O934" i="4" s="1"/>
  <c r="P934" i="4" s="1"/>
  <c r="J934" i="4"/>
  <c r="K933" i="4"/>
  <c r="O933" i="4" s="1"/>
  <c r="P933" i="4" s="1"/>
  <c r="K932" i="4"/>
  <c r="O932" i="4" s="1"/>
  <c r="P932" i="4" s="1"/>
  <c r="K931" i="4"/>
  <c r="O931" i="4" s="1"/>
  <c r="P931" i="4" s="1"/>
  <c r="J931" i="4"/>
  <c r="K930" i="4"/>
  <c r="O930" i="4" s="1"/>
  <c r="P930" i="4" s="1"/>
  <c r="K929" i="4"/>
  <c r="O929" i="4" s="1"/>
  <c r="P929" i="4" s="1"/>
  <c r="J929" i="4"/>
  <c r="K928" i="4"/>
  <c r="O928" i="4" s="1"/>
  <c r="P928" i="4" s="1"/>
  <c r="K927" i="4"/>
  <c r="O927" i="4" s="1"/>
  <c r="P927" i="4" s="1"/>
  <c r="J927" i="4"/>
  <c r="K926" i="4"/>
  <c r="O926" i="4" s="1"/>
  <c r="P926" i="4" s="1"/>
  <c r="K925" i="4"/>
  <c r="O925" i="4" s="1"/>
  <c r="P925" i="4" s="1"/>
  <c r="J925" i="4"/>
  <c r="K924" i="4"/>
  <c r="O924" i="4" s="1"/>
  <c r="P924" i="4" s="1"/>
  <c r="J924" i="4"/>
  <c r="K923" i="4"/>
  <c r="O923" i="4" s="1"/>
  <c r="P923" i="4" s="1"/>
  <c r="J923" i="4"/>
  <c r="K922" i="4"/>
  <c r="O922" i="4" s="1"/>
  <c r="P922" i="4" s="1"/>
  <c r="K921" i="4"/>
  <c r="O921" i="4" s="1"/>
  <c r="P921" i="4" s="1"/>
  <c r="K920" i="4"/>
  <c r="O920" i="4" s="1"/>
  <c r="P920" i="4" s="1"/>
  <c r="K919" i="4"/>
  <c r="O919" i="4" s="1"/>
  <c r="P919" i="4" s="1"/>
  <c r="J919" i="4"/>
  <c r="K918" i="4"/>
  <c r="O918" i="4" s="1"/>
  <c r="P918" i="4" s="1"/>
  <c r="J918" i="4"/>
  <c r="K917" i="4"/>
  <c r="O917" i="4" s="1"/>
  <c r="P917" i="4" s="1"/>
  <c r="J917" i="4"/>
  <c r="K916" i="4"/>
  <c r="O916" i="4" s="1"/>
  <c r="P916" i="4" s="1"/>
  <c r="J916" i="4"/>
  <c r="K915" i="4"/>
  <c r="O915" i="4" s="1"/>
  <c r="P915" i="4" s="1"/>
  <c r="J915" i="4"/>
  <c r="K914" i="4"/>
  <c r="O914" i="4" s="1"/>
  <c r="P914" i="4" s="1"/>
  <c r="J914" i="4"/>
  <c r="K913" i="4"/>
  <c r="O913" i="4" s="1"/>
  <c r="P913" i="4" s="1"/>
  <c r="J913" i="4"/>
  <c r="K912" i="4"/>
  <c r="O912" i="4" s="1"/>
  <c r="P912" i="4" s="1"/>
  <c r="J912" i="4"/>
  <c r="K911" i="4"/>
  <c r="O911" i="4" s="1"/>
  <c r="P911" i="4" s="1"/>
  <c r="J911" i="4"/>
  <c r="K910" i="4"/>
  <c r="O910" i="4" s="1"/>
  <c r="P910" i="4" s="1"/>
  <c r="J910" i="4"/>
  <c r="K909" i="4"/>
  <c r="O909" i="4" s="1"/>
  <c r="P909" i="4" s="1"/>
  <c r="J909" i="4"/>
  <c r="K908" i="4"/>
  <c r="O908" i="4" s="1"/>
  <c r="P908" i="4" s="1"/>
  <c r="J908" i="4"/>
  <c r="K907" i="4"/>
  <c r="O907" i="4" s="1"/>
  <c r="P907" i="4" s="1"/>
  <c r="J907" i="4"/>
  <c r="K906" i="4"/>
  <c r="O906" i="4" s="1"/>
  <c r="P906" i="4" s="1"/>
  <c r="J906" i="4"/>
  <c r="K905" i="4"/>
  <c r="O905" i="4" s="1"/>
  <c r="P905" i="4" s="1"/>
  <c r="J905" i="4"/>
  <c r="K904" i="4"/>
  <c r="O904" i="4" s="1"/>
  <c r="P904" i="4" s="1"/>
  <c r="J904" i="4"/>
  <c r="K903" i="4"/>
  <c r="O903" i="4" s="1"/>
  <c r="P903" i="4" s="1"/>
  <c r="J903" i="4"/>
  <c r="K902" i="4"/>
  <c r="O902" i="4" s="1"/>
  <c r="P902" i="4" s="1"/>
  <c r="J902" i="4"/>
  <c r="K901" i="4"/>
  <c r="O901" i="4" s="1"/>
  <c r="P901" i="4" s="1"/>
  <c r="J901" i="4"/>
  <c r="K900" i="4"/>
  <c r="O900" i="4" s="1"/>
  <c r="P900" i="4" s="1"/>
  <c r="J900" i="4"/>
  <c r="K899" i="4"/>
  <c r="O899" i="4" s="1"/>
  <c r="P899" i="4" s="1"/>
  <c r="K898" i="4"/>
  <c r="O898" i="4" s="1"/>
  <c r="P898" i="4" s="1"/>
  <c r="K897" i="4"/>
  <c r="O897" i="4" s="1"/>
  <c r="P897" i="4" s="1"/>
  <c r="J897" i="4"/>
  <c r="K896" i="4"/>
  <c r="O896" i="4" s="1"/>
  <c r="P896" i="4" s="1"/>
  <c r="K895" i="4"/>
  <c r="O895" i="4" s="1"/>
  <c r="P895" i="4" s="1"/>
  <c r="J895" i="4"/>
  <c r="K894" i="4"/>
  <c r="O894" i="4" s="1"/>
  <c r="P894" i="4" s="1"/>
  <c r="K893" i="4"/>
  <c r="O893" i="4" s="1"/>
  <c r="P893" i="4" s="1"/>
  <c r="J893" i="4"/>
  <c r="K892" i="4"/>
  <c r="O892" i="4" s="1"/>
  <c r="P892" i="4" s="1"/>
  <c r="K891" i="4"/>
  <c r="O891" i="4" s="1"/>
  <c r="P891" i="4" s="1"/>
  <c r="J891" i="4"/>
  <c r="K890" i="4"/>
  <c r="O890" i="4" s="1"/>
  <c r="P890" i="4" s="1"/>
  <c r="J890" i="4"/>
  <c r="K889" i="4"/>
  <c r="O889" i="4" s="1"/>
  <c r="P889" i="4" s="1"/>
  <c r="J889" i="4"/>
  <c r="K888" i="4"/>
  <c r="O888" i="4" s="1"/>
  <c r="P888" i="4" s="1"/>
  <c r="J888" i="4"/>
  <c r="K887" i="4"/>
  <c r="O887" i="4" s="1"/>
  <c r="P887" i="4" s="1"/>
  <c r="J887" i="4"/>
  <c r="K886" i="4"/>
  <c r="O886" i="4" s="1"/>
  <c r="P886" i="4" s="1"/>
  <c r="J886" i="4"/>
  <c r="K885" i="4"/>
  <c r="O885" i="4" s="1"/>
  <c r="P885" i="4" s="1"/>
  <c r="K884" i="4"/>
  <c r="O884" i="4" s="1"/>
  <c r="P884" i="4" s="1"/>
  <c r="K883" i="4"/>
  <c r="O883" i="4" s="1"/>
  <c r="P883" i="4" s="1"/>
  <c r="K882" i="4"/>
  <c r="O882" i="4" s="1"/>
  <c r="P882" i="4" s="1"/>
  <c r="J882" i="4"/>
  <c r="K881" i="4"/>
  <c r="O881" i="4" s="1"/>
  <c r="P881" i="4" s="1"/>
  <c r="J881" i="4"/>
  <c r="K880" i="4"/>
  <c r="O880" i="4" s="1"/>
  <c r="P880" i="4" s="1"/>
  <c r="J880" i="4"/>
  <c r="K879" i="4"/>
  <c r="O879" i="4" s="1"/>
  <c r="P879" i="4" s="1"/>
  <c r="J879" i="4"/>
  <c r="K878" i="4"/>
  <c r="O878" i="4" s="1"/>
  <c r="P878" i="4" s="1"/>
  <c r="J878" i="4"/>
  <c r="K877" i="4"/>
  <c r="O877" i="4" s="1"/>
  <c r="P877" i="4" s="1"/>
  <c r="J877" i="4"/>
  <c r="K876" i="4"/>
  <c r="O876" i="4" s="1"/>
  <c r="P876" i="4" s="1"/>
  <c r="J876" i="4"/>
  <c r="K875" i="4"/>
  <c r="O875" i="4" s="1"/>
  <c r="P875" i="4" s="1"/>
  <c r="J875" i="4"/>
  <c r="K874" i="4"/>
  <c r="O874" i="4" s="1"/>
  <c r="P874" i="4" s="1"/>
  <c r="J874" i="4"/>
  <c r="K873" i="4"/>
  <c r="O873" i="4" s="1"/>
  <c r="P873" i="4" s="1"/>
  <c r="J873" i="4"/>
  <c r="K872" i="4"/>
  <c r="O872" i="4" s="1"/>
  <c r="P872" i="4" s="1"/>
  <c r="J872" i="4"/>
  <c r="K871" i="4"/>
  <c r="O871" i="4" s="1"/>
  <c r="P871" i="4" s="1"/>
  <c r="J871" i="4"/>
  <c r="K870" i="4"/>
  <c r="O870" i="4" s="1"/>
  <c r="P870" i="4" s="1"/>
  <c r="J870" i="4"/>
  <c r="K869" i="4"/>
  <c r="O869" i="4" s="1"/>
  <c r="P869" i="4" s="1"/>
  <c r="J869" i="4"/>
  <c r="K868" i="4"/>
  <c r="O868" i="4" s="1"/>
  <c r="P868" i="4" s="1"/>
  <c r="J868" i="4"/>
  <c r="K867" i="4"/>
  <c r="O867" i="4" s="1"/>
  <c r="P867" i="4" s="1"/>
  <c r="J867" i="4"/>
  <c r="K866" i="4"/>
  <c r="O866" i="4" s="1"/>
  <c r="P866" i="4" s="1"/>
  <c r="J866" i="4"/>
  <c r="K865" i="4"/>
  <c r="O865" i="4" s="1"/>
  <c r="P865" i="4" s="1"/>
  <c r="J865" i="4"/>
  <c r="K864" i="4"/>
  <c r="O864" i="4" s="1"/>
  <c r="P864" i="4" s="1"/>
  <c r="J864" i="4"/>
  <c r="K863" i="4"/>
  <c r="O863" i="4" s="1"/>
  <c r="P863" i="4" s="1"/>
  <c r="K862" i="4"/>
  <c r="O862" i="4" s="1"/>
  <c r="P862" i="4" s="1"/>
  <c r="K861" i="4"/>
  <c r="O861" i="4" s="1"/>
  <c r="P861" i="4" s="1"/>
  <c r="J861" i="4"/>
  <c r="K860" i="4"/>
  <c r="O860" i="4" s="1"/>
  <c r="P860" i="4" s="1"/>
  <c r="K859" i="4"/>
  <c r="O859" i="4" s="1"/>
  <c r="P859" i="4" s="1"/>
  <c r="J859" i="4"/>
  <c r="K858" i="4"/>
  <c r="O858" i="4" s="1"/>
  <c r="P858" i="4" s="1"/>
  <c r="K857" i="4"/>
  <c r="O857" i="4" s="1"/>
  <c r="P857" i="4" s="1"/>
  <c r="J857" i="4"/>
  <c r="K856" i="4"/>
  <c r="O856" i="4" s="1"/>
  <c r="P856" i="4" s="1"/>
  <c r="K855" i="4"/>
  <c r="O855" i="4" s="1"/>
  <c r="P855" i="4" s="1"/>
  <c r="J855" i="4"/>
  <c r="K854" i="4"/>
  <c r="O854" i="4" s="1"/>
  <c r="P854" i="4" s="1"/>
  <c r="J854" i="4"/>
  <c r="K853" i="4"/>
  <c r="O853" i="4" s="1"/>
  <c r="P853" i="4" s="1"/>
  <c r="J853" i="4"/>
  <c r="K852" i="4"/>
  <c r="O852" i="4" s="1"/>
  <c r="P852" i="4" s="1"/>
  <c r="K851" i="4"/>
  <c r="O851" i="4" s="1"/>
  <c r="P851" i="4" s="1"/>
  <c r="K850" i="4"/>
  <c r="O850" i="4" s="1"/>
  <c r="P850" i="4" s="1"/>
  <c r="K849" i="4"/>
  <c r="O849" i="4" s="1"/>
  <c r="P849" i="4" s="1"/>
  <c r="J849" i="4"/>
  <c r="K848" i="4"/>
  <c r="O848" i="4" s="1"/>
  <c r="P848" i="4" s="1"/>
  <c r="J848" i="4"/>
  <c r="K847" i="4"/>
  <c r="O847" i="4" s="1"/>
  <c r="P847" i="4" s="1"/>
  <c r="J847" i="4"/>
  <c r="K846" i="4"/>
  <c r="O846" i="4" s="1"/>
  <c r="P846" i="4" s="1"/>
  <c r="J846" i="4"/>
  <c r="K845" i="4"/>
  <c r="O845" i="4" s="1"/>
  <c r="P845" i="4" s="1"/>
  <c r="J845" i="4"/>
  <c r="K844" i="4"/>
  <c r="O844" i="4" s="1"/>
  <c r="P844" i="4" s="1"/>
  <c r="J844" i="4"/>
  <c r="K843" i="4"/>
  <c r="O843" i="4" s="1"/>
  <c r="P843" i="4" s="1"/>
  <c r="J843" i="4"/>
  <c r="K842" i="4"/>
  <c r="O842" i="4" s="1"/>
  <c r="P842" i="4" s="1"/>
  <c r="J842" i="4"/>
  <c r="K841" i="4"/>
  <c r="O841" i="4" s="1"/>
  <c r="P841" i="4" s="1"/>
  <c r="J841" i="4"/>
  <c r="K840" i="4"/>
  <c r="O840" i="4" s="1"/>
  <c r="P840" i="4" s="1"/>
  <c r="J840" i="4"/>
  <c r="K839" i="4"/>
  <c r="O839" i="4" s="1"/>
  <c r="P839" i="4" s="1"/>
  <c r="J839" i="4"/>
  <c r="K838" i="4"/>
  <c r="O838" i="4" s="1"/>
  <c r="P838" i="4" s="1"/>
  <c r="J838" i="4"/>
  <c r="K837" i="4"/>
  <c r="O837" i="4" s="1"/>
  <c r="P837" i="4" s="1"/>
  <c r="J837" i="4"/>
  <c r="K836" i="4"/>
  <c r="O836" i="4" s="1"/>
  <c r="P836" i="4" s="1"/>
  <c r="J836" i="4"/>
  <c r="K835" i="4"/>
  <c r="O835" i="4" s="1"/>
  <c r="P835" i="4" s="1"/>
  <c r="J835" i="4"/>
  <c r="K834" i="4"/>
  <c r="O834" i="4" s="1"/>
  <c r="P834" i="4" s="1"/>
  <c r="J834" i="4"/>
  <c r="K833" i="4"/>
  <c r="O833" i="4" s="1"/>
  <c r="P833" i="4" s="1"/>
  <c r="J833" i="4"/>
  <c r="K832" i="4"/>
  <c r="O832" i="4" s="1"/>
  <c r="P832" i="4" s="1"/>
  <c r="J832" i="4"/>
  <c r="K831" i="4"/>
  <c r="O831" i="4" s="1"/>
  <c r="P831" i="4" s="1"/>
  <c r="J831" i="4"/>
  <c r="K830" i="4"/>
  <c r="O830" i="4" s="1"/>
  <c r="P830" i="4" s="1"/>
  <c r="J830" i="4"/>
  <c r="K829" i="4"/>
  <c r="O829" i="4" s="1"/>
  <c r="P829" i="4" s="1"/>
  <c r="K828" i="4"/>
  <c r="O828" i="4" s="1"/>
  <c r="P828" i="4" s="1"/>
  <c r="K827" i="4"/>
  <c r="O827" i="4" s="1"/>
  <c r="P827" i="4" s="1"/>
  <c r="J827" i="4"/>
  <c r="K826" i="4"/>
  <c r="O826" i="4" s="1"/>
  <c r="P826" i="4" s="1"/>
  <c r="K825" i="4"/>
  <c r="O825" i="4" s="1"/>
  <c r="P825" i="4" s="1"/>
  <c r="J825" i="4"/>
  <c r="K824" i="4"/>
  <c r="O824" i="4" s="1"/>
  <c r="P824" i="4" s="1"/>
  <c r="K823" i="4"/>
  <c r="O823" i="4" s="1"/>
  <c r="P823" i="4" s="1"/>
  <c r="J823" i="4"/>
  <c r="K822" i="4"/>
  <c r="O822" i="4" s="1"/>
  <c r="P822" i="4" s="1"/>
  <c r="K821" i="4"/>
  <c r="O821" i="4" s="1"/>
  <c r="P821" i="4" s="1"/>
  <c r="J821" i="4"/>
  <c r="K820" i="4"/>
  <c r="O820" i="4" s="1"/>
  <c r="P820" i="4" s="1"/>
  <c r="J820" i="4"/>
  <c r="K819" i="4"/>
  <c r="O819" i="4" s="1"/>
  <c r="P819" i="4" s="1"/>
  <c r="J819" i="4"/>
  <c r="K818" i="4"/>
  <c r="O818" i="4" s="1"/>
  <c r="P818" i="4" s="1"/>
  <c r="J818" i="4"/>
  <c r="K817" i="4"/>
  <c r="O817" i="4" s="1"/>
  <c r="P817" i="4" s="1"/>
  <c r="J817" i="4"/>
  <c r="K816" i="4"/>
  <c r="O816" i="4" s="1"/>
  <c r="P816" i="4" s="1"/>
  <c r="J816" i="4"/>
  <c r="K815" i="4"/>
  <c r="O815" i="4" s="1"/>
  <c r="P815" i="4" s="1"/>
  <c r="K814" i="4"/>
  <c r="O814" i="4" s="1"/>
  <c r="P814" i="4" s="1"/>
  <c r="K813" i="4"/>
  <c r="O813" i="4" s="1"/>
  <c r="P813" i="4" s="1"/>
  <c r="K812" i="4"/>
  <c r="O812" i="4" s="1"/>
  <c r="P812" i="4" s="1"/>
  <c r="J812" i="4"/>
  <c r="K811" i="4"/>
  <c r="O811" i="4" s="1"/>
  <c r="P811" i="4" s="1"/>
  <c r="J811" i="4"/>
  <c r="K810" i="4"/>
  <c r="O810" i="4" s="1"/>
  <c r="P810" i="4" s="1"/>
  <c r="J810" i="4"/>
  <c r="K809" i="4"/>
  <c r="O809" i="4" s="1"/>
  <c r="P809" i="4" s="1"/>
  <c r="J809" i="4"/>
  <c r="K808" i="4"/>
  <c r="O808" i="4" s="1"/>
  <c r="P808" i="4" s="1"/>
  <c r="J808" i="4"/>
  <c r="K807" i="4"/>
  <c r="O807" i="4" s="1"/>
  <c r="P807" i="4" s="1"/>
  <c r="J807" i="4"/>
  <c r="K806" i="4"/>
  <c r="O806" i="4" s="1"/>
  <c r="P806" i="4" s="1"/>
  <c r="J806" i="4"/>
  <c r="K805" i="4"/>
  <c r="O805" i="4" s="1"/>
  <c r="P805" i="4" s="1"/>
  <c r="J805" i="4"/>
  <c r="K804" i="4"/>
  <c r="O804" i="4" s="1"/>
  <c r="P804" i="4" s="1"/>
  <c r="J804" i="4"/>
  <c r="K803" i="4"/>
  <c r="O803" i="4" s="1"/>
  <c r="P803" i="4" s="1"/>
  <c r="J803" i="4"/>
  <c r="K802" i="4"/>
  <c r="O802" i="4" s="1"/>
  <c r="P802" i="4" s="1"/>
  <c r="J802" i="4"/>
  <c r="K801" i="4"/>
  <c r="O801" i="4" s="1"/>
  <c r="P801" i="4" s="1"/>
  <c r="J801" i="4"/>
  <c r="K800" i="4"/>
  <c r="O800" i="4" s="1"/>
  <c r="P800" i="4" s="1"/>
  <c r="J800" i="4"/>
  <c r="K799" i="4"/>
  <c r="O799" i="4" s="1"/>
  <c r="P799" i="4" s="1"/>
  <c r="J799" i="4"/>
  <c r="K798" i="4"/>
  <c r="O798" i="4" s="1"/>
  <c r="P798" i="4" s="1"/>
  <c r="J798" i="4"/>
  <c r="K797" i="4"/>
  <c r="O797" i="4" s="1"/>
  <c r="P797" i="4" s="1"/>
  <c r="J797" i="4"/>
  <c r="K796" i="4"/>
  <c r="O796" i="4" s="1"/>
  <c r="P796" i="4" s="1"/>
  <c r="J796" i="4"/>
  <c r="K795" i="4"/>
  <c r="O795" i="4" s="1"/>
  <c r="P795" i="4" s="1"/>
  <c r="J795" i="4"/>
  <c r="K794" i="4"/>
  <c r="O794" i="4" s="1"/>
  <c r="P794" i="4" s="1"/>
  <c r="J794" i="4"/>
  <c r="K793" i="4"/>
  <c r="O793" i="4" s="1"/>
  <c r="P793" i="4" s="1"/>
  <c r="J793" i="4"/>
  <c r="K792" i="4"/>
  <c r="O792" i="4" s="1"/>
  <c r="P792" i="4" s="1"/>
  <c r="K791" i="4"/>
  <c r="O791" i="4" s="1"/>
  <c r="P791" i="4" s="1"/>
  <c r="K790" i="4"/>
  <c r="O790" i="4" s="1"/>
  <c r="P790" i="4" s="1"/>
  <c r="J790" i="4"/>
  <c r="K789" i="4"/>
  <c r="O789" i="4" s="1"/>
  <c r="P789" i="4" s="1"/>
  <c r="K788" i="4"/>
  <c r="O788" i="4" s="1"/>
  <c r="P788" i="4" s="1"/>
  <c r="J788" i="4"/>
  <c r="K787" i="4"/>
  <c r="O787" i="4" s="1"/>
  <c r="P787" i="4" s="1"/>
  <c r="K786" i="4"/>
  <c r="O786" i="4" s="1"/>
  <c r="P786" i="4" s="1"/>
  <c r="J786" i="4"/>
  <c r="K785" i="4"/>
  <c r="O785" i="4" s="1"/>
  <c r="P785" i="4" s="1"/>
  <c r="K784" i="4"/>
  <c r="O784" i="4" s="1"/>
  <c r="P784" i="4" s="1"/>
  <c r="J784" i="4"/>
  <c r="K783" i="4"/>
  <c r="O783" i="4" s="1"/>
  <c r="P783" i="4" s="1"/>
  <c r="K782" i="4"/>
  <c r="O782" i="4" s="1"/>
  <c r="P782" i="4" s="1"/>
  <c r="K781" i="4"/>
  <c r="O781" i="4" s="1"/>
  <c r="P781" i="4" s="1"/>
  <c r="J781" i="4"/>
  <c r="K780" i="4"/>
  <c r="O780" i="4" s="1"/>
  <c r="P780" i="4" s="1"/>
  <c r="J780" i="4"/>
  <c r="K779" i="4"/>
  <c r="O779" i="4" s="1"/>
  <c r="P779" i="4" s="1"/>
  <c r="J779" i="4"/>
  <c r="K778" i="4"/>
  <c r="O778" i="4" s="1"/>
  <c r="P778" i="4" s="1"/>
  <c r="J778" i="4"/>
  <c r="K777" i="4"/>
  <c r="O777" i="4" s="1"/>
  <c r="P777" i="4" s="1"/>
  <c r="J777" i="4"/>
  <c r="K776" i="4"/>
  <c r="O776" i="4" s="1"/>
  <c r="P776" i="4" s="1"/>
  <c r="J776" i="4"/>
  <c r="K775" i="4"/>
  <c r="O775" i="4" s="1"/>
  <c r="P775" i="4" s="1"/>
  <c r="J775" i="4"/>
  <c r="K774" i="4"/>
  <c r="O774" i="4" s="1"/>
  <c r="P774" i="4" s="1"/>
  <c r="J774" i="4"/>
  <c r="K773" i="4"/>
  <c r="O773" i="4" s="1"/>
  <c r="P773" i="4" s="1"/>
  <c r="J773" i="4"/>
  <c r="K772" i="4"/>
  <c r="O772" i="4" s="1"/>
  <c r="P772" i="4" s="1"/>
  <c r="J772" i="4"/>
  <c r="K771" i="4"/>
  <c r="O771" i="4" s="1"/>
  <c r="P771" i="4" s="1"/>
  <c r="J771" i="4"/>
  <c r="K770" i="4"/>
  <c r="O770" i="4" s="1"/>
  <c r="P770" i="4" s="1"/>
  <c r="J770" i="4"/>
  <c r="K769" i="4"/>
  <c r="O769" i="4" s="1"/>
  <c r="P769" i="4" s="1"/>
  <c r="J769" i="4"/>
  <c r="K768" i="4"/>
  <c r="O768" i="4" s="1"/>
  <c r="P768" i="4" s="1"/>
  <c r="K767" i="4"/>
  <c r="O767" i="4" s="1"/>
  <c r="P767" i="4" s="1"/>
  <c r="J767" i="4"/>
  <c r="K766" i="4"/>
  <c r="O766" i="4" s="1"/>
  <c r="P766" i="4" s="1"/>
  <c r="J766" i="4"/>
  <c r="K765" i="4"/>
  <c r="O765" i="4" s="1"/>
  <c r="P765" i="4" s="1"/>
  <c r="J765" i="4"/>
  <c r="K764" i="4"/>
  <c r="O764" i="4" s="1"/>
  <c r="P764" i="4" s="1"/>
  <c r="J764" i="4"/>
  <c r="K763" i="4"/>
  <c r="O763" i="4" s="1"/>
  <c r="P763" i="4" s="1"/>
  <c r="K762" i="4"/>
  <c r="O762" i="4" s="1"/>
  <c r="P762" i="4" s="1"/>
  <c r="K761" i="4"/>
  <c r="O761" i="4" s="1"/>
  <c r="P761" i="4" s="1"/>
  <c r="K760" i="4"/>
  <c r="O760" i="4" s="1"/>
  <c r="P760" i="4" s="1"/>
  <c r="J760" i="4"/>
  <c r="K759" i="4"/>
  <c r="O759" i="4" s="1"/>
  <c r="P759" i="4" s="1"/>
  <c r="J759" i="4"/>
  <c r="K758" i="4"/>
  <c r="O758" i="4" s="1"/>
  <c r="P758" i="4" s="1"/>
  <c r="J758" i="4"/>
  <c r="K757" i="4"/>
  <c r="O757" i="4" s="1"/>
  <c r="P757" i="4" s="1"/>
  <c r="J757" i="4"/>
  <c r="K756" i="4"/>
  <c r="O756" i="4" s="1"/>
  <c r="P756" i="4" s="1"/>
  <c r="J756" i="4"/>
  <c r="K755" i="4"/>
  <c r="O755" i="4" s="1"/>
  <c r="P755" i="4" s="1"/>
  <c r="J755" i="4"/>
  <c r="K754" i="4"/>
  <c r="O754" i="4" s="1"/>
  <c r="P754" i="4" s="1"/>
  <c r="J754" i="4"/>
  <c r="K753" i="4"/>
  <c r="O753" i="4" s="1"/>
  <c r="P753" i="4" s="1"/>
  <c r="J753" i="4"/>
  <c r="K752" i="4"/>
  <c r="O752" i="4" s="1"/>
  <c r="P752" i="4" s="1"/>
  <c r="J752" i="4"/>
  <c r="K751" i="4"/>
  <c r="O751" i="4" s="1"/>
  <c r="P751" i="4" s="1"/>
  <c r="J751" i="4"/>
  <c r="K750" i="4"/>
  <c r="O750" i="4" s="1"/>
  <c r="P750" i="4" s="1"/>
  <c r="J750" i="4"/>
  <c r="K749" i="4"/>
  <c r="O749" i="4" s="1"/>
  <c r="P749" i="4" s="1"/>
  <c r="J749" i="4"/>
  <c r="K748" i="4"/>
  <c r="O748" i="4" s="1"/>
  <c r="P748" i="4" s="1"/>
  <c r="J748" i="4"/>
  <c r="K747" i="4"/>
  <c r="O747" i="4" s="1"/>
  <c r="P747" i="4" s="1"/>
  <c r="J747" i="4"/>
  <c r="K746" i="4"/>
  <c r="O746" i="4" s="1"/>
  <c r="P746" i="4" s="1"/>
  <c r="J746" i="4"/>
  <c r="K745" i="4"/>
  <c r="O745" i="4" s="1"/>
  <c r="P745" i="4" s="1"/>
  <c r="J745" i="4"/>
  <c r="K744" i="4"/>
  <c r="O744" i="4" s="1"/>
  <c r="P744" i="4" s="1"/>
  <c r="J744" i="4"/>
  <c r="K743" i="4"/>
  <c r="O743" i="4" s="1"/>
  <c r="P743" i="4" s="1"/>
  <c r="J743" i="4"/>
  <c r="K742" i="4"/>
  <c r="O742" i="4" s="1"/>
  <c r="P742" i="4" s="1"/>
  <c r="J742" i="4"/>
  <c r="K741" i="4"/>
  <c r="O741" i="4" s="1"/>
  <c r="P741" i="4" s="1"/>
  <c r="J741" i="4"/>
  <c r="K740" i="4"/>
  <c r="O740" i="4" s="1"/>
  <c r="P740" i="4" s="1"/>
  <c r="J740" i="4"/>
  <c r="K739" i="4"/>
  <c r="O739" i="4" s="1"/>
  <c r="P739" i="4" s="1"/>
  <c r="K738" i="4"/>
  <c r="O738" i="4" s="1"/>
  <c r="P738" i="4" s="1"/>
  <c r="K737" i="4"/>
  <c r="O737" i="4" s="1"/>
  <c r="P737" i="4" s="1"/>
  <c r="J737" i="4"/>
  <c r="K736" i="4"/>
  <c r="O736" i="4" s="1"/>
  <c r="P736" i="4" s="1"/>
  <c r="K735" i="4"/>
  <c r="O735" i="4" s="1"/>
  <c r="P735" i="4" s="1"/>
  <c r="J735" i="4"/>
  <c r="K734" i="4"/>
  <c r="O734" i="4" s="1"/>
  <c r="P734" i="4" s="1"/>
  <c r="K733" i="4"/>
  <c r="O733" i="4" s="1"/>
  <c r="P733" i="4" s="1"/>
  <c r="J733" i="4"/>
  <c r="K732" i="4"/>
  <c r="O732" i="4" s="1"/>
  <c r="P732" i="4" s="1"/>
  <c r="K731" i="4"/>
  <c r="O731" i="4" s="1"/>
  <c r="P731" i="4" s="1"/>
  <c r="J731" i="4"/>
  <c r="K730" i="4"/>
  <c r="O730" i="4" s="1"/>
  <c r="P730" i="4" s="1"/>
  <c r="J730" i="4"/>
  <c r="K729" i="4"/>
  <c r="O729" i="4" s="1"/>
  <c r="P729" i="4" s="1"/>
  <c r="J729" i="4"/>
  <c r="K728" i="4"/>
  <c r="O728" i="4" s="1"/>
  <c r="P728" i="4" s="1"/>
  <c r="J728" i="4"/>
  <c r="K727" i="4"/>
  <c r="O727" i="4" s="1"/>
  <c r="P727" i="4" s="1"/>
  <c r="J727" i="4"/>
  <c r="K726" i="4"/>
  <c r="O726" i="4" s="1"/>
  <c r="P726" i="4" s="1"/>
  <c r="J726" i="4"/>
  <c r="K725" i="4"/>
  <c r="O725" i="4" s="1"/>
  <c r="P725" i="4" s="1"/>
  <c r="K724" i="4"/>
  <c r="O724" i="4" s="1"/>
  <c r="P724" i="4" s="1"/>
  <c r="K723" i="4"/>
  <c r="O723" i="4" s="1"/>
  <c r="P723" i="4" s="1"/>
  <c r="K722" i="4"/>
  <c r="O722" i="4" s="1"/>
  <c r="P722" i="4" s="1"/>
  <c r="J722" i="4"/>
  <c r="K721" i="4"/>
  <c r="O721" i="4" s="1"/>
  <c r="P721" i="4" s="1"/>
  <c r="J721" i="4"/>
  <c r="K720" i="4"/>
  <c r="O720" i="4" s="1"/>
  <c r="P720" i="4" s="1"/>
  <c r="J720" i="4"/>
  <c r="K719" i="4"/>
  <c r="O719" i="4" s="1"/>
  <c r="P719" i="4" s="1"/>
  <c r="J719" i="4"/>
  <c r="K718" i="4"/>
  <c r="O718" i="4" s="1"/>
  <c r="P718" i="4" s="1"/>
  <c r="J718" i="4"/>
  <c r="K717" i="4"/>
  <c r="O717" i="4" s="1"/>
  <c r="P717" i="4" s="1"/>
  <c r="J717" i="4"/>
  <c r="K716" i="4"/>
  <c r="O716" i="4" s="1"/>
  <c r="P716" i="4" s="1"/>
  <c r="J716" i="4"/>
  <c r="K715" i="4"/>
  <c r="O715" i="4" s="1"/>
  <c r="P715" i="4" s="1"/>
  <c r="J715" i="4"/>
  <c r="K714" i="4"/>
  <c r="O714" i="4" s="1"/>
  <c r="P714" i="4" s="1"/>
  <c r="J714" i="4"/>
  <c r="K713" i="4"/>
  <c r="O713" i="4" s="1"/>
  <c r="P713" i="4" s="1"/>
  <c r="J713" i="4"/>
  <c r="K712" i="4"/>
  <c r="O712" i="4" s="1"/>
  <c r="P712" i="4" s="1"/>
  <c r="J712" i="4"/>
  <c r="K711" i="4"/>
  <c r="O711" i="4" s="1"/>
  <c r="P711" i="4" s="1"/>
  <c r="J711" i="4"/>
  <c r="K710" i="4"/>
  <c r="O710" i="4" s="1"/>
  <c r="P710" i="4" s="1"/>
  <c r="J710" i="4"/>
  <c r="K709" i="4"/>
  <c r="O709" i="4" s="1"/>
  <c r="P709" i="4" s="1"/>
  <c r="J709" i="4"/>
  <c r="K708" i="4"/>
  <c r="O708" i="4" s="1"/>
  <c r="P708" i="4" s="1"/>
  <c r="J708" i="4"/>
  <c r="K707" i="4"/>
  <c r="O707" i="4" s="1"/>
  <c r="P707" i="4" s="1"/>
  <c r="J707" i="4"/>
  <c r="K706" i="4"/>
  <c r="O706" i="4" s="1"/>
  <c r="P706" i="4" s="1"/>
  <c r="J706" i="4"/>
  <c r="K705" i="4"/>
  <c r="O705" i="4" s="1"/>
  <c r="P705" i="4" s="1"/>
  <c r="J705" i="4"/>
  <c r="K704" i="4"/>
  <c r="O704" i="4" s="1"/>
  <c r="P704" i="4" s="1"/>
  <c r="J704" i="4"/>
  <c r="K703" i="4"/>
  <c r="O703" i="4" s="1"/>
  <c r="P703" i="4" s="1"/>
  <c r="J703" i="4"/>
  <c r="K702" i="4"/>
  <c r="O702" i="4" s="1"/>
  <c r="P702" i="4" s="1"/>
  <c r="K701" i="4"/>
  <c r="O701" i="4" s="1"/>
  <c r="P701" i="4" s="1"/>
  <c r="K700" i="4"/>
  <c r="O700" i="4" s="1"/>
  <c r="P700" i="4" s="1"/>
  <c r="J700" i="4"/>
  <c r="K699" i="4"/>
  <c r="O699" i="4" s="1"/>
  <c r="P699" i="4" s="1"/>
  <c r="K698" i="4"/>
  <c r="O698" i="4" s="1"/>
  <c r="P698" i="4" s="1"/>
  <c r="J698" i="4"/>
  <c r="K697" i="4"/>
  <c r="O697" i="4" s="1"/>
  <c r="P697" i="4" s="1"/>
  <c r="K696" i="4"/>
  <c r="O696" i="4" s="1"/>
  <c r="P696" i="4" s="1"/>
  <c r="J696" i="4"/>
  <c r="K695" i="4"/>
  <c r="O695" i="4" s="1"/>
  <c r="P695" i="4" s="1"/>
  <c r="K694" i="4"/>
  <c r="O694" i="4" s="1"/>
  <c r="P694" i="4" s="1"/>
  <c r="J694" i="4"/>
  <c r="K693" i="4"/>
  <c r="O693" i="4" s="1"/>
  <c r="P693" i="4" s="1"/>
  <c r="J693" i="4"/>
  <c r="K692" i="4"/>
  <c r="O692" i="4" s="1"/>
  <c r="P692" i="4" s="1"/>
  <c r="J692" i="4"/>
  <c r="K691" i="4"/>
  <c r="O691" i="4" s="1"/>
  <c r="P691" i="4" s="1"/>
  <c r="J691" i="4"/>
  <c r="K690" i="4"/>
  <c r="O690" i="4" s="1"/>
  <c r="P690" i="4" s="1"/>
  <c r="J690" i="4"/>
  <c r="K689" i="4"/>
  <c r="O689" i="4" s="1"/>
  <c r="P689" i="4" s="1"/>
  <c r="J689" i="4"/>
  <c r="K688" i="4"/>
  <c r="O688" i="4" s="1"/>
  <c r="P688" i="4" s="1"/>
  <c r="J688" i="4"/>
  <c r="K687" i="4"/>
  <c r="O687" i="4" s="1"/>
  <c r="P687" i="4" s="1"/>
  <c r="J687" i="4"/>
  <c r="K686" i="4"/>
  <c r="O686" i="4" s="1"/>
  <c r="P686" i="4" s="1"/>
  <c r="K685" i="4"/>
  <c r="O685" i="4" s="1"/>
  <c r="P685" i="4" s="1"/>
  <c r="J685" i="4"/>
  <c r="K684" i="4"/>
  <c r="O684" i="4" s="1"/>
  <c r="P684" i="4" s="1"/>
  <c r="J684" i="4"/>
  <c r="K683" i="4"/>
  <c r="O683" i="4" s="1"/>
  <c r="P683" i="4" s="1"/>
  <c r="J683" i="4"/>
  <c r="K682" i="4"/>
  <c r="O682" i="4" s="1"/>
  <c r="P682" i="4" s="1"/>
  <c r="J682" i="4"/>
  <c r="K681" i="4"/>
  <c r="O681" i="4" s="1"/>
  <c r="P681" i="4" s="1"/>
  <c r="K680" i="4"/>
  <c r="O680" i="4" s="1"/>
  <c r="P680" i="4" s="1"/>
  <c r="K679" i="4"/>
  <c r="O679" i="4" s="1"/>
  <c r="P679" i="4" s="1"/>
  <c r="K678" i="4"/>
  <c r="O678" i="4" s="1"/>
  <c r="P678" i="4" s="1"/>
  <c r="J678" i="4"/>
  <c r="K677" i="4"/>
  <c r="O677" i="4" s="1"/>
  <c r="P677" i="4" s="1"/>
  <c r="J677" i="4"/>
  <c r="K676" i="4"/>
  <c r="O676" i="4" s="1"/>
  <c r="P676" i="4" s="1"/>
  <c r="J676" i="4"/>
  <c r="K675" i="4"/>
  <c r="O675" i="4" s="1"/>
  <c r="P675" i="4" s="1"/>
  <c r="J675" i="4"/>
  <c r="K674" i="4"/>
  <c r="O674" i="4" s="1"/>
  <c r="P674" i="4" s="1"/>
  <c r="J674" i="4"/>
  <c r="K673" i="4"/>
  <c r="O673" i="4" s="1"/>
  <c r="P673" i="4" s="1"/>
  <c r="J673" i="4"/>
  <c r="K672" i="4"/>
  <c r="O672" i="4" s="1"/>
  <c r="P672" i="4" s="1"/>
  <c r="J672" i="4"/>
  <c r="K671" i="4"/>
  <c r="O671" i="4" s="1"/>
  <c r="P671" i="4" s="1"/>
  <c r="J671" i="4"/>
  <c r="K670" i="4"/>
  <c r="O670" i="4" s="1"/>
  <c r="P670" i="4" s="1"/>
  <c r="J670" i="4"/>
  <c r="K669" i="4"/>
  <c r="O669" i="4" s="1"/>
  <c r="P669" i="4" s="1"/>
  <c r="J669" i="4"/>
  <c r="K668" i="4"/>
  <c r="O668" i="4" s="1"/>
  <c r="P668" i="4" s="1"/>
  <c r="J668" i="4"/>
  <c r="K667" i="4"/>
  <c r="O667" i="4" s="1"/>
  <c r="P667" i="4" s="1"/>
  <c r="J667" i="4"/>
  <c r="K666" i="4"/>
  <c r="O666" i="4" s="1"/>
  <c r="P666" i="4" s="1"/>
  <c r="J666" i="4"/>
  <c r="K665" i="4"/>
  <c r="O665" i="4" s="1"/>
  <c r="P665" i="4" s="1"/>
  <c r="J665" i="4"/>
  <c r="K664" i="4"/>
  <c r="O664" i="4" s="1"/>
  <c r="P664" i="4" s="1"/>
  <c r="J664" i="4"/>
  <c r="K663" i="4"/>
  <c r="O663" i="4" s="1"/>
  <c r="P663" i="4" s="1"/>
  <c r="J663" i="4"/>
  <c r="K662" i="4"/>
  <c r="O662" i="4" s="1"/>
  <c r="P662" i="4" s="1"/>
  <c r="J662" i="4"/>
  <c r="K661" i="4"/>
  <c r="O661" i="4" s="1"/>
  <c r="P661" i="4" s="1"/>
  <c r="J661" i="4"/>
  <c r="K660" i="4"/>
  <c r="O660" i="4" s="1"/>
  <c r="P660" i="4" s="1"/>
  <c r="J660" i="4"/>
  <c r="K659" i="4"/>
  <c r="O659" i="4" s="1"/>
  <c r="P659" i="4" s="1"/>
  <c r="J659" i="4"/>
  <c r="K658" i="4"/>
  <c r="O658" i="4" s="1"/>
  <c r="P658" i="4" s="1"/>
  <c r="J658" i="4"/>
  <c r="K657" i="4"/>
  <c r="O657" i="4" s="1"/>
  <c r="P657" i="4" s="1"/>
  <c r="K656" i="4"/>
  <c r="O656" i="4" s="1"/>
  <c r="P656" i="4" s="1"/>
  <c r="K655" i="4"/>
  <c r="O655" i="4" s="1"/>
  <c r="P655" i="4" s="1"/>
  <c r="J655" i="4"/>
  <c r="K654" i="4"/>
  <c r="O654" i="4" s="1"/>
  <c r="P654" i="4" s="1"/>
  <c r="K653" i="4"/>
  <c r="O653" i="4" s="1"/>
  <c r="P653" i="4" s="1"/>
  <c r="J653" i="4"/>
  <c r="K652" i="4"/>
  <c r="O652" i="4" s="1"/>
  <c r="P652" i="4" s="1"/>
  <c r="K651" i="4"/>
  <c r="O651" i="4" s="1"/>
  <c r="P651" i="4" s="1"/>
  <c r="J651" i="4"/>
  <c r="K650" i="4"/>
  <c r="O650" i="4" s="1"/>
  <c r="P650" i="4" s="1"/>
  <c r="K649" i="4"/>
  <c r="O649" i="4" s="1"/>
  <c r="P649" i="4" s="1"/>
  <c r="J649" i="4"/>
  <c r="K648" i="4"/>
  <c r="O648" i="4" s="1"/>
  <c r="P648" i="4" s="1"/>
  <c r="J648" i="4"/>
  <c r="K647" i="4"/>
  <c r="O647" i="4" s="1"/>
  <c r="P647" i="4" s="1"/>
  <c r="J647" i="4"/>
  <c r="K646" i="4"/>
  <c r="O646" i="4" s="1"/>
  <c r="P646" i="4" s="1"/>
  <c r="J646" i="4"/>
  <c r="K645" i="4"/>
  <c r="O645" i="4" s="1"/>
  <c r="P645" i="4" s="1"/>
  <c r="J645" i="4"/>
  <c r="K644" i="4"/>
  <c r="O644" i="4" s="1"/>
  <c r="P644" i="4" s="1"/>
  <c r="J644" i="4"/>
  <c r="K643" i="4"/>
  <c r="O643" i="4" s="1"/>
  <c r="P643" i="4" s="1"/>
  <c r="K642" i="4"/>
  <c r="O642" i="4" s="1"/>
  <c r="P642" i="4" s="1"/>
  <c r="K641" i="4"/>
  <c r="O641" i="4" s="1"/>
  <c r="P641" i="4" s="1"/>
  <c r="K640" i="4"/>
  <c r="O640" i="4" s="1"/>
  <c r="P640" i="4" s="1"/>
  <c r="J640" i="4"/>
  <c r="K639" i="4"/>
  <c r="O639" i="4" s="1"/>
  <c r="P639" i="4" s="1"/>
  <c r="J639" i="4"/>
  <c r="K638" i="4"/>
  <c r="O638" i="4" s="1"/>
  <c r="P638" i="4" s="1"/>
  <c r="J638" i="4"/>
  <c r="K637" i="4"/>
  <c r="O637" i="4" s="1"/>
  <c r="P637" i="4" s="1"/>
  <c r="J637" i="4"/>
  <c r="K636" i="4"/>
  <c r="O636" i="4" s="1"/>
  <c r="P636" i="4" s="1"/>
  <c r="J636" i="4"/>
  <c r="K635" i="4"/>
  <c r="O635" i="4" s="1"/>
  <c r="P635" i="4" s="1"/>
  <c r="J635" i="4"/>
  <c r="K634" i="4"/>
  <c r="O634" i="4" s="1"/>
  <c r="P634" i="4" s="1"/>
  <c r="J634" i="4"/>
  <c r="K633" i="4"/>
  <c r="O633" i="4" s="1"/>
  <c r="P633" i="4" s="1"/>
  <c r="J633" i="4"/>
  <c r="K632" i="4"/>
  <c r="O632" i="4" s="1"/>
  <c r="P632" i="4" s="1"/>
  <c r="J632" i="4"/>
  <c r="K631" i="4"/>
  <c r="O631" i="4" s="1"/>
  <c r="P631" i="4" s="1"/>
  <c r="J631" i="4"/>
  <c r="K630" i="4"/>
  <c r="O630" i="4" s="1"/>
  <c r="P630" i="4" s="1"/>
  <c r="J630" i="4"/>
  <c r="K629" i="4"/>
  <c r="O629" i="4" s="1"/>
  <c r="P629" i="4" s="1"/>
  <c r="J629" i="4"/>
  <c r="K628" i="4"/>
  <c r="O628" i="4" s="1"/>
  <c r="P628" i="4" s="1"/>
  <c r="J628" i="4"/>
  <c r="K627" i="4"/>
  <c r="O627" i="4" s="1"/>
  <c r="P627" i="4" s="1"/>
  <c r="J627" i="4"/>
  <c r="K626" i="4"/>
  <c r="O626" i="4" s="1"/>
  <c r="P626" i="4" s="1"/>
  <c r="J626" i="4"/>
  <c r="K625" i="4"/>
  <c r="O625" i="4" s="1"/>
  <c r="P625" i="4" s="1"/>
  <c r="J625" i="4"/>
  <c r="K624" i="4"/>
  <c r="O624" i="4" s="1"/>
  <c r="P624" i="4" s="1"/>
  <c r="J624" i="4"/>
  <c r="K623" i="4"/>
  <c r="O623" i="4" s="1"/>
  <c r="P623" i="4" s="1"/>
  <c r="J623" i="4"/>
  <c r="K622" i="4"/>
  <c r="O622" i="4" s="1"/>
  <c r="P622" i="4" s="1"/>
  <c r="J622" i="4"/>
  <c r="K621" i="4"/>
  <c r="O621" i="4" s="1"/>
  <c r="P621" i="4" s="1"/>
  <c r="J621" i="4"/>
  <c r="K620" i="4"/>
  <c r="O620" i="4" s="1"/>
  <c r="P620" i="4" s="1"/>
  <c r="K619" i="4"/>
  <c r="O619" i="4" s="1"/>
  <c r="P619" i="4" s="1"/>
  <c r="K618" i="4"/>
  <c r="O618" i="4" s="1"/>
  <c r="P618" i="4" s="1"/>
  <c r="J618" i="4"/>
  <c r="K617" i="4"/>
  <c r="O617" i="4" s="1"/>
  <c r="P617" i="4" s="1"/>
  <c r="K616" i="4"/>
  <c r="O616" i="4" s="1"/>
  <c r="P616" i="4" s="1"/>
  <c r="J616" i="4"/>
  <c r="K615" i="4"/>
  <c r="O615" i="4" s="1"/>
  <c r="P615" i="4" s="1"/>
  <c r="K614" i="4"/>
  <c r="O614" i="4" s="1"/>
  <c r="P614" i="4" s="1"/>
  <c r="J614" i="4"/>
  <c r="K613" i="4"/>
  <c r="O613" i="4" s="1"/>
  <c r="P613" i="4" s="1"/>
  <c r="K612" i="4"/>
  <c r="O612" i="4" s="1"/>
  <c r="P612" i="4" s="1"/>
  <c r="J612" i="4"/>
  <c r="K611" i="4"/>
  <c r="O611" i="4" s="1"/>
  <c r="P611" i="4" s="1"/>
  <c r="J611" i="4"/>
  <c r="K610" i="4"/>
  <c r="O610" i="4" s="1"/>
  <c r="P610" i="4" s="1"/>
  <c r="J610" i="4"/>
  <c r="K609" i="4"/>
  <c r="O609" i="4" s="1"/>
  <c r="P609" i="4" s="1"/>
  <c r="K608" i="4"/>
  <c r="O608" i="4" s="1"/>
  <c r="P608" i="4" s="1"/>
  <c r="K607" i="4"/>
  <c r="O607" i="4" s="1"/>
  <c r="P607" i="4" s="1"/>
  <c r="J607" i="4"/>
  <c r="K606" i="4"/>
  <c r="O606" i="4" s="1"/>
  <c r="P606" i="4" s="1"/>
  <c r="J606" i="4"/>
  <c r="K605" i="4"/>
  <c r="O605" i="4" s="1"/>
  <c r="P605" i="4" s="1"/>
  <c r="J605" i="4"/>
  <c r="K604" i="4"/>
  <c r="O604" i="4" s="1"/>
  <c r="P604" i="4" s="1"/>
  <c r="J604" i="4"/>
  <c r="K603" i="4"/>
  <c r="O603" i="4" s="1"/>
  <c r="P603" i="4" s="1"/>
  <c r="J603" i="4"/>
  <c r="K602" i="4"/>
  <c r="O602" i="4" s="1"/>
  <c r="P602" i="4" s="1"/>
  <c r="J602" i="4"/>
  <c r="K601" i="4"/>
  <c r="O601" i="4" s="1"/>
  <c r="P601" i="4" s="1"/>
  <c r="J601" i="4"/>
  <c r="K600" i="4"/>
  <c r="O600" i="4" s="1"/>
  <c r="P600" i="4" s="1"/>
  <c r="J600" i="4"/>
  <c r="K599" i="4"/>
  <c r="O599" i="4" s="1"/>
  <c r="P599" i="4" s="1"/>
  <c r="J599" i="4"/>
  <c r="K598" i="4"/>
  <c r="O598" i="4" s="1"/>
  <c r="P598" i="4" s="1"/>
  <c r="J598" i="4"/>
  <c r="K597" i="4"/>
  <c r="O597" i="4" s="1"/>
  <c r="P597" i="4" s="1"/>
  <c r="J597" i="4"/>
  <c r="K596" i="4"/>
  <c r="O596" i="4" s="1"/>
  <c r="P596" i="4" s="1"/>
  <c r="J596" i="4"/>
  <c r="K595" i="4"/>
  <c r="O595" i="4" s="1"/>
  <c r="P595" i="4" s="1"/>
  <c r="J595" i="4"/>
  <c r="K594" i="4"/>
  <c r="O594" i="4" s="1"/>
  <c r="P594" i="4" s="1"/>
  <c r="J594" i="4"/>
  <c r="K593" i="4"/>
  <c r="O593" i="4" s="1"/>
  <c r="P593" i="4" s="1"/>
  <c r="K592" i="4"/>
  <c r="O592" i="4" s="1"/>
  <c r="P592" i="4" s="1"/>
  <c r="J592" i="4"/>
  <c r="K591" i="4"/>
  <c r="O591" i="4" s="1"/>
  <c r="P591" i="4" s="1"/>
  <c r="J591" i="4"/>
  <c r="K590" i="4"/>
  <c r="O590" i="4" s="1"/>
  <c r="P590" i="4" s="1"/>
  <c r="J590" i="4"/>
  <c r="K589" i="4"/>
  <c r="O589" i="4" s="1"/>
  <c r="P589" i="4" s="1"/>
  <c r="K588" i="4"/>
  <c r="O588" i="4" s="1"/>
  <c r="P588" i="4" s="1"/>
  <c r="K587" i="4"/>
  <c r="O587" i="4" s="1"/>
  <c r="P587" i="4" s="1"/>
  <c r="K586" i="4"/>
  <c r="O586" i="4" s="1"/>
  <c r="P586" i="4" s="1"/>
  <c r="J586" i="4"/>
  <c r="K585" i="4"/>
  <c r="O585" i="4" s="1"/>
  <c r="P585" i="4" s="1"/>
  <c r="J585" i="4"/>
  <c r="K584" i="4"/>
  <c r="O584" i="4" s="1"/>
  <c r="P584" i="4" s="1"/>
  <c r="J584" i="4"/>
  <c r="K583" i="4"/>
  <c r="O583" i="4" s="1"/>
  <c r="P583" i="4" s="1"/>
  <c r="J583" i="4"/>
  <c r="K582" i="4"/>
  <c r="O582" i="4" s="1"/>
  <c r="P582" i="4" s="1"/>
  <c r="J582" i="4"/>
  <c r="K581" i="4"/>
  <c r="O581" i="4" s="1"/>
  <c r="P581" i="4" s="1"/>
  <c r="J581" i="4"/>
  <c r="K580" i="4"/>
  <c r="O580" i="4" s="1"/>
  <c r="P580" i="4" s="1"/>
  <c r="J580" i="4"/>
  <c r="K579" i="4"/>
  <c r="O579" i="4" s="1"/>
  <c r="P579" i="4" s="1"/>
  <c r="J579" i="4"/>
  <c r="K578" i="4"/>
  <c r="O578" i="4" s="1"/>
  <c r="P578" i="4" s="1"/>
  <c r="J578" i="4"/>
  <c r="K577" i="4"/>
  <c r="O577" i="4" s="1"/>
  <c r="P577" i="4" s="1"/>
  <c r="J577" i="4"/>
  <c r="K576" i="4"/>
  <c r="O576" i="4" s="1"/>
  <c r="P576" i="4" s="1"/>
  <c r="J576" i="4"/>
  <c r="K575" i="4"/>
  <c r="O575" i="4" s="1"/>
  <c r="P575" i="4" s="1"/>
  <c r="J575" i="4"/>
  <c r="K574" i="4"/>
  <c r="O574" i="4" s="1"/>
  <c r="P574" i="4" s="1"/>
  <c r="J574" i="4"/>
  <c r="K573" i="4"/>
  <c r="O573" i="4" s="1"/>
  <c r="P573" i="4" s="1"/>
  <c r="J573" i="4"/>
  <c r="K572" i="4"/>
  <c r="O572" i="4" s="1"/>
  <c r="P572" i="4" s="1"/>
  <c r="J572" i="4"/>
  <c r="K571" i="4"/>
  <c r="O571" i="4" s="1"/>
  <c r="P571" i="4" s="1"/>
  <c r="J571" i="4"/>
  <c r="K570" i="4"/>
  <c r="O570" i="4" s="1"/>
  <c r="P570" i="4" s="1"/>
  <c r="J570" i="4"/>
  <c r="K569" i="4"/>
  <c r="O569" i="4" s="1"/>
  <c r="P569" i="4" s="1"/>
  <c r="J569" i="4"/>
  <c r="K568" i="4"/>
  <c r="O568" i="4" s="1"/>
  <c r="P568" i="4" s="1"/>
  <c r="J568" i="4"/>
  <c r="K567" i="4"/>
  <c r="O567" i="4" s="1"/>
  <c r="P567" i="4" s="1"/>
  <c r="K566" i="4"/>
  <c r="O566" i="4" s="1"/>
  <c r="P566" i="4" s="1"/>
  <c r="K565" i="4"/>
  <c r="O565" i="4" s="1"/>
  <c r="P565" i="4" s="1"/>
  <c r="J565" i="4"/>
  <c r="K564" i="4"/>
  <c r="O564" i="4" s="1"/>
  <c r="P564" i="4" s="1"/>
  <c r="K563" i="4"/>
  <c r="O563" i="4" s="1"/>
  <c r="P563" i="4" s="1"/>
  <c r="J563" i="4"/>
  <c r="K562" i="4"/>
  <c r="O562" i="4" s="1"/>
  <c r="P562" i="4" s="1"/>
  <c r="K561" i="4"/>
  <c r="O561" i="4" s="1"/>
  <c r="P561" i="4" s="1"/>
  <c r="J561" i="4"/>
  <c r="K560" i="4"/>
  <c r="O560" i="4" s="1"/>
  <c r="P560" i="4" s="1"/>
  <c r="K559" i="4"/>
  <c r="O559" i="4" s="1"/>
  <c r="P559" i="4" s="1"/>
  <c r="J559" i="4"/>
  <c r="K558" i="4"/>
  <c r="O558" i="4" s="1"/>
  <c r="P558" i="4" s="1"/>
  <c r="J558" i="4"/>
  <c r="K557" i="4"/>
  <c r="O557" i="4" s="1"/>
  <c r="P557" i="4" s="1"/>
  <c r="J557" i="4"/>
  <c r="K556" i="4"/>
  <c r="O556" i="4" s="1"/>
  <c r="P556" i="4" s="1"/>
  <c r="K555" i="4"/>
  <c r="O555" i="4" s="1"/>
  <c r="P555" i="4" s="1"/>
  <c r="K554" i="4"/>
  <c r="O554" i="4" s="1"/>
  <c r="P554" i="4" s="1"/>
  <c r="K553" i="4"/>
  <c r="O553" i="4" s="1"/>
  <c r="P553" i="4" s="1"/>
  <c r="J553" i="4"/>
  <c r="K552" i="4"/>
  <c r="O552" i="4" s="1"/>
  <c r="P552" i="4" s="1"/>
  <c r="J552" i="4"/>
  <c r="K551" i="4"/>
  <c r="O551" i="4" s="1"/>
  <c r="P551" i="4" s="1"/>
  <c r="J551" i="4"/>
  <c r="K550" i="4"/>
  <c r="O550" i="4" s="1"/>
  <c r="P550" i="4" s="1"/>
  <c r="J550" i="4"/>
  <c r="K549" i="4"/>
  <c r="O549" i="4" s="1"/>
  <c r="P549" i="4" s="1"/>
  <c r="J549" i="4"/>
  <c r="K548" i="4"/>
  <c r="O548" i="4" s="1"/>
  <c r="P548" i="4" s="1"/>
  <c r="J548" i="4"/>
  <c r="K547" i="4"/>
  <c r="O547" i="4" s="1"/>
  <c r="P547" i="4" s="1"/>
  <c r="J547" i="4"/>
  <c r="K546" i="4"/>
  <c r="O546" i="4" s="1"/>
  <c r="P546" i="4" s="1"/>
  <c r="J546" i="4"/>
  <c r="K545" i="4"/>
  <c r="O545" i="4" s="1"/>
  <c r="P545" i="4" s="1"/>
  <c r="J545" i="4"/>
  <c r="K544" i="4"/>
  <c r="O544" i="4" s="1"/>
  <c r="P544" i="4" s="1"/>
  <c r="J544" i="4"/>
  <c r="K543" i="4"/>
  <c r="O543" i="4" s="1"/>
  <c r="P543" i="4" s="1"/>
  <c r="J543" i="4"/>
  <c r="K542" i="4"/>
  <c r="O542" i="4" s="1"/>
  <c r="P542" i="4" s="1"/>
  <c r="J542" i="4"/>
  <c r="K541" i="4"/>
  <c r="O541" i="4" s="1"/>
  <c r="P541" i="4" s="1"/>
  <c r="J541" i="4"/>
  <c r="K540" i="4"/>
  <c r="O540" i="4" s="1"/>
  <c r="P540" i="4" s="1"/>
  <c r="J540" i="4"/>
  <c r="K539" i="4"/>
  <c r="O539" i="4" s="1"/>
  <c r="P539" i="4" s="1"/>
  <c r="J539" i="4"/>
  <c r="K538" i="4"/>
  <c r="O538" i="4" s="1"/>
  <c r="P538" i="4" s="1"/>
  <c r="J538" i="4"/>
  <c r="K537" i="4"/>
  <c r="O537" i="4" s="1"/>
  <c r="P537" i="4" s="1"/>
  <c r="J537" i="4"/>
  <c r="K536" i="4"/>
  <c r="O536" i="4" s="1"/>
  <c r="P536" i="4" s="1"/>
  <c r="J536" i="4"/>
  <c r="K535" i="4"/>
  <c r="O535" i="4" s="1"/>
  <c r="P535" i="4" s="1"/>
  <c r="J535" i="4"/>
  <c r="K534" i="4"/>
  <c r="O534" i="4" s="1"/>
  <c r="P534" i="4" s="1"/>
  <c r="J534" i="4"/>
  <c r="K533" i="4"/>
  <c r="O533" i="4" s="1"/>
  <c r="P533" i="4" s="1"/>
  <c r="K532" i="4"/>
  <c r="O532" i="4" s="1"/>
  <c r="P532" i="4" s="1"/>
  <c r="K531" i="4"/>
  <c r="O531" i="4" s="1"/>
  <c r="P531" i="4" s="1"/>
  <c r="J531" i="4"/>
  <c r="K530" i="4"/>
  <c r="O530" i="4" s="1"/>
  <c r="P530" i="4" s="1"/>
  <c r="K529" i="4"/>
  <c r="O529" i="4" s="1"/>
  <c r="P529" i="4" s="1"/>
  <c r="J529" i="4"/>
  <c r="K528" i="4"/>
  <c r="O528" i="4" s="1"/>
  <c r="P528" i="4" s="1"/>
  <c r="K527" i="4"/>
  <c r="O527" i="4" s="1"/>
  <c r="P527" i="4" s="1"/>
  <c r="J527" i="4"/>
  <c r="K526" i="4"/>
  <c r="O526" i="4" s="1"/>
  <c r="P526" i="4" s="1"/>
  <c r="K525" i="4"/>
  <c r="O525" i="4" s="1"/>
  <c r="P525" i="4" s="1"/>
  <c r="K524" i="4"/>
  <c r="O524" i="4" s="1"/>
  <c r="P524" i="4" s="1"/>
  <c r="K523" i="4"/>
  <c r="O523" i="4" s="1"/>
  <c r="P523" i="4" s="1"/>
  <c r="J523" i="4"/>
  <c r="K522" i="4"/>
  <c r="O522" i="4" s="1"/>
  <c r="P522" i="4" s="1"/>
  <c r="J522" i="4"/>
  <c r="K521" i="4"/>
  <c r="O521" i="4" s="1"/>
  <c r="P521" i="4" s="1"/>
  <c r="J521" i="4"/>
  <c r="K520" i="4"/>
  <c r="O520" i="4" s="1"/>
  <c r="P520" i="4" s="1"/>
  <c r="J520" i="4"/>
  <c r="K519" i="4"/>
  <c r="O519" i="4" s="1"/>
  <c r="P519" i="4" s="1"/>
  <c r="J519" i="4"/>
  <c r="K518" i="4"/>
  <c r="O518" i="4" s="1"/>
  <c r="P518" i="4" s="1"/>
  <c r="J518" i="4"/>
  <c r="K517" i="4"/>
  <c r="O517" i="4" s="1"/>
  <c r="P517" i="4" s="1"/>
  <c r="J517" i="4"/>
  <c r="K516" i="4"/>
  <c r="O516" i="4" s="1"/>
  <c r="P516" i="4" s="1"/>
  <c r="J516" i="4"/>
  <c r="K515" i="4"/>
  <c r="O515" i="4" s="1"/>
  <c r="P515" i="4" s="1"/>
  <c r="J515" i="4"/>
  <c r="K514" i="4"/>
  <c r="O514" i="4" s="1"/>
  <c r="P514" i="4" s="1"/>
  <c r="J514" i="4"/>
  <c r="K513" i="4"/>
  <c r="O513" i="4" s="1"/>
  <c r="P513" i="4" s="1"/>
  <c r="J513" i="4"/>
  <c r="K512" i="4"/>
  <c r="O512" i="4" s="1"/>
  <c r="P512" i="4" s="1"/>
  <c r="J512" i="4"/>
  <c r="K511" i="4"/>
  <c r="O511" i="4" s="1"/>
  <c r="P511" i="4" s="1"/>
  <c r="J511" i="4"/>
  <c r="K510" i="4"/>
  <c r="O510" i="4" s="1"/>
  <c r="P510" i="4" s="1"/>
  <c r="J510" i="4"/>
  <c r="K509" i="4"/>
  <c r="O509" i="4" s="1"/>
  <c r="P509" i="4" s="1"/>
  <c r="J509" i="4"/>
  <c r="K508" i="4"/>
  <c r="O508" i="4" s="1"/>
  <c r="P508" i="4" s="1"/>
  <c r="J508" i="4"/>
  <c r="K507" i="4"/>
  <c r="O507" i="4" s="1"/>
  <c r="P507" i="4" s="1"/>
  <c r="J507" i="4"/>
  <c r="K506" i="4"/>
  <c r="O506" i="4" s="1"/>
  <c r="P506" i="4" s="1"/>
  <c r="J506" i="4"/>
  <c r="K505" i="4"/>
  <c r="O505" i="4" s="1"/>
  <c r="P505" i="4" s="1"/>
  <c r="K504" i="4"/>
  <c r="O504" i="4" s="1"/>
  <c r="P504" i="4" s="1"/>
  <c r="K503" i="4"/>
  <c r="O503" i="4" s="1"/>
  <c r="P503" i="4" s="1"/>
  <c r="K502" i="4"/>
  <c r="O502" i="4" s="1"/>
  <c r="P502" i="4" s="1"/>
  <c r="J502" i="4"/>
  <c r="K501" i="4"/>
  <c r="O501" i="4" s="1"/>
  <c r="P501" i="4" s="1"/>
  <c r="J501" i="4"/>
  <c r="K500" i="4"/>
  <c r="O500" i="4" s="1"/>
  <c r="P500" i="4" s="1"/>
  <c r="J500" i="4"/>
  <c r="K499" i="4"/>
  <c r="O499" i="4" s="1"/>
  <c r="P499" i="4" s="1"/>
  <c r="J499" i="4"/>
  <c r="K498" i="4"/>
  <c r="O498" i="4" s="1"/>
  <c r="P498" i="4" s="1"/>
  <c r="J498" i="4"/>
  <c r="K497" i="4"/>
  <c r="O497" i="4" s="1"/>
  <c r="P497" i="4" s="1"/>
  <c r="J497" i="4"/>
  <c r="K496" i="4"/>
  <c r="O496" i="4" s="1"/>
  <c r="P496" i="4" s="1"/>
  <c r="J496" i="4"/>
  <c r="K495" i="4"/>
  <c r="O495" i="4" s="1"/>
  <c r="P495" i="4" s="1"/>
  <c r="J495" i="4"/>
  <c r="K494" i="4"/>
  <c r="O494" i="4" s="1"/>
  <c r="P494" i="4" s="1"/>
  <c r="J494" i="4"/>
  <c r="K493" i="4"/>
  <c r="O493" i="4" s="1"/>
  <c r="P493" i="4" s="1"/>
  <c r="J493" i="4"/>
  <c r="K492" i="4"/>
  <c r="O492" i="4" s="1"/>
  <c r="P492" i="4" s="1"/>
  <c r="J492" i="4"/>
  <c r="K491" i="4"/>
  <c r="O491" i="4" s="1"/>
  <c r="P491" i="4" s="1"/>
  <c r="J491" i="4"/>
  <c r="K490" i="4"/>
  <c r="O490" i="4" s="1"/>
  <c r="P490" i="4" s="1"/>
  <c r="J490" i="4"/>
  <c r="K489" i="4"/>
  <c r="O489" i="4" s="1"/>
  <c r="P489" i="4" s="1"/>
  <c r="J489" i="4"/>
  <c r="K488" i="4"/>
  <c r="O488" i="4" s="1"/>
  <c r="P488" i="4" s="1"/>
  <c r="J488" i="4"/>
  <c r="K487" i="4"/>
  <c r="O487" i="4" s="1"/>
  <c r="P487" i="4" s="1"/>
  <c r="J487" i="4"/>
  <c r="K486" i="4"/>
  <c r="O486" i="4" s="1"/>
  <c r="P486" i="4" s="1"/>
  <c r="J486" i="4"/>
  <c r="K485" i="4"/>
  <c r="O485" i="4" s="1"/>
  <c r="P485" i="4" s="1"/>
  <c r="J485" i="4"/>
  <c r="K484" i="4"/>
  <c r="O484" i="4" s="1"/>
  <c r="P484" i="4" s="1"/>
  <c r="J484" i="4"/>
  <c r="K483" i="4"/>
  <c r="O483" i="4" s="1"/>
  <c r="P483" i="4" s="1"/>
  <c r="K482" i="4"/>
  <c r="O482" i="4" s="1"/>
  <c r="P482" i="4" s="1"/>
  <c r="K481" i="4"/>
  <c r="O481" i="4" s="1"/>
  <c r="P481" i="4" s="1"/>
  <c r="J481" i="4"/>
  <c r="K480" i="4"/>
  <c r="O480" i="4" s="1"/>
  <c r="P480" i="4" s="1"/>
  <c r="K479" i="4"/>
  <c r="O479" i="4" s="1"/>
  <c r="P479" i="4" s="1"/>
  <c r="J479" i="4"/>
  <c r="K478" i="4"/>
  <c r="O478" i="4" s="1"/>
  <c r="P478" i="4" s="1"/>
  <c r="K477" i="4"/>
  <c r="O477" i="4" s="1"/>
  <c r="P477" i="4" s="1"/>
  <c r="J477" i="4"/>
  <c r="K476" i="4"/>
  <c r="O476" i="4" s="1"/>
  <c r="P476" i="4" s="1"/>
  <c r="K475" i="4"/>
  <c r="O475" i="4" s="1"/>
  <c r="P475" i="4" s="1"/>
  <c r="J475" i="4"/>
  <c r="K474" i="4"/>
  <c r="O474" i="4" s="1"/>
  <c r="P474" i="4" s="1"/>
  <c r="J474" i="4"/>
  <c r="K473" i="4"/>
  <c r="O473" i="4" s="1"/>
  <c r="P473" i="4" s="1"/>
  <c r="J473" i="4"/>
  <c r="K472" i="4"/>
  <c r="O472" i="4" s="1"/>
  <c r="P472" i="4" s="1"/>
  <c r="K471" i="4"/>
  <c r="O471" i="4" s="1"/>
  <c r="P471" i="4" s="1"/>
  <c r="K470" i="4"/>
  <c r="O470" i="4" s="1"/>
  <c r="P470" i="4" s="1"/>
  <c r="K469" i="4"/>
  <c r="O469" i="4" s="1"/>
  <c r="P469" i="4" s="1"/>
  <c r="J469" i="4"/>
  <c r="K468" i="4"/>
  <c r="O468" i="4" s="1"/>
  <c r="P468" i="4" s="1"/>
  <c r="J468" i="4"/>
  <c r="K467" i="4"/>
  <c r="O467" i="4" s="1"/>
  <c r="P467" i="4" s="1"/>
  <c r="J467" i="4"/>
  <c r="K466" i="4"/>
  <c r="O466" i="4" s="1"/>
  <c r="P466" i="4" s="1"/>
  <c r="J466" i="4"/>
  <c r="K465" i="4"/>
  <c r="O465" i="4" s="1"/>
  <c r="P465" i="4" s="1"/>
  <c r="J465" i="4"/>
  <c r="K464" i="4"/>
  <c r="O464" i="4" s="1"/>
  <c r="P464" i="4" s="1"/>
  <c r="J464" i="4"/>
  <c r="K463" i="4"/>
  <c r="O463" i="4" s="1"/>
  <c r="P463" i="4" s="1"/>
  <c r="J463" i="4"/>
  <c r="K462" i="4"/>
  <c r="O462" i="4" s="1"/>
  <c r="P462" i="4" s="1"/>
  <c r="J462" i="4"/>
  <c r="K461" i="4"/>
  <c r="O461" i="4" s="1"/>
  <c r="P461" i="4" s="1"/>
  <c r="J461" i="4"/>
  <c r="K460" i="4"/>
  <c r="O460" i="4" s="1"/>
  <c r="P460" i="4" s="1"/>
  <c r="J460" i="4"/>
  <c r="K459" i="4"/>
  <c r="O459" i="4" s="1"/>
  <c r="P459" i="4" s="1"/>
  <c r="J459" i="4"/>
  <c r="K458" i="4"/>
  <c r="O458" i="4" s="1"/>
  <c r="P458" i="4" s="1"/>
  <c r="J458" i="4"/>
  <c r="K457" i="4"/>
  <c r="O457" i="4" s="1"/>
  <c r="P457" i="4" s="1"/>
  <c r="J457" i="4"/>
  <c r="K456" i="4"/>
  <c r="O456" i="4" s="1"/>
  <c r="P456" i="4" s="1"/>
  <c r="J456" i="4"/>
  <c r="K455" i="4"/>
  <c r="O455" i="4" s="1"/>
  <c r="P455" i="4" s="1"/>
  <c r="J455" i="4"/>
  <c r="K454" i="4"/>
  <c r="O454" i="4" s="1"/>
  <c r="P454" i="4" s="1"/>
  <c r="J454" i="4"/>
  <c r="K453" i="4"/>
  <c r="O453" i="4" s="1"/>
  <c r="P453" i="4" s="1"/>
  <c r="J453" i="4"/>
  <c r="K452" i="4"/>
  <c r="O452" i="4" s="1"/>
  <c r="P452" i="4" s="1"/>
  <c r="J452" i="4"/>
  <c r="K451" i="4"/>
  <c r="O451" i="4" s="1"/>
  <c r="P451" i="4" s="1"/>
  <c r="J451" i="4"/>
  <c r="K450" i="4"/>
  <c r="O450" i="4" s="1"/>
  <c r="P450" i="4" s="1"/>
  <c r="J450" i="4"/>
  <c r="K449" i="4"/>
  <c r="O449" i="4" s="1"/>
  <c r="P449" i="4" s="1"/>
  <c r="K448" i="4"/>
  <c r="O448" i="4" s="1"/>
  <c r="P448" i="4" s="1"/>
  <c r="K447" i="4"/>
  <c r="O447" i="4" s="1"/>
  <c r="P447" i="4" s="1"/>
  <c r="J447" i="4"/>
  <c r="K446" i="4"/>
  <c r="O446" i="4" s="1"/>
  <c r="P446" i="4" s="1"/>
  <c r="K445" i="4"/>
  <c r="O445" i="4" s="1"/>
  <c r="P445" i="4" s="1"/>
  <c r="J445" i="4"/>
  <c r="K444" i="4"/>
  <c r="O444" i="4" s="1"/>
  <c r="P444" i="4" s="1"/>
  <c r="K443" i="4"/>
  <c r="O443" i="4" s="1"/>
  <c r="P443" i="4" s="1"/>
  <c r="J443" i="4"/>
  <c r="K442" i="4"/>
  <c r="O442" i="4" s="1"/>
  <c r="P442" i="4" s="1"/>
  <c r="K441" i="4"/>
  <c r="O441" i="4" s="1"/>
  <c r="P441" i="4" s="1"/>
  <c r="J441" i="4"/>
  <c r="K440" i="4"/>
  <c r="O440" i="4" s="1"/>
  <c r="P440" i="4" s="1"/>
  <c r="J440" i="4"/>
  <c r="K439" i="4"/>
  <c r="O439" i="4" s="1"/>
  <c r="P439" i="4" s="1"/>
  <c r="J439" i="4"/>
  <c r="K438" i="4"/>
  <c r="O438" i="4" s="1"/>
  <c r="P438" i="4" s="1"/>
  <c r="J438" i="4"/>
  <c r="K437" i="4"/>
  <c r="O437" i="4" s="1"/>
  <c r="P437" i="4" s="1"/>
  <c r="J437" i="4"/>
  <c r="K436" i="4"/>
  <c r="O436" i="4" s="1"/>
  <c r="P436" i="4" s="1"/>
  <c r="J436" i="4"/>
  <c r="K435" i="4"/>
  <c r="O435" i="4" s="1"/>
  <c r="P435" i="4" s="1"/>
  <c r="K434" i="4"/>
  <c r="O434" i="4" s="1"/>
  <c r="P434" i="4" s="1"/>
  <c r="K433" i="4"/>
  <c r="O433" i="4" s="1"/>
  <c r="P433" i="4" s="1"/>
  <c r="K432" i="4"/>
  <c r="O432" i="4" s="1"/>
  <c r="P432" i="4" s="1"/>
  <c r="J432" i="4"/>
  <c r="K431" i="4"/>
  <c r="O431" i="4" s="1"/>
  <c r="P431" i="4" s="1"/>
  <c r="J431" i="4"/>
  <c r="K430" i="4"/>
  <c r="O430" i="4" s="1"/>
  <c r="P430" i="4" s="1"/>
  <c r="J430" i="4"/>
  <c r="K429" i="4"/>
  <c r="O429" i="4" s="1"/>
  <c r="P429" i="4" s="1"/>
  <c r="J429" i="4"/>
  <c r="K428" i="4"/>
  <c r="O428" i="4" s="1"/>
  <c r="P428" i="4" s="1"/>
  <c r="J428" i="4"/>
  <c r="K427" i="4"/>
  <c r="O427" i="4" s="1"/>
  <c r="P427" i="4" s="1"/>
  <c r="J427" i="4"/>
  <c r="K426" i="4"/>
  <c r="O426" i="4" s="1"/>
  <c r="P426" i="4" s="1"/>
  <c r="J426" i="4"/>
  <c r="K425" i="4"/>
  <c r="O425" i="4" s="1"/>
  <c r="P425" i="4" s="1"/>
  <c r="J425" i="4"/>
  <c r="K424" i="4"/>
  <c r="O424" i="4" s="1"/>
  <c r="P424" i="4" s="1"/>
  <c r="J424" i="4"/>
  <c r="K423" i="4"/>
  <c r="O423" i="4" s="1"/>
  <c r="P423" i="4" s="1"/>
  <c r="J423" i="4"/>
  <c r="K422" i="4"/>
  <c r="O422" i="4" s="1"/>
  <c r="P422" i="4" s="1"/>
  <c r="J422" i="4"/>
  <c r="K421" i="4"/>
  <c r="O421" i="4" s="1"/>
  <c r="P421" i="4" s="1"/>
  <c r="J421" i="4"/>
  <c r="K420" i="4"/>
  <c r="O420" i="4" s="1"/>
  <c r="P420" i="4" s="1"/>
  <c r="J420" i="4"/>
  <c r="K419" i="4"/>
  <c r="O419" i="4" s="1"/>
  <c r="P419" i="4" s="1"/>
  <c r="J419" i="4"/>
  <c r="K418" i="4"/>
  <c r="O418" i="4" s="1"/>
  <c r="P418" i="4" s="1"/>
  <c r="J418" i="4"/>
  <c r="K417" i="4"/>
  <c r="O417" i="4" s="1"/>
  <c r="P417" i="4" s="1"/>
  <c r="J417" i="4"/>
  <c r="K416" i="4"/>
  <c r="O416" i="4" s="1"/>
  <c r="P416" i="4" s="1"/>
  <c r="J416" i="4"/>
  <c r="K415" i="4"/>
  <c r="O415" i="4" s="1"/>
  <c r="P415" i="4" s="1"/>
  <c r="J415" i="4"/>
  <c r="K414" i="4"/>
  <c r="O414" i="4" s="1"/>
  <c r="P414" i="4" s="1"/>
  <c r="J414" i="4"/>
  <c r="K413" i="4"/>
  <c r="O413" i="4" s="1"/>
  <c r="P413" i="4" s="1"/>
  <c r="K412" i="4"/>
  <c r="O412" i="4" s="1"/>
  <c r="P412" i="4" s="1"/>
  <c r="K411" i="4"/>
  <c r="O411" i="4" s="1"/>
  <c r="P411" i="4" s="1"/>
  <c r="J411" i="4"/>
  <c r="K410" i="4"/>
  <c r="O410" i="4" s="1"/>
  <c r="P410" i="4" s="1"/>
  <c r="K409" i="4"/>
  <c r="O409" i="4" s="1"/>
  <c r="P409" i="4" s="1"/>
  <c r="J409" i="4"/>
  <c r="K408" i="4"/>
  <c r="O408" i="4" s="1"/>
  <c r="P408" i="4" s="1"/>
  <c r="K407" i="4"/>
  <c r="O407" i="4" s="1"/>
  <c r="P407" i="4" s="1"/>
  <c r="J407" i="4"/>
  <c r="K406" i="4"/>
  <c r="O406" i="4" s="1"/>
  <c r="P406" i="4" s="1"/>
  <c r="K405" i="4"/>
  <c r="O405" i="4" s="1"/>
  <c r="P405" i="4" s="1"/>
  <c r="J405" i="4"/>
  <c r="K404" i="4"/>
  <c r="O404" i="4" s="1"/>
  <c r="P404" i="4" s="1"/>
  <c r="J404" i="4"/>
  <c r="K403" i="4"/>
  <c r="O403" i="4" s="1"/>
  <c r="P403" i="4" s="1"/>
  <c r="J403" i="4"/>
  <c r="K402" i="4"/>
  <c r="O402" i="4" s="1"/>
  <c r="P402" i="4" s="1"/>
  <c r="K401" i="4"/>
  <c r="O401" i="4" s="1"/>
  <c r="P401" i="4" s="1"/>
  <c r="K400" i="4"/>
  <c r="O400" i="4" s="1"/>
  <c r="P400" i="4" s="1"/>
  <c r="K399" i="4"/>
  <c r="O399" i="4" s="1"/>
  <c r="P399" i="4" s="1"/>
  <c r="J399" i="4"/>
  <c r="K398" i="4"/>
  <c r="O398" i="4" s="1"/>
  <c r="P398" i="4" s="1"/>
  <c r="J398" i="4"/>
  <c r="K397" i="4"/>
  <c r="O397" i="4" s="1"/>
  <c r="P397" i="4" s="1"/>
  <c r="J397" i="4"/>
  <c r="K396" i="4"/>
  <c r="O396" i="4" s="1"/>
  <c r="P396" i="4" s="1"/>
  <c r="J396" i="4"/>
  <c r="K395" i="4"/>
  <c r="O395" i="4" s="1"/>
  <c r="P395" i="4" s="1"/>
  <c r="J395" i="4"/>
  <c r="K394" i="4"/>
  <c r="O394" i="4" s="1"/>
  <c r="P394" i="4" s="1"/>
  <c r="J394" i="4"/>
  <c r="K393" i="4"/>
  <c r="O393" i="4" s="1"/>
  <c r="P393" i="4" s="1"/>
  <c r="J393" i="4"/>
  <c r="K392" i="4"/>
  <c r="O392" i="4" s="1"/>
  <c r="P392" i="4" s="1"/>
  <c r="J392" i="4"/>
  <c r="K391" i="4"/>
  <c r="O391" i="4" s="1"/>
  <c r="P391" i="4" s="1"/>
  <c r="J391" i="4"/>
  <c r="K390" i="4"/>
  <c r="O390" i="4" s="1"/>
  <c r="P390" i="4" s="1"/>
  <c r="J390" i="4"/>
  <c r="K389" i="4"/>
  <c r="O389" i="4" s="1"/>
  <c r="P389" i="4" s="1"/>
  <c r="J389" i="4"/>
  <c r="K388" i="4"/>
  <c r="O388" i="4" s="1"/>
  <c r="P388" i="4" s="1"/>
  <c r="J388" i="4"/>
  <c r="K387" i="4"/>
  <c r="O387" i="4" s="1"/>
  <c r="P387" i="4" s="1"/>
  <c r="J387" i="4"/>
  <c r="K386" i="4"/>
  <c r="O386" i="4" s="1"/>
  <c r="P386" i="4" s="1"/>
  <c r="J386" i="4"/>
  <c r="K385" i="4"/>
  <c r="O385" i="4" s="1"/>
  <c r="P385" i="4" s="1"/>
  <c r="J385" i="4"/>
  <c r="K384" i="4"/>
  <c r="O384" i="4" s="1"/>
  <c r="P384" i="4" s="1"/>
  <c r="J384" i="4"/>
  <c r="K383" i="4"/>
  <c r="O383" i="4" s="1"/>
  <c r="P383" i="4" s="1"/>
  <c r="J383" i="4"/>
  <c r="K382" i="4"/>
  <c r="O382" i="4" s="1"/>
  <c r="P382" i="4" s="1"/>
  <c r="J382" i="4"/>
  <c r="K381" i="4"/>
  <c r="O381" i="4" s="1"/>
  <c r="P381" i="4" s="1"/>
  <c r="J381" i="4"/>
  <c r="K380" i="4"/>
  <c r="O380" i="4" s="1"/>
  <c r="P380" i="4" s="1"/>
  <c r="J380" i="4"/>
  <c r="K379" i="4"/>
  <c r="O379" i="4" s="1"/>
  <c r="P379" i="4" s="1"/>
  <c r="K378" i="4"/>
  <c r="O378" i="4" s="1"/>
  <c r="P378" i="4" s="1"/>
  <c r="K377" i="4"/>
  <c r="O377" i="4" s="1"/>
  <c r="P377" i="4" s="1"/>
  <c r="J377" i="4"/>
  <c r="K376" i="4"/>
  <c r="O376" i="4" s="1"/>
  <c r="P376" i="4" s="1"/>
  <c r="K375" i="4"/>
  <c r="O375" i="4" s="1"/>
  <c r="P375" i="4" s="1"/>
  <c r="J375" i="4"/>
  <c r="K374" i="4"/>
  <c r="O374" i="4" s="1"/>
  <c r="P374" i="4" s="1"/>
  <c r="K373" i="4"/>
  <c r="O373" i="4" s="1"/>
  <c r="P373" i="4" s="1"/>
  <c r="J373" i="4"/>
  <c r="K372" i="4"/>
  <c r="O372" i="4" s="1"/>
  <c r="P372" i="4" s="1"/>
  <c r="K371" i="4"/>
  <c r="O371" i="4" s="1"/>
  <c r="P371" i="4" s="1"/>
  <c r="J371" i="4"/>
  <c r="K370" i="4"/>
  <c r="O370" i="4" s="1"/>
  <c r="P370" i="4" s="1"/>
  <c r="K369" i="4"/>
  <c r="O369" i="4" s="1"/>
  <c r="P369" i="4" s="1"/>
  <c r="J369" i="4"/>
  <c r="K368" i="4"/>
  <c r="O368" i="4" s="1"/>
  <c r="P368" i="4" s="1"/>
  <c r="J368" i="4"/>
  <c r="K367" i="4"/>
  <c r="O367" i="4" s="1"/>
  <c r="P367" i="4" s="1"/>
  <c r="J367" i="4"/>
  <c r="K366" i="4"/>
  <c r="O366" i="4" s="1"/>
  <c r="P366" i="4" s="1"/>
  <c r="J366" i="4"/>
  <c r="K365" i="4"/>
  <c r="O365" i="4" s="1"/>
  <c r="P365" i="4" s="1"/>
  <c r="J365" i="4"/>
  <c r="K364" i="4"/>
  <c r="O364" i="4" s="1"/>
  <c r="P364" i="4" s="1"/>
  <c r="J364" i="4"/>
  <c r="K363" i="4"/>
  <c r="O363" i="4" s="1"/>
  <c r="P363" i="4" s="1"/>
  <c r="J363" i="4"/>
  <c r="K362" i="4"/>
  <c r="O362" i="4" s="1"/>
  <c r="P362" i="4" s="1"/>
  <c r="J362" i="4"/>
  <c r="K361" i="4"/>
  <c r="O361" i="4" s="1"/>
  <c r="P361" i="4" s="1"/>
  <c r="K360" i="4"/>
  <c r="O360" i="4" s="1"/>
  <c r="P360" i="4" s="1"/>
  <c r="K359" i="4"/>
  <c r="O359" i="4" s="1"/>
  <c r="P359" i="4" s="1"/>
  <c r="K358" i="4"/>
  <c r="O358" i="4" s="1"/>
  <c r="P358" i="4" s="1"/>
  <c r="J358" i="4"/>
  <c r="K357" i="4"/>
  <c r="O357" i="4" s="1"/>
  <c r="P357" i="4" s="1"/>
  <c r="J357" i="4"/>
  <c r="K356" i="4"/>
  <c r="O356" i="4" s="1"/>
  <c r="P356" i="4" s="1"/>
  <c r="J356" i="4"/>
  <c r="K355" i="4"/>
  <c r="O355" i="4" s="1"/>
  <c r="P355" i="4" s="1"/>
  <c r="J355" i="4"/>
  <c r="K354" i="4"/>
  <c r="O354" i="4" s="1"/>
  <c r="P354" i="4" s="1"/>
  <c r="J354" i="4"/>
  <c r="K353" i="4"/>
  <c r="O353" i="4" s="1"/>
  <c r="P353" i="4" s="1"/>
  <c r="J353" i="4"/>
  <c r="K352" i="4"/>
  <c r="O352" i="4" s="1"/>
  <c r="P352" i="4" s="1"/>
  <c r="J352" i="4"/>
  <c r="K351" i="4"/>
  <c r="O351" i="4" s="1"/>
  <c r="P351" i="4" s="1"/>
  <c r="J351" i="4"/>
  <c r="K350" i="4"/>
  <c r="O350" i="4" s="1"/>
  <c r="P350" i="4" s="1"/>
  <c r="J350" i="4"/>
  <c r="K349" i="4"/>
  <c r="O349" i="4" s="1"/>
  <c r="P349" i="4" s="1"/>
  <c r="J349" i="4"/>
  <c r="K348" i="4"/>
  <c r="O348" i="4" s="1"/>
  <c r="P348" i="4" s="1"/>
  <c r="J348" i="4"/>
  <c r="K347" i="4"/>
  <c r="O347" i="4" s="1"/>
  <c r="P347" i="4" s="1"/>
  <c r="J347" i="4"/>
  <c r="K346" i="4"/>
  <c r="O346" i="4" s="1"/>
  <c r="P346" i="4" s="1"/>
  <c r="J346" i="4"/>
  <c r="K345" i="4"/>
  <c r="O345" i="4" s="1"/>
  <c r="P345" i="4" s="1"/>
  <c r="J345" i="4"/>
  <c r="K344" i="4"/>
  <c r="O344" i="4" s="1"/>
  <c r="P344" i="4" s="1"/>
  <c r="J344" i="4"/>
  <c r="K343" i="4"/>
  <c r="O343" i="4" s="1"/>
  <c r="P343" i="4" s="1"/>
  <c r="J343" i="4"/>
  <c r="K342" i="4"/>
  <c r="O342" i="4" s="1"/>
  <c r="P342" i="4" s="1"/>
  <c r="J342" i="4"/>
  <c r="K341" i="4"/>
  <c r="O341" i="4" s="1"/>
  <c r="P341" i="4" s="1"/>
  <c r="J341" i="4"/>
  <c r="K340" i="4"/>
  <c r="O340" i="4" s="1"/>
  <c r="P340" i="4" s="1"/>
  <c r="K339" i="4"/>
  <c r="O339" i="4" s="1"/>
  <c r="P339" i="4" s="1"/>
  <c r="K338" i="4"/>
  <c r="O338" i="4" s="1"/>
  <c r="P338" i="4" s="1"/>
  <c r="J338" i="4"/>
  <c r="K337" i="4"/>
  <c r="O337" i="4" s="1"/>
  <c r="P337" i="4" s="1"/>
  <c r="K336" i="4"/>
  <c r="O336" i="4" s="1"/>
  <c r="P336" i="4" s="1"/>
  <c r="J336" i="4"/>
  <c r="K335" i="4"/>
  <c r="O335" i="4" s="1"/>
  <c r="P335" i="4" s="1"/>
  <c r="K334" i="4"/>
  <c r="O334" i="4" s="1"/>
  <c r="P334" i="4" s="1"/>
  <c r="J334" i="4"/>
  <c r="K333" i="4"/>
  <c r="O333" i="4" s="1"/>
  <c r="P333" i="4" s="1"/>
  <c r="K332" i="4"/>
  <c r="O332" i="4" s="1"/>
  <c r="P332" i="4" s="1"/>
  <c r="J332" i="4"/>
  <c r="K331" i="4"/>
  <c r="O331" i="4" s="1"/>
  <c r="P331" i="4" s="1"/>
  <c r="J331" i="4"/>
  <c r="K330" i="4"/>
  <c r="O330" i="4" s="1"/>
  <c r="P330" i="4" s="1"/>
  <c r="J330" i="4"/>
  <c r="K329" i="4"/>
  <c r="O329" i="4" s="1"/>
  <c r="P329" i="4" s="1"/>
  <c r="J329" i="4"/>
  <c r="K328" i="4"/>
  <c r="O328" i="4" s="1"/>
  <c r="P328" i="4" s="1"/>
  <c r="J328" i="4"/>
  <c r="K327" i="4"/>
  <c r="O327" i="4" s="1"/>
  <c r="P327" i="4" s="1"/>
  <c r="J327" i="4"/>
  <c r="K326" i="4"/>
  <c r="O326" i="4" s="1"/>
  <c r="P326" i="4" s="1"/>
  <c r="J326" i="4"/>
  <c r="K325" i="4"/>
  <c r="O325" i="4" s="1"/>
  <c r="P325" i="4" s="1"/>
  <c r="J325" i="4"/>
  <c r="K324" i="4"/>
  <c r="O324" i="4" s="1"/>
  <c r="P324" i="4" s="1"/>
  <c r="J324" i="4"/>
  <c r="K323" i="4"/>
  <c r="O323" i="4" s="1"/>
  <c r="P323" i="4" s="1"/>
  <c r="J323" i="4"/>
  <c r="K322" i="4"/>
  <c r="O322" i="4" s="1"/>
  <c r="P322" i="4" s="1"/>
  <c r="J322" i="4"/>
  <c r="K321" i="4"/>
  <c r="O321" i="4" s="1"/>
  <c r="P321" i="4" s="1"/>
  <c r="J321" i="4"/>
  <c r="K320" i="4"/>
  <c r="O320" i="4" s="1"/>
  <c r="P320" i="4" s="1"/>
  <c r="J320" i="4"/>
  <c r="K319" i="4"/>
  <c r="O319" i="4" s="1"/>
  <c r="P319" i="4" s="1"/>
  <c r="J319" i="4"/>
  <c r="K318" i="4"/>
  <c r="O318" i="4" s="1"/>
  <c r="P318" i="4" s="1"/>
  <c r="J318" i="4"/>
  <c r="K317" i="4"/>
  <c r="O317" i="4" s="1"/>
  <c r="P317" i="4" s="1"/>
  <c r="J317" i="4"/>
  <c r="K316" i="4"/>
  <c r="O316" i="4" s="1"/>
  <c r="P316" i="4" s="1"/>
  <c r="K315" i="4"/>
  <c r="O315" i="4" s="1"/>
  <c r="P315" i="4" s="1"/>
  <c r="J315" i="4"/>
  <c r="K314" i="4"/>
  <c r="O314" i="4" s="1"/>
  <c r="P314" i="4" s="1"/>
  <c r="J314" i="4"/>
  <c r="K313" i="4"/>
  <c r="O313" i="4" s="1"/>
  <c r="P313" i="4" s="1"/>
  <c r="J313" i="4"/>
  <c r="K312" i="4"/>
  <c r="O312" i="4" s="1"/>
  <c r="P312" i="4" s="1"/>
  <c r="J312" i="4"/>
  <c r="K311" i="4"/>
  <c r="O311" i="4" s="1"/>
  <c r="P311" i="4" s="1"/>
  <c r="J311" i="4"/>
  <c r="K310" i="4"/>
  <c r="O310" i="4" s="1"/>
  <c r="P310" i="4" s="1"/>
  <c r="J310" i="4"/>
  <c r="K309" i="4"/>
  <c r="O309" i="4" s="1"/>
  <c r="P309" i="4" s="1"/>
  <c r="K308" i="4"/>
  <c r="O308" i="4" s="1"/>
  <c r="P308" i="4" s="1"/>
  <c r="K307" i="4"/>
  <c r="O307" i="4" s="1"/>
  <c r="P307" i="4" s="1"/>
  <c r="K306" i="4"/>
  <c r="O306" i="4" s="1"/>
  <c r="P306" i="4" s="1"/>
  <c r="J306" i="4"/>
  <c r="K305" i="4"/>
  <c r="O305" i="4" s="1"/>
  <c r="P305" i="4" s="1"/>
  <c r="J305" i="4"/>
  <c r="K304" i="4"/>
  <c r="O304" i="4" s="1"/>
  <c r="P304" i="4" s="1"/>
  <c r="J304" i="4"/>
  <c r="K303" i="4"/>
  <c r="O303" i="4" s="1"/>
  <c r="P303" i="4" s="1"/>
  <c r="J303" i="4"/>
  <c r="K302" i="4"/>
  <c r="O302" i="4" s="1"/>
  <c r="P302" i="4" s="1"/>
  <c r="J302" i="4"/>
  <c r="K301" i="4"/>
  <c r="O301" i="4" s="1"/>
  <c r="P301" i="4" s="1"/>
  <c r="J301" i="4"/>
  <c r="K300" i="4"/>
  <c r="O300" i="4" s="1"/>
  <c r="P300" i="4" s="1"/>
  <c r="J300" i="4"/>
  <c r="K299" i="4"/>
  <c r="O299" i="4" s="1"/>
  <c r="P299" i="4" s="1"/>
  <c r="J299" i="4"/>
  <c r="K298" i="4"/>
  <c r="O298" i="4" s="1"/>
  <c r="P298" i="4" s="1"/>
  <c r="J298" i="4"/>
  <c r="K297" i="4"/>
  <c r="O297" i="4" s="1"/>
  <c r="P297" i="4" s="1"/>
  <c r="J297" i="4"/>
  <c r="K296" i="4"/>
  <c r="O296" i="4" s="1"/>
  <c r="P296" i="4" s="1"/>
  <c r="J296" i="4"/>
  <c r="K295" i="4"/>
  <c r="O295" i="4" s="1"/>
  <c r="P295" i="4" s="1"/>
  <c r="J295" i="4"/>
  <c r="K294" i="4"/>
  <c r="O294" i="4" s="1"/>
  <c r="P294" i="4" s="1"/>
  <c r="J294" i="4"/>
  <c r="K293" i="4"/>
  <c r="O293" i="4" s="1"/>
  <c r="P293" i="4" s="1"/>
  <c r="J293" i="4"/>
  <c r="K292" i="4"/>
  <c r="O292" i="4" s="1"/>
  <c r="P292" i="4" s="1"/>
  <c r="J292" i="4"/>
  <c r="K291" i="4"/>
  <c r="O291" i="4" s="1"/>
  <c r="P291" i="4" s="1"/>
  <c r="J291" i="4"/>
  <c r="K290" i="4"/>
  <c r="O290" i="4" s="1"/>
  <c r="P290" i="4" s="1"/>
  <c r="J290" i="4"/>
  <c r="K289" i="4"/>
  <c r="O289" i="4" s="1"/>
  <c r="P289" i="4" s="1"/>
  <c r="J289" i="4"/>
  <c r="K288" i="4"/>
  <c r="O288" i="4" s="1"/>
  <c r="P288" i="4" s="1"/>
  <c r="J288" i="4"/>
  <c r="K287" i="4"/>
  <c r="O287" i="4" s="1"/>
  <c r="P287" i="4" s="1"/>
  <c r="K286" i="4"/>
  <c r="O286" i="4" s="1"/>
  <c r="P286" i="4" s="1"/>
  <c r="K285" i="4"/>
  <c r="O285" i="4" s="1"/>
  <c r="P285" i="4" s="1"/>
  <c r="J285" i="4"/>
  <c r="K284" i="4"/>
  <c r="O284" i="4" s="1"/>
  <c r="P284" i="4" s="1"/>
  <c r="K283" i="4"/>
  <c r="O283" i="4" s="1"/>
  <c r="P283" i="4" s="1"/>
  <c r="J283" i="4"/>
  <c r="K282" i="4"/>
  <c r="O282" i="4" s="1"/>
  <c r="P282" i="4" s="1"/>
  <c r="K281" i="4"/>
  <c r="O281" i="4" s="1"/>
  <c r="P281" i="4" s="1"/>
  <c r="J281" i="4"/>
  <c r="K280" i="4"/>
  <c r="O280" i="4" s="1"/>
  <c r="P280" i="4" s="1"/>
  <c r="K279" i="4"/>
  <c r="O279" i="4" s="1"/>
  <c r="P279" i="4" s="1"/>
  <c r="J279" i="4"/>
  <c r="K278" i="4"/>
  <c r="O278" i="4" s="1"/>
  <c r="P278" i="4" s="1"/>
  <c r="J278" i="4"/>
  <c r="K277" i="4"/>
  <c r="O277" i="4" s="1"/>
  <c r="P277" i="4" s="1"/>
  <c r="J277" i="4"/>
  <c r="K276" i="4"/>
  <c r="O276" i="4" s="1"/>
  <c r="P276" i="4" s="1"/>
  <c r="J276" i="4"/>
  <c r="K275" i="4"/>
  <c r="O275" i="4" s="1"/>
  <c r="P275" i="4" s="1"/>
  <c r="J275" i="4"/>
  <c r="K274" i="4"/>
  <c r="O274" i="4" s="1"/>
  <c r="P274" i="4" s="1"/>
  <c r="J274" i="4"/>
  <c r="K273" i="4"/>
  <c r="O273" i="4" s="1"/>
  <c r="P273" i="4" s="1"/>
  <c r="J273" i="4"/>
  <c r="K272" i="4"/>
  <c r="O272" i="4" s="1"/>
  <c r="P272" i="4" s="1"/>
  <c r="K271" i="4"/>
  <c r="O271" i="4" s="1"/>
  <c r="P271" i="4" s="1"/>
  <c r="K270" i="4"/>
  <c r="O270" i="4" s="1"/>
  <c r="P270" i="4" s="1"/>
  <c r="K269" i="4"/>
  <c r="O269" i="4" s="1"/>
  <c r="P269" i="4" s="1"/>
  <c r="J269" i="4"/>
  <c r="K268" i="4"/>
  <c r="O268" i="4" s="1"/>
  <c r="P268" i="4" s="1"/>
  <c r="J268" i="4"/>
  <c r="K267" i="4"/>
  <c r="O267" i="4" s="1"/>
  <c r="P267" i="4" s="1"/>
  <c r="J267" i="4"/>
  <c r="K266" i="4"/>
  <c r="O266" i="4" s="1"/>
  <c r="P266" i="4" s="1"/>
  <c r="J266" i="4"/>
  <c r="K265" i="4"/>
  <c r="O265" i="4" s="1"/>
  <c r="P265" i="4" s="1"/>
  <c r="J265" i="4"/>
  <c r="K264" i="4"/>
  <c r="O264" i="4" s="1"/>
  <c r="P264" i="4" s="1"/>
  <c r="J264" i="4"/>
  <c r="K263" i="4"/>
  <c r="O263" i="4" s="1"/>
  <c r="P263" i="4" s="1"/>
  <c r="J263" i="4"/>
  <c r="K262" i="4"/>
  <c r="O262" i="4" s="1"/>
  <c r="P262" i="4" s="1"/>
  <c r="J262" i="4"/>
  <c r="K261" i="4"/>
  <c r="O261" i="4" s="1"/>
  <c r="P261" i="4" s="1"/>
  <c r="J261" i="4"/>
  <c r="K260" i="4"/>
  <c r="O260" i="4" s="1"/>
  <c r="P260" i="4" s="1"/>
  <c r="J260" i="4"/>
  <c r="K259" i="4"/>
  <c r="O259" i="4" s="1"/>
  <c r="P259" i="4" s="1"/>
  <c r="J259" i="4"/>
  <c r="K258" i="4"/>
  <c r="O258" i="4" s="1"/>
  <c r="P258" i="4" s="1"/>
  <c r="J258" i="4"/>
  <c r="K257" i="4"/>
  <c r="O257" i="4" s="1"/>
  <c r="P257" i="4" s="1"/>
  <c r="J257" i="4"/>
  <c r="K256" i="4"/>
  <c r="O256" i="4" s="1"/>
  <c r="P256" i="4" s="1"/>
  <c r="J256" i="4"/>
  <c r="K255" i="4"/>
  <c r="O255" i="4" s="1"/>
  <c r="P255" i="4" s="1"/>
  <c r="J255" i="4"/>
  <c r="K254" i="4"/>
  <c r="O254" i="4" s="1"/>
  <c r="P254" i="4" s="1"/>
  <c r="J254" i="4"/>
  <c r="K253" i="4"/>
  <c r="O253" i="4" s="1"/>
  <c r="P253" i="4" s="1"/>
  <c r="J253" i="4"/>
  <c r="K252" i="4"/>
  <c r="O252" i="4" s="1"/>
  <c r="P252" i="4" s="1"/>
  <c r="J252" i="4"/>
  <c r="K251" i="4"/>
  <c r="O251" i="4" s="1"/>
  <c r="P251" i="4" s="1"/>
  <c r="K250" i="4"/>
  <c r="O250" i="4" s="1"/>
  <c r="P250" i="4" s="1"/>
  <c r="K249" i="4"/>
  <c r="O249" i="4" s="1"/>
  <c r="P249" i="4" s="1"/>
  <c r="J249" i="4"/>
  <c r="K248" i="4"/>
  <c r="O248" i="4" s="1"/>
  <c r="P248" i="4" s="1"/>
  <c r="K247" i="4"/>
  <c r="O247" i="4" s="1"/>
  <c r="P247" i="4" s="1"/>
  <c r="J247" i="4"/>
  <c r="K246" i="4"/>
  <c r="O246" i="4" s="1"/>
  <c r="P246" i="4" s="1"/>
  <c r="K245" i="4"/>
  <c r="O245" i="4" s="1"/>
  <c r="P245" i="4" s="1"/>
  <c r="J245" i="4"/>
  <c r="K244" i="4"/>
  <c r="O244" i="4" s="1"/>
  <c r="P244" i="4" s="1"/>
  <c r="K243" i="4"/>
  <c r="O243" i="4" s="1"/>
  <c r="P243" i="4" s="1"/>
  <c r="J243" i="4"/>
  <c r="K242" i="4"/>
  <c r="O242" i="4" s="1"/>
  <c r="P242" i="4" s="1"/>
  <c r="J242" i="4"/>
  <c r="K241" i="4"/>
  <c r="O241" i="4" s="1"/>
  <c r="P241" i="4" s="1"/>
  <c r="K240" i="4"/>
  <c r="O240" i="4" s="1"/>
  <c r="P240" i="4" s="1"/>
  <c r="K239" i="4"/>
  <c r="O239" i="4" s="1"/>
  <c r="P239" i="4" s="1"/>
  <c r="K238" i="4"/>
  <c r="O238" i="4" s="1"/>
  <c r="P238" i="4" s="1"/>
  <c r="J238" i="4"/>
  <c r="K237" i="4"/>
  <c r="O237" i="4" s="1"/>
  <c r="P237" i="4" s="1"/>
  <c r="J237" i="4"/>
  <c r="K236" i="4"/>
  <c r="O236" i="4" s="1"/>
  <c r="P236" i="4" s="1"/>
  <c r="J236" i="4"/>
  <c r="K235" i="4"/>
  <c r="O235" i="4" s="1"/>
  <c r="P235" i="4" s="1"/>
  <c r="J235" i="4"/>
  <c r="K234" i="4"/>
  <c r="O234" i="4" s="1"/>
  <c r="P234" i="4" s="1"/>
  <c r="J234" i="4"/>
  <c r="K233" i="4"/>
  <c r="O233" i="4" s="1"/>
  <c r="P233" i="4" s="1"/>
  <c r="J233" i="4"/>
  <c r="K232" i="4"/>
  <c r="O232" i="4" s="1"/>
  <c r="P232" i="4" s="1"/>
  <c r="J232" i="4"/>
  <c r="K231" i="4"/>
  <c r="O231" i="4" s="1"/>
  <c r="P231" i="4" s="1"/>
  <c r="J231" i="4"/>
  <c r="K230" i="4"/>
  <c r="O230" i="4" s="1"/>
  <c r="P230" i="4" s="1"/>
  <c r="J230" i="4"/>
  <c r="K229" i="4"/>
  <c r="O229" i="4" s="1"/>
  <c r="P229" i="4" s="1"/>
  <c r="J229" i="4"/>
  <c r="K228" i="4"/>
  <c r="O228" i="4" s="1"/>
  <c r="P228" i="4" s="1"/>
  <c r="J228" i="4"/>
  <c r="K227" i="4"/>
  <c r="O227" i="4" s="1"/>
  <c r="P227" i="4" s="1"/>
  <c r="K226" i="4"/>
  <c r="O226" i="4" s="1"/>
  <c r="P226" i="4" s="1"/>
  <c r="J226" i="4"/>
  <c r="K225" i="4"/>
  <c r="O225" i="4" s="1"/>
  <c r="P225" i="4" s="1"/>
  <c r="K224" i="4"/>
  <c r="O224" i="4" s="1"/>
  <c r="P224" i="4" s="1"/>
  <c r="J224" i="4"/>
  <c r="K223" i="4"/>
  <c r="O223" i="4" s="1"/>
  <c r="P223" i="4" s="1"/>
  <c r="J223" i="4"/>
  <c r="K222" i="4"/>
  <c r="O222" i="4" s="1"/>
  <c r="P222" i="4" s="1"/>
  <c r="J222" i="4"/>
  <c r="K221" i="4"/>
  <c r="O221" i="4" s="1"/>
  <c r="P221" i="4" s="1"/>
  <c r="K220" i="4"/>
  <c r="O220" i="4" s="1"/>
  <c r="P220" i="4" s="1"/>
  <c r="K219" i="4"/>
  <c r="O219" i="4" s="1"/>
  <c r="P219" i="4" s="1"/>
  <c r="K218" i="4"/>
  <c r="O218" i="4" s="1"/>
  <c r="P218" i="4" s="1"/>
  <c r="J218" i="4"/>
  <c r="K217" i="4"/>
  <c r="O217" i="4" s="1"/>
  <c r="P217" i="4" s="1"/>
  <c r="J217" i="4"/>
  <c r="K216" i="4"/>
  <c r="O216" i="4" s="1"/>
  <c r="P216" i="4" s="1"/>
  <c r="J216" i="4"/>
  <c r="K215" i="4"/>
  <c r="O215" i="4" s="1"/>
  <c r="P215" i="4" s="1"/>
  <c r="J215" i="4"/>
  <c r="K214" i="4"/>
  <c r="O214" i="4" s="1"/>
  <c r="P214" i="4" s="1"/>
  <c r="J214" i="4"/>
  <c r="K213" i="4"/>
  <c r="O213" i="4" s="1"/>
  <c r="P213" i="4" s="1"/>
  <c r="J213" i="4"/>
  <c r="K212" i="4"/>
  <c r="O212" i="4" s="1"/>
  <c r="P212" i="4" s="1"/>
  <c r="J212" i="4"/>
  <c r="K211" i="4"/>
  <c r="O211" i="4" s="1"/>
  <c r="P211" i="4" s="1"/>
  <c r="J211" i="4"/>
  <c r="K210" i="4"/>
  <c r="O210" i="4" s="1"/>
  <c r="P210" i="4" s="1"/>
  <c r="J210" i="4"/>
  <c r="K209" i="4"/>
  <c r="O209" i="4" s="1"/>
  <c r="P209" i="4" s="1"/>
  <c r="J209" i="4"/>
  <c r="K208" i="4"/>
  <c r="O208" i="4" s="1"/>
  <c r="P208" i="4" s="1"/>
  <c r="J208" i="4"/>
  <c r="K207" i="4"/>
  <c r="O207" i="4" s="1"/>
  <c r="P207" i="4" s="1"/>
  <c r="J207" i="4"/>
  <c r="K206" i="4"/>
  <c r="O206" i="4" s="1"/>
  <c r="P206" i="4" s="1"/>
  <c r="J206" i="4"/>
  <c r="K205" i="4"/>
  <c r="O205" i="4" s="1"/>
  <c r="P205" i="4" s="1"/>
  <c r="J205" i="4"/>
  <c r="K204" i="4"/>
  <c r="O204" i="4" s="1"/>
  <c r="P204" i="4" s="1"/>
  <c r="J204" i="4"/>
  <c r="K203" i="4"/>
  <c r="O203" i="4" s="1"/>
  <c r="P203" i="4" s="1"/>
  <c r="J203" i="4"/>
  <c r="K202" i="4"/>
  <c r="O202" i="4" s="1"/>
  <c r="P202" i="4" s="1"/>
  <c r="J202" i="4"/>
  <c r="K201" i="4"/>
  <c r="O201" i="4" s="1"/>
  <c r="P201" i="4" s="1"/>
  <c r="J201" i="4"/>
  <c r="K200" i="4"/>
  <c r="O200" i="4" s="1"/>
  <c r="P200" i="4" s="1"/>
  <c r="J200" i="4"/>
  <c r="K199" i="4"/>
  <c r="O199" i="4" s="1"/>
  <c r="P199" i="4" s="1"/>
  <c r="K198" i="4"/>
  <c r="O198" i="4" s="1"/>
  <c r="P198" i="4" s="1"/>
  <c r="K197" i="4"/>
  <c r="O197" i="4" s="1"/>
  <c r="P197" i="4" s="1"/>
  <c r="J197" i="4"/>
  <c r="K196" i="4"/>
  <c r="O196" i="4" s="1"/>
  <c r="P196" i="4" s="1"/>
  <c r="K195" i="4"/>
  <c r="O195" i="4" s="1"/>
  <c r="P195" i="4" s="1"/>
  <c r="J195" i="4"/>
  <c r="K194" i="4"/>
  <c r="O194" i="4" s="1"/>
  <c r="P194" i="4" s="1"/>
  <c r="K193" i="4"/>
  <c r="O193" i="4" s="1"/>
  <c r="P193" i="4" s="1"/>
  <c r="J193" i="4"/>
  <c r="K192" i="4"/>
  <c r="O192" i="4" s="1"/>
  <c r="P192" i="4" s="1"/>
  <c r="K191" i="4"/>
  <c r="O191" i="4" s="1"/>
  <c r="P191" i="4" s="1"/>
  <c r="J191" i="4"/>
  <c r="K190" i="4"/>
  <c r="O190" i="4" s="1"/>
  <c r="P190" i="4" s="1"/>
  <c r="J190" i="4"/>
  <c r="K189" i="4"/>
  <c r="O189" i="4" s="1"/>
  <c r="P189" i="4" s="1"/>
  <c r="J189" i="4"/>
  <c r="K188" i="4"/>
  <c r="O188" i="4" s="1"/>
  <c r="P188" i="4" s="1"/>
  <c r="J188" i="4"/>
  <c r="K187" i="4"/>
  <c r="O187" i="4" s="1"/>
  <c r="P187" i="4" s="1"/>
  <c r="J187" i="4"/>
  <c r="K186" i="4"/>
  <c r="O186" i="4" s="1"/>
  <c r="P186" i="4" s="1"/>
  <c r="J186" i="4"/>
  <c r="K185" i="4"/>
  <c r="O185" i="4" s="1"/>
  <c r="P185" i="4" s="1"/>
  <c r="K184" i="4"/>
  <c r="O184" i="4" s="1"/>
  <c r="P184" i="4" s="1"/>
  <c r="K183" i="4"/>
  <c r="K182" i="4"/>
  <c r="O182" i="4" s="1"/>
  <c r="P182" i="4" s="1"/>
  <c r="J182" i="4"/>
  <c r="K181" i="4"/>
  <c r="O181" i="4" s="1"/>
  <c r="P181" i="4" s="1"/>
  <c r="J181" i="4"/>
  <c r="K180" i="4"/>
  <c r="O180" i="4" s="1"/>
  <c r="P180" i="4" s="1"/>
  <c r="J180" i="4"/>
  <c r="K179" i="4"/>
  <c r="O179" i="4" s="1"/>
  <c r="P179" i="4" s="1"/>
  <c r="J179" i="4"/>
  <c r="K178" i="4"/>
  <c r="O178" i="4" s="1"/>
  <c r="P178" i="4" s="1"/>
  <c r="J178" i="4"/>
  <c r="K177" i="4"/>
  <c r="O177" i="4" s="1"/>
  <c r="P177" i="4" s="1"/>
  <c r="J177" i="4"/>
  <c r="K176" i="4"/>
  <c r="O176" i="4" s="1"/>
  <c r="P176" i="4" s="1"/>
  <c r="J176" i="4"/>
  <c r="K175" i="4"/>
  <c r="O175" i="4" s="1"/>
  <c r="P175" i="4" s="1"/>
  <c r="J175" i="4"/>
  <c r="K174" i="4"/>
  <c r="O174" i="4" s="1"/>
  <c r="P174" i="4" s="1"/>
  <c r="J174" i="4"/>
  <c r="K173" i="4"/>
  <c r="O173" i="4" s="1"/>
  <c r="P173" i="4" s="1"/>
  <c r="J173" i="4"/>
  <c r="K172" i="4"/>
  <c r="O172" i="4" s="1"/>
  <c r="P172" i="4" s="1"/>
  <c r="J172" i="4"/>
  <c r="K171" i="4"/>
  <c r="O171" i="4" s="1"/>
  <c r="P171" i="4" s="1"/>
  <c r="J171" i="4"/>
  <c r="K170" i="4"/>
  <c r="O170" i="4" s="1"/>
  <c r="P170" i="4" s="1"/>
  <c r="J170" i="4"/>
  <c r="K169" i="4"/>
  <c r="O169" i="4" s="1"/>
  <c r="P169" i="4" s="1"/>
  <c r="J169" i="4"/>
  <c r="K168" i="4"/>
  <c r="O168" i="4" s="1"/>
  <c r="P168" i="4" s="1"/>
  <c r="J168" i="4"/>
  <c r="K167" i="4"/>
  <c r="O167" i="4" s="1"/>
  <c r="P167" i="4" s="1"/>
  <c r="J167" i="4"/>
  <c r="K166" i="4"/>
  <c r="O166" i="4" s="1"/>
  <c r="P166" i="4" s="1"/>
  <c r="J166" i="4"/>
  <c r="K165" i="4"/>
  <c r="O165" i="4" s="1"/>
  <c r="P165" i="4" s="1"/>
  <c r="J165" i="4"/>
  <c r="K164" i="4"/>
  <c r="O164" i="4" s="1"/>
  <c r="P164" i="4" s="1"/>
  <c r="K163" i="4"/>
  <c r="O163" i="4" s="1"/>
  <c r="P163" i="4" s="1"/>
  <c r="K162" i="4"/>
  <c r="O162" i="4" s="1"/>
  <c r="P162" i="4" s="1"/>
  <c r="J162" i="4"/>
  <c r="K161" i="4"/>
  <c r="O161" i="4" s="1"/>
  <c r="P161" i="4" s="1"/>
  <c r="K160" i="4"/>
  <c r="O160" i="4" s="1"/>
  <c r="P160" i="4" s="1"/>
  <c r="J160" i="4"/>
  <c r="K159" i="4"/>
  <c r="O159" i="4" s="1"/>
  <c r="P159" i="4" s="1"/>
  <c r="K158" i="4"/>
  <c r="O158" i="4" s="1"/>
  <c r="P158" i="4" s="1"/>
  <c r="J158" i="4"/>
  <c r="K157" i="4"/>
  <c r="O157" i="4" s="1"/>
  <c r="P157" i="4" s="1"/>
  <c r="K156" i="4"/>
  <c r="O156" i="4" s="1"/>
  <c r="P156" i="4" s="1"/>
  <c r="J156" i="4"/>
  <c r="K155" i="4"/>
  <c r="O155" i="4" s="1"/>
  <c r="P155" i="4" s="1"/>
  <c r="J155" i="4"/>
  <c r="K154" i="4"/>
  <c r="O154" i="4" s="1"/>
  <c r="P154" i="4" s="1"/>
  <c r="J154" i="4"/>
  <c r="K153" i="4"/>
  <c r="O153" i="4" s="1"/>
  <c r="P153" i="4" s="1"/>
  <c r="J153" i="4"/>
  <c r="K152" i="4"/>
  <c r="O152" i="4" s="1"/>
  <c r="P152" i="4" s="1"/>
  <c r="J152" i="4"/>
  <c r="K151" i="4"/>
  <c r="O151" i="4" s="1"/>
  <c r="P151" i="4" s="1"/>
  <c r="J151" i="4"/>
  <c r="K150" i="4"/>
  <c r="O150" i="4" s="1"/>
  <c r="P150" i="4" s="1"/>
  <c r="K149" i="4"/>
  <c r="O149" i="4" s="1"/>
  <c r="P149" i="4" s="1"/>
  <c r="K148" i="4"/>
  <c r="O148" i="4" s="1"/>
  <c r="P148" i="4" s="1"/>
  <c r="K147" i="4"/>
  <c r="O147" i="4" s="1"/>
  <c r="P147" i="4" s="1"/>
  <c r="J147" i="4"/>
  <c r="K146" i="4"/>
  <c r="O146" i="4" s="1"/>
  <c r="P146" i="4" s="1"/>
  <c r="J146" i="4"/>
  <c r="K145" i="4"/>
  <c r="O145" i="4" s="1"/>
  <c r="P145" i="4" s="1"/>
  <c r="J145" i="4"/>
  <c r="K144" i="4"/>
  <c r="O144" i="4" s="1"/>
  <c r="P144" i="4" s="1"/>
  <c r="J144" i="4"/>
  <c r="K143" i="4"/>
  <c r="O143" i="4" s="1"/>
  <c r="P143" i="4" s="1"/>
  <c r="J143" i="4"/>
  <c r="K142" i="4"/>
  <c r="O142" i="4" s="1"/>
  <c r="P142" i="4" s="1"/>
  <c r="J142" i="4"/>
  <c r="K141" i="4"/>
  <c r="O141" i="4" s="1"/>
  <c r="P141" i="4" s="1"/>
  <c r="J141" i="4"/>
  <c r="K140" i="4"/>
  <c r="O140" i="4" s="1"/>
  <c r="P140" i="4" s="1"/>
  <c r="J140" i="4"/>
  <c r="K139" i="4"/>
  <c r="O139" i="4" s="1"/>
  <c r="P139" i="4" s="1"/>
  <c r="J139" i="4"/>
  <c r="K138" i="4"/>
  <c r="O138" i="4" s="1"/>
  <c r="P138" i="4" s="1"/>
  <c r="J138" i="4"/>
  <c r="K137" i="4"/>
  <c r="O137" i="4" s="1"/>
  <c r="P137" i="4" s="1"/>
  <c r="J137" i="4"/>
  <c r="K136" i="4"/>
  <c r="O136" i="4" s="1"/>
  <c r="P136" i="4" s="1"/>
  <c r="J136" i="4"/>
  <c r="K135" i="4"/>
  <c r="O135" i="4" s="1"/>
  <c r="P135" i="4" s="1"/>
  <c r="J135" i="4"/>
  <c r="K134" i="4"/>
  <c r="O134" i="4" s="1"/>
  <c r="P134" i="4" s="1"/>
  <c r="J134" i="4"/>
  <c r="K133" i="4"/>
  <c r="O133" i="4" s="1"/>
  <c r="P133" i="4" s="1"/>
  <c r="J133" i="4"/>
  <c r="K132" i="4"/>
  <c r="O132" i="4" s="1"/>
  <c r="P132" i="4" s="1"/>
  <c r="J132" i="4"/>
  <c r="K131" i="4"/>
  <c r="O131" i="4" s="1"/>
  <c r="P131" i="4" s="1"/>
  <c r="J131" i="4"/>
  <c r="K130" i="4"/>
  <c r="O130" i="4" s="1"/>
  <c r="P130" i="4" s="1"/>
  <c r="J130" i="4"/>
  <c r="K129" i="4"/>
  <c r="O129" i="4" s="1"/>
  <c r="P129" i="4" s="1"/>
  <c r="J129" i="4"/>
  <c r="K128" i="4"/>
  <c r="O128" i="4" s="1"/>
  <c r="P128" i="4" s="1"/>
  <c r="K127" i="4"/>
  <c r="O127" i="4" s="1"/>
  <c r="P127" i="4" s="1"/>
  <c r="K126" i="4"/>
  <c r="O126" i="4" s="1"/>
  <c r="P126" i="4" s="1"/>
  <c r="J126" i="4"/>
  <c r="K125" i="4"/>
  <c r="O125" i="4" s="1"/>
  <c r="P125" i="4" s="1"/>
  <c r="K124" i="4"/>
  <c r="O124" i="4" s="1"/>
  <c r="P124" i="4" s="1"/>
  <c r="J124" i="4"/>
  <c r="K123" i="4"/>
  <c r="O123" i="4" s="1"/>
  <c r="P123" i="4" s="1"/>
  <c r="K122" i="4"/>
  <c r="O122" i="4" s="1"/>
  <c r="P122" i="4" s="1"/>
  <c r="J122" i="4"/>
  <c r="K121" i="4"/>
  <c r="O121" i="4" s="1"/>
  <c r="P121" i="4" s="1"/>
  <c r="K120" i="4"/>
  <c r="O120" i="4" s="1"/>
  <c r="P120" i="4" s="1"/>
  <c r="J120" i="4"/>
  <c r="K119" i="4"/>
  <c r="O119" i="4" s="1"/>
  <c r="P119" i="4" s="1"/>
  <c r="J119" i="4"/>
  <c r="K118" i="4"/>
  <c r="O118" i="4" s="1"/>
  <c r="P118" i="4" s="1"/>
  <c r="J118" i="4"/>
  <c r="K117" i="4"/>
  <c r="O117" i="4" s="1"/>
  <c r="P117" i="4" s="1"/>
  <c r="J117" i="4"/>
  <c r="K116" i="4"/>
  <c r="O116" i="4" s="1"/>
  <c r="P116" i="4" s="1"/>
  <c r="J116" i="4"/>
  <c r="K115" i="4"/>
  <c r="O115" i="4" s="1"/>
  <c r="P115" i="4" s="1"/>
  <c r="J115" i="4"/>
  <c r="K114" i="4"/>
  <c r="O114" i="4" s="1"/>
  <c r="P114" i="4" s="1"/>
  <c r="J114" i="4"/>
  <c r="K113" i="4"/>
  <c r="O113" i="4" s="1"/>
  <c r="P113" i="4" s="1"/>
  <c r="K112" i="4"/>
  <c r="O112" i="4" s="1"/>
  <c r="P112" i="4" s="1"/>
  <c r="K111" i="4"/>
  <c r="O111" i="4" s="1"/>
  <c r="P111" i="4" s="1"/>
  <c r="K110" i="4"/>
  <c r="O110" i="4" s="1"/>
  <c r="P110" i="4" s="1"/>
  <c r="J110" i="4"/>
  <c r="K109" i="4"/>
  <c r="O109" i="4" s="1"/>
  <c r="P109" i="4" s="1"/>
  <c r="J109" i="4"/>
  <c r="K108" i="4"/>
  <c r="O108" i="4" s="1"/>
  <c r="P108" i="4" s="1"/>
  <c r="J108" i="4"/>
  <c r="K107" i="4"/>
  <c r="O107" i="4" s="1"/>
  <c r="P107" i="4" s="1"/>
  <c r="J107" i="4"/>
  <c r="K106" i="4"/>
  <c r="O106" i="4" s="1"/>
  <c r="P106" i="4" s="1"/>
  <c r="J106" i="4"/>
  <c r="K105" i="4"/>
  <c r="O105" i="4" s="1"/>
  <c r="P105" i="4" s="1"/>
  <c r="J105" i="4"/>
  <c r="K104" i="4"/>
  <c r="O104" i="4" s="1"/>
  <c r="P104" i="4" s="1"/>
  <c r="J104" i="4"/>
  <c r="K103" i="4"/>
  <c r="O103" i="4" s="1"/>
  <c r="P103" i="4" s="1"/>
  <c r="J103" i="4"/>
  <c r="K102" i="4"/>
  <c r="O102" i="4" s="1"/>
  <c r="P102" i="4" s="1"/>
  <c r="J102" i="4"/>
  <c r="K101" i="4"/>
  <c r="O101" i="4" s="1"/>
  <c r="P101" i="4" s="1"/>
  <c r="J101" i="4"/>
  <c r="K100" i="4"/>
  <c r="O100" i="4" s="1"/>
  <c r="P100" i="4" s="1"/>
  <c r="J100" i="4"/>
  <c r="K99" i="4"/>
  <c r="O99" i="4" s="1"/>
  <c r="P99" i="4" s="1"/>
  <c r="J99" i="4"/>
  <c r="K98" i="4"/>
  <c r="O98" i="4" s="1"/>
  <c r="P98" i="4" s="1"/>
  <c r="J98" i="4"/>
  <c r="K97" i="4"/>
  <c r="O97" i="4" s="1"/>
  <c r="P97" i="4" s="1"/>
  <c r="J97" i="4"/>
  <c r="K96" i="4"/>
  <c r="O96" i="4" s="1"/>
  <c r="P96" i="4" s="1"/>
  <c r="J96" i="4"/>
  <c r="K95" i="4"/>
  <c r="O95" i="4" s="1"/>
  <c r="P95" i="4" s="1"/>
  <c r="J95" i="4"/>
  <c r="K94" i="4"/>
  <c r="O94" i="4" s="1"/>
  <c r="P94" i="4" s="1"/>
  <c r="J94" i="4"/>
  <c r="K93" i="4"/>
  <c r="O93" i="4" s="1"/>
  <c r="P93" i="4" s="1"/>
  <c r="J93" i="4"/>
  <c r="K92" i="4"/>
  <c r="O92" i="4" s="1"/>
  <c r="P92" i="4" s="1"/>
  <c r="K91" i="4"/>
  <c r="O91" i="4" s="1"/>
  <c r="P91" i="4" s="1"/>
  <c r="K90" i="4"/>
  <c r="O90" i="4" s="1"/>
  <c r="P90" i="4" s="1"/>
  <c r="J90" i="4"/>
  <c r="K89" i="4"/>
  <c r="O89" i="4" s="1"/>
  <c r="P89" i="4" s="1"/>
  <c r="K88" i="4"/>
  <c r="O88" i="4" s="1"/>
  <c r="P88" i="4" s="1"/>
  <c r="J88" i="4"/>
  <c r="K87" i="4"/>
  <c r="O87" i="4" s="1"/>
  <c r="P87" i="4" s="1"/>
  <c r="K86" i="4"/>
  <c r="O86" i="4" s="1"/>
  <c r="P86" i="4" s="1"/>
  <c r="J86" i="4"/>
  <c r="K85" i="4"/>
  <c r="O85" i="4" s="1"/>
  <c r="P85" i="4" s="1"/>
  <c r="K84" i="4"/>
  <c r="O84" i="4" s="1"/>
  <c r="P84" i="4" s="1"/>
  <c r="K83" i="4"/>
  <c r="O83" i="4" s="1"/>
  <c r="P83" i="4" s="1"/>
  <c r="J83" i="4"/>
  <c r="K82" i="4"/>
  <c r="O82" i="4" s="1"/>
  <c r="P82" i="4" s="1"/>
  <c r="J82" i="4"/>
  <c r="K81" i="4"/>
  <c r="O81" i="4" s="1"/>
  <c r="P81" i="4" s="1"/>
  <c r="J81" i="4"/>
  <c r="K80" i="4"/>
  <c r="O80" i="4" s="1"/>
  <c r="P80" i="4" s="1"/>
  <c r="J80" i="4"/>
  <c r="K79" i="4"/>
  <c r="O79" i="4" s="1"/>
  <c r="P79" i="4" s="1"/>
  <c r="J79" i="4"/>
  <c r="K78" i="4"/>
  <c r="O78" i="4" s="1"/>
  <c r="P78" i="4" s="1"/>
  <c r="J78" i="4"/>
  <c r="K77" i="4"/>
  <c r="O77" i="4" s="1"/>
  <c r="P77" i="4" s="1"/>
  <c r="K76" i="4"/>
  <c r="O76" i="4" s="1"/>
  <c r="P76" i="4" s="1"/>
  <c r="K75" i="4"/>
  <c r="O75" i="4" s="1"/>
  <c r="P75" i="4" s="1"/>
  <c r="K74" i="4"/>
  <c r="O74" i="4" s="1"/>
  <c r="P74" i="4" s="1"/>
  <c r="J74" i="4"/>
  <c r="K73" i="4"/>
  <c r="O73" i="4" s="1"/>
  <c r="P73" i="4" s="1"/>
  <c r="J73" i="4"/>
  <c r="K72" i="4"/>
  <c r="O72" i="4" s="1"/>
  <c r="P72" i="4" s="1"/>
  <c r="J72" i="4"/>
  <c r="K71" i="4"/>
  <c r="O71" i="4" s="1"/>
  <c r="P71" i="4" s="1"/>
  <c r="J71" i="4"/>
  <c r="K70" i="4"/>
  <c r="O70" i="4" s="1"/>
  <c r="P70" i="4" s="1"/>
  <c r="J70" i="4"/>
  <c r="K69" i="4"/>
  <c r="O69" i="4" s="1"/>
  <c r="P69" i="4" s="1"/>
  <c r="J69" i="4"/>
  <c r="K68" i="4"/>
  <c r="O68" i="4" s="1"/>
  <c r="P68" i="4" s="1"/>
  <c r="J68" i="4"/>
  <c r="K67" i="4"/>
  <c r="O67" i="4" s="1"/>
  <c r="P67" i="4" s="1"/>
  <c r="J67" i="4"/>
  <c r="K66" i="4"/>
  <c r="O66" i="4" s="1"/>
  <c r="P66" i="4" s="1"/>
  <c r="J66" i="4"/>
  <c r="K65" i="4"/>
  <c r="O65" i="4" s="1"/>
  <c r="P65" i="4" s="1"/>
  <c r="J65" i="4"/>
  <c r="K64" i="4"/>
  <c r="O64" i="4" s="1"/>
  <c r="P64" i="4" s="1"/>
  <c r="J64" i="4"/>
  <c r="K63" i="4"/>
  <c r="O63" i="4" s="1"/>
  <c r="P63" i="4" s="1"/>
  <c r="J63" i="4"/>
  <c r="K62" i="4"/>
  <c r="O62" i="4" s="1"/>
  <c r="P62" i="4" s="1"/>
  <c r="J62" i="4"/>
  <c r="K61" i="4"/>
  <c r="O61" i="4" s="1"/>
  <c r="P61" i="4" s="1"/>
  <c r="J61" i="4"/>
  <c r="K60" i="4"/>
  <c r="O60" i="4" s="1"/>
  <c r="P60" i="4" s="1"/>
  <c r="J60" i="4"/>
  <c r="K59" i="4"/>
  <c r="O59" i="4" s="1"/>
  <c r="P59" i="4" s="1"/>
  <c r="J59" i="4"/>
  <c r="K58" i="4"/>
  <c r="O58" i="4" s="1"/>
  <c r="P58" i="4" s="1"/>
  <c r="J58" i="4"/>
  <c r="K57" i="4"/>
  <c r="O57" i="4" s="1"/>
  <c r="P57" i="4" s="1"/>
  <c r="J57" i="4"/>
  <c r="K56" i="4"/>
  <c r="O56" i="4" s="1"/>
  <c r="P56" i="4" s="1"/>
  <c r="J56" i="4"/>
  <c r="K55" i="4"/>
  <c r="O55" i="4" s="1"/>
  <c r="P55" i="4" s="1"/>
  <c r="K54" i="4"/>
  <c r="O54" i="4" s="1"/>
  <c r="P54" i="4" s="1"/>
  <c r="J54" i="4"/>
  <c r="K53" i="4"/>
  <c r="O53" i="4" s="1"/>
  <c r="P53" i="4" s="1"/>
  <c r="K52" i="4"/>
  <c r="O52" i="4" s="1"/>
  <c r="P52" i="4" s="1"/>
  <c r="J52" i="4"/>
  <c r="K51" i="4"/>
  <c r="O51" i="4" s="1"/>
  <c r="P51" i="4" s="1"/>
  <c r="K50" i="4"/>
  <c r="O50" i="4" s="1"/>
  <c r="P50" i="4" s="1"/>
  <c r="J50" i="4"/>
  <c r="K49" i="4"/>
  <c r="O49" i="4" s="1"/>
  <c r="P49" i="4" s="1"/>
  <c r="K48" i="4"/>
  <c r="O48" i="4" s="1"/>
  <c r="P48" i="4" s="1"/>
  <c r="J48" i="4"/>
  <c r="K47" i="4"/>
  <c r="O47" i="4" s="1"/>
  <c r="P47" i="4" s="1"/>
  <c r="J47" i="4"/>
  <c r="K46" i="4"/>
  <c r="O46" i="4" s="1"/>
  <c r="P46" i="4" s="1"/>
  <c r="J46" i="4"/>
  <c r="K45" i="4"/>
  <c r="O45" i="4" s="1"/>
  <c r="P45" i="4" s="1"/>
  <c r="J45" i="4"/>
  <c r="K44" i="4"/>
  <c r="O44" i="4" s="1"/>
  <c r="P44" i="4" s="1"/>
  <c r="J44" i="4"/>
  <c r="K43" i="4"/>
  <c r="O43" i="4" s="1"/>
  <c r="P43" i="4" s="1"/>
  <c r="J43" i="4"/>
  <c r="K42" i="4"/>
  <c r="O42" i="4" s="1"/>
  <c r="P42" i="4" s="1"/>
  <c r="J42" i="4"/>
  <c r="K41" i="4"/>
  <c r="O41" i="4" s="1"/>
  <c r="P41" i="4" s="1"/>
  <c r="K40" i="4"/>
  <c r="O40" i="4" s="1"/>
  <c r="P40" i="4" s="1"/>
  <c r="K39" i="4"/>
  <c r="O39" i="4" s="1"/>
  <c r="P39" i="4" s="1"/>
  <c r="K38" i="4"/>
  <c r="O38" i="4" s="1"/>
  <c r="P38" i="4" s="1"/>
  <c r="J38" i="4"/>
  <c r="K37" i="4"/>
  <c r="O37" i="4" s="1"/>
  <c r="P37" i="4" s="1"/>
  <c r="J37" i="4"/>
  <c r="K36" i="4"/>
  <c r="O36" i="4" s="1"/>
  <c r="P36" i="4" s="1"/>
  <c r="J36" i="4"/>
  <c r="K35" i="4"/>
  <c r="O35" i="4" s="1"/>
  <c r="P35" i="4" s="1"/>
  <c r="J35" i="4"/>
  <c r="K34" i="4"/>
  <c r="O34" i="4" s="1"/>
  <c r="P34" i="4" s="1"/>
  <c r="J34" i="4"/>
  <c r="K33" i="4"/>
  <c r="O33" i="4" s="1"/>
  <c r="P33" i="4" s="1"/>
  <c r="J33" i="4"/>
  <c r="K32" i="4"/>
  <c r="O32" i="4" s="1"/>
  <c r="P32" i="4" s="1"/>
  <c r="J32" i="4"/>
  <c r="K31" i="4"/>
  <c r="O31" i="4" s="1"/>
  <c r="P31" i="4" s="1"/>
  <c r="J31" i="4"/>
  <c r="K30" i="4"/>
  <c r="O30" i="4" s="1"/>
  <c r="P30" i="4" s="1"/>
  <c r="J30" i="4"/>
  <c r="K29" i="4"/>
  <c r="O29" i="4" s="1"/>
  <c r="P29" i="4" s="1"/>
  <c r="J29" i="4"/>
  <c r="K28" i="4"/>
  <c r="O28" i="4" s="1"/>
  <c r="P28" i="4" s="1"/>
  <c r="J28" i="4"/>
  <c r="K27" i="4"/>
  <c r="O27" i="4" s="1"/>
  <c r="P27" i="4" s="1"/>
  <c r="J27" i="4"/>
  <c r="K26" i="4"/>
  <c r="O26" i="4" s="1"/>
  <c r="P26" i="4" s="1"/>
  <c r="J26" i="4"/>
  <c r="K25" i="4"/>
  <c r="O25" i="4" s="1"/>
  <c r="P25" i="4" s="1"/>
  <c r="J25" i="4"/>
  <c r="K24" i="4"/>
  <c r="O24" i="4" s="1"/>
  <c r="P24" i="4" s="1"/>
  <c r="J24" i="4"/>
  <c r="K23" i="4"/>
  <c r="O23" i="4" s="1"/>
  <c r="P23" i="4" s="1"/>
  <c r="J23" i="4"/>
  <c r="K22" i="4"/>
  <c r="O22" i="4" s="1"/>
  <c r="P22" i="4" s="1"/>
  <c r="J22" i="4"/>
  <c r="K21" i="4"/>
  <c r="O21" i="4" s="1"/>
  <c r="P21" i="4" s="1"/>
  <c r="J21" i="4"/>
  <c r="K20" i="4"/>
  <c r="O20" i="4" s="1"/>
  <c r="P20" i="4" s="1"/>
  <c r="J20" i="4"/>
  <c r="K19" i="4"/>
  <c r="O19" i="4" s="1"/>
  <c r="P19" i="4" s="1"/>
  <c r="J19" i="4"/>
  <c r="K18" i="4"/>
  <c r="O18" i="4" s="1"/>
  <c r="P18" i="4" s="1"/>
  <c r="J18" i="4"/>
  <c r="K17" i="4"/>
  <c r="O17" i="4" s="1"/>
  <c r="P17" i="4" s="1"/>
  <c r="K16" i="4"/>
  <c r="O16" i="4" s="1"/>
  <c r="P16" i="4" s="1"/>
  <c r="K15" i="4"/>
  <c r="O15" i="4" s="1"/>
  <c r="P15" i="4" s="1"/>
  <c r="J15" i="4"/>
  <c r="K14" i="4"/>
  <c r="O14" i="4" s="1"/>
  <c r="P14" i="4" s="1"/>
  <c r="K13" i="4"/>
  <c r="O13" i="4" s="1"/>
  <c r="P13" i="4" s="1"/>
  <c r="J13" i="4"/>
  <c r="K12" i="4"/>
  <c r="O12" i="4" s="1"/>
  <c r="P12" i="4" s="1"/>
  <c r="K11" i="4"/>
  <c r="O11" i="4" s="1"/>
  <c r="P11" i="4" s="1"/>
  <c r="J11" i="4"/>
  <c r="K10" i="4"/>
  <c r="O10" i="4" s="1"/>
  <c r="P10" i="4" s="1"/>
  <c r="J10" i="4"/>
  <c r="O183" i="4" l="1"/>
  <c r="P183" i="4" s="1"/>
  <c r="P1040" i="4" s="1"/>
  <c r="O1039" i="4"/>
  <c r="P1039" i="4" s="1"/>
  <c r="J34" i="3"/>
  <c r="N34" i="3" s="1"/>
  <c r="P34" i="3" s="1"/>
  <c r="H34" i="3"/>
  <c r="J37" i="2"/>
  <c r="N37" i="2" s="1"/>
  <c r="P37" i="2" s="1"/>
  <c r="H37" i="2"/>
  <c r="C14" i="2"/>
  <c r="C40" i="2" s="1"/>
  <c r="C43" i="2" s="1"/>
  <c r="C36" i="3" l="1"/>
  <c r="D36" i="3"/>
  <c r="N21" i="3"/>
  <c r="P21" i="3" s="1"/>
  <c r="N28" i="3"/>
  <c r="P28" i="3" s="1"/>
  <c r="N29" i="3"/>
  <c r="P29" i="3" s="1"/>
  <c r="J10" i="3"/>
  <c r="N10" i="3" s="1"/>
  <c r="P10" i="3" s="1"/>
  <c r="J11" i="3"/>
  <c r="N11" i="3" s="1"/>
  <c r="P11" i="3" s="1"/>
  <c r="J12" i="3"/>
  <c r="N12" i="3" s="1"/>
  <c r="P12" i="3" s="1"/>
  <c r="J13" i="3"/>
  <c r="N13" i="3" s="1"/>
  <c r="P13" i="3" s="1"/>
  <c r="J14" i="3"/>
  <c r="N14" i="3" s="1"/>
  <c r="P14" i="3" s="1"/>
  <c r="J15" i="3"/>
  <c r="N15" i="3" s="1"/>
  <c r="P15" i="3" s="1"/>
  <c r="J16" i="3"/>
  <c r="N16" i="3" s="1"/>
  <c r="P16" i="3" s="1"/>
  <c r="J17" i="3"/>
  <c r="N17" i="3" s="1"/>
  <c r="P17" i="3" s="1"/>
  <c r="J18" i="3"/>
  <c r="N18" i="3" s="1"/>
  <c r="P18" i="3" s="1"/>
  <c r="J19" i="3"/>
  <c r="N19" i="3" s="1"/>
  <c r="P19" i="3" s="1"/>
  <c r="J20" i="3"/>
  <c r="N20" i="3" s="1"/>
  <c r="P20" i="3" s="1"/>
  <c r="J21" i="3"/>
  <c r="J22" i="3"/>
  <c r="N22" i="3" s="1"/>
  <c r="P22" i="3" s="1"/>
  <c r="J23" i="3"/>
  <c r="N23" i="3" s="1"/>
  <c r="P23" i="3" s="1"/>
  <c r="J24" i="3"/>
  <c r="N24" i="3" s="1"/>
  <c r="P24" i="3" s="1"/>
  <c r="J25" i="3"/>
  <c r="N25" i="3" s="1"/>
  <c r="P25" i="3" s="1"/>
  <c r="J26" i="3"/>
  <c r="N26" i="3" s="1"/>
  <c r="P26" i="3" s="1"/>
  <c r="J27" i="3"/>
  <c r="N27" i="3" s="1"/>
  <c r="P27" i="3" s="1"/>
  <c r="J28" i="3"/>
  <c r="J29" i="3"/>
  <c r="J30" i="3"/>
  <c r="N30" i="3" s="1"/>
  <c r="P30" i="3" s="1"/>
  <c r="J31" i="3"/>
  <c r="N31" i="3" s="1"/>
  <c r="P31" i="3" s="1"/>
  <c r="J32" i="3"/>
  <c r="N32" i="3" s="1"/>
  <c r="P32" i="3" s="1"/>
  <c r="J9" i="3"/>
  <c r="N9" i="3" s="1"/>
  <c r="P9" i="3" s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9" i="3"/>
  <c r="J11" i="2"/>
  <c r="N11" i="2" s="1"/>
  <c r="P11" i="2" s="1"/>
  <c r="J12" i="2"/>
  <c r="N12" i="2" s="1"/>
  <c r="P12" i="2" s="1"/>
  <c r="J13" i="2"/>
  <c r="N13" i="2" s="1"/>
  <c r="P13" i="2" s="1"/>
  <c r="J14" i="2"/>
  <c r="N14" i="2" s="1"/>
  <c r="P14" i="2" s="1"/>
  <c r="J15" i="2"/>
  <c r="N15" i="2" s="1"/>
  <c r="P15" i="2" s="1"/>
  <c r="J16" i="2"/>
  <c r="N16" i="2" s="1"/>
  <c r="P16" i="2" s="1"/>
  <c r="J17" i="2"/>
  <c r="N17" i="2" s="1"/>
  <c r="P17" i="2" s="1"/>
  <c r="J18" i="2"/>
  <c r="N18" i="2" s="1"/>
  <c r="P18" i="2" s="1"/>
  <c r="J19" i="2"/>
  <c r="N19" i="2" s="1"/>
  <c r="P19" i="2" s="1"/>
  <c r="J20" i="2"/>
  <c r="N20" i="2" s="1"/>
  <c r="P20" i="2" s="1"/>
  <c r="J21" i="2"/>
  <c r="N21" i="2" s="1"/>
  <c r="P21" i="2" s="1"/>
  <c r="J22" i="2"/>
  <c r="N22" i="2" s="1"/>
  <c r="P22" i="2" s="1"/>
  <c r="J23" i="2"/>
  <c r="N23" i="2" s="1"/>
  <c r="P23" i="2" s="1"/>
  <c r="J24" i="2"/>
  <c r="N24" i="2" s="1"/>
  <c r="P24" i="2" s="1"/>
  <c r="J25" i="2"/>
  <c r="N25" i="2" s="1"/>
  <c r="P25" i="2" s="1"/>
  <c r="J26" i="2"/>
  <c r="N26" i="2" s="1"/>
  <c r="P26" i="2" s="1"/>
  <c r="J27" i="2"/>
  <c r="N27" i="2" s="1"/>
  <c r="P27" i="2" s="1"/>
  <c r="J28" i="2"/>
  <c r="N28" i="2" s="1"/>
  <c r="P28" i="2" s="1"/>
  <c r="J29" i="2"/>
  <c r="N29" i="2" s="1"/>
  <c r="P29" i="2" s="1"/>
  <c r="J30" i="2"/>
  <c r="N30" i="2" s="1"/>
  <c r="P30" i="2" s="1"/>
  <c r="J31" i="2"/>
  <c r="N31" i="2" s="1"/>
  <c r="P31" i="2" s="1"/>
  <c r="J32" i="2"/>
  <c r="N32" i="2" s="1"/>
  <c r="P32" i="2" s="1"/>
  <c r="J33" i="2"/>
  <c r="N33" i="2" s="1"/>
  <c r="P33" i="2" s="1"/>
  <c r="J34" i="2"/>
  <c r="N34" i="2" s="1"/>
  <c r="P34" i="2" s="1"/>
  <c r="J35" i="2"/>
  <c r="N35" i="2" s="1"/>
  <c r="P35" i="2" s="1"/>
  <c r="J10" i="2"/>
  <c r="N10" i="2" s="1"/>
  <c r="P10" i="2" s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10" i="2"/>
  <c r="D39" i="2"/>
  <c r="C39" i="2"/>
  <c r="C42" i="2" s="1"/>
  <c r="P37" i="3" l="1"/>
  <c r="P36" i="3"/>
  <c r="P40" i="2"/>
  <c r="N40" i="2" s="1"/>
  <c r="P39" i="2"/>
  <c r="N39" i="2" s="1"/>
</calcChain>
</file>

<file path=xl/sharedStrings.xml><?xml version="1.0" encoding="utf-8"?>
<sst xmlns="http://schemas.openxmlformats.org/spreadsheetml/2006/main" count="17558" uniqueCount="344">
  <si>
    <t>Payment Date</t>
  </si>
  <si>
    <t>BiWeekly Mon-Sun</t>
  </si>
  <si>
    <t>Semi-Monthly</t>
  </si>
  <si>
    <t>B05</t>
  </si>
  <si>
    <t>B26</t>
  </si>
  <si>
    <t>B19</t>
  </si>
  <si>
    <t>B21</t>
  </si>
  <si>
    <t>B25</t>
  </si>
  <si>
    <t>B10</t>
  </si>
  <si>
    <t>B13</t>
  </si>
  <si>
    <t>B11</t>
  </si>
  <si>
    <t>B18</t>
  </si>
  <si>
    <t>B12</t>
  </si>
  <si>
    <t>B14</t>
  </si>
  <si>
    <t>B17</t>
  </si>
  <si>
    <t>B22</t>
  </si>
  <si>
    <t>B24</t>
  </si>
  <si>
    <t>B16</t>
  </si>
  <si>
    <t>B09</t>
  </si>
  <si>
    <t>B04</t>
  </si>
  <si>
    <t>B03</t>
  </si>
  <si>
    <t>B02</t>
  </si>
  <si>
    <t>B01</t>
  </si>
  <si>
    <t>B20</t>
  </si>
  <si>
    <t>B08</t>
  </si>
  <si>
    <t>B15</t>
  </si>
  <si>
    <t>B06</t>
  </si>
  <si>
    <t>B23</t>
  </si>
  <si>
    <t>B07</t>
  </si>
  <si>
    <t>SM01</t>
  </si>
  <si>
    <t>SM02</t>
  </si>
  <si>
    <t>SM03</t>
  </si>
  <si>
    <t>SM04</t>
  </si>
  <si>
    <t>SM05</t>
  </si>
  <si>
    <t>SM06</t>
  </si>
  <si>
    <t>SM07</t>
  </si>
  <si>
    <t>SM08</t>
  </si>
  <si>
    <t>SM09</t>
  </si>
  <si>
    <t>SM10</t>
  </si>
  <si>
    <t>SM11</t>
  </si>
  <si>
    <t>SM12</t>
  </si>
  <si>
    <t>SM13</t>
  </si>
  <si>
    <t>SM14</t>
  </si>
  <si>
    <t>SM15</t>
  </si>
  <si>
    <t>SM16</t>
  </si>
  <si>
    <t>SM17</t>
  </si>
  <si>
    <t>SM18</t>
  </si>
  <si>
    <t>SM19</t>
  </si>
  <si>
    <t>SM20</t>
  </si>
  <si>
    <t>SM21</t>
  </si>
  <si>
    <t>SM22</t>
  </si>
  <si>
    <t>SM23</t>
  </si>
  <si>
    <t>SM24</t>
  </si>
  <si>
    <t xml:space="preserve">Duke Energy Kentucky </t>
  </si>
  <si>
    <t>12 months ended December 31, 2021</t>
  </si>
  <si>
    <t>Service Period</t>
  </si>
  <si>
    <t>Start</t>
  </si>
  <si>
    <t>End</t>
  </si>
  <si>
    <t>Total Days</t>
  </si>
  <si>
    <t>Midpoint Service Period</t>
  </si>
  <si>
    <t>(Lead) Lag Days</t>
  </si>
  <si>
    <t>Weighted Dollar Days</t>
  </si>
  <si>
    <t>Payroll Description</t>
  </si>
  <si>
    <t>Amount</t>
  </si>
  <si>
    <t>Net</t>
  </si>
  <si>
    <t>Gross</t>
  </si>
  <si>
    <t xml:space="preserve">RinID </t>
  </si>
  <si>
    <t>Calculation of Payroll Expense (Lead) Lag Days (Pay)</t>
  </si>
  <si>
    <t xml:space="preserve">Run ID </t>
  </si>
  <si>
    <t>Incentive paid 2021</t>
  </si>
  <si>
    <t xml:space="preserve"> </t>
  </si>
  <si>
    <t xml:space="preserve"> Incentive paid in 2021</t>
  </si>
  <si>
    <t>Calculation of Payroll Expense (Lead) Lag Days (ALL DEDUCTIONS)</t>
  </si>
  <si>
    <t>RunID</t>
  </si>
  <si>
    <t>Row Labels</t>
  </si>
  <si>
    <t>Payment Date or Reversal Date</t>
  </si>
  <si>
    <t>Period End Date</t>
  </si>
  <si>
    <t>Pay Component Code</t>
  </si>
  <si>
    <t>Deduction</t>
  </si>
  <si>
    <t>Sum of Amount</t>
  </si>
  <si>
    <t>Check Date</t>
  </si>
  <si>
    <t>Funding to Alight for Garnishments</t>
  </si>
  <si>
    <t>BiWeekly Mon-Sun: Regular (Biweekly)</t>
  </si>
  <si>
    <t>401DEDP</t>
  </si>
  <si>
    <t>401DEDP-401k Union Supplemental PreTax</t>
  </si>
  <si>
    <t>401ER</t>
  </si>
  <si>
    <t>401ER - ER RSP Contribution</t>
  </si>
  <si>
    <t>401KAFT</t>
  </si>
  <si>
    <t>401KAFT-RSP Contribution AfterTax</t>
  </si>
  <si>
    <t>401KMAT</t>
  </si>
  <si>
    <t>401KMAT-RSP Contribution Match</t>
  </si>
  <si>
    <t>401KPRE</t>
  </si>
  <si>
    <t>401KPRE-RSP Contribution PreTax</t>
  </si>
  <si>
    <t>401LN</t>
  </si>
  <si>
    <t>401LN-401k Loan</t>
  </si>
  <si>
    <t>401RS</t>
  </si>
  <si>
    <t>401RS-RSP Roth Union Supplemental</t>
  </si>
  <si>
    <t>401RTH</t>
  </si>
  <si>
    <t>401RTH-RSP Roth</t>
  </si>
  <si>
    <t>A12049</t>
  </si>
  <si>
    <t>A12049-USW 12049 Addl Dues</t>
  </si>
  <si>
    <t>ARDEN</t>
  </si>
  <si>
    <t>ARDEN-AR - Dental Insurance</t>
  </si>
  <si>
    <t>ARMED</t>
  </si>
  <si>
    <t>ARMED-AR - Medical Insurance</t>
  </si>
  <si>
    <t>AVIS</t>
  </si>
  <si>
    <t>AVIS-Vision Plan</t>
  </si>
  <si>
    <t>CLDADD</t>
  </si>
  <si>
    <t>CLDADD-Child AD/D</t>
  </si>
  <si>
    <t>D12049</t>
  </si>
  <si>
    <t>D12049-USW 12049 Union Dues</t>
  </si>
  <si>
    <t>DCSA</t>
  </si>
  <si>
    <t>DCSA-Dependent Care Spending</t>
  </si>
  <si>
    <t>DENPRE</t>
  </si>
  <si>
    <t>DENPRE-Dental Insurance</t>
  </si>
  <si>
    <t>DLIFE</t>
  </si>
  <si>
    <t>DLIFE-Dependent Life</t>
  </si>
  <si>
    <t>GIVING</t>
  </si>
  <si>
    <t>GIVING - Charitable Contributions</t>
  </si>
  <si>
    <t>HSA</t>
  </si>
  <si>
    <t>HSA-Health Savings Contribution</t>
  </si>
  <si>
    <t>HSAM</t>
  </si>
  <si>
    <t>HSAM-Health Savings Match</t>
  </si>
  <si>
    <t>HSAS</t>
  </si>
  <si>
    <t>HSAS - HSA Company Seed Contribution</t>
  </si>
  <si>
    <t>LAUNDRY</t>
  </si>
  <si>
    <t>LAUNDRY-Laundry</t>
  </si>
  <si>
    <t>LTD</t>
  </si>
  <si>
    <t>LTD - Long Term Disability</t>
  </si>
  <si>
    <t>MED</t>
  </si>
  <si>
    <t>MED-Medical Deduction</t>
  </si>
  <si>
    <t>MSA</t>
  </si>
  <si>
    <t>MSA-Health Care Spending</t>
  </si>
  <si>
    <t>SLIFE</t>
  </si>
  <si>
    <t>SLIFE-Supplemental Life</t>
  </si>
  <si>
    <t>SPADD</t>
  </si>
  <si>
    <t>SPAD&amp;D-Supplemental AD/D</t>
  </si>
  <si>
    <t>SPLIFE</t>
  </si>
  <si>
    <t>SPLIFE - Dependent Life - Spouse</t>
  </si>
  <si>
    <t>SPSADD</t>
  </si>
  <si>
    <t>SPSADD-Spouse AD/D</t>
  </si>
  <si>
    <t>TRADMAT</t>
  </si>
  <si>
    <t>TRADPRE</t>
  </si>
  <si>
    <t>TRADRTH</t>
  </si>
  <si>
    <t>UD1347</t>
  </si>
  <si>
    <t>UD1347-IBEW 1347 Union Dues</t>
  </si>
  <si>
    <t>UD347A</t>
  </si>
  <si>
    <t>UD347A-IBEW 1347 Union Dues</t>
  </si>
  <si>
    <t>UDIUU</t>
  </si>
  <si>
    <t>UDIUU-UWUA Union Dues</t>
  </si>
  <si>
    <t>UNPAC</t>
  </si>
  <si>
    <t>UNPAC - Union PAC</t>
  </si>
  <si>
    <t>W_WOBNK</t>
  </si>
  <si>
    <t>Withholding Order (Bankruptcy)</t>
  </si>
  <si>
    <t>W_WOCHD</t>
  </si>
  <si>
    <t>Withholding Order (Support)</t>
  </si>
  <si>
    <t>W_WOLO2</t>
  </si>
  <si>
    <t>Withholding Order (Student Loan)</t>
  </si>
  <si>
    <t>MBADUE</t>
  </si>
  <si>
    <t>MBADUE-Mutual Benefit Association</t>
  </si>
  <si>
    <t>1347-I</t>
  </si>
  <si>
    <t>UD1347 Initiation Fee</t>
  </si>
  <si>
    <t>347A-I</t>
  </si>
  <si>
    <t>UD347A Initiation Fee</t>
  </si>
  <si>
    <t>MEMO401KCATCHUP</t>
  </si>
  <si>
    <t>MEMO - 401k Catchup Amount</t>
  </si>
  <si>
    <t>ACTREC</t>
  </si>
  <si>
    <t>ACTREC-Accounts Receivable</t>
  </si>
  <si>
    <t xml:space="preserve">Funding to Alight for Garnishments </t>
  </si>
  <si>
    <t>S01</t>
  </si>
  <si>
    <t>Semi-Monthly: Regular (Semimonthly)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</si>
  <si>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</si>
  <si>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</si>
  <si>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</si>
  <si>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</si>
  <si>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</si>
  <si>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</si>
  <si>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</si>
  <si>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</si>
  <si>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</si>
  <si>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</si>
  <si>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</si>
  <si>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W_WOFTL</t>
  </si>
  <si>
    <t>Withholding Order (Federal Tax Levy)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</si>
  <si>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</si>
  <si>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</si>
  <si>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</si>
  <si>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</si>
  <si>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</si>
  <si>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</si>
  <si>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</si>
  <si>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</si>
  <si>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</si>
  <si>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</si>
  <si>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</si>
  <si>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</si>
  <si>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Duke Energy Kentucky</t>
  </si>
  <si>
    <t>Calculation of Payroll Expense (Lead) Lag Days (ALL TAX)</t>
  </si>
  <si>
    <t>Pay Group</t>
  </si>
  <si>
    <t>Paycheck date</t>
  </si>
  <si>
    <t>Payroll Tax Authority</t>
  </si>
  <si>
    <t xml:space="preserve">Pay Beginning Date </t>
  </si>
  <si>
    <t xml:space="preserve">Midpoint Service Period </t>
  </si>
  <si>
    <t xml:space="preserve">Liability Date </t>
  </si>
  <si>
    <t xml:space="preserve">Funding date to Alight </t>
  </si>
  <si>
    <t xml:space="preserve">Lead Lag Days </t>
  </si>
  <si>
    <t xml:space="preserve">Weighted Dollar Days </t>
  </si>
  <si>
    <t>W_FW</t>
  </si>
  <si>
    <t>Federal Withholding</t>
  </si>
  <si>
    <t>Federal</t>
  </si>
  <si>
    <t>W_MED</t>
  </si>
  <si>
    <t>Medicare</t>
  </si>
  <si>
    <t>W_MEDER</t>
  </si>
  <si>
    <t>Medicare (ER)</t>
  </si>
  <si>
    <t>W_OAS</t>
  </si>
  <si>
    <t>OASDI</t>
  </si>
  <si>
    <t>W_OASER</t>
  </si>
  <si>
    <t>OASDI (ER)</t>
  </si>
  <si>
    <t>W_SWR</t>
  </si>
  <si>
    <t>State Withholding (Resident)</t>
  </si>
  <si>
    <t>Ohio</t>
  </si>
  <si>
    <t>W_SWW</t>
  </si>
  <si>
    <t>State Withholding (Work)</t>
  </si>
  <si>
    <t>W_CITYR</t>
  </si>
  <si>
    <t>Local City Withholding (Resident)</t>
  </si>
  <si>
    <t>Cincinnati City (Ohio:Hamilton)</t>
  </si>
  <si>
    <t>Ripley Village (Ohio:Brown)</t>
  </si>
  <si>
    <t>W_CITYW</t>
  </si>
  <si>
    <t>Local City Withholding (Work)</t>
  </si>
  <si>
    <t>Batavia Village (Ohio:Clermont)</t>
  </si>
  <si>
    <t>Kentucky</t>
  </si>
  <si>
    <t>Norwood City (Ohio:Hamilton)</t>
  </si>
  <si>
    <t>Covington (Kentucky:Kenton)</t>
  </si>
  <si>
    <t>W_SCHDR</t>
  </si>
  <si>
    <t>Local School District Withholding (Resident)</t>
  </si>
  <si>
    <t>Clermont Northeastern Local School District (Ohio:Clermont)</t>
  </si>
  <si>
    <t>Hillsboro City School District (Ohio:Highland)</t>
  </si>
  <si>
    <t>Ross Local School District (Ohio:Butler)</t>
  </si>
  <si>
    <t>W_CNTYR</t>
  </si>
  <si>
    <t>Local County Withholding (Resident)</t>
  </si>
  <si>
    <t>Dearborn (Indiana)</t>
  </si>
  <si>
    <t>Franklin (Indiana)</t>
  </si>
  <si>
    <t>Jefferson (Indiana)</t>
  </si>
  <si>
    <t>Ripley (Indiana)</t>
  </si>
  <si>
    <t>Switzerland (Indiana)</t>
  </si>
  <si>
    <t>Indiana</t>
  </si>
  <si>
    <t>Alexandria City (Kentucky:Campbell)</t>
  </si>
  <si>
    <t>Bellevue (Kentucky:Campbell)</t>
  </si>
  <si>
    <t>Bromley (Kentucky:Kenton)</t>
  </si>
  <si>
    <t>Cold Spring (Kentucky:Campbell)</t>
  </si>
  <si>
    <t>Crescent Springs (Kentucky:Kenton)</t>
  </si>
  <si>
    <t>Dayton (Kentucky:Campbell)</t>
  </si>
  <si>
    <t>Edgewood (Kentucky:Kenton)</t>
  </si>
  <si>
    <t>Elsmere (Kentucky:Kenton)</t>
  </si>
  <si>
    <t>Erlanger (Kentucky:Kenton)</t>
  </si>
  <si>
    <t>Florence (Kentucky:Boone)</t>
  </si>
  <si>
    <t>Fort Mitchell (Kentucky:Kenton)</t>
  </si>
  <si>
    <t>Fort Thomas (Kentucky:Campbell)</t>
  </si>
  <si>
    <t>Fort Wright (Kentucky:Kenton)</t>
  </si>
  <si>
    <t>Highland Heights (Kentucky:Campbell)</t>
  </si>
  <si>
    <t>Lakeside Park (Kentucky:Kenton)</t>
  </si>
  <si>
    <t>Ludlow (Kentucky:Kenton)</t>
  </si>
  <si>
    <t>Newport (Kentucky:Campbell)</t>
  </si>
  <si>
    <t>Silver Grove (Kentucky:Campbell)</t>
  </si>
  <si>
    <t>Southgate (Kentucky:Campbell)</t>
  </si>
  <si>
    <t>Taylor Mill (Kentucky:Kenton)</t>
  </si>
  <si>
    <t>Villa Hills (Kentucky:Kenton)</t>
  </si>
  <si>
    <t>Wilder (Kentucky:Campbell)</t>
  </si>
  <si>
    <t>Wyoming City (Ohio:Hamilton)</t>
  </si>
  <si>
    <t>W_CNTYW</t>
  </si>
  <si>
    <t>Local County Withholding (Work)</t>
  </si>
  <si>
    <t>Boone Occupational License Tax (Kentucky)</t>
  </si>
  <si>
    <t>Campbell (Kentucky)</t>
  </si>
  <si>
    <t>Kenton (Kentucky)</t>
  </si>
  <si>
    <t>Pendleton (Kentucky)</t>
  </si>
  <si>
    <t>W_FUI</t>
  </si>
  <si>
    <t>FUI (ER)</t>
  </si>
  <si>
    <t>W_KYBOO</t>
  </si>
  <si>
    <t>KY:  Boone County Senior Citizen and Mental Health Tax</t>
  </si>
  <si>
    <t>Boone Senior Citizen and Mental Health Tax (Kentucky)</t>
  </si>
  <si>
    <t>Boone County Occupational License Tax for Schools (Kentucky:Boone)</t>
  </si>
  <si>
    <t>W_SUIER</t>
  </si>
  <si>
    <t>SUI (ER)</t>
  </si>
  <si>
    <t>Addyston Village (Ohio:Hamilton)</t>
  </si>
  <si>
    <t>Silverton City (Ohio:Hamilton)</t>
  </si>
  <si>
    <t>Crestview Hills (Kentucky:Kenton)</t>
  </si>
  <si>
    <t>Independence (Kentucky:Kenton)</t>
  </si>
  <si>
    <t>Mariemont Village (Ohio:Hamilton)</t>
  </si>
  <si>
    <t>Montgomery City (Ohio:Hamilton)</t>
  </si>
  <si>
    <t>Park Hills (Kentucky:Kenton)</t>
  </si>
  <si>
    <t>Mount Healthy City (Ohio:Hamilton)</t>
  </si>
  <si>
    <t>Amberley Village (Ohio:Hamilton)</t>
  </si>
  <si>
    <t>Dry Ridge (Kentucky:Grant)</t>
  </si>
  <si>
    <t>Grant Occupational License Tax (Kentucky)</t>
  </si>
  <si>
    <t>North College Hill City (Ohio:Hamilton)</t>
  </si>
  <si>
    <t>Blue Ash City (Ohio:Hamilton)</t>
  </si>
  <si>
    <t>Carlisle City (Ohio:Warren)</t>
  </si>
  <si>
    <t>Springfield Township Mt. Healthy JEDZ (Ohio:Hamilton)</t>
  </si>
  <si>
    <t>Evendale Village (Ohio:Hamilton)</t>
  </si>
  <si>
    <t>Sharonville City (Ohio:Hamilton)</t>
  </si>
  <si>
    <t>Golf Manor Village (Ohio:Hamilton)</t>
  </si>
  <si>
    <t>Milford City (Ohio:Clermont)</t>
  </si>
  <si>
    <t>Newtown Village (Ohio:Hamilton)</t>
  </si>
  <si>
    <t>New Miami Village (Ohio:Butler)</t>
  </si>
  <si>
    <t>Clark (Indiana)</t>
  </si>
  <si>
    <t>Springdale City (Ohio:Hamilton)</t>
  </si>
  <si>
    <t>Lockland Village (Ohio:Hamilton)</t>
  </si>
  <si>
    <t>Loveland City (Ohio:Clermont)</t>
  </si>
  <si>
    <t>Harrison City (Ohio:Hamilton)</t>
  </si>
  <si>
    <t>Deer Park City (Ohio:Hamilton)</t>
  </si>
  <si>
    <t>Lincoln Heights Village (Ohio:Hamilton)</t>
  </si>
  <si>
    <t>Georgetown Village (Ohio:Brown)</t>
  </si>
  <si>
    <t>Saint Bernard City (Ohio:Hamilton)</t>
  </si>
  <si>
    <t>Greenhills Village (Ohio:Hamilton)</t>
  </si>
  <si>
    <t>Hamilton City (Ohio:Butler)</t>
  </si>
  <si>
    <t>Oxford City (Ohio:Butler)</t>
  </si>
  <si>
    <t>Madeira City (Ohio:Hamilton)</t>
  </si>
  <si>
    <t>Arlington Heights Village (Ohio:Hamilton)</t>
  </si>
  <si>
    <t>Cheviot City (Ohio:Hamilton)</t>
  </si>
  <si>
    <t>New Richmond Village (Ohio:Clermont)</t>
  </si>
  <si>
    <t>Williamsburg Village (Ohio:Clermont)</t>
  </si>
  <si>
    <t>Forest Park City (Ohio:Hamilton)</t>
  </si>
  <si>
    <t>Reading City (Ohio:Hamilton)</t>
  </si>
  <si>
    <t>Woodlawn Village (Ohio:Hamilton)</t>
  </si>
  <si>
    <t>Monroe City (Ohio:Butler)</t>
  </si>
  <si>
    <t xml:space="preserve">Check Date </t>
  </si>
  <si>
    <t>Funding date to Alight</t>
  </si>
  <si>
    <t>Springboro City (Ohio:Warren)</t>
  </si>
  <si>
    <t>Includes incentive paid in 2021</t>
  </si>
  <si>
    <t>Excludes incentive paid in 2021</t>
  </si>
  <si>
    <t>Exclude incentive payroll</t>
  </si>
  <si>
    <t>Include pr post incentive payment</t>
  </si>
  <si>
    <t>PR with incentives</t>
  </si>
  <si>
    <t xml:space="preserve">Subtotal </t>
  </si>
  <si>
    <t>Total includes incentive paid in 2021 (BW and SM)</t>
  </si>
  <si>
    <t>Total excludes incentive paid in 2021 (BW and SM)</t>
  </si>
  <si>
    <t>BW deductions related to incentives</t>
  </si>
  <si>
    <t>SM deductions related to incentives</t>
  </si>
  <si>
    <t>BW taxes related to incentives</t>
  </si>
  <si>
    <t>Subtotal</t>
  </si>
  <si>
    <t>Include 64% of incentive pr (see earnings)</t>
  </si>
  <si>
    <t>Semi-Monthly (excludes incentives)</t>
  </si>
  <si>
    <t>BiWeekly Mon-Sun (excludes incentives)</t>
  </si>
  <si>
    <t>Include 37% of incentive pr (see earnings)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</si>
</sst>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70C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66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" fontId="3" fillId="0" borderId="2" xfId="0" applyNumberFormat="1" applyFont="1" applyBorder="1"/>
    <xf numFmtId="164" fontId="3" fillId="0" borderId="2" xfId="0" applyNumberFormat="1" applyFont="1" applyBorder="1"/>
    <xf numFmtId="164" fontId="4" fillId="0" borderId="0" xfId="0" applyNumberFormat="1" applyFont="1"/>
    <xf numFmtId="164" fontId="4" fillId="2" borderId="0" xfId="0" applyNumberFormat="1" applyFont="1" applyFill="1"/>
    <xf numFmtId="164" fontId="3" fillId="0" borderId="2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165" fontId="2" fillId="0" borderId="0" xfId="0" applyNumberFormat="1" applyFont="1" applyAlignment="1">
      <alignment wrapText="1"/>
    </xf>
    <xf numFmtId="0" fontId="0" fillId="3" borderId="0" xfId="0" applyFill="1"/>
    <xf numFmtId="165" fontId="0" fillId="0" borderId="0" xfId="0" applyNumberFormat="1" applyAlignment="1">
      <alignment wrapText="1"/>
    </xf>
    <xf numFmtId="164" fontId="4" fillId="0" borderId="0" xfId="0" applyNumberFormat="1" applyFont="1" applyAlignment="1">
      <alignment horizontal="center" vertical="center"/>
    </xf>
    <xf numFmtId="4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14" fontId="7" fillId="0" borderId="0" xfId="0" applyNumberFormat="1" applyFont="1"/>
    <xf numFmtId="2" fontId="7" fillId="0" borderId="0" xfId="0" applyNumberFormat="1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2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2" fontId="4" fillId="0" borderId="0" xfId="0" applyNumberFormat="1" applyFont="1"/>
    <xf numFmtId="4" fontId="4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Fill="1"/>
    <xf numFmtId="14" fontId="10" fillId="0" borderId="0" xfId="0" applyNumberFormat="1" applyFont="1"/>
    <xf numFmtId="0" fontId="9" fillId="0" borderId="0" xfId="0" applyFont="1"/>
    <xf numFmtId="2" fontId="9" fillId="0" borderId="0" xfId="0" applyNumberFormat="1" applyFont="1"/>
    <xf numFmtId="165" fontId="9" fillId="0" borderId="0" xfId="0" applyNumberFormat="1" applyFont="1"/>
    <xf numFmtId="164" fontId="9" fillId="0" borderId="0" xfId="0" applyNumberFormat="1" applyFont="1"/>
    <xf numFmtId="0" fontId="8" fillId="0" borderId="0" xfId="0" applyFont="1" applyFill="1"/>
    <xf numFmtId="0" fontId="8" fillId="0" borderId="0" xfId="0" applyFont="1"/>
    <xf numFmtId="165" fontId="4" fillId="0" borderId="0" xfId="0" applyNumberFormat="1" applyFont="1" applyAlignment="1">
      <alignment horizontal="right"/>
    </xf>
    <xf numFmtId="0" fontId="11" fillId="0" borderId="0" xfId="0" applyFont="1"/>
    <xf numFmtId="9" fontId="4" fillId="0" borderId="0" xfId="3" applyFont="1"/>
    <xf numFmtId="39" fontId="0" fillId="0" borderId="0" xfId="0" applyNumberFormat="1"/>
    <xf numFmtId="164" fontId="3" fillId="0" borderId="2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/>
    <xf numFmtId="4" fontId="12" fillId="0" borderId="0" xfId="0" applyNumberFormat="1" applyFont="1" applyFill="1"/>
    <xf numFmtId="164" fontId="12" fillId="0" borderId="0" xfId="0" applyNumberFormat="1" applyFont="1" applyFill="1"/>
    <xf numFmtId="165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5" fillId="0" borderId="0" xfId="0" applyFont="1" applyFill="1"/>
    <xf numFmtId="4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165" fontId="5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/>
    <xf numFmtId="9" fontId="12" fillId="0" borderId="0" xfId="3" applyFont="1" applyFill="1"/>
    <xf numFmtId="14" fontId="12" fillId="0" borderId="0" xfId="0" applyNumberFormat="1" applyFont="1" applyFill="1"/>
    <xf numFmtId="164" fontId="5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4" fontId="13" fillId="0" borderId="0" xfId="0" applyNumberFormat="1" applyFont="1" applyFill="1"/>
    <xf numFmtId="164" fontId="14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/>
    <xf numFmtId="43" fontId="13" fillId="0" borderId="0" xfId="2" applyFont="1" applyFill="1"/>
    <xf numFmtId="2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center"/>
    </xf>
    <xf numFmtId="2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2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12" fillId="0" borderId="0" xfId="0" applyNumberFormat="1" applyFont="1" applyFill="1"/>
    <xf numFmtId="165" fontId="13" fillId="0" borderId="0" xfId="0" applyNumberFormat="1" applyFont="1" applyFill="1"/>
    <xf numFmtId="14" fontId="13" fillId="0" borderId="0" xfId="0" applyNumberFormat="1" applyFont="1" applyFill="1"/>
    <xf numFmtId="2" fontId="13" fillId="0" borderId="0" xfId="0" applyNumberFormat="1" applyFont="1" applyFill="1"/>
    <xf numFmtId="165" fontId="13" fillId="0" borderId="0" xfId="0" applyNumberFormat="1" applyFont="1" applyFill="1" applyAlignment="1">
      <alignment horizontal="right"/>
    </xf>
    <xf numFmtId="0" fontId="15" fillId="0" borderId="0" xfId="0" applyFont="1" applyFill="1"/>
    <xf numFmtId="43" fontId="15" fillId="0" borderId="0" xfId="0" applyNumberFormat="1" applyFont="1" applyFill="1"/>
    <xf numFmtId="164" fontId="15" fillId="0" borderId="0" xfId="0" applyNumberFormat="1" applyFont="1" applyFill="1"/>
    <xf numFmtId="0" fontId="15" fillId="0" borderId="0" xfId="0" applyFont="1" applyFill="1" applyAlignment="1">
      <alignment horizontal="center" vertical="center"/>
    </xf>
    <xf numFmtId="14" fontId="15" fillId="0" borderId="0" xfId="0" applyNumberFormat="1" applyFont="1" applyFill="1"/>
    <xf numFmtId="2" fontId="15" fillId="0" borderId="0" xfId="0" applyNumberFormat="1" applyFont="1" applyFill="1"/>
    <xf numFmtId="165" fontId="15" fillId="0" borderId="0" xfId="0" applyNumberFormat="1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14" fontId="12" fillId="0" borderId="0" xfId="0" applyNumberFormat="1" applyFont="1" applyFill="1" applyAlignment="1">
      <alignment horizontal="left"/>
    </xf>
    <xf numFmtId="4" fontId="15" fillId="0" borderId="0" xfId="0" applyNumberFormat="1" applyFont="1" applyFill="1"/>
    <xf numFmtId="0" fontId="12" fillId="0" borderId="0" xfId="0" applyFont="1" applyFill="1" applyAlignment="1">
      <alignment horizontal="center" vertical="center"/>
    </xf>
    <xf numFmtId="14" fontId="5" fillId="0" borderId="0" xfId="0" applyNumberFormat="1" applyFont="1" applyFill="1"/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left"/>
    </xf>
    <xf numFmtId="44" fontId="13" fillId="0" borderId="0" xfId="1" applyFont="1" applyFill="1"/>
    <xf numFmtId="7" fontId="13" fillId="0" borderId="0" xfId="0" applyNumberFormat="1" applyFont="1" applyFill="1"/>
    <xf numFmtId="44" fontId="13" fillId="0" borderId="0" xfId="1" applyFont="1" applyFill="1" applyBorder="1"/>
    <xf numFmtId="0" fontId="14" fillId="0" borderId="0" xfId="0" applyFont="1" applyFill="1"/>
    <xf numFmtId="4" fontId="14" fillId="0" borderId="0" xfId="0" applyNumberFormat="1" applyFont="1" applyFill="1"/>
    <xf numFmtId="164" fontId="14" fillId="0" borderId="0" xfId="0" applyNumberFormat="1" applyFont="1" applyFill="1"/>
    <xf numFmtId="14" fontId="14" fillId="0" borderId="0" xfId="0" applyNumberFormat="1" applyFont="1" applyFill="1"/>
    <xf numFmtId="0" fontId="12" fillId="0" borderId="0" xfId="0" applyFont="1" applyFill="1" applyAlignment="1"/>
    <xf numFmtId="43" fontId="12" fillId="0" borderId="0" xfId="0" applyNumberFormat="1" applyFont="1" applyFill="1" applyAlignment="1"/>
    <xf numFmtId="2" fontId="12" fillId="0" borderId="0" xfId="0" applyNumberFormat="1" applyFont="1" applyFill="1" applyAlignment="1"/>
    <xf numFmtId="165" fontId="12" fillId="0" borderId="0" xfId="0" applyNumberFormat="1" applyFont="1" applyFill="1" applyAlignment="1"/>
    <xf numFmtId="4" fontId="12" fillId="0" borderId="0" xfId="0" applyNumberFormat="1" applyFont="1" applyFill="1" applyAlignment="1"/>
    <xf numFmtId="0" fontId="5" fillId="0" borderId="2" xfId="0" applyFont="1" applyFill="1" applyBorder="1"/>
    <xf numFmtId="4" fontId="5" fillId="0" borderId="2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164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/>
    <xf numFmtId="164" fontId="5" fillId="0" borderId="0" xfId="0" applyNumberFormat="1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164" fontId="16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165" fontId="16" fillId="0" borderId="0" xfId="0" applyNumberFormat="1" applyFont="1" applyFill="1"/>
    <xf numFmtId="0" fontId="17" fillId="0" borderId="0" xfId="0" applyFont="1" applyFill="1"/>
    <xf numFmtId="4" fontId="17" fillId="0" borderId="0" xfId="0" applyNumberFormat="1" applyFont="1" applyFill="1"/>
    <xf numFmtId="164" fontId="17" fillId="0" borderId="0" xfId="0" applyNumberFormat="1" applyFont="1" applyFill="1"/>
    <xf numFmtId="2" fontId="17" fillId="0" borderId="0" xfId="0" applyNumberFormat="1" applyFont="1" applyFill="1"/>
    <xf numFmtId="164" fontId="16" fillId="0" borderId="0" xfId="0" applyNumberFormat="1" applyFont="1" applyFill="1"/>
    <xf numFmtId="2" fontId="16" fillId="0" borderId="0" xfId="0" applyNumberFormat="1" applyFont="1" applyFill="1"/>
    <xf numFmtId="43" fontId="16" fillId="0" borderId="0" xfId="2" applyFont="1" applyFill="1"/>
    <xf numFmtId="39" fontId="17" fillId="0" borderId="0" xfId="0" applyNumberFormat="1" applyFont="1" applyFill="1"/>
    <xf numFmtId="43" fontId="17" fillId="0" borderId="0" xfId="2" applyFont="1" applyFill="1"/>
    <xf numFmtId="7" fontId="16" fillId="0" borderId="0" xfId="0" applyNumberFormat="1" applyFont="1" applyFill="1"/>
    <xf numFmtId="164" fontId="17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9067-EE1C-4122-85A4-C6BDB2BCCBD8}">
  <dimension ref="A1:T45"/>
  <sheetViews>
    <sheetView tabSelected="1" workbookViewId="0"/>
  </sheetViews>
  <sheetFormatPr defaultColWidth="8.7265625" defaultRowHeight="13" x14ac:dyDescent="0.25"/>
  <cols>
    <col min="1" max="1" width="8.7265625" style="33"/>
    <col min="2" max="2" width="43.1796875" style="33" bestFit="1" customWidth="1"/>
    <col min="3" max="3" width="17" style="40" customWidth="1"/>
    <col min="4" max="4" width="20" style="13" customWidth="1"/>
    <col min="5" max="5" width="15.453125" style="33" customWidth="1"/>
    <col min="6" max="6" width="16.81640625" style="41" bestFit="1" customWidth="1"/>
    <col min="7" max="7" width="16.81640625" style="18" bestFit="1" customWidth="1"/>
    <col min="8" max="8" width="12.54296875" style="33" customWidth="1"/>
    <col min="9" max="9" width="3" style="33" customWidth="1"/>
    <col min="10" max="10" width="23.81640625" style="18" customWidth="1"/>
    <col min="11" max="11" width="2.81640625" style="33" customWidth="1"/>
    <col min="12" max="12" width="16.54296875" style="18" customWidth="1"/>
    <col min="13" max="13" width="2.453125" style="33" customWidth="1"/>
    <col min="14" max="14" width="17.453125" style="33" customWidth="1"/>
    <col min="15" max="15" width="3.1796875" style="33" customWidth="1"/>
    <col min="16" max="16" width="18.81640625" style="35" customWidth="1"/>
    <col min="17" max="16384" width="8.7265625" style="33"/>
  </cols>
  <sheetData>
    <row r="1" spans="1:20" ht="12.5" x14ac:dyDescent="0.25">
      <c r="A1" s="60"/>
      <c r="B1" s="60"/>
      <c r="C1" s="61"/>
      <c r="D1" s="60"/>
      <c r="E1" s="62"/>
      <c r="F1" s="62"/>
      <c r="G1" s="62"/>
      <c r="H1" s="62"/>
      <c r="I1" s="60"/>
      <c r="J1" s="62"/>
      <c r="K1" s="60"/>
      <c r="L1" s="62"/>
      <c r="M1" s="63"/>
      <c r="N1" s="60"/>
      <c r="O1" s="60"/>
      <c r="P1" s="63"/>
    </row>
    <row r="2" spans="1:20" ht="12.5" x14ac:dyDescent="0.25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32"/>
      <c r="R2" s="32"/>
      <c r="S2" s="32"/>
      <c r="T2" s="32"/>
    </row>
    <row r="3" spans="1:20" ht="12.5" x14ac:dyDescent="0.25">
      <c r="A3" s="164" t="s">
        <v>67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32"/>
      <c r="R3" s="32"/>
      <c r="S3" s="32"/>
      <c r="T3" s="32"/>
    </row>
    <row r="4" spans="1:20" ht="12.5" x14ac:dyDescent="0.25">
      <c r="A4" s="164" t="s">
        <v>54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32"/>
      <c r="R4" s="32"/>
      <c r="S4" s="32"/>
      <c r="T4" s="32"/>
    </row>
    <row r="5" spans="1:20" ht="12.5" x14ac:dyDescent="0.25">
      <c r="A5" s="60"/>
      <c r="B5" s="64"/>
      <c r="C5" s="64"/>
      <c r="D5" s="64"/>
      <c r="E5" s="64"/>
      <c r="F5" s="65"/>
      <c r="G5" s="65"/>
      <c r="H5" s="64"/>
      <c r="I5" s="64"/>
      <c r="J5" s="65"/>
      <c r="K5" s="64"/>
      <c r="L5" s="65"/>
      <c r="M5" s="64"/>
      <c r="N5" s="64"/>
      <c r="O5" s="64"/>
      <c r="P5" s="66"/>
      <c r="Q5" s="34"/>
      <c r="R5" s="34"/>
      <c r="S5" s="34"/>
      <c r="T5" s="34"/>
    </row>
    <row r="6" spans="1:20" ht="12.5" x14ac:dyDescent="0.25">
      <c r="A6" s="60"/>
      <c r="B6" s="64"/>
      <c r="C6" s="64"/>
      <c r="D6" s="64"/>
      <c r="E6" s="64"/>
      <c r="F6" s="65"/>
      <c r="G6" s="65"/>
      <c r="H6" s="64"/>
      <c r="I6" s="64"/>
      <c r="J6" s="65"/>
      <c r="K6" s="64"/>
      <c r="L6" s="65"/>
      <c r="M6" s="64"/>
      <c r="N6" s="64"/>
      <c r="O6" s="64"/>
      <c r="P6" s="66"/>
      <c r="Q6" s="34"/>
      <c r="R6" s="34"/>
      <c r="S6" s="34"/>
      <c r="T6" s="34"/>
    </row>
    <row r="7" spans="1:20" ht="12.5" x14ac:dyDescent="0.25">
      <c r="A7" s="60"/>
      <c r="B7" s="64"/>
      <c r="C7" s="64"/>
      <c r="D7" s="64"/>
      <c r="E7" s="64"/>
      <c r="F7" s="65"/>
      <c r="G7" s="65"/>
      <c r="H7" s="64"/>
      <c r="I7" s="64"/>
      <c r="J7" s="65"/>
      <c r="K7" s="64"/>
      <c r="L7" s="65"/>
      <c r="M7" s="64"/>
      <c r="N7" s="64"/>
      <c r="O7" s="64"/>
      <c r="P7" s="66"/>
      <c r="Q7" s="34"/>
      <c r="R7" s="34"/>
      <c r="S7" s="34"/>
      <c r="T7" s="34"/>
    </row>
    <row r="8" spans="1:20" x14ac:dyDescent="0.3">
      <c r="A8" s="67"/>
      <c r="B8" s="67"/>
      <c r="C8" s="68" t="s">
        <v>65</v>
      </c>
      <c r="D8" s="68" t="s">
        <v>64</v>
      </c>
      <c r="E8" s="68"/>
      <c r="F8" s="165" t="s">
        <v>55</v>
      </c>
      <c r="G8" s="165"/>
      <c r="H8" s="67"/>
      <c r="I8" s="67"/>
      <c r="J8" s="69"/>
      <c r="K8" s="67"/>
      <c r="L8" s="69"/>
      <c r="M8" s="67"/>
      <c r="N8" s="67"/>
      <c r="O8" s="67"/>
      <c r="P8" s="70"/>
    </row>
    <row r="9" spans="1:20" x14ac:dyDescent="0.3">
      <c r="A9" s="71" t="s">
        <v>66</v>
      </c>
      <c r="B9" s="71" t="s">
        <v>62</v>
      </c>
      <c r="C9" s="72" t="s">
        <v>63</v>
      </c>
      <c r="D9" s="72" t="s">
        <v>63</v>
      </c>
      <c r="E9" s="72"/>
      <c r="F9" s="73" t="s">
        <v>56</v>
      </c>
      <c r="G9" s="73" t="s">
        <v>57</v>
      </c>
      <c r="H9" s="71" t="s">
        <v>58</v>
      </c>
      <c r="I9" s="71"/>
      <c r="J9" s="73" t="s">
        <v>59</v>
      </c>
      <c r="K9" s="71"/>
      <c r="L9" s="73" t="s">
        <v>0</v>
      </c>
      <c r="M9" s="71"/>
      <c r="N9" s="71" t="s">
        <v>60</v>
      </c>
      <c r="O9" s="71"/>
      <c r="P9" s="74" t="s">
        <v>61</v>
      </c>
    </row>
    <row r="10" spans="1:20" ht="12.5" x14ac:dyDescent="0.25">
      <c r="A10" s="60" t="s">
        <v>22</v>
      </c>
      <c r="B10" s="60" t="s">
        <v>1</v>
      </c>
      <c r="C10" s="61">
        <v>639626.21</v>
      </c>
      <c r="D10" s="61">
        <v>358668.69</v>
      </c>
      <c r="E10" s="60"/>
      <c r="F10" s="62">
        <v>44193</v>
      </c>
      <c r="G10" s="62">
        <v>44206</v>
      </c>
      <c r="H10" s="60">
        <f t="shared" ref="H10:H37" si="0">G10-F10+1</f>
        <v>14</v>
      </c>
      <c r="I10" s="60"/>
      <c r="J10" s="62">
        <f t="shared" ref="J10:J35" si="1">(G10+F10)/2</f>
        <v>44199.5</v>
      </c>
      <c r="K10" s="60"/>
      <c r="L10" s="62">
        <v>44211.5</v>
      </c>
      <c r="M10" s="60"/>
      <c r="N10" s="60">
        <f t="shared" ref="N10:N37" si="2">L10-J10</f>
        <v>12</v>
      </c>
      <c r="O10" s="60"/>
      <c r="P10" s="63">
        <f t="shared" ref="P10:P37" si="3">D10*N10</f>
        <v>4304024.28</v>
      </c>
    </row>
    <row r="11" spans="1:20" ht="12.5" x14ac:dyDescent="0.25">
      <c r="A11" s="60" t="s">
        <v>21</v>
      </c>
      <c r="B11" s="60" t="s">
        <v>1</v>
      </c>
      <c r="C11" s="61">
        <v>583021.52</v>
      </c>
      <c r="D11" s="61">
        <v>334737.31</v>
      </c>
      <c r="E11" s="60"/>
      <c r="F11" s="62">
        <v>44207</v>
      </c>
      <c r="G11" s="62">
        <v>44220</v>
      </c>
      <c r="H11" s="60">
        <f t="shared" si="0"/>
        <v>14</v>
      </c>
      <c r="I11" s="60"/>
      <c r="J11" s="62">
        <f t="shared" si="1"/>
        <v>44213.5</v>
      </c>
      <c r="K11" s="60"/>
      <c r="L11" s="62">
        <v>44225.5</v>
      </c>
      <c r="M11" s="60"/>
      <c r="N11" s="60">
        <f t="shared" si="2"/>
        <v>12</v>
      </c>
      <c r="O11" s="60"/>
      <c r="P11" s="63">
        <f t="shared" si="3"/>
        <v>4016847.7199999997</v>
      </c>
    </row>
    <row r="12" spans="1:20" ht="13.4" customHeight="1" x14ac:dyDescent="0.25">
      <c r="A12" s="60" t="s">
        <v>20</v>
      </c>
      <c r="B12" s="60" t="s">
        <v>1</v>
      </c>
      <c r="C12" s="61">
        <v>577884.16000000003</v>
      </c>
      <c r="D12" s="61">
        <v>323424.71999999997</v>
      </c>
      <c r="E12" s="60"/>
      <c r="F12" s="75">
        <v>44221</v>
      </c>
      <c r="G12" s="75">
        <v>44234</v>
      </c>
      <c r="H12" s="60">
        <f t="shared" si="0"/>
        <v>14</v>
      </c>
      <c r="I12" s="60"/>
      <c r="J12" s="62">
        <f t="shared" si="1"/>
        <v>44227.5</v>
      </c>
      <c r="K12" s="60"/>
      <c r="L12" s="62">
        <v>44239.5</v>
      </c>
      <c r="M12" s="60"/>
      <c r="N12" s="60">
        <f t="shared" si="2"/>
        <v>12</v>
      </c>
      <c r="O12" s="60"/>
      <c r="P12" s="63">
        <f t="shared" si="3"/>
        <v>3881096.6399999997</v>
      </c>
    </row>
    <row r="13" spans="1:20" ht="12.5" x14ac:dyDescent="0.25">
      <c r="A13" s="60" t="s">
        <v>19</v>
      </c>
      <c r="B13" s="60" t="s">
        <v>1</v>
      </c>
      <c r="C13" s="61">
        <v>644967.9</v>
      </c>
      <c r="D13" s="61">
        <v>364632.57</v>
      </c>
      <c r="E13" s="60"/>
      <c r="F13" s="62">
        <v>44235</v>
      </c>
      <c r="G13" s="62">
        <v>44248</v>
      </c>
      <c r="H13" s="60">
        <f t="shared" si="0"/>
        <v>14</v>
      </c>
      <c r="I13" s="60"/>
      <c r="J13" s="62">
        <f t="shared" si="1"/>
        <v>44241.5</v>
      </c>
      <c r="K13" s="60"/>
      <c r="L13" s="62">
        <v>44253.5</v>
      </c>
      <c r="M13" s="60"/>
      <c r="N13" s="60">
        <f t="shared" si="2"/>
        <v>12</v>
      </c>
      <c r="O13" s="60"/>
      <c r="P13" s="63">
        <f t="shared" si="3"/>
        <v>4375590.84</v>
      </c>
    </row>
    <row r="14" spans="1:20" s="36" customFormat="1" ht="12.5" x14ac:dyDescent="0.25">
      <c r="A14" s="60" t="s">
        <v>3</v>
      </c>
      <c r="B14" s="60" t="s">
        <v>342</v>
      </c>
      <c r="C14" s="61">
        <f>993400.01-375037.87</f>
        <v>618362.14</v>
      </c>
      <c r="D14" s="61">
        <v>358650.04119999998</v>
      </c>
      <c r="E14" s="60"/>
      <c r="F14" s="62">
        <v>44249</v>
      </c>
      <c r="G14" s="62">
        <v>44262</v>
      </c>
      <c r="H14" s="60">
        <f t="shared" si="0"/>
        <v>14</v>
      </c>
      <c r="I14" s="60"/>
      <c r="J14" s="62">
        <f t="shared" si="1"/>
        <v>44255.5</v>
      </c>
      <c r="K14" s="60"/>
      <c r="L14" s="62">
        <v>44267.5</v>
      </c>
      <c r="M14" s="60"/>
      <c r="N14" s="60">
        <f t="shared" si="2"/>
        <v>12</v>
      </c>
      <c r="O14" s="60"/>
      <c r="P14" s="63">
        <f t="shared" si="3"/>
        <v>4303800.4944000002</v>
      </c>
    </row>
    <row r="15" spans="1:20" ht="12.5" x14ac:dyDescent="0.25">
      <c r="A15" s="60" t="s">
        <v>26</v>
      </c>
      <c r="B15" s="60" t="s">
        <v>1</v>
      </c>
      <c r="C15" s="61">
        <v>619604.82999999996</v>
      </c>
      <c r="D15" s="61">
        <v>357793.76</v>
      </c>
      <c r="E15" s="60"/>
      <c r="F15" s="62">
        <v>44263</v>
      </c>
      <c r="G15" s="62">
        <v>44276</v>
      </c>
      <c r="H15" s="60">
        <f t="shared" si="0"/>
        <v>14</v>
      </c>
      <c r="I15" s="60"/>
      <c r="J15" s="62">
        <f t="shared" si="1"/>
        <v>44269.5</v>
      </c>
      <c r="K15" s="60"/>
      <c r="L15" s="62">
        <v>44281.5</v>
      </c>
      <c r="M15" s="60"/>
      <c r="N15" s="60">
        <f t="shared" si="2"/>
        <v>12</v>
      </c>
      <c r="O15" s="60"/>
      <c r="P15" s="63">
        <f t="shared" si="3"/>
        <v>4293525.12</v>
      </c>
    </row>
    <row r="16" spans="1:20" ht="12.5" x14ac:dyDescent="0.25">
      <c r="A16" s="60" t="s">
        <v>28</v>
      </c>
      <c r="B16" s="60" t="s">
        <v>1</v>
      </c>
      <c r="C16" s="61">
        <v>597024.49</v>
      </c>
      <c r="D16" s="61">
        <v>334660.05</v>
      </c>
      <c r="E16" s="60"/>
      <c r="F16" s="62">
        <v>44277</v>
      </c>
      <c r="G16" s="62">
        <v>44290</v>
      </c>
      <c r="H16" s="60">
        <f t="shared" si="0"/>
        <v>14</v>
      </c>
      <c r="I16" s="60"/>
      <c r="J16" s="62">
        <f t="shared" si="1"/>
        <v>44283.5</v>
      </c>
      <c r="K16" s="60"/>
      <c r="L16" s="62">
        <v>44295.5</v>
      </c>
      <c r="M16" s="60"/>
      <c r="N16" s="60">
        <f t="shared" si="2"/>
        <v>12</v>
      </c>
      <c r="O16" s="60"/>
      <c r="P16" s="63">
        <f t="shared" si="3"/>
        <v>4015920.5999999996</v>
      </c>
    </row>
    <row r="17" spans="1:16" ht="12.5" x14ac:dyDescent="0.25">
      <c r="A17" s="60" t="s">
        <v>24</v>
      </c>
      <c r="B17" s="60" t="s">
        <v>1</v>
      </c>
      <c r="C17" s="61">
        <v>620267.4</v>
      </c>
      <c r="D17" s="61">
        <v>358228.49</v>
      </c>
      <c r="E17" s="60"/>
      <c r="F17" s="62">
        <v>44291</v>
      </c>
      <c r="G17" s="62">
        <v>44304</v>
      </c>
      <c r="H17" s="60">
        <f t="shared" si="0"/>
        <v>14</v>
      </c>
      <c r="I17" s="60"/>
      <c r="J17" s="62">
        <f t="shared" si="1"/>
        <v>44297.5</v>
      </c>
      <c r="K17" s="60"/>
      <c r="L17" s="62">
        <v>44309.5</v>
      </c>
      <c r="M17" s="60"/>
      <c r="N17" s="60">
        <f t="shared" si="2"/>
        <v>12</v>
      </c>
      <c r="O17" s="60"/>
      <c r="P17" s="63">
        <f t="shared" si="3"/>
        <v>4298741.88</v>
      </c>
    </row>
    <row r="18" spans="1:16" ht="12.5" x14ac:dyDescent="0.25">
      <c r="A18" s="60" t="s">
        <v>18</v>
      </c>
      <c r="B18" s="60" t="s">
        <v>1</v>
      </c>
      <c r="C18" s="61">
        <v>656183.54</v>
      </c>
      <c r="D18" s="61">
        <v>370400.05</v>
      </c>
      <c r="E18" s="60"/>
      <c r="F18" s="62">
        <v>44305</v>
      </c>
      <c r="G18" s="62">
        <v>44318</v>
      </c>
      <c r="H18" s="60">
        <f t="shared" si="0"/>
        <v>14</v>
      </c>
      <c r="I18" s="60"/>
      <c r="J18" s="62">
        <f t="shared" si="1"/>
        <v>44311.5</v>
      </c>
      <c r="K18" s="60"/>
      <c r="L18" s="62">
        <v>44323.5</v>
      </c>
      <c r="M18" s="60"/>
      <c r="N18" s="60">
        <f t="shared" si="2"/>
        <v>12</v>
      </c>
      <c r="O18" s="60"/>
      <c r="P18" s="63">
        <f t="shared" si="3"/>
        <v>4444800.5999999996</v>
      </c>
    </row>
    <row r="19" spans="1:16" ht="12.5" x14ac:dyDescent="0.25">
      <c r="A19" s="60" t="s">
        <v>8</v>
      </c>
      <c r="B19" s="60" t="s">
        <v>1</v>
      </c>
      <c r="C19" s="61">
        <v>584067.22</v>
      </c>
      <c r="D19" s="61">
        <v>337555.85</v>
      </c>
      <c r="E19" s="60"/>
      <c r="F19" s="62">
        <v>44319</v>
      </c>
      <c r="G19" s="62">
        <v>44332</v>
      </c>
      <c r="H19" s="60">
        <f t="shared" si="0"/>
        <v>14</v>
      </c>
      <c r="I19" s="60"/>
      <c r="J19" s="62">
        <f t="shared" si="1"/>
        <v>44325.5</v>
      </c>
      <c r="K19" s="60"/>
      <c r="L19" s="62">
        <v>44337.5</v>
      </c>
      <c r="M19" s="60"/>
      <c r="N19" s="60">
        <f t="shared" si="2"/>
        <v>12</v>
      </c>
      <c r="O19" s="60"/>
      <c r="P19" s="63">
        <f t="shared" si="3"/>
        <v>4050670.1999999997</v>
      </c>
    </row>
    <row r="20" spans="1:16" ht="12.5" x14ac:dyDescent="0.25">
      <c r="A20" s="60" t="s">
        <v>10</v>
      </c>
      <c r="B20" s="60" t="s">
        <v>1</v>
      </c>
      <c r="C20" s="61">
        <v>602876.04</v>
      </c>
      <c r="D20" s="61">
        <v>340897.61</v>
      </c>
      <c r="E20" s="60"/>
      <c r="F20" s="62">
        <v>44333</v>
      </c>
      <c r="G20" s="62">
        <v>44346</v>
      </c>
      <c r="H20" s="60">
        <f t="shared" si="0"/>
        <v>14</v>
      </c>
      <c r="I20" s="60"/>
      <c r="J20" s="62">
        <f t="shared" si="1"/>
        <v>44339.5</v>
      </c>
      <c r="K20" s="60"/>
      <c r="L20" s="62">
        <v>44351.5</v>
      </c>
      <c r="M20" s="60"/>
      <c r="N20" s="60">
        <f t="shared" si="2"/>
        <v>12</v>
      </c>
      <c r="O20" s="60"/>
      <c r="P20" s="63">
        <f t="shared" si="3"/>
        <v>4090771.32</v>
      </c>
    </row>
    <row r="21" spans="1:16" ht="12.5" x14ac:dyDescent="0.25">
      <c r="A21" s="60" t="s">
        <v>12</v>
      </c>
      <c r="B21" s="60" t="s">
        <v>1</v>
      </c>
      <c r="C21" s="61">
        <v>639375.13</v>
      </c>
      <c r="D21" s="61">
        <v>369652.73</v>
      </c>
      <c r="E21" s="60"/>
      <c r="F21" s="62">
        <v>44347</v>
      </c>
      <c r="G21" s="62">
        <v>44360</v>
      </c>
      <c r="H21" s="60">
        <f t="shared" si="0"/>
        <v>14</v>
      </c>
      <c r="I21" s="60"/>
      <c r="J21" s="62">
        <f t="shared" si="1"/>
        <v>44353.5</v>
      </c>
      <c r="K21" s="60"/>
      <c r="L21" s="62">
        <v>44365.5</v>
      </c>
      <c r="M21" s="60"/>
      <c r="N21" s="60">
        <f t="shared" si="2"/>
        <v>12</v>
      </c>
      <c r="O21" s="60"/>
      <c r="P21" s="63">
        <f t="shared" si="3"/>
        <v>4435832.76</v>
      </c>
    </row>
    <row r="22" spans="1:16" ht="12.5" x14ac:dyDescent="0.25">
      <c r="A22" s="60" t="s">
        <v>9</v>
      </c>
      <c r="B22" s="60" t="s">
        <v>1</v>
      </c>
      <c r="C22" s="61">
        <v>658944.84</v>
      </c>
      <c r="D22" s="61">
        <v>375844.58</v>
      </c>
      <c r="E22" s="60"/>
      <c r="F22" s="62">
        <v>44361</v>
      </c>
      <c r="G22" s="62">
        <v>44374</v>
      </c>
      <c r="H22" s="60">
        <f t="shared" si="0"/>
        <v>14</v>
      </c>
      <c r="I22" s="60"/>
      <c r="J22" s="62">
        <f t="shared" si="1"/>
        <v>44367.5</v>
      </c>
      <c r="K22" s="60"/>
      <c r="L22" s="62">
        <v>44379.5</v>
      </c>
      <c r="M22" s="60"/>
      <c r="N22" s="60">
        <f t="shared" si="2"/>
        <v>12</v>
      </c>
      <c r="O22" s="60"/>
      <c r="P22" s="63">
        <f t="shared" si="3"/>
        <v>4510134.96</v>
      </c>
    </row>
    <row r="23" spans="1:16" ht="12.5" x14ac:dyDescent="0.25">
      <c r="A23" s="60" t="s">
        <v>13</v>
      </c>
      <c r="B23" s="60" t="s">
        <v>1</v>
      </c>
      <c r="C23" s="61">
        <v>639505.89</v>
      </c>
      <c r="D23" s="61">
        <v>369867.24</v>
      </c>
      <c r="E23" s="60"/>
      <c r="F23" s="62">
        <v>44375</v>
      </c>
      <c r="G23" s="62">
        <v>44388</v>
      </c>
      <c r="H23" s="60">
        <f t="shared" si="0"/>
        <v>14</v>
      </c>
      <c r="I23" s="60"/>
      <c r="J23" s="62">
        <f t="shared" si="1"/>
        <v>44381.5</v>
      </c>
      <c r="K23" s="60"/>
      <c r="L23" s="62">
        <v>44393.5</v>
      </c>
      <c r="M23" s="60"/>
      <c r="N23" s="60">
        <f t="shared" si="2"/>
        <v>12</v>
      </c>
      <c r="O23" s="60"/>
      <c r="P23" s="63">
        <f t="shared" si="3"/>
        <v>4438406.88</v>
      </c>
    </row>
    <row r="24" spans="1:16" ht="12.5" x14ac:dyDescent="0.25">
      <c r="A24" s="60" t="s">
        <v>25</v>
      </c>
      <c r="B24" s="60" t="s">
        <v>1</v>
      </c>
      <c r="C24" s="61">
        <v>644584.41</v>
      </c>
      <c r="D24" s="61">
        <v>375030.2</v>
      </c>
      <c r="E24" s="60"/>
      <c r="F24" s="62">
        <v>44389</v>
      </c>
      <c r="G24" s="62">
        <v>44402</v>
      </c>
      <c r="H24" s="60">
        <f t="shared" si="0"/>
        <v>14</v>
      </c>
      <c r="I24" s="60"/>
      <c r="J24" s="62">
        <f t="shared" si="1"/>
        <v>44395.5</v>
      </c>
      <c r="K24" s="60"/>
      <c r="L24" s="62">
        <v>44407.5</v>
      </c>
      <c r="M24" s="60"/>
      <c r="N24" s="60">
        <f t="shared" si="2"/>
        <v>12</v>
      </c>
      <c r="O24" s="60"/>
      <c r="P24" s="63">
        <f t="shared" si="3"/>
        <v>4500362.4000000004</v>
      </c>
    </row>
    <row r="25" spans="1:16" ht="12.5" x14ac:dyDescent="0.25">
      <c r="A25" s="60" t="s">
        <v>17</v>
      </c>
      <c r="B25" s="60" t="s">
        <v>1</v>
      </c>
      <c r="C25" s="61">
        <v>619693.24</v>
      </c>
      <c r="D25" s="61">
        <v>352224.81</v>
      </c>
      <c r="E25" s="60"/>
      <c r="F25" s="62">
        <v>44403</v>
      </c>
      <c r="G25" s="62">
        <v>44416</v>
      </c>
      <c r="H25" s="60">
        <f t="shared" si="0"/>
        <v>14</v>
      </c>
      <c r="I25" s="60"/>
      <c r="J25" s="62">
        <f t="shared" si="1"/>
        <v>44409.5</v>
      </c>
      <c r="K25" s="60"/>
      <c r="L25" s="62">
        <v>44421.5</v>
      </c>
      <c r="M25" s="60"/>
      <c r="N25" s="60">
        <f t="shared" si="2"/>
        <v>12</v>
      </c>
      <c r="O25" s="60"/>
      <c r="P25" s="63">
        <f t="shared" si="3"/>
        <v>4226697.72</v>
      </c>
    </row>
    <row r="26" spans="1:16" ht="12.5" x14ac:dyDescent="0.25">
      <c r="A26" s="60" t="s">
        <v>14</v>
      </c>
      <c r="B26" s="60" t="s">
        <v>1</v>
      </c>
      <c r="C26" s="61">
        <v>593266.02</v>
      </c>
      <c r="D26" s="61">
        <v>345907.63</v>
      </c>
      <c r="E26" s="60"/>
      <c r="F26" s="62">
        <v>44417</v>
      </c>
      <c r="G26" s="62">
        <v>44430</v>
      </c>
      <c r="H26" s="60">
        <f t="shared" si="0"/>
        <v>14</v>
      </c>
      <c r="I26" s="60"/>
      <c r="J26" s="62">
        <f t="shared" si="1"/>
        <v>44423.5</v>
      </c>
      <c r="K26" s="60"/>
      <c r="L26" s="62">
        <v>44435.5</v>
      </c>
      <c r="M26" s="60"/>
      <c r="N26" s="60">
        <f t="shared" si="2"/>
        <v>12</v>
      </c>
      <c r="O26" s="60"/>
      <c r="P26" s="63">
        <f t="shared" si="3"/>
        <v>4150891.56</v>
      </c>
    </row>
    <row r="27" spans="1:16" ht="12.5" x14ac:dyDescent="0.25">
      <c r="A27" s="60" t="s">
        <v>11</v>
      </c>
      <c r="B27" s="60" t="s">
        <v>1</v>
      </c>
      <c r="C27" s="61">
        <v>603051.87</v>
      </c>
      <c r="D27" s="61">
        <v>343665.34</v>
      </c>
      <c r="E27" s="60"/>
      <c r="F27" s="62">
        <v>44431</v>
      </c>
      <c r="G27" s="62">
        <v>44444</v>
      </c>
      <c r="H27" s="60">
        <f t="shared" si="0"/>
        <v>14</v>
      </c>
      <c r="I27" s="60"/>
      <c r="J27" s="62">
        <f t="shared" si="1"/>
        <v>44437.5</v>
      </c>
      <c r="K27" s="60"/>
      <c r="L27" s="62">
        <v>44449.5</v>
      </c>
      <c r="M27" s="60"/>
      <c r="N27" s="60">
        <f t="shared" si="2"/>
        <v>12</v>
      </c>
      <c r="O27" s="60"/>
      <c r="P27" s="63">
        <f t="shared" si="3"/>
        <v>4123984.08</v>
      </c>
    </row>
    <row r="28" spans="1:16" ht="12.5" x14ac:dyDescent="0.25">
      <c r="A28" s="60" t="s">
        <v>5</v>
      </c>
      <c r="B28" s="60" t="s">
        <v>1</v>
      </c>
      <c r="C28" s="61">
        <v>655312.22</v>
      </c>
      <c r="D28" s="61">
        <v>381288.44</v>
      </c>
      <c r="E28" s="60"/>
      <c r="F28" s="62">
        <v>44445</v>
      </c>
      <c r="G28" s="62">
        <v>44458</v>
      </c>
      <c r="H28" s="60">
        <f t="shared" si="0"/>
        <v>14</v>
      </c>
      <c r="I28" s="60"/>
      <c r="J28" s="62">
        <f t="shared" si="1"/>
        <v>44451.5</v>
      </c>
      <c r="K28" s="60"/>
      <c r="L28" s="62">
        <v>44463.5</v>
      </c>
      <c r="M28" s="60"/>
      <c r="N28" s="60">
        <f t="shared" si="2"/>
        <v>12</v>
      </c>
      <c r="O28" s="60"/>
      <c r="P28" s="63">
        <f t="shared" si="3"/>
        <v>4575461.28</v>
      </c>
    </row>
    <row r="29" spans="1:16" ht="12.5" x14ac:dyDescent="0.25">
      <c r="A29" s="60" t="s">
        <v>23</v>
      </c>
      <c r="B29" s="60" t="s">
        <v>1</v>
      </c>
      <c r="C29" s="61">
        <v>589146.78</v>
      </c>
      <c r="D29" s="61">
        <v>339828.94</v>
      </c>
      <c r="E29" s="60"/>
      <c r="F29" s="62">
        <v>44459</v>
      </c>
      <c r="G29" s="62">
        <v>44472</v>
      </c>
      <c r="H29" s="60">
        <f t="shared" si="0"/>
        <v>14</v>
      </c>
      <c r="I29" s="60"/>
      <c r="J29" s="62">
        <f t="shared" si="1"/>
        <v>44465.5</v>
      </c>
      <c r="K29" s="60"/>
      <c r="L29" s="62">
        <v>44477.5</v>
      </c>
      <c r="M29" s="60"/>
      <c r="N29" s="60">
        <f t="shared" si="2"/>
        <v>12</v>
      </c>
      <c r="O29" s="60"/>
      <c r="P29" s="63">
        <f t="shared" si="3"/>
        <v>4077947.2800000003</v>
      </c>
    </row>
    <row r="30" spans="1:16" ht="12.5" x14ac:dyDescent="0.25">
      <c r="A30" s="60" t="s">
        <v>6</v>
      </c>
      <c r="B30" s="60" t="s">
        <v>1</v>
      </c>
      <c r="C30" s="61">
        <v>603957.24</v>
      </c>
      <c r="D30" s="61">
        <v>353022.81</v>
      </c>
      <c r="E30" s="60"/>
      <c r="F30" s="62">
        <v>44473</v>
      </c>
      <c r="G30" s="62">
        <v>44486</v>
      </c>
      <c r="H30" s="60">
        <f t="shared" si="0"/>
        <v>14</v>
      </c>
      <c r="I30" s="60"/>
      <c r="J30" s="62">
        <f t="shared" si="1"/>
        <v>44479.5</v>
      </c>
      <c r="K30" s="60"/>
      <c r="L30" s="62">
        <v>44491.5</v>
      </c>
      <c r="M30" s="60"/>
      <c r="N30" s="60">
        <f t="shared" si="2"/>
        <v>12</v>
      </c>
      <c r="O30" s="60"/>
      <c r="P30" s="63">
        <f t="shared" si="3"/>
        <v>4236273.72</v>
      </c>
    </row>
    <row r="31" spans="1:16" ht="12.5" x14ac:dyDescent="0.25">
      <c r="A31" s="60" t="s">
        <v>15</v>
      </c>
      <c r="B31" s="60" t="s">
        <v>1</v>
      </c>
      <c r="C31" s="61">
        <v>607107.19999999995</v>
      </c>
      <c r="D31" s="61">
        <v>345430.85</v>
      </c>
      <c r="E31" s="60"/>
      <c r="F31" s="62">
        <v>44487</v>
      </c>
      <c r="G31" s="62">
        <v>44500</v>
      </c>
      <c r="H31" s="60">
        <f t="shared" si="0"/>
        <v>14</v>
      </c>
      <c r="I31" s="60"/>
      <c r="J31" s="62">
        <f t="shared" si="1"/>
        <v>44493.5</v>
      </c>
      <c r="K31" s="60"/>
      <c r="L31" s="62">
        <v>44505.5</v>
      </c>
      <c r="M31" s="60"/>
      <c r="N31" s="60">
        <f t="shared" si="2"/>
        <v>12</v>
      </c>
      <c r="O31" s="60"/>
      <c r="P31" s="63">
        <f t="shared" si="3"/>
        <v>4145170.1999999997</v>
      </c>
    </row>
    <row r="32" spans="1:16" ht="12.5" x14ac:dyDescent="0.25">
      <c r="A32" s="60" t="s">
        <v>27</v>
      </c>
      <c r="B32" s="60" t="s">
        <v>1</v>
      </c>
      <c r="C32" s="61">
        <v>610780.09</v>
      </c>
      <c r="D32" s="61">
        <v>356748.32</v>
      </c>
      <c r="E32" s="60"/>
      <c r="F32" s="62">
        <v>44501</v>
      </c>
      <c r="G32" s="62">
        <v>44514</v>
      </c>
      <c r="H32" s="60">
        <f t="shared" si="0"/>
        <v>14</v>
      </c>
      <c r="I32" s="60"/>
      <c r="J32" s="62">
        <f t="shared" si="1"/>
        <v>44507.5</v>
      </c>
      <c r="K32" s="60"/>
      <c r="L32" s="62">
        <v>44519.5</v>
      </c>
      <c r="M32" s="60"/>
      <c r="N32" s="60">
        <f t="shared" si="2"/>
        <v>12</v>
      </c>
      <c r="O32" s="60"/>
      <c r="P32" s="63">
        <f t="shared" si="3"/>
        <v>4280979.84</v>
      </c>
    </row>
    <row r="33" spans="1:16" ht="12.5" x14ac:dyDescent="0.25">
      <c r="A33" s="60" t="s">
        <v>16</v>
      </c>
      <c r="B33" s="60" t="s">
        <v>1</v>
      </c>
      <c r="C33" s="61">
        <v>620050.22</v>
      </c>
      <c r="D33" s="61">
        <v>357919.73</v>
      </c>
      <c r="E33" s="60"/>
      <c r="F33" s="62">
        <v>44515</v>
      </c>
      <c r="G33" s="62">
        <v>44528</v>
      </c>
      <c r="H33" s="60">
        <f t="shared" si="0"/>
        <v>14</v>
      </c>
      <c r="I33" s="60"/>
      <c r="J33" s="62">
        <f t="shared" si="1"/>
        <v>44521.5</v>
      </c>
      <c r="K33" s="60"/>
      <c r="L33" s="62">
        <v>44533.5</v>
      </c>
      <c r="M33" s="60"/>
      <c r="N33" s="60">
        <f t="shared" si="2"/>
        <v>12</v>
      </c>
      <c r="O33" s="60"/>
      <c r="P33" s="63">
        <f t="shared" si="3"/>
        <v>4295036.76</v>
      </c>
    </row>
    <row r="34" spans="1:16" ht="12.5" x14ac:dyDescent="0.25">
      <c r="A34" s="60" t="s">
        <v>7</v>
      </c>
      <c r="B34" s="60" t="s">
        <v>1</v>
      </c>
      <c r="C34" s="61">
        <v>621171.55000000005</v>
      </c>
      <c r="D34" s="61">
        <v>365608.97</v>
      </c>
      <c r="E34" s="60"/>
      <c r="F34" s="62">
        <v>44529</v>
      </c>
      <c r="G34" s="62">
        <v>44542</v>
      </c>
      <c r="H34" s="60">
        <f t="shared" si="0"/>
        <v>14</v>
      </c>
      <c r="I34" s="60"/>
      <c r="J34" s="62">
        <f t="shared" si="1"/>
        <v>44535.5</v>
      </c>
      <c r="K34" s="60"/>
      <c r="L34" s="62">
        <v>44547.5</v>
      </c>
      <c r="M34" s="60"/>
      <c r="N34" s="60">
        <f t="shared" si="2"/>
        <v>12</v>
      </c>
      <c r="O34" s="60"/>
      <c r="P34" s="63">
        <f t="shared" si="3"/>
        <v>4387307.6399999997</v>
      </c>
    </row>
    <row r="35" spans="1:16" ht="12.5" x14ac:dyDescent="0.25">
      <c r="A35" s="60" t="s">
        <v>4</v>
      </c>
      <c r="B35" s="60" t="s">
        <v>1</v>
      </c>
      <c r="C35" s="61">
        <v>668401.78</v>
      </c>
      <c r="D35" s="61">
        <v>397600.27</v>
      </c>
      <c r="E35" s="60"/>
      <c r="F35" s="62">
        <v>44543</v>
      </c>
      <c r="G35" s="62">
        <v>44556</v>
      </c>
      <c r="H35" s="60">
        <f t="shared" si="0"/>
        <v>14</v>
      </c>
      <c r="I35" s="60"/>
      <c r="J35" s="62">
        <f t="shared" si="1"/>
        <v>44549.5</v>
      </c>
      <c r="K35" s="60"/>
      <c r="L35" s="62">
        <v>44561.5</v>
      </c>
      <c r="M35" s="60"/>
      <c r="N35" s="60">
        <f t="shared" si="2"/>
        <v>12</v>
      </c>
      <c r="O35" s="60"/>
      <c r="P35" s="63">
        <f t="shared" si="3"/>
        <v>4771203.24</v>
      </c>
    </row>
    <row r="36" spans="1:16" ht="12.5" x14ac:dyDescent="0.25">
      <c r="A36" s="60"/>
      <c r="B36" s="60"/>
      <c r="C36" s="61"/>
      <c r="D36" s="61"/>
      <c r="E36" s="60"/>
      <c r="F36" s="62"/>
      <c r="G36" s="62"/>
      <c r="H36" s="60" t="s">
        <v>70</v>
      </c>
      <c r="I36" s="60"/>
      <c r="J36" s="62"/>
      <c r="K36" s="60"/>
      <c r="L36" s="62"/>
      <c r="M36" s="60"/>
      <c r="N36" s="60"/>
      <c r="O36" s="60"/>
      <c r="P36" s="63"/>
    </row>
    <row r="37" spans="1:16" ht="12.5" x14ac:dyDescent="0.25">
      <c r="A37" s="60" t="s">
        <v>69</v>
      </c>
      <c r="B37" s="60"/>
      <c r="C37" s="61">
        <v>375037.86999999982</v>
      </c>
      <c r="D37" s="61">
        <v>204708.62880000006</v>
      </c>
      <c r="E37" s="76">
        <f>D37/(D14+D37)</f>
        <v>0.36337175533306348</v>
      </c>
      <c r="F37" s="62">
        <v>43831</v>
      </c>
      <c r="G37" s="62">
        <v>44196</v>
      </c>
      <c r="H37" s="60">
        <f t="shared" si="0"/>
        <v>366</v>
      </c>
      <c r="I37" s="60"/>
      <c r="J37" s="62">
        <f t="shared" ref="J37" si="4">(G37+F37)/2</f>
        <v>44013.5</v>
      </c>
      <c r="K37" s="60"/>
      <c r="L37" s="62">
        <v>44267.5</v>
      </c>
      <c r="M37" s="60"/>
      <c r="N37" s="60">
        <f t="shared" si="2"/>
        <v>254</v>
      </c>
      <c r="O37" s="60"/>
      <c r="P37" s="63">
        <f t="shared" si="3"/>
        <v>51995991.715200014</v>
      </c>
    </row>
    <row r="38" spans="1:16" x14ac:dyDescent="0.25">
      <c r="A38" s="60"/>
      <c r="B38" s="60"/>
      <c r="C38" s="61"/>
      <c r="D38" s="77"/>
      <c r="E38" s="60"/>
      <c r="F38" s="78"/>
      <c r="G38" s="62"/>
      <c r="H38" s="60"/>
      <c r="I38" s="60"/>
      <c r="J38" s="62"/>
      <c r="K38" s="60"/>
      <c r="L38" s="62"/>
      <c r="M38" s="60"/>
      <c r="N38" s="60"/>
      <c r="O38" s="60"/>
      <c r="P38" s="63"/>
    </row>
    <row r="39" spans="1:16" x14ac:dyDescent="0.3">
      <c r="A39" s="60"/>
      <c r="B39" s="79" t="s">
        <v>328</v>
      </c>
      <c r="C39" s="80">
        <f>SUM(C10:C38)</f>
        <v>16493271.799999999</v>
      </c>
      <c r="D39" s="80">
        <f>SUM(D10:D38)</f>
        <v>9473998.629999999</v>
      </c>
      <c r="E39" s="79"/>
      <c r="F39" s="81"/>
      <c r="G39" s="82"/>
      <c r="H39" s="79"/>
      <c r="I39" s="79"/>
      <c r="J39" s="82"/>
      <c r="K39" s="79"/>
      <c r="L39" s="82"/>
      <c r="M39" s="79"/>
      <c r="N39" s="83">
        <f>P39/D39</f>
        <v>17.228994652028994</v>
      </c>
      <c r="O39" s="79"/>
      <c r="P39" s="80">
        <f>SUM(P10:P38)</f>
        <v>163227471.72960001</v>
      </c>
    </row>
    <row r="40" spans="1:16" x14ac:dyDescent="0.3">
      <c r="A40" s="60"/>
      <c r="B40" s="79" t="s">
        <v>329</v>
      </c>
      <c r="C40" s="80">
        <f>SUM(C10:C35)</f>
        <v>16118233.93</v>
      </c>
      <c r="D40" s="80">
        <f>SUM(D10:D35)</f>
        <v>9269290.0011999998</v>
      </c>
      <c r="E40" s="79"/>
      <c r="F40" s="81"/>
      <c r="G40" s="82"/>
      <c r="H40" s="79"/>
      <c r="I40" s="79"/>
      <c r="J40" s="82"/>
      <c r="K40" s="79"/>
      <c r="L40" s="82"/>
      <c r="M40" s="79"/>
      <c r="N40" s="83">
        <f>P40/D40</f>
        <v>12</v>
      </c>
      <c r="O40" s="79"/>
      <c r="P40" s="80">
        <f>SUM(P10:P35)</f>
        <v>111231480.01440001</v>
      </c>
    </row>
    <row r="41" spans="1:16" x14ac:dyDescent="0.25">
      <c r="A41" s="60"/>
      <c r="B41" s="60"/>
      <c r="C41" s="61"/>
      <c r="D41" s="77"/>
      <c r="E41" s="60"/>
      <c r="F41" s="78"/>
      <c r="G41" s="62"/>
      <c r="H41" s="60"/>
      <c r="I41" s="60"/>
      <c r="J41" s="62"/>
      <c r="K41" s="60"/>
      <c r="L41" s="62"/>
      <c r="M41" s="60"/>
      <c r="N41" s="60"/>
      <c r="O41" s="60"/>
      <c r="P41" s="63"/>
    </row>
    <row r="42" spans="1:16" x14ac:dyDescent="0.25">
      <c r="A42" s="60"/>
      <c r="B42" s="60" t="s">
        <v>334</v>
      </c>
      <c r="C42" s="61">
        <f>C39+'Semi-monthly Earnings'!C36</f>
        <v>17365800.32</v>
      </c>
      <c r="D42" s="77"/>
      <c r="E42" s="60"/>
      <c r="F42" s="78"/>
      <c r="G42" s="62"/>
      <c r="H42" s="60"/>
      <c r="I42" s="60"/>
      <c r="J42" s="62"/>
      <c r="K42" s="60"/>
      <c r="L42" s="62"/>
      <c r="M42" s="60"/>
      <c r="N42" s="60"/>
      <c r="O42" s="60"/>
      <c r="P42" s="63"/>
    </row>
    <row r="43" spans="1:16" x14ac:dyDescent="0.25">
      <c r="A43" s="60"/>
      <c r="B43" s="60" t="s">
        <v>335</v>
      </c>
      <c r="C43" s="61">
        <f>C40+'Semi-monthly Earnings'!C37</f>
        <v>16929642.809999999</v>
      </c>
      <c r="D43" s="77"/>
      <c r="E43" s="60"/>
      <c r="F43" s="78"/>
      <c r="G43" s="62"/>
      <c r="H43" s="60"/>
      <c r="I43" s="60"/>
      <c r="J43" s="62"/>
      <c r="K43" s="60"/>
      <c r="L43" s="62"/>
      <c r="M43" s="60"/>
      <c r="N43" s="60"/>
      <c r="O43" s="60"/>
      <c r="P43" s="63"/>
    </row>
    <row r="45" spans="1:16" x14ac:dyDescent="0.25">
      <c r="D45" s="55"/>
    </row>
  </sheetData>
  <autoFilter ref="A9:T9" xr:uid="{73FB9067-EE1C-4122-85A4-C6BDB2BCCBD8}">
    <sortState xmlns:xlrd2="http://schemas.microsoft.com/office/spreadsheetml/2017/richdata2" ref="A10:T35">
      <sortCondition ref="L9"/>
    </sortState>
  </autoFilter>
  <sortState xmlns:xlrd2="http://schemas.microsoft.com/office/spreadsheetml/2017/richdata2" ref="A10:D35">
    <sortCondition ref="A10:A35" customList="Jan,Feb,Mar,Apr,May,Jun,Jul,Aug,Sep,Oct,Nov,Dec"/>
  </sortState>
  <mergeCells count="4">
    <mergeCell ref="A4:P4"/>
    <mergeCell ref="F8:G8"/>
    <mergeCell ref="A2:P2"/>
    <mergeCell ref="A3:P3"/>
  </mergeCells>
  <pageMargins left="0.2" right="0.2" top="0.75" bottom="0.75" header="0.3" footer="0.3"/>
  <pageSetup scale="55" orientation="landscape" r:id="rId1"/>
  <headerFooter>
    <oddHeader>&amp;R&amp;"Times New Roman,Bold"KyPSC Case No. 2022-00372
AG-DR-01-096 Attach 13
Page &amp;P of &amp;N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EA3DC-AC62-497B-B428-4EBDDCFB42E3}">
  <dimension ref="A1:T38"/>
  <sheetViews>
    <sheetView tabSelected="1" workbookViewId="0"/>
  </sheetViews>
  <sheetFormatPr defaultColWidth="8.7265625" defaultRowHeight="12.5" x14ac:dyDescent="0.25"/>
  <cols>
    <col min="1" max="1" width="8.7265625" style="33"/>
    <col min="2" max="2" width="31.81640625" style="33" customWidth="1"/>
    <col min="3" max="3" width="22.453125" style="35" customWidth="1"/>
    <col min="4" max="4" width="16.1796875" style="35" customWidth="1"/>
    <col min="5" max="5" width="13.54296875" style="13" customWidth="1"/>
    <col min="6" max="7" width="17.453125" style="18" customWidth="1"/>
    <col min="8" max="8" width="15.453125" style="33" customWidth="1"/>
    <col min="9" max="9" width="3.54296875" style="33" customWidth="1"/>
    <col min="10" max="10" width="21.1796875" style="18" customWidth="1"/>
    <col min="11" max="11" width="5.453125" style="33" customWidth="1"/>
    <col min="12" max="12" width="19.1796875" style="18" customWidth="1"/>
    <col min="13" max="13" width="4.453125" style="33" customWidth="1"/>
    <col min="14" max="14" width="14.453125" style="39" customWidth="1"/>
    <col min="15" max="15" width="2.81640625" style="33" customWidth="1"/>
    <col min="16" max="16" width="20.453125" style="53" customWidth="1"/>
    <col min="17" max="16384" width="8.7265625" style="33"/>
  </cols>
  <sheetData>
    <row r="1" spans="1:20" x14ac:dyDescent="0.25">
      <c r="A1" s="164" t="s">
        <v>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32"/>
      <c r="R1" s="32"/>
      <c r="S1" s="32"/>
      <c r="T1" s="32"/>
    </row>
    <row r="2" spans="1:20" x14ac:dyDescent="0.25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32"/>
      <c r="R2" s="32"/>
      <c r="S2" s="32"/>
      <c r="T2" s="32"/>
    </row>
    <row r="3" spans="1:20" x14ac:dyDescent="0.25">
      <c r="A3" s="164" t="s">
        <v>54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32"/>
      <c r="R3" s="32"/>
      <c r="S3" s="32"/>
      <c r="T3" s="32"/>
    </row>
    <row r="4" spans="1:20" x14ac:dyDescent="0.25">
      <c r="A4" s="60"/>
      <c r="B4" s="64"/>
      <c r="C4" s="66"/>
      <c r="D4" s="66"/>
      <c r="E4" s="64"/>
      <c r="F4" s="65"/>
      <c r="G4" s="65"/>
      <c r="H4" s="64"/>
      <c r="I4" s="64"/>
      <c r="J4" s="65"/>
      <c r="K4" s="64"/>
      <c r="L4" s="65"/>
      <c r="M4" s="64"/>
      <c r="N4" s="84"/>
      <c r="O4" s="64"/>
      <c r="P4" s="85"/>
      <c r="Q4" s="34"/>
      <c r="R4" s="34"/>
      <c r="S4" s="34"/>
      <c r="T4" s="34"/>
    </row>
    <row r="5" spans="1:20" x14ac:dyDescent="0.25">
      <c r="A5" s="60"/>
      <c r="B5" s="64"/>
      <c r="C5" s="66"/>
      <c r="D5" s="66"/>
      <c r="E5" s="64"/>
      <c r="F5" s="65"/>
      <c r="G5" s="65"/>
      <c r="H5" s="64"/>
      <c r="I5" s="64"/>
      <c r="J5" s="65"/>
      <c r="K5" s="64"/>
      <c r="L5" s="65"/>
      <c r="M5" s="64"/>
      <c r="N5" s="84"/>
      <c r="O5" s="64"/>
      <c r="P5" s="85"/>
      <c r="Q5" s="34"/>
      <c r="R5" s="34"/>
      <c r="S5" s="34"/>
      <c r="T5" s="34"/>
    </row>
    <row r="6" spans="1:20" x14ac:dyDescent="0.25">
      <c r="A6" s="60"/>
      <c r="B6" s="64"/>
      <c r="C6" s="66"/>
      <c r="D6" s="66"/>
      <c r="E6" s="64"/>
      <c r="F6" s="65"/>
      <c r="G6" s="65"/>
      <c r="H6" s="64"/>
      <c r="I6" s="64"/>
      <c r="J6" s="65"/>
      <c r="K6" s="64"/>
      <c r="L6" s="65"/>
      <c r="M6" s="64"/>
      <c r="N6" s="84"/>
      <c r="O6" s="64"/>
      <c r="P6" s="85"/>
      <c r="Q6" s="34"/>
      <c r="R6" s="34"/>
      <c r="S6" s="34"/>
      <c r="T6" s="34"/>
    </row>
    <row r="7" spans="1:20" ht="13" x14ac:dyDescent="0.3">
      <c r="A7" s="67"/>
      <c r="B7" s="67"/>
      <c r="C7" s="86" t="s">
        <v>65</v>
      </c>
      <c r="D7" s="86" t="s">
        <v>64</v>
      </c>
      <c r="E7" s="68"/>
      <c r="F7" s="165" t="s">
        <v>55</v>
      </c>
      <c r="G7" s="165"/>
      <c r="H7" s="67"/>
      <c r="I7" s="67"/>
      <c r="J7" s="69"/>
      <c r="K7" s="67"/>
      <c r="L7" s="69"/>
      <c r="M7" s="67"/>
      <c r="N7" s="87"/>
      <c r="O7" s="67"/>
      <c r="P7" s="88"/>
    </row>
    <row r="8" spans="1:20" ht="13" x14ac:dyDescent="0.3">
      <c r="A8" s="71" t="s">
        <v>68</v>
      </c>
      <c r="B8" s="71" t="s">
        <v>62</v>
      </c>
      <c r="C8" s="74" t="s">
        <v>63</v>
      </c>
      <c r="D8" s="74" t="s">
        <v>63</v>
      </c>
      <c r="E8" s="72"/>
      <c r="F8" s="73" t="s">
        <v>56</v>
      </c>
      <c r="G8" s="73" t="s">
        <v>57</v>
      </c>
      <c r="H8" s="71" t="s">
        <v>58</v>
      </c>
      <c r="I8" s="71"/>
      <c r="J8" s="73" t="s">
        <v>59</v>
      </c>
      <c r="K8" s="71"/>
      <c r="L8" s="73" t="s">
        <v>0</v>
      </c>
      <c r="M8" s="71"/>
      <c r="N8" s="89" t="s">
        <v>60</v>
      </c>
      <c r="O8" s="71"/>
      <c r="P8" s="90" t="s">
        <v>61</v>
      </c>
    </row>
    <row r="9" spans="1:20" ht="13" x14ac:dyDescent="0.3">
      <c r="A9" s="60" t="s">
        <v>29</v>
      </c>
      <c r="B9" s="60" t="s">
        <v>2</v>
      </c>
      <c r="C9" s="63">
        <v>30945.59</v>
      </c>
      <c r="D9" s="63">
        <v>18214.59</v>
      </c>
      <c r="E9" s="91"/>
      <c r="F9" s="62">
        <v>44197</v>
      </c>
      <c r="G9" s="62">
        <v>44211</v>
      </c>
      <c r="H9" s="92">
        <f>G9-F9+1</f>
        <v>15</v>
      </c>
      <c r="I9" s="92"/>
      <c r="J9" s="93">
        <f>(G9+F9)/2</f>
        <v>44204</v>
      </c>
      <c r="K9" s="92"/>
      <c r="L9" s="62">
        <v>44211.5</v>
      </c>
      <c r="M9" s="92"/>
      <c r="N9" s="94">
        <f>L9-J9</f>
        <v>7.5</v>
      </c>
      <c r="O9" s="92"/>
      <c r="P9" s="95">
        <f>D9*N9</f>
        <v>136609.42499999999</v>
      </c>
    </row>
    <row r="10" spans="1:20" ht="13" x14ac:dyDescent="0.3">
      <c r="A10" s="60" t="s">
        <v>30</v>
      </c>
      <c r="B10" s="60" t="s">
        <v>2</v>
      </c>
      <c r="C10" s="63">
        <v>31940.3</v>
      </c>
      <c r="D10" s="63">
        <v>18764.099999999999</v>
      </c>
      <c r="E10" s="91"/>
      <c r="F10" s="62">
        <v>44212</v>
      </c>
      <c r="G10" s="62">
        <v>44227</v>
      </c>
      <c r="H10" s="92">
        <f t="shared" ref="H10:H34" si="0">G10-F10+1</f>
        <v>16</v>
      </c>
      <c r="I10" s="96"/>
      <c r="J10" s="93">
        <f t="shared" ref="J10:J34" si="1">(G10+F10)/2</f>
        <v>44219.5</v>
      </c>
      <c r="K10" s="96"/>
      <c r="L10" s="62">
        <v>44225.5</v>
      </c>
      <c r="M10" s="96"/>
      <c r="N10" s="94">
        <f t="shared" ref="N10:N34" si="2">L10-J10</f>
        <v>6</v>
      </c>
      <c r="O10" s="96"/>
      <c r="P10" s="95">
        <f t="shared" ref="P10:P34" si="3">D10*N10</f>
        <v>112584.59999999999</v>
      </c>
    </row>
    <row r="11" spans="1:20" ht="13" x14ac:dyDescent="0.3">
      <c r="A11" s="60" t="s">
        <v>31</v>
      </c>
      <c r="B11" s="60" t="s">
        <v>2</v>
      </c>
      <c r="C11" s="63">
        <v>31127.39</v>
      </c>
      <c r="D11" s="63">
        <v>18295.91</v>
      </c>
      <c r="E11" s="91"/>
      <c r="F11" s="62">
        <v>44228</v>
      </c>
      <c r="G11" s="62">
        <v>44242</v>
      </c>
      <c r="H11" s="92">
        <f t="shared" si="0"/>
        <v>15</v>
      </c>
      <c r="I11" s="96"/>
      <c r="J11" s="93">
        <f t="shared" si="1"/>
        <v>44235</v>
      </c>
      <c r="K11" s="96"/>
      <c r="L11" s="62">
        <v>44242.5</v>
      </c>
      <c r="M11" s="96"/>
      <c r="N11" s="94">
        <f t="shared" si="2"/>
        <v>7.5</v>
      </c>
      <c r="O11" s="96"/>
      <c r="P11" s="95">
        <f t="shared" si="3"/>
        <v>137219.32500000001</v>
      </c>
    </row>
    <row r="12" spans="1:20" ht="13" x14ac:dyDescent="0.3">
      <c r="A12" s="60" t="s">
        <v>32</v>
      </c>
      <c r="B12" s="60" t="s">
        <v>2</v>
      </c>
      <c r="C12" s="63">
        <v>31420.79</v>
      </c>
      <c r="D12" s="63">
        <v>18498.27</v>
      </c>
      <c r="E12" s="91"/>
      <c r="F12" s="62">
        <v>44243</v>
      </c>
      <c r="G12" s="62">
        <v>44255</v>
      </c>
      <c r="H12" s="92">
        <f t="shared" si="0"/>
        <v>13</v>
      </c>
      <c r="I12" s="96"/>
      <c r="J12" s="93">
        <f t="shared" si="1"/>
        <v>44249</v>
      </c>
      <c r="K12" s="96"/>
      <c r="L12" s="62">
        <v>44253.5</v>
      </c>
      <c r="M12" s="96"/>
      <c r="N12" s="94">
        <f t="shared" si="2"/>
        <v>4.5</v>
      </c>
      <c r="O12" s="96"/>
      <c r="P12" s="95">
        <f t="shared" si="3"/>
        <v>83242.214999999997</v>
      </c>
    </row>
    <row r="13" spans="1:20" ht="13" x14ac:dyDescent="0.3">
      <c r="A13" s="60" t="s">
        <v>33</v>
      </c>
      <c r="B13" s="60" t="s">
        <v>341</v>
      </c>
      <c r="C13" s="63">
        <v>33920.11</v>
      </c>
      <c r="D13" s="63">
        <v>20012.8649</v>
      </c>
      <c r="E13" s="91"/>
      <c r="F13" s="62">
        <v>44256</v>
      </c>
      <c r="G13" s="62">
        <v>44270</v>
      </c>
      <c r="H13" s="92">
        <f t="shared" si="0"/>
        <v>15</v>
      </c>
      <c r="I13" s="96"/>
      <c r="J13" s="93">
        <f t="shared" si="1"/>
        <v>44263</v>
      </c>
      <c r="K13" s="96"/>
      <c r="L13" s="62">
        <v>44270.5</v>
      </c>
      <c r="M13" s="96"/>
      <c r="N13" s="94">
        <f t="shared" si="2"/>
        <v>7.5</v>
      </c>
      <c r="O13" s="96"/>
      <c r="P13" s="95">
        <f t="shared" si="3"/>
        <v>150096.48675000001</v>
      </c>
    </row>
    <row r="14" spans="1:20" s="37" customFormat="1" ht="13" x14ac:dyDescent="0.3">
      <c r="A14" s="60" t="s">
        <v>34</v>
      </c>
      <c r="B14" s="60" t="s">
        <v>2</v>
      </c>
      <c r="C14" s="63">
        <v>32743.17</v>
      </c>
      <c r="D14" s="63">
        <v>19398.05</v>
      </c>
      <c r="E14" s="91"/>
      <c r="F14" s="62">
        <v>44271</v>
      </c>
      <c r="G14" s="62">
        <v>44286</v>
      </c>
      <c r="H14" s="92">
        <f t="shared" si="0"/>
        <v>16</v>
      </c>
      <c r="I14" s="96"/>
      <c r="J14" s="93">
        <f t="shared" si="1"/>
        <v>44278.5</v>
      </c>
      <c r="K14" s="96"/>
      <c r="L14" s="62">
        <v>44286.5</v>
      </c>
      <c r="M14" s="96"/>
      <c r="N14" s="94">
        <f t="shared" si="2"/>
        <v>8</v>
      </c>
      <c r="O14" s="96"/>
      <c r="P14" s="95">
        <f t="shared" si="3"/>
        <v>155184.4</v>
      </c>
    </row>
    <row r="15" spans="1:20" ht="13" x14ac:dyDescent="0.3">
      <c r="A15" s="60" t="s">
        <v>35</v>
      </c>
      <c r="B15" s="60" t="s">
        <v>2</v>
      </c>
      <c r="C15" s="63">
        <v>31728.17</v>
      </c>
      <c r="D15" s="63">
        <v>18769.48</v>
      </c>
      <c r="E15" s="91"/>
      <c r="F15" s="62">
        <v>44287</v>
      </c>
      <c r="G15" s="62">
        <v>44301</v>
      </c>
      <c r="H15" s="92">
        <f t="shared" si="0"/>
        <v>15</v>
      </c>
      <c r="I15" s="96"/>
      <c r="J15" s="93">
        <f t="shared" si="1"/>
        <v>44294</v>
      </c>
      <c r="K15" s="96"/>
      <c r="L15" s="62">
        <v>44301.5</v>
      </c>
      <c r="M15" s="96"/>
      <c r="N15" s="94">
        <f t="shared" si="2"/>
        <v>7.5</v>
      </c>
      <c r="O15" s="96"/>
      <c r="P15" s="95">
        <f t="shared" si="3"/>
        <v>140771.1</v>
      </c>
    </row>
    <row r="16" spans="1:20" ht="13" x14ac:dyDescent="0.3">
      <c r="A16" s="60" t="s">
        <v>36</v>
      </c>
      <c r="B16" s="60" t="s">
        <v>2</v>
      </c>
      <c r="C16" s="63">
        <v>31966.12</v>
      </c>
      <c r="D16" s="63">
        <v>18742.689999999999</v>
      </c>
      <c r="E16" s="91"/>
      <c r="F16" s="62">
        <v>44302</v>
      </c>
      <c r="G16" s="62">
        <v>44316</v>
      </c>
      <c r="H16" s="92">
        <f t="shared" si="0"/>
        <v>15</v>
      </c>
      <c r="I16" s="96"/>
      <c r="J16" s="93">
        <f t="shared" si="1"/>
        <v>44309</v>
      </c>
      <c r="K16" s="96"/>
      <c r="L16" s="62">
        <v>44316.5</v>
      </c>
      <c r="M16" s="96"/>
      <c r="N16" s="94">
        <f t="shared" si="2"/>
        <v>7.5</v>
      </c>
      <c r="O16" s="96"/>
      <c r="P16" s="95">
        <f t="shared" si="3"/>
        <v>140570.17499999999</v>
      </c>
    </row>
    <row r="17" spans="1:16" ht="13" x14ac:dyDescent="0.3">
      <c r="A17" s="60" t="s">
        <v>37</v>
      </c>
      <c r="B17" s="60" t="s">
        <v>2</v>
      </c>
      <c r="C17" s="63">
        <v>31728.17</v>
      </c>
      <c r="D17" s="63">
        <v>18622.080000000002</v>
      </c>
      <c r="E17" s="91"/>
      <c r="F17" s="62">
        <v>44317</v>
      </c>
      <c r="G17" s="62">
        <v>44331</v>
      </c>
      <c r="H17" s="92">
        <f t="shared" si="0"/>
        <v>15</v>
      </c>
      <c r="I17" s="96"/>
      <c r="J17" s="93">
        <f t="shared" si="1"/>
        <v>44324</v>
      </c>
      <c r="K17" s="96"/>
      <c r="L17" s="62">
        <v>44330.5</v>
      </c>
      <c r="M17" s="96"/>
      <c r="N17" s="94">
        <f t="shared" si="2"/>
        <v>6.5</v>
      </c>
      <c r="O17" s="96"/>
      <c r="P17" s="95">
        <f t="shared" si="3"/>
        <v>121043.52000000002</v>
      </c>
    </row>
    <row r="18" spans="1:16" ht="13" x14ac:dyDescent="0.3">
      <c r="A18" s="60" t="s">
        <v>38</v>
      </c>
      <c r="B18" s="60" t="s">
        <v>2</v>
      </c>
      <c r="C18" s="63">
        <v>32106.01</v>
      </c>
      <c r="D18" s="63">
        <v>18769.34</v>
      </c>
      <c r="E18" s="91"/>
      <c r="F18" s="62">
        <v>44332</v>
      </c>
      <c r="G18" s="62">
        <v>44347</v>
      </c>
      <c r="H18" s="92">
        <f t="shared" si="0"/>
        <v>16</v>
      </c>
      <c r="I18" s="96"/>
      <c r="J18" s="93">
        <f t="shared" si="1"/>
        <v>44339.5</v>
      </c>
      <c r="K18" s="96"/>
      <c r="L18" s="62">
        <v>44344.5</v>
      </c>
      <c r="M18" s="96"/>
      <c r="N18" s="94">
        <f t="shared" si="2"/>
        <v>5</v>
      </c>
      <c r="O18" s="96"/>
      <c r="P18" s="95">
        <f t="shared" si="3"/>
        <v>93846.7</v>
      </c>
    </row>
    <row r="19" spans="1:16" ht="13" x14ac:dyDescent="0.3">
      <c r="A19" s="60" t="s">
        <v>39</v>
      </c>
      <c r="B19" s="60" t="s">
        <v>2</v>
      </c>
      <c r="C19" s="63">
        <v>36352.54</v>
      </c>
      <c r="D19" s="63">
        <v>21536.6</v>
      </c>
      <c r="E19" s="91"/>
      <c r="F19" s="62">
        <v>44348</v>
      </c>
      <c r="G19" s="62">
        <v>44362</v>
      </c>
      <c r="H19" s="92">
        <f t="shared" si="0"/>
        <v>15</v>
      </c>
      <c r="I19" s="96"/>
      <c r="J19" s="93">
        <f t="shared" si="1"/>
        <v>44355</v>
      </c>
      <c r="K19" s="96"/>
      <c r="L19" s="62">
        <v>44362.5</v>
      </c>
      <c r="M19" s="96"/>
      <c r="N19" s="94">
        <f t="shared" si="2"/>
        <v>7.5</v>
      </c>
      <c r="O19" s="96"/>
      <c r="P19" s="95">
        <f t="shared" si="3"/>
        <v>161524.5</v>
      </c>
    </row>
    <row r="20" spans="1:16" ht="13" x14ac:dyDescent="0.3">
      <c r="A20" s="60" t="s">
        <v>40</v>
      </c>
      <c r="B20" s="60" t="s">
        <v>2</v>
      </c>
      <c r="C20" s="63">
        <v>36603.5</v>
      </c>
      <c r="D20" s="63">
        <v>19103.12</v>
      </c>
      <c r="E20" s="91"/>
      <c r="F20" s="62">
        <v>44363</v>
      </c>
      <c r="G20" s="62">
        <v>44377</v>
      </c>
      <c r="H20" s="92">
        <f t="shared" si="0"/>
        <v>15</v>
      </c>
      <c r="I20" s="96"/>
      <c r="J20" s="93">
        <f t="shared" si="1"/>
        <v>44370</v>
      </c>
      <c r="K20" s="96"/>
      <c r="L20" s="62">
        <v>44377.5</v>
      </c>
      <c r="M20" s="96"/>
      <c r="N20" s="94">
        <f t="shared" si="2"/>
        <v>7.5</v>
      </c>
      <c r="O20" s="96"/>
      <c r="P20" s="95">
        <f t="shared" si="3"/>
        <v>143273.4</v>
      </c>
    </row>
    <row r="21" spans="1:16" ht="13" x14ac:dyDescent="0.3">
      <c r="A21" s="60" t="s">
        <v>41</v>
      </c>
      <c r="B21" s="60" t="s">
        <v>2</v>
      </c>
      <c r="C21" s="63">
        <v>34772.949999999997</v>
      </c>
      <c r="D21" s="63">
        <v>18145.97</v>
      </c>
      <c r="E21" s="91"/>
      <c r="F21" s="62">
        <v>44378</v>
      </c>
      <c r="G21" s="62">
        <v>44392</v>
      </c>
      <c r="H21" s="92">
        <f t="shared" si="0"/>
        <v>15</v>
      </c>
      <c r="I21" s="96"/>
      <c r="J21" s="93">
        <f t="shared" si="1"/>
        <v>44385</v>
      </c>
      <c r="K21" s="96"/>
      <c r="L21" s="62">
        <v>44392.5</v>
      </c>
      <c r="M21" s="96"/>
      <c r="N21" s="94">
        <f t="shared" si="2"/>
        <v>7.5</v>
      </c>
      <c r="O21" s="96"/>
      <c r="P21" s="95">
        <f t="shared" si="3"/>
        <v>136094.77500000002</v>
      </c>
    </row>
    <row r="22" spans="1:16" ht="13" x14ac:dyDescent="0.3">
      <c r="A22" s="60" t="s">
        <v>42</v>
      </c>
      <c r="B22" s="60" t="s">
        <v>2</v>
      </c>
      <c r="C22" s="63">
        <v>39732.839999999997</v>
      </c>
      <c r="D22" s="63">
        <v>20742.57</v>
      </c>
      <c r="E22" s="91"/>
      <c r="F22" s="62">
        <v>44393</v>
      </c>
      <c r="G22" s="62">
        <v>44408</v>
      </c>
      <c r="H22" s="92">
        <f t="shared" si="0"/>
        <v>16</v>
      </c>
      <c r="I22" s="96"/>
      <c r="J22" s="93">
        <f t="shared" si="1"/>
        <v>44400.5</v>
      </c>
      <c r="K22" s="96"/>
      <c r="L22" s="62">
        <v>44407.5</v>
      </c>
      <c r="M22" s="96"/>
      <c r="N22" s="94">
        <f t="shared" si="2"/>
        <v>7</v>
      </c>
      <c r="O22" s="96"/>
      <c r="P22" s="95">
        <f t="shared" si="3"/>
        <v>145197.99</v>
      </c>
    </row>
    <row r="23" spans="1:16" ht="13" x14ac:dyDescent="0.3">
      <c r="A23" s="60" t="s">
        <v>43</v>
      </c>
      <c r="B23" s="60" t="s">
        <v>2</v>
      </c>
      <c r="C23" s="63">
        <v>31641.65</v>
      </c>
      <c r="D23" s="63">
        <v>18563.669999999998</v>
      </c>
      <c r="E23" s="91"/>
      <c r="F23" s="62">
        <v>44409</v>
      </c>
      <c r="G23" s="62">
        <v>44423</v>
      </c>
      <c r="H23" s="92">
        <f t="shared" si="0"/>
        <v>15</v>
      </c>
      <c r="I23" s="96"/>
      <c r="J23" s="93">
        <f t="shared" si="1"/>
        <v>44416</v>
      </c>
      <c r="K23" s="96"/>
      <c r="L23" s="62">
        <v>44421.5</v>
      </c>
      <c r="M23" s="96"/>
      <c r="N23" s="94">
        <f t="shared" si="2"/>
        <v>5.5</v>
      </c>
      <c r="O23" s="96"/>
      <c r="P23" s="95">
        <f t="shared" si="3"/>
        <v>102100.185</v>
      </c>
    </row>
    <row r="24" spans="1:16" ht="13" x14ac:dyDescent="0.3">
      <c r="A24" s="60" t="s">
        <v>44</v>
      </c>
      <c r="B24" s="60" t="s">
        <v>2</v>
      </c>
      <c r="C24" s="63">
        <v>32367.95</v>
      </c>
      <c r="D24" s="63">
        <v>18979.89</v>
      </c>
      <c r="E24" s="91"/>
      <c r="F24" s="62">
        <v>44424</v>
      </c>
      <c r="G24" s="62">
        <v>44439</v>
      </c>
      <c r="H24" s="92">
        <f t="shared" si="0"/>
        <v>16</v>
      </c>
      <c r="I24" s="96"/>
      <c r="J24" s="93">
        <f t="shared" si="1"/>
        <v>44431.5</v>
      </c>
      <c r="K24" s="96"/>
      <c r="L24" s="62">
        <v>44439.5</v>
      </c>
      <c r="M24" s="96"/>
      <c r="N24" s="94">
        <f t="shared" si="2"/>
        <v>8</v>
      </c>
      <c r="O24" s="96"/>
      <c r="P24" s="95">
        <f t="shared" si="3"/>
        <v>151839.12</v>
      </c>
    </row>
    <row r="25" spans="1:16" ht="13" x14ac:dyDescent="0.3">
      <c r="A25" s="60" t="s">
        <v>45</v>
      </c>
      <c r="B25" s="60" t="s">
        <v>2</v>
      </c>
      <c r="C25" s="63">
        <v>32175.4</v>
      </c>
      <c r="D25" s="63">
        <v>18887.13</v>
      </c>
      <c r="E25" s="91"/>
      <c r="F25" s="62">
        <v>44440</v>
      </c>
      <c r="G25" s="62">
        <v>44454</v>
      </c>
      <c r="H25" s="92">
        <f t="shared" si="0"/>
        <v>15</v>
      </c>
      <c r="I25" s="96"/>
      <c r="J25" s="93">
        <f t="shared" si="1"/>
        <v>44447</v>
      </c>
      <c r="K25" s="96"/>
      <c r="L25" s="62">
        <v>44454.5</v>
      </c>
      <c r="M25" s="96"/>
      <c r="N25" s="94">
        <f t="shared" si="2"/>
        <v>7.5</v>
      </c>
      <c r="O25" s="96"/>
      <c r="P25" s="95">
        <f t="shared" si="3"/>
        <v>141653.47500000001</v>
      </c>
    </row>
    <row r="26" spans="1:16" ht="13" x14ac:dyDescent="0.3">
      <c r="A26" s="60" t="s">
        <v>46</v>
      </c>
      <c r="B26" s="60" t="s">
        <v>2</v>
      </c>
      <c r="C26" s="63">
        <v>32871.74</v>
      </c>
      <c r="D26" s="63">
        <v>20172.52</v>
      </c>
      <c r="E26" s="91"/>
      <c r="F26" s="62">
        <v>44455</v>
      </c>
      <c r="G26" s="62">
        <v>44469</v>
      </c>
      <c r="H26" s="92">
        <f t="shared" si="0"/>
        <v>15</v>
      </c>
      <c r="I26" s="96"/>
      <c r="J26" s="93">
        <f t="shared" si="1"/>
        <v>44462</v>
      </c>
      <c r="K26" s="96"/>
      <c r="L26" s="62">
        <v>44469.5</v>
      </c>
      <c r="M26" s="96"/>
      <c r="N26" s="94">
        <f t="shared" si="2"/>
        <v>7.5</v>
      </c>
      <c r="O26" s="96"/>
      <c r="P26" s="95">
        <f t="shared" si="3"/>
        <v>151293.9</v>
      </c>
    </row>
    <row r="27" spans="1:16" ht="13" x14ac:dyDescent="0.3">
      <c r="A27" s="60" t="s">
        <v>47</v>
      </c>
      <c r="B27" s="60" t="s">
        <v>2</v>
      </c>
      <c r="C27" s="63">
        <v>32222.63</v>
      </c>
      <c r="D27" s="63">
        <v>19872.43</v>
      </c>
      <c r="E27" s="91"/>
      <c r="F27" s="62">
        <v>44470</v>
      </c>
      <c r="G27" s="62">
        <v>44484</v>
      </c>
      <c r="H27" s="92">
        <f t="shared" si="0"/>
        <v>15</v>
      </c>
      <c r="I27" s="96"/>
      <c r="J27" s="93">
        <f t="shared" si="1"/>
        <v>44477</v>
      </c>
      <c r="K27" s="96"/>
      <c r="L27" s="62">
        <v>44484.5</v>
      </c>
      <c r="M27" s="96"/>
      <c r="N27" s="94">
        <f t="shared" si="2"/>
        <v>7.5</v>
      </c>
      <c r="O27" s="96"/>
      <c r="P27" s="95">
        <f t="shared" si="3"/>
        <v>149043.22500000001</v>
      </c>
    </row>
    <row r="28" spans="1:16" ht="13" x14ac:dyDescent="0.3">
      <c r="A28" s="60" t="s">
        <v>48</v>
      </c>
      <c r="B28" s="60" t="s">
        <v>2</v>
      </c>
      <c r="C28" s="63">
        <v>33061.839999999997</v>
      </c>
      <c r="D28" s="63">
        <v>20268.34</v>
      </c>
      <c r="E28" s="91"/>
      <c r="F28" s="62">
        <v>44485</v>
      </c>
      <c r="G28" s="62">
        <v>44500</v>
      </c>
      <c r="H28" s="92">
        <f t="shared" si="0"/>
        <v>16</v>
      </c>
      <c r="I28" s="96"/>
      <c r="J28" s="93">
        <f t="shared" si="1"/>
        <v>44492.5</v>
      </c>
      <c r="K28" s="96"/>
      <c r="L28" s="62">
        <v>44498.5</v>
      </c>
      <c r="M28" s="96"/>
      <c r="N28" s="94">
        <f t="shared" si="2"/>
        <v>6</v>
      </c>
      <c r="O28" s="96"/>
      <c r="P28" s="95">
        <f t="shared" si="3"/>
        <v>121610.04000000001</v>
      </c>
    </row>
    <row r="29" spans="1:16" ht="13" x14ac:dyDescent="0.3">
      <c r="A29" s="60" t="s">
        <v>49</v>
      </c>
      <c r="B29" s="60" t="s">
        <v>2</v>
      </c>
      <c r="C29" s="63">
        <v>36608.82</v>
      </c>
      <c r="D29" s="63">
        <v>22767.57</v>
      </c>
      <c r="E29" s="91"/>
      <c r="F29" s="62">
        <v>44501</v>
      </c>
      <c r="G29" s="62">
        <v>44515</v>
      </c>
      <c r="H29" s="92">
        <f t="shared" si="0"/>
        <v>15</v>
      </c>
      <c r="I29" s="96"/>
      <c r="J29" s="93">
        <f t="shared" si="1"/>
        <v>44508</v>
      </c>
      <c r="K29" s="96"/>
      <c r="L29" s="62">
        <v>44515.5</v>
      </c>
      <c r="M29" s="96"/>
      <c r="N29" s="94">
        <f t="shared" si="2"/>
        <v>7.5</v>
      </c>
      <c r="O29" s="96"/>
      <c r="P29" s="95">
        <f t="shared" si="3"/>
        <v>170756.77499999999</v>
      </c>
    </row>
    <row r="30" spans="1:16" ht="13" x14ac:dyDescent="0.3">
      <c r="A30" s="60" t="s">
        <v>50</v>
      </c>
      <c r="B30" s="60" t="s">
        <v>2</v>
      </c>
      <c r="C30" s="63">
        <v>37937.33</v>
      </c>
      <c r="D30" s="63">
        <v>23588.02</v>
      </c>
      <c r="E30" s="91"/>
      <c r="F30" s="62">
        <v>44516</v>
      </c>
      <c r="G30" s="62">
        <v>44530</v>
      </c>
      <c r="H30" s="92">
        <f t="shared" si="0"/>
        <v>15</v>
      </c>
      <c r="I30" s="96"/>
      <c r="J30" s="93">
        <f t="shared" si="1"/>
        <v>44523</v>
      </c>
      <c r="K30" s="96"/>
      <c r="L30" s="62">
        <v>44530.5</v>
      </c>
      <c r="M30" s="96"/>
      <c r="N30" s="94">
        <f t="shared" si="2"/>
        <v>7.5</v>
      </c>
      <c r="O30" s="96"/>
      <c r="P30" s="95">
        <f t="shared" si="3"/>
        <v>176910.15</v>
      </c>
    </row>
    <row r="31" spans="1:16" ht="13" x14ac:dyDescent="0.3">
      <c r="A31" s="60" t="s">
        <v>51</v>
      </c>
      <c r="B31" s="60" t="s">
        <v>2</v>
      </c>
      <c r="C31" s="63">
        <v>36683.71</v>
      </c>
      <c r="D31" s="63">
        <v>22498.28</v>
      </c>
      <c r="E31" s="91"/>
      <c r="F31" s="62">
        <v>44531</v>
      </c>
      <c r="G31" s="62">
        <v>44545</v>
      </c>
      <c r="H31" s="92">
        <f t="shared" si="0"/>
        <v>15</v>
      </c>
      <c r="I31" s="96"/>
      <c r="J31" s="93">
        <f t="shared" si="1"/>
        <v>44538</v>
      </c>
      <c r="K31" s="96"/>
      <c r="L31" s="62">
        <v>44545.5</v>
      </c>
      <c r="M31" s="96"/>
      <c r="N31" s="94">
        <f t="shared" si="2"/>
        <v>7.5</v>
      </c>
      <c r="O31" s="96"/>
      <c r="P31" s="95">
        <f t="shared" si="3"/>
        <v>168737.09999999998</v>
      </c>
    </row>
    <row r="32" spans="1:16" x14ac:dyDescent="0.25">
      <c r="A32" s="60" t="s">
        <v>52</v>
      </c>
      <c r="B32" s="60" t="s">
        <v>2</v>
      </c>
      <c r="C32" s="63">
        <v>38750.160000000003</v>
      </c>
      <c r="D32" s="63">
        <v>23870.38</v>
      </c>
      <c r="E32" s="77"/>
      <c r="F32" s="62">
        <v>44546</v>
      </c>
      <c r="G32" s="62">
        <v>44561</v>
      </c>
      <c r="H32" s="92">
        <f t="shared" si="0"/>
        <v>16</v>
      </c>
      <c r="I32" s="60"/>
      <c r="J32" s="93">
        <f t="shared" si="1"/>
        <v>44553.5</v>
      </c>
      <c r="K32" s="60"/>
      <c r="L32" s="62">
        <v>44561.5</v>
      </c>
      <c r="M32" s="60"/>
      <c r="N32" s="94">
        <f t="shared" si="2"/>
        <v>8</v>
      </c>
      <c r="O32" s="60"/>
      <c r="P32" s="95">
        <f t="shared" si="3"/>
        <v>190963.04</v>
      </c>
    </row>
    <row r="33" spans="1:16" x14ac:dyDescent="0.25">
      <c r="A33" s="60"/>
      <c r="B33" s="60"/>
      <c r="C33" s="63"/>
      <c r="D33" s="63"/>
      <c r="E33" s="77"/>
      <c r="F33" s="62"/>
      <c r="G33" s="62"/>
      <c r="H33" s="92" t="s">
        <v>70</v>
      </c>
      <c r="I33" s="60"/>
      <c r="J33" s="93"/>
      <c r="K33" s="60"/>
      <c r="L33" s="62"/>
      <c r="M33" s="60"/>
      <c r="N33" s="94"/>
      <c r="O33" s="60"/>
      <c r="P33" s="95"/>
    </row>
    <row r="34" spans="1:16" x14ac:dyDescent="0.25">
      <c r="A34" s="60" t="s">
        <v>71</v>
      </c>
      <c r="B34" s="60"/>
      <c r="C34" s="63">
        <v>61119.64</v>
      </c>
      <c r="D34" s="63">
        <v>34346.955099999999</v>
      </c>
      <c r="E34" s="76">
        <f>D34/(D34+D13)</f>
        <v>0.63184453333362767</v>
      </c>
      <c r="F34" s="62">
        <v>43831</v>
      </c>
      <c r="G34" s="62">
        <v>44196</v>
      </c>
      <c r="H34" s="92">
        <f t="shared" si="0"/>
        <v>366</v>
      </c>
      <c r="I34" s="60"/>
      <c r="J34" s="93">
        <f t="shared" si="1"/>
        <v>44013.5</v>
      </c>
      <c r="K34" s="60"/>
      <c r="L34" s="62">
        <v>44270.5</v>
      </c>
      <c r="M34" s="60"/>
      <c r="N34" s="94">
        <f t="shared" si="2"/>
        <v>257</v>
      </c>
      <c r="O34" s="60"/>
      <c r="P34" s="95">
        <f t="shared" si="3"/>
        <v>8827167.4606999997</v>
      </c>
    </row>
    <row r="35" spans="1:16" x14ac:dyDescent="0.25">
      <c r="A35" s="60"/>
      <c r="B35" s="60"/>
      <c r="C35" s="63"/>
      <c r="D35" s="63"/>
      <c r="E35" s="77"/>
      <c r="F35" s="62"/>
      <c r="G35" s="62"/>
      <c r="H35" s="60"/>
      <c r="I35" s="60"/>
      <c r="J35" s="62"/>
      <c r="K35" s="60"/>
      <c r="L35" s="62"/>
      <c r="M35" s="60"/>
      <c r="N35" s="97"/>
      <c r="O35" s="60"/>
      <c r="P35" s="85"/>
    </row>
    <row r="36" spans="1:16" ht="13" x14ac:dyDescent="0.3">
      <c r="A36" s="60"/>
      <c r="B36" s="79" t="s">
        <v>328</v>
      </c>
      <c r="C36" s="98">
        <f>SUM(C9:C35)</f>
        <v>872528.51999999979</v>
      </c>
      <c r="D36" s="98">
        <f>SUM(D9:D35)</f>
        <v>511430.82000000007</v>
      </c>
      <c r="E36" s="99"/>
      <c r="F36" s="82"/>
      <c r="G36" s="82"/>
      <c r="H36" s="79"/>
      <c r="I36" s="79"/>
      <c r="J36" s="82"/>
      <c r="K36" s="79"/>
      <c r="L36" s="82"/>
      <c r="M36" s="79"/>
      <c r="N36" s="100"/>
      <c r="O36" s="79"/>
      <c r="P36" s="101">
        <f>SUM(P9:P35)</f>
        <v>12209333.082449999</v>
      </c>
    </row>
    <row r="37" spans="1:16" ht="13" x14ac:dyDescent="0.3">
      <c r="A37" s="60"/>
      <c r="B37" s="79" t="s">
        <v>329</v>
      </c>
      <c r="C37" s="98">
        <f>SUM(C9:C32)</f>
        <v>811408.87999999977</v>
      </c>
      <c r="D37" s="98">
        <f>SUM(D9:D32)</f>
        <v>477083.86490000004</v>
      </c>
      <c r="E37" s="99"/>
      <c r="F37" s="82"/>
      <c r="G37" s="82"/>
      <c r="H37" s="79"/>
      <c r="I37" s="79"/>
      <c r="J37" s="82"/>
      <c r="K37" s="79"/>
      <c r="L37" s="82"/>
      <c r="M37" s="79"/>
      <c r="N37" s="100"/>
      <c r="O37" s="79"/>
      <c r="P37" s="101">
        <f>SUM(P9:P32)</f>
        <v>3382165.6217499999</v>
      </c>
    </row>
    <row r="38" spans="1:16" ht="12.65" customHeight="1" x14ac:dyDescent="0.25"/>
  </sheetData>
  <sortState xmlns:xlrd2="http://schemas.microsoft.com/office/spreadsheetml/2017/richdata2" ref="A36:G47">
    <sortCondition ref="D36:D47" customList="Jan,Feb,Mar,Apr,May,Jun,Jul,Aug,Sep,Oct,Nov,Dec"/>
  </sortState>
  <mergeCells count="4">
    <mergeCell ref="F7:G7"/>
    <mergeCell ref="A1:P1"/>
    <mergeCell ref="A2:P2"/>
    <mergeCell ref="A3:P3"/>
  </mergeCells>
  <phoneticPr fontId="1" type="noConversion"/>
  <pageMargins left="0.2" right="0.2" top="0.75" bottom="0.75" header="0.3" footer="0.3"/>
  <pageSetup scale="55" orientation="landscape" r:id="rId1"/>
  <headerFooter>
    <oddHeader>&amp;R&amp;"Times New Roman,Bold"KyPSC Case No. 2022-00372
AG-DR-01-096 Attach 13
Page &amp;P of &amp;N</oddHeader>
    <oddFooter>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0958A-064A-40F1-B6C1-A40A72E77CD0}">
  <sheetPr filterMode="1"/>
  <dimension ref="A1:W1388"/>
  <sheetViews>
    <sheetView tabSelected="1" workbookViewId="0"/>
  </sheetViews>
  <sheetFormatPr defaultColWidth="8.7265625" defaultRowHeight="13" x14ac:dyDescent="0.3"/>
  <cols>
    <col min="1" max="1" width="5.54296875" style="27" customWidth="1"/>
    <col min="2" max="2" width="35.54296875" style="27" bestFit="1" customWidth="1"/>
    <col min="3" max="3" width="12.453125" style="27" customWidth="1"/>
    <col min="4" max="4" width="11.54296875" style="27" customWidth="1"/>
    <col min="5" max="5" width="11.7265625" style="27" customWidth="1"/>
    <col min="6" max="6" width="37.1796875" style="27" bestFit="1" customWidth="1"/>
    <col min="7" max="7" width="14.54296875" style="26" customWidth="1"/>
    <col min="8" max="8" width="18.81640625" style="28" customWidth="1"/>
    <col min="9" max="9" width="17.7265625" style="28" bestFit="1" customWidth="1"/>
    <col min="10" max="10" width="7.7265625" style="27" customWidth="1"/>
    <col min="11" max="11" width="16.54296875" style="28" customWidth="1"/>
    <col min="12" max="12" width="16.54296875" style="42" bestFit="1" customWidth="1"/>
    <col min="13" max="13" width="17.7265625" style="30" bestFit="1" customWidth="1"/>
    <col min="14" max="14" width="3.81640625" style="30" customWidth="1"/>
    <col min="15" max="15" width="11.1796875" style="31" customWidth="1"/>
    <col min="16" max="16" width="19.1796875" style="29" customWidth="1"/>
    <col min="17" max="16384" width="8.7265625" style="27"/>
  </cols>
  <sheetData>
    <row r="1" spans="1:23" x14ac:dyDescent="0.3">
      <c r="A1" s="102"/>
      <c r="B1" s="102"/>
      <c r="C1" s="102"/>
      <c r="D1" s="102"/>
      <c r="E1" s="102"/>
      <c r="F1" s="102"/>
      <c r="G1" s="103"/>
      <c r="H1" s="104"/>
      <c r="I1" s="104"/>
      <c r="J1" s="103"/>
      <c r="K1" s="104"/>
      <c r="L1" s="105"/>
      <c r="M1" s="106"/>
      <c r="N1" s="106"/>
      <c r="O1" s="107"/>
      <c r="P1" s="108"/>
    </row>
    <row r="2" spans="1:23" x14ac:dyDescent="0.3">
      <c r="A2" s="102"/>
      <c r="B2" s="109" t="s">
        <v>53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111"/>
      <c r="N2" s="111"/>
      <c r="O2" s="109"/>
      <c r="P2" s="109"/>
      <c r="Q2" s="44"/>
      <c r="R2" s="44"/>
      <c r="S2" s="44"/>
      <c r="T2" s="44"/>
      <c r="U2" s="44"/>
      <c r="V2" s="44"/>
      <c r="W2" s="44"/>
    </row>
    <row r="3" spans="1:23" x14ac:dyDescent="0.3">
      <c r="A3" s="102"/>
      <c r="B3" s="109" t="s">
        <v>72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11"/>
      <c r="N3" s="111"/>
      <c r="O3" s="109"/>
      <c r="P3" s="109"/>
      <c r="Q3" s="44"/>
      <c r="R3" s="44"/>
      <c r="S3" s="44"/>
      <c r="T3" s="44"/>
      <c r="U3" s="44"/>
      <c r="V3" s="44"/>
      <c r="W3" s="44"/>
    </row>
    <row r="4" spans="1:23" x14ac:dyDescent="0.3">
      <c r="A4" s="102"/>
      <c r="B4" s="109" t="s">
        <v>54</v>
      </c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11"/>
      <c r="N4" s="111"/>
      <c r="O4" s="109"/>
      <c r="P4" s="109"/>
      <c r="Q4" s="44"/>
      <c r="R4" s="44"/>
      <c r="S4" s="44"/>
      <c r="T4" s="44"/>
      <c r="U4" s="44"/>
      <c r="V4" s="44"/>
      <c r="W4" s="44"/>
    </row>
    <row r="5" spans="1:23" x14ac:dyDescent="0.3">
      <c r="A5" s="102"/>
      <c r="B5" s="102"/>
      <c r="C5" s="102"/>
      <c r="D5" s="102"/>
      <c r="E5" s="102"/>
      <c r="F5" s="102"/>
      <c r="G5" s="112"/>
      <c r="H5" s="104"/>
      <c r="I5" s="104"/>
      <c r="J5" s="102"/>
      <c r="K5" s="104"/>
      <c r="L5" s="105"/>
      <c r="M5" s="106"/>
      <c r="N5" s="106"/>
      <c r="O5" s="107"/>
      <c r="P5" s="108"/>
    </row>
    <row r="6" spans="1:23" x14ac:dyDescent="0.3">
      <c r="A6" s="102"/>
      <c r="B6" s="102"/>
      <c r="C6" s="102"/>
      <c r="D6" s="102"/>
      <c r="E6" s="102"/>
      <c r="F6" s="102"/>
      <c r="G6" s="112"/>
      <c r="H6" s="104"/>
      <c r="I6" s="104"/>
      <c r="J6" s="102"/>
      <c r="K6" s="104"/>
      <c r="L6" s="105"/>
      <c r="M6" s="106"/>
      <c r="N6" s="106"/>
      <c r="O6" s="107"/>
      <c r="P6" s="108"/>
    </row>
    <row r="7" spans="1:23" x14ac:dyDescent="0.3">
      <c r="A7" s="102"/>
      <c r="B7" s="102"/>
      <c r="C7" s="102"/>
      <c r="D7" s="102"/>
      <c r="E7" s="102"/>
      <c r="F7" s="102"/>
      <c r="G7" s="112"/>
      <c r="H7" s="104"/>
      <c r="I7" s="104"/>
      <c r="J7" s="102"/>
      <c r="K7" s="104"/>
      <c r="L7" s="105"/>
      <c r="M7" s="106"/>
      <c r="N7" s="106"/>
      <c r="O7" s="107"/>
      <c r="P7" s="108"/>
    </row>
    <row r="8" spans="1:23" s="33" customFormat="1" x14ac:dyDescent="0.3">
      <c r="A8" s="60"/>
      <c r="B8" s="60"/>
      <c r="C8" s="60"/>
      <c r="D8" s="60"/>
      <c r="E8" s="60"/>
      <c r="F8" s="60"/>
      <c r="G8" s="61"/>
      <c r="H8" s="165" t="s">
        <v>55</v>
      </c>
      <c r="I8" s="165"/>
      <c r="J8" s="67"/>
      <c r="K8" s="69"/>
      <c r="L8" s="113"/>
      <c r="M8" s="114"/>
      <c r="N8" s="114"/>
      <c r="O8" s="87"/>
      <c r="P8" s="70"/>
    </row>
    <row r="9" spans="1:23" s="33" customFormat="1" x14ac:dyDescent="0.3">
      <c r="A9" s="60" t="s">
        <v>73</v>
      </c>
      <c r="B9" s="115" t="s">
        <v>74</v>
      </c>
      <c r="C9" s="116" t="s">
        <v>75</v>
      </c>
      <c r="D9" s="111" t="s">
        <v>76</v>
      </c>
      <c r="E9" s="115" t="s">
        <v>77</v>
      </c>
      <c r="F9" s="109" t="s">
        <v>78</v>
      </c>
      <c r="G9" s="61" t="s">
        <v>79</v>
      </c>
      <c r="H9" s="62" t="s">
        <v>56</v>
      </c>
      <c r="I9" s="62" t="s">
        <v>57</v>
      </c>
      <c r="J9" s="60" t="s">
        <v>58</v>
      </c>
      <c r="K9" s="62" t="s">
        <v>59</v>
      </c>
      <c r="L9" s="117" t="s">
        <v>80</v>
      </c>
      <c r="M9" s="62" t="s">
        <v>0</v>
      </c>
      <c r="N9" s="62" t="s">
        <v>81</v>
      </c>
      <c r="O9" s="97" t="s">
        <v>60</v>
      </c>
      <c r="P9" s="63" t="s">
        <v>61</v>
      </c>
    </row>
    <row r="10" spans="1:23" s="33" customFormat="1" x14ac:dyDescent="0.3">
      <c r="A10" s="60" t="s">
        <v>22</v>
      </c>
      <c r="B10" s="115" t="s">
        <v>82</v>
      </c>
      <c r="C10" s="116">
        <v>44211</v>
      </c>
      <c r="D10" s="111">
        <v>44206</v>
      </c>
      <c r="E10" s="115" t="s">
        <v>83</v>
      </c>
      <c r="F10" s="109" t="s">
        <v>84</v>
      </c>
      <c r="G10" s="61">
        <v>581.16</v>
      </c>
      <c r="H10" s="62">
        <v>44193</v>
      </c>
      <c r="I10" s="62">
        <v>44206</v>
      </c>
      <c r="J10" s="60">
        <f>I10-H10+1</f>
        <v>14</v>
      </c>
      <c r="K10" s="62">
        <f>(H10+I10)/2</f>
        <v>44199.5</v>
      </c>
      <c r="L10" s="117">
        <v>44211</v>
      </c>
      <c r="M10" s="62">
        <v>44211.5</v>
      </c>
      <c r="N10" s="62"/>
      <c r="O10" s="97">
        <f>M10-K10</f>
        <v>12</v>
      </c>
      <c r="P10" s="63">
        <f>G10*O10</f>
        <v>6973.92</v>
      </c>
    </row>
    <row r="11" spans="1:23" s="33" customFormat="1" x14ac:dyDescent="0.3">
      <c r="A11" s="60" t="s">
        <v>22</v>
      </c>
      <c r="B11" s="115" t="s">
        <v>82</v>
      </c>
      <c r="C11" s="116">
        <v>44211</v>
      </c>
      <c r="D11" s="111">
        <v>44206</v>
      </c>
      <c r="E11" s="115" t="s">
        <v>85</v>
      </c>
      <c r="F11" s="109" t="s">
        <v>86</v>
      </c>
      <c r="G11" s="61">
        <v>7002.14</v>
      </c>
      <c r="H11" s="62">
        <v>44193</v>
      </c>
      <c r="I11" s="62">
        <v>44206</v>
      </c>
      <c r="J11" s="60">
        <f t="shared" ref="J11:J74" si="0">I11-H11+1</f>
        <v>14</v>
      </c>
      <c r="K11" s="62">
        <f t="shared" ref="K11:K74" si="1">(H11+I11)/2</f>
        <v>44199.5</v>
      </c>
      <c r="L11" s="117">
        <v>44211</v>
      </c>
      <c r="M11" s="62">
        <v>44211.5</v>
      </c>
      <c r="N11" s="62"/>
      <c r="O11" s="97">
        <f t="shared" ref="O11:O74" si="2">M11-K11</f>
        <v>12</v>
      </c>
      <c r="P11" s="63">
        <f t="shared" ref="P11:P74" si="3">G11*O11</f>
        <v>84025.680000000008</v>
      </c>
    </row>
    <row r="12" spans="1:23" s="33" customFormat="1" x14ac:dyDescent="0.3">
      <c r="A12" s="60" t="s">
        <v>22</v>
      </c>
      <c r="B12" s="115" t="s">
        <v>82</v>
      </c>
      <c r="C12" s="116">
        <v>44211</v>
      </c>
      <c r="D12" s="111">
        <v>44206</v>
      </c>
      <c r="E12" s="115" t="s">
        <v>87</v>
      </c>
      <c r="F12" s="109" t="s">
        <v>88</v>
      </c>
      <c r="G12" s="61">
        <v>470.78999999999996</v>
      </c>
      <c r="H12" s="62">
        <v>44193</v>
      </c>
      <c r="I12" s="62">
        <v>44206</v>
      </c>
      <c r="J12" s="60">
        <f>I12-H12+1</f>
        <v>14</v>
      </c>
      <c r="K12" s="62">
        <f t="shared" si="1"/>
        <v>44199.5</v>
      </c>
      <c r="L12" s="117">
        <v>44211</v>
      </c>
      <c r="M12" s="62">
        <v>44211.5</v>
      </c>
      <c r="N12" s="62"/>
      <c r="O12" s="97">
        <f t="shared" si="2"/>
        <v>12</v>
      </c>
      <c r="P12" s="63">
        <f t="shared" si="3"/>
        <v>5649.48</v>
      </c>
    </row>
    <row r="13" spans="1:23" s="33" customFormat="1" x14ac:dyDescent="0.3">
      <c r="A13" s="60" t="s">
        <v>22</v>
      </c>
      <c r="B13" s="115" t="s">
        <v>82</v>
      </c>
      <c r="C13" s="116">
        <v>44211</v>
      </c>
      <c r="D13" s="111">
        <v>44206</v>
      </c>
      <c r="E13" s="115" t="s">
        <v>89</v>
      </c>
      <c r="F13" s="109" t="s">
        <v>90</v>
      </c>
      <c r="G13" s="61">
        <v>34463.079999999987</v>
      </c>
      <c r="H13" s="62">
        <v>44193</v>
      </c>
      <c r="I13" s="62">
        <v>44206</v>
      </c>
      <c r="J13" s="60">
        <f t="shared" si="0"/>
        <v>14</v>
      </c>
      <c r="K13" s="62">
        <f t="shared" si="1"/>
        <v>44199.5</v>
      </c>
      <c r="L13" s="117">
        <v>44211</v>
      </c>
      <c r="M13" s="62">
        <v>44211.5</v>
      </c>
      <c r="N13" s="62"/>
      <c r="O13" s="97">
        <f t="shared" si="2"/>
        <v>12</v>
      </c>
      <c r="P13" s="63">
        <f t="shared" si="3"/>
        <v>413556.95999999985</v>
      </c>
    </row>
    <row r="14" spans="1:23" s="33" customFormat="1" x14ac:dyDescent="0.3">
      <c r="A14" s="60" t="s">
        <v>22</v>
      </c>
      <c r="B14" s="115" t="s">
        <v>82</v>
      </c>
      <c r="C14" s="116">
        <v>44211</v>
      </c>
      <c r="D14" s="111">
        <v>44206</v>
      </c>
      <c r="E14" s="115" t="s">
        <v>91</v>
      </c>
      <c r="F14" s="109" t="s">
        <v>92</v>
      </c>
      <c r="G14" s="61">
        <v>62838.559999999998</v>
      </c>
      <c r="H14" s="62">
        <v>44193</v>
      </c>
      <c r="I14" s="62">
        <v>44206</v>
      </c>
      <c r="J14" s="60">
        <f>I14-H14+1</f>
        <v>14</v>
      </c>
      <c r="K14" s="62">
        <f t="shared" si="1"/>
        <v>44199.5</v>
      </c>
      <c r="L14" s="117">
        <v>44211</v>
      </c>
      <c r="M14" s="62">
        <v>44211.5</v>
      </c>
      <c r="N14" s="62"/>
      <c r="O14" s="97">
        <f t="shared" si="2"/>
        <v>12</v>
      </c>
      <c r="P14" s="63">
        <f t="shared" si="3"/>
        <v>754062.72</v>
      </c>
    </row>
    <row r="15" spans="1:23" s="33" customFormat="1" hidden="1" x14ac:dyDescent="0.3">
      <c r="A15" s="33" t="s">
        <v>22</v>
      </c>
      <c r="B15" s="9" t="s">
        <v>82</v>
      </c>
      <c r="C15" s="10">
        <v>44211</v>
      </c>
      <c r="D15" s="12">
        <v>44206</v>
      </c>
      <c r="E15" s="9" t="s">
        <v>93</v>
      </c>
      <c r="F15" s="44" t="s">
        <v>94</v>
      </c>
      <c r="G15" s="40">
        <v>10675.680000000002</v>
      </c>
      <c r="H15" s="18">
        <v>44193</v>
      </c>
      <c r="I15" s="18">
        <v>44206</v>
      </c>
      <c r="J15" s="33">
        <f t="shared" si="0"/>
        <v>14</v>
      </c>
      <c r="K15" s="18">
        <f t="shared" si="1"/>
        <v>44199.5</v>
      </c>
      <c r="L15" s="25">
        <v>44211</v>
      </c>
      <c r="M15" s="18">
        <v>44211.5</v>
      </c>
      <c r="N15" s="18"/>
      <c r="O15" s="39">
        <f t="shared" si="2"/>
        <v>12</v>
      </c>
      <c r="P15" s="35">
        <f t="shared" si="3"/>
        <v>128108.16000000003</v>
      </c>
    </row>
    <row r="16" spans="1:23" s="33" customFormat="1" x14ac:dyDescent="0.3">
      <c r="A16" s="60" t="s">
        <v>22</v>
      </c>
      <c r="B16" s="115" t="s">
        <v>82</v>
      </c>
      <c r="C16" s="116">
        <v>44211</v>
      </c>
      <c r="D16" s="111">
        <v>44206</v>
      </c>
      <c r="E16" s="115" t="s">
        <v>95</v>
      </c>
      <c r="F16" s="109" t="s">
        <v>96</v>
      </c>
      <c r="G16" s="61">
        <v>46.92</v>
      </c>
      <c r="H16" s="62">
        <v>44193</v>
      </c>
      <c r="I16" s="62">
        <v>44206</v>
      </c>
      <c r="J16" s="60">
        <f t="shared" si="0"/>
        <v>14</v>
      </c>
      <c r="K16" s="62">
        <f t="shared" si="1"/>
        <v>44199.5</v>
      </c>
      <c r="L16" s="117">
        <v>44211</v>
      </c>
      <c r="M16" s="62">
        <v>44211.5</v>
      </c>
      <c r="N16" s="62"/>
      <c r="O16" s="97">
        <f t="shared" si="2"/>
        <v>12</v>
      </c>
      <c r="P16" s="63">
        <f t="shared" si="3"/>
        <v>563.04</v>
      </c>
    </row>
    <row r="17" spans="1:16" s="33" customFormat="1" x14ac:dyDescent="0.3">
      <c r="A17" s="60" t="s">
        <v>22</v>
      </c>
      <c r="B17" s="115" t="s">
        <v>82</v>
      </c>
      <c r="C17" s="116">
        <v>44211</v>
      </c>
      <c r="D17" s="111">
        <v>44206</v>
      </c>
      <c r="E17" s="115" t="s">
        <v>97</v>
      </c>
      <c r="F17" s="109" t="s">
        <v>98</v>
      </c>
      <c r="G17" s="61">
        <v>6333.29</v>
      </c>
      <c r="H17" s="62">
        <v>44193</v>
      </c>
      <c r="I17" s="62">
        <v>44206</v>
      </c>
      <c r="J17" s="60">
        <f t="shared" si="0"/>
        <v>14</v>
      </c>
      <c r="K17" s="62">
        <f t="shared" si="1"/>
        <v>44199.5</v>
      </c>
      <c r="L17" s="117">
        <v>44211</v>
      </c>
      <c r="M17" s="62">
        <v>44211.5</v>
      </c>
      <c r="N17" s="62"/>
      <c r="O17" s="97">
        <f t="shared" si="2"/>
        <v>12</v>
      </c>
      <c r="P17" s="63">
        <f t="shared" si="3"/>
        <v>75999.48</v>
      </c>
    </row>
    <row r="18" spans="1:16" s="33" customFormat="1" hidden="1" x14ac:dyDescent="0.3">
      <c r="A18" s="33" t="s">
        <v>22</v>
      </c>
      <c r="B18" s="9" t="s">
        <v>82</v>
      </c>
      <c r="C18" s="10">
        <v>44211</v>
      </c>
      <c r="D18" s="12">
        <v>44206</v>
      </c>
      <c r="E18" s="9" t="s">
        <v>99</v>
      </c>
      <c r="F18" s="44" t="s">
        <v>100</v>
      </c>
      <c r="G18" s="40">
        <v>69.31</v>
      </c>
      <c r="H18" s="18">
        <v>44193</v>
      </c>
      <c r="I18" s="18">
        <v>44206</v>
      </c>
      <c r="J18" s="33">
        <f t="shared" si="0"/>
        <v>14</v>
      </c>
      <c r="K18" s="18">
        <f t="shared" si="1"/>
        <v>44199.5</v>
      </c>
      <c r="L18" s="25">
        <v>44211</v>
      </c>
      <c r="M18" s="38">
        <v>44211.5</v>
      </c>
      <c r="N18" s="18"/>
      <c r="O18" s="39">
        <f t="shared" si="2"/>
        <v>12</v>
      </c>
      <c r="P18" s="35">
        <f t="shared" si="3"/>
        <v>831.72</v>
      </c>
    </row>
    <row r="19" spans="1:16" s="33" customFormat="1" hidden="1" x14ac:dyDescent="0.3">
      <c r="A19" s="33" t="s">
        <v>22</v>
      </c>
      <c r="B19" s="9" t="s">
        <v>82</v>
      </c>
      <c r="C19" s="10">
        <v>44211</v>
      </c>
      <c r="D19" s="12">
        <v>44206</v>
      </c>
      <c r="E19" s="9" t="s">
        <v>101</v>
      </c>
      <c r="F19" s="44" t="s">
        <v>102</v>
      </c>
      <c r="G19" s="40">
        <v>41.78</v>
      </c>
      <c r="H19" s="18">
        <v>44193</v>
      </c>
      <c r="I19" s="18">
        <v>44206</v>
      </c>
      <c r="J19" s="33">
        <f t="shared" si="0"/>
        <v>14</v>
      </c>
      <c r="K19" s="18">
        <f t="shared" si="1"/>
        <v>44199.5</v>
      </c>
      <c r="L19" s="25">
        <v>44211</v>
      </c>
      <c r="M19" s="18">
        <v>44211.5</v>
      </c>
      <c r="N19" s="18"/>
      <c r="O19" s="39">
        <f t="shared" si="2"/>
        <v>12</v>
      </c>
      <c r="P19" s="35">
        <f t="shared" si="3"/>
        <v>501.36</v>
      </c>
    </row>
    <row r="20" spans="1:16" s="33" customFormat="1" hidden="1" x14ac:dyDescent="0.3">
      <c r="A20" s="33" t="s">
        <v>22</v>
      </c>
      <c r="B20" s="9" t="s">
        <v>82</v>
      </c>
      <c r="C20" s="10">
        <v>44211</v>
      </c>
      <c r="D20" s="12">
        <v>44206</v>
      </c>
      <c r="E20" s="9" t="s">
        <v>103</v>
      </c>
      <c r="F20" s="44" t="s">
        <v>104</v>
      </c>
      <c r="G20" s="40">
        <v>58.85</v>
      </c>
      <c r="H20" s="18">
        <v>44193</v>
      </c>
      <c r="I20" s="18">
        <v>44206</v>
      </c>
      <c r="J20" s="33">
        <f t="shared" si="0"/>
        <v>14</v>
      </c>
      <c r="K20" s="18">
        <f t="shared" si="1"/>
        <v>44199.5</v>
      </c>
      <c r="L20" s="25">
        <v>44211</v>
      </c>
      <c r="M20" s="18">
        <v>44211.5</v>
      </c>
      <c r="N20" s="18"/>
      <c r="O20" s="39">
        <f t="shared" si="2"/>
        <v>12</v>
      </c>
      <c r="P20" s="35">
        <f t="shared" si="3"/>
        <v>706.2</v>
      </c>
    </row>
    <row r="21" spans="1:16" s="33" customFormat="1" hidden="1" x14ac:dyDescent="0.3">
      <c r="A21" s="33" t="s">
        <v>22</v>
      </c>
      <c r="B21" s="9" t="s">
        <v>82</v>
      </c>
      <c r="C21" s="10">
        <v>44211</v>
      </c>
      <c r="D21" s="12">
        <v>44206</v>
      </c>
      <c r="E21" s="9" t="s">
        <v>105</v>
      </c>
      <c r="F21" s="44" t="s">
        <v>106</v>
      </c>
      <c r="G21" s="40">
        <v>794.23999999999967</v>
      </c>
      <c r="H21" s="18">
        <v>44193</v>
      </c>
      <c r="I21" s="18">
        <v>44206</v>
      </c>
      <c r="J21" s="33">
        <f t="shared" si="0"/>
        <v>14</v>
      </c>
      <c r="K21" s="18">
        <f t="shared" si="1"/>
        <v>44199.5</v>
      </c>
      <c r="L21" s="25">
        <v>44211</v>
      </c>
      <c r="M21" s="18">
        <v>44223.5</v>
      </c>
      <c r="N21" s="18"/>
      <c r="O21" s="39">
        <f t="shared" si="2"/>
        <v>24</v>
      </c>
      <c r="P21" s="35">
        <f t="shared" si="3"/>
        <v>19061.759999999991</v>
      </c>
    </row>
    <row r="22" spans="1:16" s="33" customFormat="1" hidden="1" x14ac:dyDescent="0.3">
      <c r="A22" s="33" t="s">
        <v>22</v>
      </c>
      <c r="B22" s="9" t="s">
        <v>82</v>
      </c>
      <c r="C22" s="10">
        <v>44211</v>
      </c>
      <c r="D22" s="12">
        <v>44206</v>
      </c>
      <c r="E22" s="9" t="s">
        <v>107</v>
      </c>
      <c r="F22" s="44" t="s">
        <v>108</v>
      </c>
      <c r="G22" s="40">
        <v>30.780000000000012</v>
      </c>
      <c r="H22" s="18">
        <v>44193</v>
      </c>
      <c r="I22" s="18">
        <v>44206</v>
      </c>
      <c r="J22" s="33">
        <f t="shared" si="0"/>
        <v>14</v>
      </c>
      <c r="K22" s="18">
        <f t="shared" si="1"/>
        <v>44199.5</v>
      </c>
      <c r="L22" s="25">
        <v>44211</v>
      </c>
      <c r="M22" s="18">
        <v>44244.5</v>
      </c>
      <c r="O22" s="39">
        <f t="shared" si="2"/>
        <v>45</v>
      </c>
      <c r="P22" s="35">
        <f t="shared" si="3"/>
        <v>1385.1000000000006</v>
      </c>
    </row>
    <row r="23" spans="1:16" s="33" customFormat="1" hidden="1" x14ac:dyDescent="0.3">
      <c r="A23" s="33" t="s">
        <v>22</v>
      </c>
      <c r="B23" s="9" t="s">
        <v>82</v>
      </c>
      <c r="C23" s="10">
        <v>44211</v>
      </c>
      <c r="D23" s="12">
        <v>44206</v>
      </c>
      <c r="E23" s="9" t="s">
        <v>109</v>
      </c>
      <c r="F23" s="44" t="s">
        <v>110</v>
      </c>
      <c r="G23" s="40">
        <v>1905.7300000000002</v>
      </c>
      <c r="H23" s="18">
        <v>44193</v>
      </c>
      <c r="I23" s="18">
        <v>44206</v>
      </c>
      <c r="J23" s="33">
        <f t="shared" si="0"/>
        <v>14</v>
      </c>
      <c r="K23" s="18">
        <f t="shared" si="1"/>
        <v>44199.5</v>
      </c>
      <c r="L23" s="25">
        <v>44211</v>
      </c>
      <c r="M23" s="18">
        <v>44211.5</v>
      </c>
      <c r="O23" s="39">
        <f t="shared" si="2"/>
        <v>12</v>
      </c>
      <c r="P23" s="35">
        <f t="shared" si="3"/>
        <v>22868.760000000002</v>
      </c>
    </row>
    <row r="24" spans="1:16" s="33" customFormat="1" hidden="1" x14ac:dyDescent="0.3">
      <c r="A24" s="33" t="s">
        <v>22</v>
      </c>
      <c r="B24" s="9" t="s">
        <v>82</v>
      </c>
      <c r="C24" s="10">
        <v>44211</v>
      </c>
      <c r="D24" s="12">
        <v>44206</v>
      </c>
      <c r="E24" s="9" t="s">
        <v>111</v>
      </c>
      <c r="F24" s="44" t="s">
        <v>112</v>
      </c>
      <c r="G24" s="40">
        <v>42.31</v>
      </c>
      <c r="H24" s="18">
        <v>44193</v>
      </c>
      <c r="I24" s="18">
        <v>44206</v>
      </c>
      <c r="J24" s="33">
        <f t="shared" si="0"/>
        <v>14</v>
      </c>
      <c r="K24" s="18">
        <f t="shared" si="1"/>
        <v>44199.5</v>
      </c>
      <c r="L24" s="25">
        <v>44211</v>
      </c>
      <c r="M24" s="18">
        <v>44211.5</v>
      </c>
      <c r="O24" s="39">
        <f t="shared" si="2"/>
        <v>12</v>
      </c>
      <c r="P24" s="35">
        <f t="shared" si="3"/>
        <v>507.72</v>
      </c>
    </row>
    <row r="25" spans="1:16" s="33" customFormat="1" hidden="1" x14ac:dyDescent="0.3">
      <c r="A25" s="33" t="s">
        <v>22</v>
      </c>
      <c r="B25" s="9" t="s">
        <v>82</v>
      </c>
      <c r="C25" s="10">
        <v>44211</v>
      </c>
      <c r="D25" s="12">
        <v>44206</v>
      </c>
      <c r="E25" s="9" t="s">
        <v>113</v>
      </c>
      <c r="F25" s="44" t="s">
        <v>114</v>
      </c>
      <c r="G25" s="40">
        <v>2432.5600000000004</v>
      </c>
      <c r="H25" s="18">
        <v>44193</v>
      </c>
      <c r="I25" s="18">
        <v>44206</v>
      </c>
      <c r="J25" s="33">
        <f t="shared" si="0"/>
        <v>14</v>
      </c>
      <c r="K25" s="18">
        <f t="shared" si="1"/>
        <v>44199.5</v>
      </c>
      <c r="L25" s="25">
        <v>44211</v>
      </c>
      <c r="M25" s="18">
        <v>44211.5</v>
      </c>
      <c r="O25" s="39">
        <f t="shared" si="2"/>
        <v>12</v>
      </c>
      <c r="P25" s="35">
        <f t="shared" si="3"/>
        <v>29190.720000000005</v>
      </c>
    </row>
    <row r="26" spans="1:16" s="33" customFormat="1" hidden="1" x14ac:dyDescent="0.3">
      <c r="A26" s="33" t="s">
        <v>22</v>
      </c>
      <c r="B26" s="9" t="s">
        <v>82</v>
      </c>
      <c r="C26" s="10">
        <v>44211</v>
      </c>
      <c r="D26" s="12">
        <v>44206</v>
      </c>
      <c r="E26" s="9" t="s">
        <v>115</v>
      </c>
      <c r="F26" s="44" t="s">
        <v>116</v>
      </c>
      <c r="G26" s="40">
        <v>45.509999999999984</v>
      </c>
      <c r="H26" s="18">
        <v>44193</v>
      </c>
      <c r="I26" s="18">
        <v>44206</v>
      </c>
      <c r="J26" s="33">
        <f t="shared" si="0"/>
        <v>14</v>
      </c>
      <c r="K26" s="18">
        <f t="shared" si="1"/>
        <v>44199.5</v>
      </c>
      <c r="L26" s="25">
        <v>44211</v>
      </c>
      <c r="M26" s="18">
        <v>44244.5</v>
      </c>
      <c r="O26" s="39">
        <f t="shared" si="2"/>
        <v>45</v>
      </c>
      <c r="P26" s="35">
        <f t="shared" si="3"/>
        <v>2047.9499999999994</v>
      </c>
    </row>
    <row r="27" spans="1:16" s="33" customFormat="1" hidden="1" x14ac:dyDescent="0.3">
      <c r="A27" s="33" t="s">
        <v>22</v>
      </c>
      <c r="B27" s="9" t="s">
        <v>82</v>
      </c>
      <c r="C27" s="10">
        <v>44211</v>
      </c>
      <c r="D27" s="12">
        <v>44206</v>
      </c>
      <c r="E27" s="9" t="s">
        <v>117</v>
      </c>
      <c r="F27" s="44" t="s">
        <v>118</v>
      </c>
      <c r="G27" s="40">
        <v>170.83</v>
      </c>
      <c r="H27" s="18">
        <v>44193</v>
      </c>
      <c r="I27" s="18">
        <v>44206</v>
      </c>
      <c r="J27" s="33">
        <f t="shared" si="0"/>
        <v>14</v>
      </c>
      <c r="K27" s="18">
        <f t="shared" si="1"/>
        <v>44199.5</v>
      </c>
      <c r="L27" s="25">
        <v>44211</v>
      </c>
      <c r="M27" s="18">
        <v>44245.5</v>
      </c>
      <c r="O27" s="39">
        <f t="shared" si="2"/>
        <v>46</v>
      </c>
      <c r="P27" s="35">
        <f t="shared" si="3"/>
        <v>7858.18</v>
      </c>
    </row>
    <row r="28" spans="1:16" s="33" customFormat="1" hidden="1" x14ac:dyDescent="0.3">
      <c r="A28" s="33" t="s">
        <v>22</v>
      </c>
      <c r="B28" s="9" t="s">
        <v>82</v>
      </c>
      <c r="C28" s="10">
        <v>44211</v>
      </c>
      <c r="D28" s="12">
        <v>44206</v>
      </c>
      <c r="E28" s="9" t="s">
        <v>119</v>
      </c>
      <c r="F28" s="44" t="s">
        <v>120</v>
      </c>
      <c r="G28" s="40">
        <v>14774.510000000004</v>
      </c>
      <c r="H28" s="18">
        <v>44193</v>
      </c>
      <c r="I28" s="18">
        <v>44206</v>
      </c>
      <c r="J28" s="33">
        <f t="shared" si="0"/>
        <v>14</v>
      </c>
      <c r="K28" s="18">
        <f t="shared" si="1"/>
        <v>44199.5</v>
      </c>
      <c r="L28" s="25">
        <v>44211</v>
      </c>
      <c r="M28" s="18">
        <v>44211.5</v>
      </c>
      <c r="O28" s="39">
        <f t="shared" si="2"/>
        <v>12</v>
      </c>
      <c r="P28" s="35">
        <f t="shared" si="3"/>
        <v>177294.12000000005</v>
      </c>
    </row>
    <row r="29" spans="1:16" s="33" customFormat="1" hidden="1" x14ac:dyDescent="0.3">
      <c r="A29" s="33" t="s">
        <v>22</v>
      </c>
      <c r="B29" s="9" t="s">
        <v>82</v>
      </c>
      <c r="C29" s="10">
        <v>44211</v>
      </c>
      <c r="D29" s="12">
        <v>44206</v>
      </c>
      <c r="E29" s="9" t="s">
        <v>121</v>
      </c>
      <c r="F29" s="44" t="s">
        <v>122</v>
      </c>
      <c r="G29" s="40">
        <v>14773.75</v>
      </c>
      <c r="H29" s="18">
        <v>44193</v>
      </c>
      <c r="I29" s="18">
        <v>44206</v>
      </c>
      <c r="J29" s="33">
        <f t="shared" si="0"/>
        <v>14</v>
      </c>
      <c r="K29" s="18">
        <f t="shared" si="1"/>
        <v>44199.5</v>
      </c>
      <c r="L29" s="25">
        <v>44211</v>
      </c>
      <c r="M29" s="18">
        <v>44211.5</v>
      </c>
      <c r="O29" s="39">
        <f t="shared" si="2"/>
        <v>12</v>
      </c>
      <c r="P29" s="35">
        <f t="shared" si="3"/>
        <v>177285</v>
      </c>
    </row>
    <row r="30" spans="1:16" s="33" customFormat="1" hidden="1" x14ac:dyDescent="0.3">
      <c r="A30" s="33" t="s">
        <v>22</v>
      </c>
      <c r="B30" s="9" t="s">
        <v>82</v>
      </c>
      <c r="C30" s="10">
        <v>44211</v>
      </c>
      <c r="D30" s="12">
        <v>44206</v>
      </c>
      <c r="E30" s="9" t="s">
        <v>123</v>
      </c>
      <c r="F30" s="44" t="s">
        <v>124</v>
      </c>
      <c r="G30" s="40">
        <v>54750</v>
      </c>
      <c r="H30" s="18">
        <v>44193</v>
      </c>
      <c r="I30" s="18">
        <v>44206</v>
      </c>
      <c r="J30" s="33">
        <f t="shared" si="0"/>
        <v>14</v>
      </c>
      <c r="K30" s="18">
        <f t="shared" si="1"/>
        <v>44199.5</v>
      </c>
      <c r="L30" s="25">
        <v>44211</v>
      </c>
      <c r="M30" s="18">
        <v>44211.5</v>
      </c>
      <c r="O30" s="39">
        <f t="shared" si="2"/>
        <v>12</v>
      </c>
      <c r="P30" s="35">
        <f t="shared" si="3"/>
        <v>657000</v>
      </c>
    </row>
    <row r="31" spans="1:16" s="33" customFormat="1" hidden="1" x14ac:dyDescent="0.3">
      <c r="A31" s="33" t="s">
        <v>22</v>
      </c>
      <c r="B31" s="9" t="s">
        <v>82</v>
      </c>
      <c r="C31" s="10">
        <v>44211</v>
      </c>
      <c r="D31" s="12">
        <v>44206</v>
      </c>
      <c r="E31" s="9" t="s">
        <v>125</v>
      </c>
      <c r="F31" s="44" t="s">
        <v>126</v>
      </c>
      <c r="G31" s="40">
        <v>286.47000000000003</v>
      </c>
      <c r="H31" s="18">
        <v>44193</v>
      </c>
      <c r="I31" s="18">
        <v>44206</v>
      </c>
      <c r="J31" s="33">
        <f t="shared" si="0"/>
        <v>14</v>
      </c>
      <c r="K31" s="18">
        <f t="shared" si="1"/>
        <v>44199.5</v>
      </c>
      <c r="L31" s="25">
        <v>44211</v>
      </c>
      <c r="M31" s="18">
        <v>44225.5</v>
      </c>
      <c r="O31" s="39">
        <f t="shared" si="2"/>
        <v>26</v>
      </c>
      <c r="P31" s="35">
        <f t="shared" si="3"/>
        <v>7448.2200000000012</v>
      </c>
    </row>
    <row r="32" spans="1:16" s="33" customFormat="1" hidden="1" x14ac:dyDescent="0.3">
      <c r="A32" s="33" t="s">
        <v>22</v>
      </c>
      <c r="B32" s="9" t="s">
        <v>82</v>
      </c>
      <c r="C32" s="10">
        <v>44211</v>
      </c>
      <c r="D32" s="12">
        <v>44206</v>
      </c>
      <c r="E32" s="9" t="s">
        <v>127</v>
      </c>
      <c r="F32" s="44" t="s">
        <v>128</v>
      </c>
      <c r="G32" s="40">
        <v>1532.9500000000007</v>
      </c>
      <c r="H32" s="18">
        <v>44193</v>
      </c>
      <c r="I32" s="18">
        <v>44206</v>
      </c>
      <c r="J32" s="33">
        <f t="shared" si="0"/>
        <v>14</v>
      </c>
      <c r="K32" s="18">
        <f t="shared" si="1"/>
        <v>44199.5</v>
      </c>
      <c r="L32" s="25">
        <v>44211</v>
      </c>
      <c r="M32" s="18">
        <v>44242.5</v>
      </c>
      <c r="O32" s="39">
        <f t="shared" si="2"/>
        <v>43</v>
      </c>
      <c r="P32" s="35">
        <f t="shared" si="3"/>
        <v>65916.850000000035</v>
      </c>
    </row>
    <row r="33" spans="1:16" s="33" customFormat="1" hidden="1" x14ac:dyDescent="0.3">
      <c r="A33" s="33" t="s">
        <v>22</v>
      </c>
      <c r="B33" s="9" t="s">
        <v>82</v>
      </c>
      <c r="C33" s="10">
        <v>44211</v>
      </c>
      <c r="D33" s="12">
        <v>44206</v>
      </c>
      <c r="E33" s="9" t="s">
        <v>129</v>
      </c>
      <c r="F33" s="44" t="s">
        <v>130</v>
      </c>
      <c r="G33" s="40">
        <v>13510.140000000012</v>
      </c>
      <c r="H33" s="18">
        <v>44193</v>
      </c>
      <c r="I33" s="18">
        <v>44206</v>
      </c>
      <c r="J33" s="33">
        <f t="shared" si="0"/>
        <v>14</v>
      </c>
      <c r="K33" s="18">
        <f t="shared" si="1"/>
        <v>44199.5</v>
      </c>
      <c r="L33" s="25">
        <v>44211</v>
      </c>
      <c r="M33" s="18">
        <v>44211.5</v>
      </c>
      <c r="O33" s="39">
        <f t="shared" si="2"/>
        <v>12</v>
      </c>
      <c r="P33" s="35">
        <f t="shared" si="3"/>
        <v>162121.68000000014</v>
      </c>
    </row>
    <row r="34" spans="1:16" s="33" customFormat="1" hidden="1" x14ac:dyDescent="0.3">
      <c r="A34" s="33" t="s">
        <v>22</v>
      </c>
      <c r="B34" s="9" t="s">
        <v>82</v>
      </c>
      <c r="C34" s="10">
        <v>44211</v>
      </c>
      <c r="D34" s="12">
        <v>44206</v>
      </c>
      <c r="E34" s="9" t="s">
        <v>131</v>
      </c>
      <c r="F34" s="44" t="s">
        <v>132</v>
      </c>
      <c r="G34" s="40">
        <v>163.47999999999999</v>
      </c>
      <c r="H34" s="18">
        <v>44193</v>
      </c>
      <c r="I34" s="18">
        <v>44206</v>
      </c>
      <c r="J34" s="33">
        <f t="shared" si="0"/>
        <v>14</v>
      </c>
      <c r="K34" s="18">
        <f t="shared" si="1"/>
        <v>44199.5</v>
      </c>
      <c r="L34" s="25">
        <v>44211</v>
      </c>
      <c r="M34" s="18">
        <v>44211.5</v>
      </c>
      <c r="O34" s="39">
        <f t="shared" si="2"/>
        <v>12</v>
      </c>
      <c r="P34" s="35">
        <f t="shared" si="3"/>
        <v>1961.7599999999998</v>
      </c>
    </row>
    <row r="35" spans="1:16" s="33" customFormat="1" hidden="1" x14ac:dyDescent="0.3">
      <c r="A35" s="33" t="s">
        <v>22</v>
      </c>
      <c r="B35" s="9" t="s">
        <v>82</v>
      </c>
      <c r="C35" s="10">
        <v>44211</v>
      </c>
      <c r="D35" s="12">
        <v>44206</v>
      </c>
      <c r="E35" s="9" t="s">
        <v>133</v>
      </c>
      <c r="F35" s="44" t="s">
        <v>134</v>
      </c>
      <c r="G35" s="40">
        <v>3207.559999999999</v>
      </c>
      <c r="H35" s="18">
        <v>44193</v>
      </c>
      <c r="I35" s="18">
        <v>44206</v>
      </c>
      <c r="J35" s="33">
        <f t="shared" si="0"/>
        <v>14</v>
      </c>
      <c r="K35" s="18">
        <f t="shared" si="1"/>
        <v>44199.5</v>
      </c>
      <c r="L35" s="25">
        <v>44211</v>
      </c>
      <c r="M35" s="18">
        <v>44244.5</v>
      </c>
      <c r="O35" s="39">
        <f t="shared" si="2"/>
        <v>45</v>
      </c>
      <c r="P35" s="35">
        <f t="shared" si="3"/>
        <v>144340.19999999995</v>
      </c>
    </row>
    <row r="36" spans="1:16" s="33" customFormat="1" hidden="1" x14ac:dyDescent="0.3">
      <c r="A36" s="33" t="s">
        <v>22</v>
      </c>
      <c r="B36" s="9" t="s">
        <v>82</v>
      </c>
      <c r="C36" s="10">
        <v>44211</v>
      </c>
      <c r="D36" s="12">
        <v>44206</v>
      </c>
      <c r="E36" s="9" t="s">
        <v>135</v>
      </c>
      <c r="F36" s="44" t="s">
        <v>136</v>
      </c>
      <c r="G36" s="40">
        <v>451.73999999999984</v>
      </c>
      <c r="H36" s="18">
        <v>44193</v>
      </c>
      <c r="I36" s="18">
        <v>44206</v>
      </c>
      <c r="J36" s="33">
        <f t="shared" si="0"/>
        <v>14</v>
      </c>
      <c r="K36" s="18">
        <f t="shared" si="1"/>
        <v>44199.5</v>
      </c>
      <c r="L36" s="25">
        <v>44211</v>
      </c>
      <c r="M36" s="18">
        <v>44244.5</v>
      </c>
      <c r="O36" s="39">
        <f t="shared" si="2"/>
        <v>45</v>
      </c>
      <c r="P36" s="35">
        <f t="shared" si="3"/>
        <v>20328.299999999992</v>
      </c>
    </row>
    <row r="37" spans="1:16" s="33" customFormat="1" hidden="1" x14ac:dyDescent="0.3">
      <c r="A37" s="33" t="s">
        <v>22</v>
      </c>
      <c r="B37" s="9" t="s">
        <v>82</v>
      </c>
      <c r="C37" s="10">
        <v>44211</v>
      </c>
      <c r="D37" s="12">
        <v>44206</v>
      </c>
      <c r="E37" s="9" t="s">
        <v>137</v>
      </c>
      <c r="F37" s="44" t="s">
        <v>138</v>
      </c>
      <c r="G37" s="40">
        <v>557.15000000000009</v>
      </c>
      <c r="H37" s="18">
        <v>44193</v>
      </c>
      <c r="I37" s="18">
        <v>44206</v>
      </c>
      <c r="J37" s="33">
        <f t="shared" si="0"/>
        <v>14</v>
      </c>
      <c r="K37" s="18">
        <f t="shared" si="1"/>
        <v>44199.5</v>
      </c>
      <c r="L37" s="25">
        <v>44211</v>
      </c>
      <c r="M37" s="18">
        <v>44244.5</v>
      </c>
      <c r="O37" s="39">
        <f t="shared" si="2"/>
        <v>45</v>
      </c>
      <c r="P37" s="35">
        <f t="shared" si="3"/>
        <v>25071.750000000004</v>
      </c>
    </row>
    <row r="38" spans="1:16" s="33" customFormat="1" hidden="1" x14ac:dyDescent="0.3">
      <c r="A38" s="33" t="s">
        <v>22</v>
      </c>
      <c r="B38" s="9" t="s">
        <v>82</v>
      </c>
      <c r="C38" s="10">
        <v>44211</v>
      </c>
      <c r="D38" s="12">
        <v>44206</v>
      </c>
      <c r="E38" s="9" t="s">
        <v>139</v>
      </c>
      <c r="F38" s="44" t="s">
        <v>140</v>
      </c>
      <c r="G38" s="40">
        <v>127.79999999999995</v>
      </c>
      <c r="H38" s="18">
        <v>44193</v>
      </c>
      <c r="I38" s="18">
        <v>44206</v>
      </c>
      <c r="J38" s="33">
        <f t="shared" si="0"/>
        <v>14</v>
      </c>
      <c r="K38" s="18">
        <f t="shared" si="1"/>
        <v>44199.5</v>
      </c>
      <c r="L38" s="25">
        <v>44211</v>
      </c>
      <c r="M38" s="18">
        <v>44244.5</v>
      </c>
      <c r="O38" s="39">
        <f t="shared" si="2"/>
        <v>45</v>
      </c>
      <c r="P38" s="35">
        <f t="shared" si="3"/>
        <v>5750.9999999999982</v>
      </c>
    </row>
    <row r="39" spans="1:16" s="33" customFormat="1" x14ac:dyDescent="0.3">
      <c r="A39" s="60" t="s">
        <v>22</v>
      </c>
      <c r="B39" s="115" t="s">
        <v>82</v>
      </c>
      <c r="C39" s="116">
        <v>44211</v>
      </c>
      <c r="D39" s="111">
        <v>44206</v>
      </c>
      <c r="E39" s="115" t="s">
        <v>141</v>
      </c>
      <c r="F39" s="109" t="s">
        <v>141</v>
      </c>
      <c r="G39" s="61">
        <v>1670.0899999999997</v>
      </c>
      <c r="H39" s="62">
        <v>44193</v>
      </c>
      <c r="I39" s="62">
        <v>44206</v>
      </c>
      <c r="J39" s="60">
        <f t="shared" si="0"/>
        <v>14</v>
      </c>
      <c r="K39" s="62">
        <f t="shared" si="1"/>
        <v>44199.5</v>
      </c>
      <c r="L39" s="117">
        <v>44211</v>
      </c>
      <c r="M39" s="62">
        <v>44211.5</v>
      </c>
      <c r="N39" s="60"/>
      <c r="O39" s="97">
        <f t="shared" si="2"/>
        <v>12</v>
      </c>
      <c r="P39" s="63">
        <f t="shared" si="3"/>
        <v>20041.079999999994</v>
      </c>
    </row>
    <row r="40" spans="1:16" s="33" customFormat="1" x14ac:dyDescent="0.3">
      <c r="A40" s="60" t="s">
        <v>22</v>
      </c>
      <c r="B40" s="115" t="s">
        <v>82</v>
      </c>
      <c r="C40" s="116">
        <v>44211</v>
      </c>
      <c r="D40" s="111">
        <v>44206</v>
      </c>
      <c r="E40" s="115" t="s">
        <v>142</v>
      </c>
      <c r="F40" s="109" t="s">
        <v>142</v>
      </c>
      <c r="G40" s="61">
        <v>3917.95</v>
      </c>
      <c r="H40" s="62">
        <v>44193</v>
      </c>
      <c r="I40" s="62">
        <v>44206</v>
      </c>
      <c r="J40" s="60">
        <f t="shared" si="0"/>
        <v>14</v>
      </c>
      <c r="K40" s="62">
        <f t="shared" si="1"/>
        <v>44199.5</v>
      </c>
      <c r="L40" s="117">
        <v>44211</v>
      </c>
      <c r="M40" s="62">
        <v>44211.5</v>
      </c>
      <c r="N40" s="60"/>
      <c r="O40" s="97">
        <f t="shared" si="2"/>
        <v>12</v>
      </c>
      <c r="P40" s="63">
        <f t="shared" si="3"/>
        <v>47015.399999999994</v>
      </c>
    </row>
    <row r="41" spans="1:16" s="33" customFormat="1" x14ac:dyDescent="0.3">
      <c r="A41" s="60" t="s">
        <v>22</v>
      </c>
      <c r="B41" s="115" t="s">
        <v>82</v>
      </c>
      <c r="C41" s="116">
        <v>44211</v>
      </c>
      <c r="D41" s="111">
        <v>44206</v>
      </c>
      <c r="E41" s="115" t="s">
        <v>143</v>
      </c>
      <c r="F41" s="109" t="s">
        <v>143</v>
      </c>
      <c r="G41" s="61">
        <v>1256.46</v>
      </c>
      <c r="H41" s="62">
        <v>44193</v>
      </c>
      <c r="I41" s="62">
        <v>44206</v>
      </c>
      <c r="J41" s="60">
        <f t="shared" si="0"/>
        <v>14</v>
      </c>
      <c r="K41" s="62">
        <f t="shared" si="1"/>
        <v>44199.5</v>
      </c>
      <c r="L41" s="117">
        <v>44211</v>
      </c>
      <c r="M41" s="62">
        <v>44211.5</v>
      </c>
      <c r="N41" s="60"/>
      <c r="O41" s="97">
        <f t="shared" si="2"/>
        <v>12</v>
      </c>
      <c r="P41" s="63">
        <f t="shared" si="3"/>
        <v>15077.52</v>
      </c>
    </row>
    <row r="42" spans="1:16" s="33" customFormat="1" hidden="1" x14ac:dyDescent="0.3">
      <c r="A42" s="33" t="s">
        <v>22</v>
      </c>
      <c r="B42" s="9" t="s">
        <v>82</v>
      </c>
      <c r="C42" s="10">
        <v>44211</v>
      </c>
      <c r="D42" s="12">
        <v>44206</v>
      </c>
      <c r="E42" s="9" t="s">
        <v>144</v>
      </c>
      <c r="F42" s="44" t="s">
        <v>145</v>
      </c>
      <c r="G42" s="40">
        <v>5286.5599999999959</v>
      </c>
      <c r="H42" s="18">
        <v>44193</v>
      </c>
      <c r="I42" s="18">
        <v>44206</v>
      </c>
      <c r="J42" s="33">
        <f t="shared" si="0"/>
        <v>14</v>
      </c>
      <c r="K42" s="18">
        <f t="shared" si="1"/>
        <v>44199.5</v>
      </c>
      <c r="L42" s="25">
        <v>44211</v>
      </c>
      <c r="M42" s="38">
        <v>44211.5</v>
      </c>
      <c r="N42" s="13"/>
      <c r="O42" s="39">
        <f t="shared" si="2"/>
        <v>12</v>
      </c>
      <c r="P42" s="35">
        <f t="shared" si="3"/>
        <v>63438.71999999995</v>
      </c>
    </row>
    <row r="43" spans="1:16" s="33" customFormat="1" hidden="1" x14ac:dyDescent="0.3">
      <c r="A43" s="33" t="s">
        <v>22</v>
      </c>
      <c r="B43" s="9" t="s">
        <v>82</v>
      </c>
      <c r="C43" s="10">
        <v>44211</v>
      </c>
      <c r="D43" s="12">
        <v>44206</v>
      </c>
      <c r="E43" s="9" t="s">
        <v>146</v>
      </c>
      <c r="F43" s="44" t="s">
        <v>147</v>
      </c>
      <c r="G43" s="40">
        <v>2286.0000000000009</v>
      </c>
      <c r="H43" s="18">
        <v>44193</v>
      </c>
      <c r="I43" s="18">
        <v>44206</v>
      </c>
      <c r="J43" s="33">
        <f t="shared" si="0"/>
        <v>14</v>
      </c>
      <c r="K43" s="18">
        <f t="shared" si="1"/>
        <v>44199.5</v>
      </c>
      <c r="L43" s="25">
        <v>44211</v>
      </c>
      <c r="M43" s="38">
        <v>44211.5</v>
      </c>
      <c r="N43" s="13"/>
      <c r="O43" s="39">
        <f t="shared" si="2"/>
        <v>12</v>
      </c>
      <c r="P43" s="35">
        <f t="shared" si="3"/>
        <v>27432.000000000011</v>
      </c>
    </row>
    <row r="44" spans="1:16" s="33" customFormat="1" hidden="1" x14ac:dyDescent="0.3">
      <c r="A44" s="33" t="s">
        <v>22</v>
      </c>
      <c r="B44" s="9" t="s">
        <v>82</v>
      </c>
      <c r="C44" s="10">
        <v>44211</v>
      </c>
      <c r="D44" s="12">
        <v>44206</v>
      </c>
      <c r="E44" s="9" t="s">
        <v>148</v>
      </c>
      <c r="F44" s="44" t="s">
        <v>149</v>
      </c>
      <c r="G44" s="40">
        <v>350.7</v>
      </c>
      <c r="H44" s="18">
        <v>44193</v>
      </c>
      <c r="I44" s="18">
        <v>44206</v>
      </c>
      <c r="J44" s="33">
        <f t="shared" si="0"/>
        <v>14</v>
      </c>
      <c r="K44" s="18">
        <f t="shared" si="1"/>
        <v>44199.5</v>
      </c>
      <c r="L44" s="25">
        <v>44211</v>
      </c>
      <c r="M44" s="18">
        <v>44211.5</v>
      </c>
      <c r="N44" s="13"/>
      <c r="O44" s="39">
        <f t="shared" si="2"/>
        <v>12</v>
      </c>
      <c r="P44" s="35">
        <f t="shared" si="3"/>
        <v>4208.3999999999996</v>
      </c>
    </row>
    <row r="45" spans="1:16" s="33" customFormat="1" hidden="1" x14ac:dyDescent="0.3">
      <c r="A45" s="33" t="s">
        <v>22</v>
      </c>
      <c r="B45" s="9" t="s">
        <v>82</v>
      </c>
      <c r="C45" s="10">
        <v>44211</v>
      </c>
      <c r="D45" s="12">
        <v>44206</v>
      </c>
      <c r="E45" s="9" t="s">
        <v>150</v>
      </c>
      <c r="F45" s="44" t="s">
        <v>151</v>
      </c>
      <c r="G45" s="40">
        <v>48</v>
      </c>
      <c r="H45" s="18">
        <v>44193</v>
      </c>
      <c r="I45" s="18">
        <v>44206</v>
      </c>
      <c r="J45" s="33">
        <f t="shared" si="0"/>
        <v>14</v>
      </c>
      <c r="K45" s="18">
        <f t="shared" si="1"/>
        <v>44199.5</v>
      </c>
      <c r="L45" s="25">
        <v>44211</v>
      </c>
      <c r="M45" s="18">
        <v>44225.5</v>
      </c>
      <c r="O45" s="39">
        <f t="shared" si="2"/>
        <v>26</v>
      </c>
      <c r="P45" s="35">
        <f t="shared" si="3"/>
        <v>1248</v>
      </c>
    </row>
    <row r="46" spans="1:16" s="33" customFormat="1" hidden="1" x14ac:dyDescent="0.3">
      <c r="A46" s="33" t="s">
        <v>22</v>
      </c>
      <c r="B46" s="9" t="s">
        <v>82</v>
      </c>
      <c r="C46" s="10">
        <v>44211</v>
      </c>
      <c r="D46" s="12">
        <v>44206</v>
      </c>
      <c r="E46" s="9" t="s">
        <v>152</v>
      </c>
      <c r="F46" s="44" t="s">
        <v>153</v>
      </c>
      <c r="G46" s="40">
        <v>723.69</v>
      </c>
      <c r="H46" s="18">
        <v>44193</v>
      </c>
      <c r="I46" s="18">
        <v>44206</v>
      </c>
      <c r="J46" s="33">
        <f t="shared" si="0"/>
        <v>14</v>
      </c>
      <c r="K46" s="18">
        <f t="shared" si="1"/>
        <v>44199.5</v>
      </c>
      <c r="L46" s="25">
        <v>44211</v>
      </c>
      <c r="M46" s="18">
        <v>44211.5</v>
      </c>
      <c r="N46" s="46">
        <v>44210</v>
      </c>
      <c r="O46" s="39">
        <f>N46-K46</f>
        <v>10.5</v>
      </c>
      <c r="P46" s="35">
        <f t="shared" si="3"/>
        <v>7598.7450000000008</v>
      </c>
    </row>
    <row r="47" spans="1:16" s="33" customFormat="1" hidden="1" x14ac:dyDescent="0.3">
      <c r="A47" s="33" t="s">
        <v>22</v>
      </c>
      <c r="B47" s="9" t="s">
        <v>82</v>
      </c>
      <c r="C47" s="10">
        <v>44211</v>
      </c>
      <c r="D47" s="12">
        <v>44206</v>
      </c>
      <c r="E47" s="9" t="s">
        <v>154</v>
      </c>
      <c r="F47" s="44" t="s">
        <v>155</v>
      </c>
      <c r="G47" s="40">
        <v>765.36</v>
      </c>
      <c r="H47" s="18">
        <v>44193</v>
      </c>
      <c r="I47" s="18">
        <v>44206</v>
      </c>
      <c r="J47" s="33">
        <f t="shared" si="0"/>
        <v>14</v>
      </c>
      <c r="K47" s="18">
        <f t="shared" si="1"/>
        <v>44199.5</v>
      </c>
      <c r="L47" s="25">
        <v>44211</v>
      </c>
      <c r="M47" s="18">
        <v>44211.5</v>
      </c>
      <c r="N47" s="46">
        <v>44210</v>
      </c>
      <c r="O47" s="39">
        <f t="shared" ref="O47:O48" si="4">N47-K47</f>
        <v>10.5</v>
      </c>
      <c r="P47" s="35">
        <f t="shared" si="3"/>
        <v>8036.28</v>
      </c>
    </row>
    <row r="48" spans="1:16" s="33" customFormat="1" hidden="1" x14ac:dyDescent="0.3">
      <c r="A48" s="33" t="s">
        <v>22</v>
      </c>
      <c r="B48" s="9" t="s">
        <v>82</v>
      </c>
      <c r="C48" s="10">
        <v>44211</v>
      </c>
      <c r="D48" s="12">
        <v>44206</v>
      </c>
      <c r="E48" s="9" t="s">
        <v>156</v>
      </c>
      <c r="F48" s="44" t="s">
        <v>157</v>
      </c>
      <c r="G48" s="40">
        <v>518.44000000000005</v>
      </c>
      <c r="H48" s="18">
        <v>44193</v>
      </c>
      <c r="I48" s="18">
        <v>44206</v>
      </c>
      <c r="J48" s="33">
        <f t="shared" si="0"/>
        <v>14</v>
      </c>
      <c r="K48" s="18">
        <f t="shared" si="1"/>
        <v>44199.5</v>
      </c>
      <c r="L48" s="25">
        <v>44211</v>
      </c>
      <c r="M48" s="18">
        <v>44211.5</v>
      </c>
      <c r="N48" s="46">
        <v>44210</v>
      </c>
      <c r="O48" s="39">
        <f t="shared" si="4"/>
        <v>10.5</v>
      </c>
      <c r="P48" s="35">
        <f t="shared" si="3"/>
        <v>5443.6200000000008</v>
      </c>
    </row>
    <row r="49" spans="1:16" s="33" customFormat="1" x14ac:dyDescent="0.3">
      <c r="A49" s="60" t="s">
        <v>21</v>
      </c>
      <c r="B49" s="115" t="s">
        <v>82</v>
      </c>
      <c r="C49" s="116">
        <v>44225</v>
      </c>
      <c r="D49" s="111">
        <v>44220</v>
      </c>
      <c r="E49" s="115" t="s">
        <v>83</v>
      </c>
      <c r="F49" s="109" t="s">
        <v>84</v>
      </c>
      <c r="G49" s="61">
        <v>1146.96</v>
      </c>
      <c r="H49" s="62">
        <v>44207</v>
      </c>
      <c r="I49" s="62">
        <v>44220</v>
      </c>
      <c r="J49" s="60">
        <f>I49-H49+1</f>
        <v>14</v>
      </c>
      <c r="K49" s="62">
        <f t="shared" si="1"/>
        <v>44213.5</v>
      </c>
      <c r="L49" s="117">
        <v>44225</v>
      </c>
      <c r="M49" s="62">
        <v>44225.5</v>
      </c>
      <c r="N49" s="60"/>
      <c r="O49" s="97">
        <f t="shared" si="2"/>
        <v>12</v>
      </c>
      <c r="P49" s="63">
        <f t="shared" si="3"/>
        <v>13763.52</v>
      </c>
    </row>
    <row r="50" spans="1:16" s="33" customFormat="1" x14ac:dyDescent="0.3">
      <c r="A50" s="60" t="s">
        <v>21</v>
      </c>
      <c r="B50" s="115" t="s">
        <v>82</v>
      </c>
      <c r="C50" s="116">
        <v>44225</v>
      </c>
      <c r="D50" s="111">
        <v>44220</v>
      </c>
      <c r="E50" s="115" t="s">
        <v>85</v>
      </c>
      <c r="F50" s="109" t="s">
        <v>86</v>
      </c>
      <c r="G50" s="61">
        <v>7240.4299999999976</v>
      </c>
      <c r="H50" s="62">
        <v>44207</v>
      </c>
      <c r="I50" s="62">
        <v>44220</v>
      </c>
      <c r="J50" s="60">
        <f t="shared" si="0"/>
        <v>14</v>
      </c>
      <c r="K50" s="62">
        <f t="shared" si="1"/>
        <v>44213.5</v>
      </c>
      <c r="L50" s="117">
        <v>44225</v>
      </c>
      <c r="M50" s="62">
        <v>44225.5</v>
      </c>
      <c r="N50" s="60"/>
      <c r="O50" s="97">
        <f t="shared" si="2"/>
        <v>12</v>
      </c>
      <c r="P50" s="63">
        <f t="shared" si="3"/>
        <v>86885.159999999974</v>
      </c>
    </row>
    <row r="51" spans="1:16" s="33" customFormat="1" x14ac:dyDescent="0.3">
      <c r="A51" s="60" t="s">
        <v>21</v>
      </c>
      <c r="B51" s="115" t="s">
        <v>82</v>
      </c>
      <c r="C51" s="116">
        <v>44225</v>
      </c>
      <c r="D51" s="111">
        <v>44220</v>
      </c>
      <c r="E51" s="115" t="s">
        <v>87</v>
      </c>
      <c r="F51" s="109" t="s">
        <v>88</v>
      </c>
      <c r="G51" s="61">
        <v>453.72</v>
      </c>
      <c r="H51" s="62">
        <v>44207</v>
      </c>
      <c r="I51" s="62">
        <v>44220</v>
      </c>
      <c r="J51" s="60">
        <f>I51-H51+1</f>
        <v>14</v>
      </c>
      <c r="K51" s="62">
        <f t="shared" si="1"/>
        <v>44213.5</v>
      </c>
      <c r="L51" s="117">
        <v>44225</v>
      </c>
      <c r="M51" s="62">
        <v>44225.5</v>
      </c>
      <c r="N51" s="60"/>
      <c r="O51" s="97">
        <f t="shared" si="2"/>
        <v>12</v>
      </c>
      <c r="P51" s="63">
        <f t="shared" si="3"/>
        <v>5444.64</v>
      </c>
    </row>
    <row r="52" spans="1:16" s="33" customFormat="1" x14ac:dyDescent="0.3">
      <c r="A52" s="60" t="s">
        <v>21</v>
      </c>
      <c r="B52" s="115" t="s">
        <v>82</v>
      </c>
      <c r="C52" s="116">
        <v>44225</v>
      </c>
      <c r="D52" s="111">
        <v>44220</v>
      </c>
      <c r="E52" s="115" t="s">
        <v>89</v>
      </c>
      <c r="F52" s="109" t="s">
        <v>90</v>
      </c>
      <c r="G52" s="61">
        <v>31239.189999999995</v>
      </c>
      <c r="H52" s="62">
        <v>44207</v>
      </c>
      <c r="I52" s="62">
        <v>44220</v>
      </c>
      <c r="J52" s="60">
        <f t="shared" si="0"/>
        <v>14</v>
      </c>
      <c r="K52" s="62">
        <f t="shared" si="1"/>
        <v>44213.5</v>
      </c>
      <c r="L52" s="117">
        <v>44225</v>
      </c>
      <c r="M52" s="62">
        <v>44225.5</v>
      </c>
      <c r="N52" s="60"/>
      <c r="O52" s="97">
        <f t="shared" si="2"/>
        <v>12</v>
      </c>
      <c r="P52" s="63">
        <f t="shared" si="3"/>
        <v>374870.27999999991</v>
      </c>
    </row>
    <row r="53" spans="1:16" s="33" customFormat="1" x14ac:dyDescent="0.3">
      <c r="A53" s="60" t="s">
        <v>21</v>
      </c>
      <c r="B53" s="115" t="s">
        <v>82</v>
      </c>
      <c r="C53" s="116">
        <v>44225</v>
      </c>
      <c r="D53" s="111">
        <v>44220</v>
      </c>
      <c r="E53" s="115" t="s">
        <v>91</v>
      </c>
      <c r="F53" s="109" t="s">
        <v>92</v>
      </c>
      <c r="G53" s="61">
        <v>56332.650000000038</v>
      </c>
      <c r="H53" s="62">
        <v>44207</v>
      </c>
      <c r="I53" s="62">
        <v>44220</v>
      </c>
      <c r="J53" s="60">
        <f>I53-H53+1</f>
        <v>14</v>
      </c>
      <c r="K53" s="62">
        <f t="shared" si="1"/>
        <v>44213.5</v>
      </c>
      <c r="L53" s="117">
        <v>44225</v>
      </c>
      <c r="M53" s="62">
        <v>44225.5</v>
      </c>
      <c r="N53" s="60"/>
      <c r="O53" s="97">
        <f t="shared" si="2"/>
        <v>12</v>
      </c>
      <c r="P53" s="63">
        <f t="shared" si="3"/>
        <v>675991.80000000051</v>
      </c>
    </row>
    <row r="54" spans="1:16" s="33" customFormat="1" hidden="1" x14ac:dyDescent="0.3">
      <c r="A54" s="33" t="s">
        <v>21</v>
      </c>
      <c r="B54" s="9" t="s">
        <v>82</v>
      </c>
      <c r="C54" s="10">
        <v>44225</v>
      </c>
      <c r="D54" s="12">
        <v>44220</v>
      </c>
      <c r="E54" s="9" t="s">
        <v>93</v>
      </c>
      <c r="F54" s="44" t="s">
        <v>94</v>
      </c>
      <c r="G54" s="40">
        <v>11005.59</v>
      </c>
      <c r="H54" s="18">
        <v>44207</v>
      </c>
      <c r="I54" s="18">
        <v>44220</v>
      </c>
      <c r="J54" s="33">
        <f t="shared" si="0"/>
        <v>14</v>
      </c>
      <c r="K54" s="18">
        <f t="shared" si="1"/>
        <v>44213.5</v>
      </c>
      <c r="L54" s="25">
        <v>44225</v>
      </c>
      <c r="M54" s="18">
        <v>44225.5</v>
      </c>
      <c r="O54" s="39">
        <f t="shared" si="2"/>
        <v>12</v>
      </c>
      <c r="P54" s="35">
        <f t="shared" si="3"/>
        <v>132067.08000000002</v>
      </c>
    </row>
    <row r="55" spans="1:16" s="33" customFormat="1" x14ac:dyDescent="0.3">
      <c r="A55" s="60" t="s">
        <v>21</v>
      </c>
      <c r="B55" s="115" t="s">
        <v>82</v>
      </c>
      <c r="C55" s="116">
        <v>44225</v>
      </c>
      <c r="D55" s="111">
        <v>44220</v>
      </c>
      <c r="E55" s="115" t="s">
        <v>97</v>
      </c>
      <c r="F55" s="109" t="s">
        <v>98</v>
      </c>
      <c r="G55" s="61">
        <v>6033.699999999998</v>
      </c>
      <c r="H55" s="62">
        <v>44207</v>
      </c>
      <c r="I55" s="62">
        <v>44220</v>
      </c>
      <c r="J55" s="60">
        <f>I55-H55+1</f>
        <v>14</v>
      </c>
      <c r="K55" s="62">
        <f t="shared" si="1"/>
        <v>44213.5</v>
      </c>
      <c r="L55" s="117">
        <v>44225</v>
      </c>
      <c r="M55" s="62">
        <v>44225.5</v>
      </c>
      <c r="N55" s="60"/>
      <c r="O55" s="97">
        <f t="shared" si="2"/>
        <v>12</v>
      </c>
      <c r="P55" s="63">
        <f t="shared" si="3"/>
        <v>72404.39999999998</v>
      </c>
    </row>
    <row r="56" spans="1:16" s="33" customFormat="1" hidden="1" x14ac:dyDescent="0.3">
      <c r="A56" s="33" t="s">
        <v>21</v>
      </c>
      <c r="B56" s="9" t="s">
        <v>82</v>
      </c>
      <c r="C56" s="10">
        <v>44225</v>
      </c>
      <c r="D56" s="12">
        <v>44220</v>
      </c>
      <c r="E56" s="9" t="s">
        <v>99</v>
      </c>
      <c r="F56" s="44" t="s">
        <v>100</v>
      </c>
      <c r="G56" s="40">
        <v>67.63</v>
      </c>
      <c r="H56" s="18">
        <v>44207</v>
      </c>
      <c r="I56" s="18">
        <v>44220</v>
      </c>
      <c r="J56" s="33">
        <f t="shared" si="0"/>
        <v>14</v>
      </c>
      <c r="K56" s="18">
        <f t="shared" si="1"/>
        <v>44213.5</v>
      </c>
      <c r="L56" s="25">
        <v>44225</v>
      </c>
      <c r="M56" s="18">
        <v>44225.5</v>
      </c>
      <c r="N56" s="13"/>
      <c r="O56" s="39">
        <f t="shared" si="2"/>
        <v>12</v>
      </c>
      <c r="P56" s="35">
        <f t="shared" si="3"/>
        <v>811.56</v>
      </c>
    </row>
    <row r="57" spans="1:16" s="33" customFormat="1" hidden="1" x14ac:dyDescent="0.3">
      <c r="A57" s="33" t="s">
        <v>21</v>
      </c>
      <c r="B57" s="9" t="s">
        <v>82</v>
      </c>
      <c r="C57" s="10">
        <v>44225</v>
      </c>
      <c r="D57" s="12">
        <v>44220</v>
      </c>
      <c r="E57" s="9" t="s">
        <v>105</v>
      </c>
      <c r="F57" s="44" t="s">
        <v>106</v>
      </c>
      <c r="G57" s="40">
        <v>794.24000000000012</v>
      </c>
      <c r="H57" s="18">
        <v>44207</v>
      </c>
      <c r="I57" s="18">
        <v>44220</v>
      </c>
      <c r="J57" s="33">
        <f t="shared" si="0"/>
        <v>14</v>
      </c>
      <c r="K57" s="18">
        <f t="shared" si="1"/>
        <v>44213.5</v>
      </c>
      <c r="L57" s="25">
        <v>44225</v>
      </c>
      <c r="M57" s="18">
        <v>44223.5</v>
      </c>
      <c r="O57" s="39">
        <f t="shared" si="2"/>
        <v>10</v>
      </c>
      <c r="P57" s="35">
        <f t="shared" si="3"/>
        <v>7942.4000000000015</v>
      </c>
    </row>
    <row r="58" spans="1:16" s="33" customFormat="1" hidden="1" x14ac:dyDescent="0.3">
      <c r="A58" s="33" t="s">
        <v>21</v>
      </c>
      <c r="B58" s="9" t="s">
        <v>82</v>
      </c>
      <c r="C58" s="10">
        <v>44225</v>
      </c>
      <c r="D58" s="12">
        <v>44220</v>
      </c>
      <c r="E58" s="9" t="s">
        <v>107</v>
      </c>
      <c r="F58" s="44" t="s">
        <v>108</v>
      </c>
      <c r="G58" s="40">
        <v>30.780000000000012</v>
      </c>
      <c r="H58" s="18">
        <v>44207</v>
      </c>
      <c r="I58" s="18">
        <v>44220</v>
      </c>
      <c r="J58" s="33">
        <f t="shared" si="0"/>
        <v>14</v>
      </c>
      <c r="K58" s="18">
        <f t="shared" si="1"/>
        <v>44213.5</v>
      </c>
      <c r="L58" s="25">
        <v>44225</v>
      </c>
      <c r="M58" s="18">
        <v>44244.5</v>
      </c>
      <c r="O58" s="39">
        <f t="shared" si="2"/>
        <v>31</v>
      </c>
      <c r="P58" s="35">
        <f t="shared" si="3"/>
        <v>954.1800000000004</v>
      </c>
    </row>
    <row r="59" spans="1:16" s="33" customFormat="1" hidden="1" x14ac:dyDescent="0.3">
      <c r="A59" s="33" t="s">
        <v>21</v>
      </c>
      <c r="B59" s="9" t="s">
        <v>82</v>
      </c>
      <c r="C59" s="10">
        <v>44225</v>
      </c>
      <c r="D59" s="12">
        <v>44220</v>
      </c>
      <c r="E59" s="9" t="s">
        <v>109</v>
      </c>
      <c r="F59" s="44" t="s">
        <v>110</v>
      </c>
      <c r="G59" s="40">
        <v>1895.1699999999998</v>
      </c>
      <c r="H59" s="18">
        <v>44207</v>
      </c>
      <c r="I59" s="18">
        <v>44220</v>
      </c>
      <c r="J59" s="33">
        <f t="shared" si="0"/>
        <v>14</v>
      </c>
      <c r="K59" s="18">
        <f t="shared" si="1"/>
        <v>44213.5</v>
      </c>
      <c r="L59" s="25">
        <v>44225</v>
      </c>
      <c r="M59" s="18">
        <v>44225.5</v>
      </c>
      <c r="N59" s="13"/>
      <c r="O59" s="39">
        <f t="shared" si="2"/>
        <v>12</v>
      </c>
      <c r="P59" s="35">
        <f t="shared" si="3"/>
        <v>22742.039999999997</v>
      </c>
    </row>
    <row r="60" spans="1:16" s="33" customFormat="1" hidden="1" x14ac:dyDescent="0.3">
      <c r="A60" s="33" t="s">
        <v>21</v>
      </c>
      <c r="B60" s="9" t="s">
        <v>82</v>
      </c>
      <c r="C60" s="10">
        <v>44225</v>
      </c>
      <c r="D60" s="12">
        <v>44220</v>
      </c>
      <c r="E60" s="9" t="s">
        <v>111</v>
      </c>
      <c r="F60" s="44" t="s">
        <v>112</v>
      </c>
      <c r="G60" s="40">
        <v>42.31</v>
      </c>
      <c r="H60" s="18">
        <v>44207</v>
      </c>
      <c r="I60" s="18">
        <v>44220</v>
      </c>
      <c r="J60" s="33">
        <f t="shared" si="0"/>
        <v>14</v>
      </c>
      <c r="K60" s="18">
        <f t="shared" si="1"/>
        <v>44213.5</v>
      </c>
      <c r="L60" s="25">
        <v>44225</v>
      </c>
      <c r="M60" s="19">
        <v>44225.5</v>
      </c>
      <c r="O60" s="39">
        <f t="shared" si="2"/>
        <v>12</v>
      </c>
      <c r="P60" s="35">
        <f t="shared" si="3"/>
        <v>507.72</v>
      </c>
    </row>
    <row r="61" spans="1:16" s="33" customFormat="1" hidden="1" x14ac:dyDescent="0.3">
      <c r="A61" s="33" t="s">
        <v>21</v>
      </c>
      <c r="B61" s="9" t="s">
        <v>82</v>
      </c>
      <c r="C61" s="10">
        <v>44225</v>
      </c>
      <c r="D61" s="12">
        <v>44220</v>
      </c>
      <c r="E61" s="9" t="s">
        <v>113</v>
      </c>
      <c r="F61" s="44" t="s">
        <v>114</v>
      </c>
      <c r="G61" s="40">
        <v>2432.56</v>
      </c>
      <c r="H61" s="18">
        <v>44207</v>
      </c>
      <c r="I61" s="18">
        <v>44220</v>
      </c>
      <c r="J61" s="33">
        <f t="shared" si="0"/>
        <v>14</v>
      </c>
      <c r="K61" s="18">
        <f t="shared" si="1"/>
        <v>44213.5</v>
      </c>
      <c r="L61" s="25">
        <v>44225</v>
      </c>
      <c r="M61" s="19">
        <v>44225.5</v>
      </c>
      <c r="O61" s="39">
        <f t="shared" si="2"/>
        <v>12</v>
      </c>
      <c r="P61" s="35">
        <f t="shared" si="3"/>
        <v>29190.720000000001</v>
      </c>
    </row>
    <row r="62" spans="1:16" s="33" customFormat="1" hidden="1" x14ac:dyDescent="0.3">
      <c r="A62" s="33" t="s">
        <v>21</v>
      </c>
      <c r="B62" s="9" t="s">
        <v>82</v>
      </c>
      <c r="C62" s="10">
        <v>44225</v>
      </c>
      <c r="D62" s="12">
        <v>44220</v>
      </c>
      <c r="E62" s="9" t="s">
        <v>115</v>
      </c>
      <c r="F62" s="44" t="s">
        <v>116</v>
      </c>
      <c r="G62" s="40">
        <v>44.759999999999991</v>
      </c>
      <c r="H62" s="18">
        <v>44207</v>
      </c>
      <c r="I62" s="18">
        <v>44220</v>
      </c>
      <c r="J62" s="33">
        <f t="shared" si="0"/>
        <v>14</v>
      </c>
      <c r="K62" s="18">
        <f t="shared" si="1"/>
        <v>44213.5</v>
      </c>
      <c r="L62" s="25">
        <v>44225</v>
      </c>
      <c r="M62" s="19">
        <v>44244.5</v>
      </c>
      <c r="O62" s="39">
        <f t="shared" si="2"/>
        <v>31</v>
      </c>
      <c r="P62" s="35">
        <f t="shared" si="3"/>
        <v>1387.5599999999997</v>
      </c>
    </row>
    <row r="63" spans="1:16" s="33" customFormat="1" hidden="1" x14ac:dyDescent="0.3">
      <c r="A63" s="33" t="s">
        <v>21</v>
      </c>
      <c r="B63" s="9" t="s">
        <v>82</v>
      </c>
      <c r="C63" s="10">
        <v>44225</v>
      </c>
      <c r="D63" s="12">
        <v>44220</v>
      </c>
      <c r="E63" s="9" t="s">
        <v>117</v>
      </c>
      <c r="F63" s="44" t="s">
        <v>118</v>
      </c>
      <c r="G63" s="40">
        <v>170.83</v>
      </c>
      <c r="H63" s="18">
        <v>44207</v>
      </c>
      <c r="I63" s="18">
        <v>44220</v>
      </c>
      <c r="J63" s="33">
        <f t="shared" si="0"/>
        <v>14</v>
      </c>
      <c r="K63" s="18">
        <f t="shared" si="1"/>
        <v>44213.5</v>
      </c>
      <c r="L63" s="25">
        <v>44225</v>
      </c>
      <c r="M63" s="19">
        <v>44245.5</v>
      </c>
      <c r="O63" s="39">
        <f t="shared" si="2"/>
        <v>32</v>
      </c>
      <c r="P63" s="35">
        <f t="shared" si="3"/>
        <v>5466.56</v>
      </c>
    </row>
    <row r="64" spans="1:16" s="33" customFormat="1" hidden="1" x14ac:dyDescent="0.3">
      <c r="A64" s="33" t="s">
        <v>21</v>
      </c>
      <c r="B64" s="9" t="s">
        <v>82</v>
      </c>
      <c r="C64" s="10">
        <v>44225</v>
      </c>
      <c r="D64" s="12">
        <v>44220</v>
      </c>
      <c r="E64" s="9" t="s">
        <v>119</v>
      </c>
      <c r="F64" s="44" t="s">
        <v>120</v>
      </c>
      <c r="G64" s="40">
        <v>14814.55000000001</v>
      </c>
      <c r="H64" s="18">
        <v>44207</v>
      </c>
      <c r="I64" s="18">
        <v>44220</v>
      </c>
      <c r="J64" s="33">
        <f t="shared" si="0"/>
        <v>14</v>
      </c>
      <c r="K64" s="18">
        <f t="shared" si="1"/>
        <v>44213.5</v>
      </c>
      <c r="L64" s="25">
        <v>44225</v>
      </c>
      <c r="M64" s="18">
        <v>44225.5</v>
      </c>
      <c r="O64" s="39">
        <f t="shared" si="2"/>
        <v>12</v>
      </c>
      <c r="P64" s="35">
        <f t="shared" si="3"/>
        <v>177774.60000000012</v>
      </c>
    </row>
    <row r="65" spans="1:16" s="33" customFormat="1" hidden="1" x14ac:dyDescent="0.3">
      <c r="A65" s="33" t="s">
        <v>21</v>
      </c>
      <c r="B65" s="9" t="s">
        <v>82</v>
      </c>
      <c r="C65" s="10">
        <v>44225</v>
      </c>
      <c r="D65" s="12">
        <v>44220</v>
      </c>
      <c r="E65" s="9" t="s">
        <v>121</v>
      </c>
      <c r="F65" s="44" t="s">
        <v>122</v>
      </c>
      <c r="G65" s="40">
        <v>14813.75</v>
      </c>
      <c r="H65" s="18">
        <v>44207</v>
      </c>
      <c r="I65" s="18">
        <v>44220</v>
      </c>
      <c r="J65" s="33">
        <f t="shared" si="0"/>
        <v>14</v>
      </c>
      <c r="K65" s="18">
        <f t="shared" si="1"/>
        <v>44213.5</v>
      </c>
      <c r="L65" s="25">
        <v>44225</v>
      </c>
      <c r="M65" s="18">
        <v>44225.5</v>
      </c>
      <c r="O65" s="39">
        <f t="shared" si="2"/>
        <v>12</v>
      </c>
      <c r="P65" s="35">
        <f t="shared" si="3"/>
        <v>177765</v>
      </c>
    </row>
    <row r="66" spans="1:16" s="33" customFormat="1" hidden="1" x14ac:dyDescent="0.3">
      <c r="A66" s="33" t="s">
        <v>21</v>
      </c>
      <c r="B66" s="9" t="s">
        <v>82</v>
      </c>
      <c r="C66" s="10">
        <v>44225</v>
      </c>
      <c r="D66" s="12">
        <v>44220</v>
      </c>
      <c r="E66" s="9" t="s">
        <v>125</v>
      </c>
      <c r="F66" s="44" t="s">
        <v>126</v>
      </c>
      <c r="G66" s="40">
        <v>269.69</v>
      </c>
      <c r="H66" s="18">
        <v>44207</v>
      </c>
      <c r="I66" s="18">
        <v>44220</v>
      </c>
      <c r="J66" s="33">
        <f t="shared" si="0"/>
        <v>14</v>
      </c>
      <c r="K66" s="18">
        <f t="shared" si="1"/>
        <v>44213.5</v>
      </c>
      <c r="L66" s="25">
        <v>44225</v>
      </c>
      <c r="M66" s="18">
        <v>44225.5</v>
      </c>
      <c r="O66" s="39">
        <f t="shared" si="2"/>
        <v>12</v>
      </c>
      <c r="P66" s="35">
        <f t="shared" si="3"/>
        <v>3236.2799999999997</v>
      </c>
    </row>
    <row r="67" spans="1:16" s="33" customFormat="1" hidden="1" x14ac:dyDescent="0.3">
      <c r="A67" s="33" t="s">
        <v>21</v>
      </c>
      <c r="B67" s="9" t="s">
        <v>82</v>
      </c>
      <c r="C67" s="10">
        <v>44225</v>
      </c>
      <c r="D67" s="12">
        <v>44220</v>
      </c>
      <c r="E67" s="9" t="s">
        <v>127</v>
      </c>
      <c r="F67" s="44" t="s">
        <v>128</v>
      </c>
      <c r="G67" s="40">
        <v>1532.9500000000012</v>
      </c>
      <c r="H67" s="18">
        <v>44207</v>
      </c>
      <c r="I67" s="18">
        <v>44220</v>
      </c>
      <c r="J67" s="33">
        <f t="shared" si="0"/>
        <v>14</v>
      </c>
      <c r="K67" s="18">
        <f t="shared" si="1"/>
        <v>44213.5</v>
      </c>
      <c r="L67" s="25">
        <v>44225</v>
      </c>
      <c r="M67" s="18">
        <v>44242.5</v>
      </c>
      <c r="O67" s="39">
        <f t="shared" si="2"/>
        <v>29</v>
      </c>
      <c r="P67" s="35">
        <f t="shared" si="3"/>
        <v>44455.550000000032</v>
      </c>
    </row>
    <row r="68" spans="1:16" s="33" customFormat="1" hidden="1" x14ac:dyDescent="0.3">
      <c r="A68" s="33" t="s">
        <v>21</v>
      </c>
      <c r="B68" s="9" t="s">
        <v>82</v>
      </c>
      <c r="C68" s="10">
        <v>44225</v>
      </c>
      <c r="D68" s="12">
        <v>44220</v>
      </c>
      <c r="E68" s="9" t="s">
        <v>158</v>
      </c>
      <c r="F68" s="44" t="s">
        <v>159</v>
      </c>
      <c r="G68" s="40">
        <v>82.5</v>
      </c>
      <c r="H68" s="18">
        <v>44207</v>
      </c>
      <c r="I68" s="18">
        <v>44220</v>
      </c>
      <c r="J68" s="33">
        <f t="shared" si="0"/>
        <v>14</v>
      </c>
      <c r="K68" s="18">
        <f t="shared" si="1"/>
        <v>44213.5</v>
      </c>
      <c r="L68" s="25">
        <v>44225</v>
      </c>
      <c r="M68" s="18">
        <v>44225.5</v>
      </c>
      <c r="O68" s="39">
        <f t="shared" si="2"/>
        <v>12</v>
      </c>
      <c r="P68" s="35">
        <f t="shared" si="3"/>
        <v>990</v>
      </c>
    </row>
    <row r="69" spans="1:16" s="33" customFormat="1" hidden="1" x14ac:dyDescent="0.3">
      <c r="A69" s="33" t="s">
        <v>21</v>
      </c>
      <c r="B69" s="9" t="s">
        <v>82</v>
      </c>
      <c r="C69" s="10">
        <v>44225</v>
      </c>
      <c r="D69" s="12">
        <v>44220</v>
      </c>
      <c r="E69" s="9" t="s">
        <v>129</v>
      </c>
      <c r="F69" s="44" t="s">
        <v>130</v>
      </c>
      <c r="G69" s="40">
        <v>13510.140000000003</v>
      </c>
      <c r="H69" s="18">
        <v>44207</v>
      </c>
      <c r="I69" s="18">
        <v>44220</v>
      </c>
      <c r="J69" s="33">
        <f t="shared" si="0"/>
        <v>14</v>
      </c>
      <c r="K69" s="18">
        <f t="shared" si="1"/>
        <v>44213.5</v>
      </c>
      <c r="L69" s="25">
        <v>44225</v>
      </c>
      <c r="M69" s="18">
        <v>44225.5</v>
      </c>
      <c r="O69" s="39">
        <f t="shared" si="2"/>
        <v>12</v>
      </c>
      <c r="P69" s="35">
        <f t="shared" si="3"/>
        <v>162121.68000000005</v>
      </c>
    </row>
    <row r="70" spans="1:16" s="33" customFormat="1" hidden="1" x14ac:dyDescent="0.3">
      <c r="A70" s="33" t="s">
        <v>21</v>
      </c>
      <c r="B70" s="9" t="s">
        <v>82</v>
      </c>
      <c r="C70" s="10">
        <v>44225</v>
      </c>
      <c r="D70" s="12">
        <v>44220</v>
      </c>
      <c r="E70" s="9" t="s">
        <v>131</v>
      </c>
      <c r="F70" s="44" t="s">
        <v>132</v>
      </c>
      <c r="G70" s="40">
        <v>163.47999999999999</v>
      </c>
      <c r="H70" s="18">
        <v>44207</v>
      </c>
      <c r="I70" s="18">
        <v>44220</v>
      </c>
      <c r="J70" s="33">
        <f t="shared" si="0"/>
        <v>14</v>
      </c>
      <c r="K70" s="18">
        <f t="shared" si="1"/>
        <v>44213.5</v>
      </c>
      <c r="L70" s="25">
        <v>44225</v>
      </c>
      <c r="M70" s="18">
        <v>44225.5</v>
      </c>
      <c r="O70" s="39">
        <f t="shared" si="2"/>
        <v>12</v>
      </c>
      <c r="P70" s="35">
        <f t="shared" si="3"/>
        <v>1961.7599999999998</v>
      </c>
    </row>
    <row r="71" spans="1:16" s="33" customFormat="1" hidden="1" x14ac:dyDescent="0.3">
      <c r="A71" s="33" t="s">
        <v>21</v>
      </c>
      <c r="B71" s="9" t="s">
        <v>82</v>
      </c>
      <c r="C71" s="10">
        <v>44225</v>
      </c>
      <c r="D71" s="12">
        <v>44220</v>
      </c>
      <c r="E71" s="9" t="s">
        <v>133</v>
      </c>
      <c r="F71" s="44" t="s">
        <v>134</v>
      </c>
      <c r="G71" s="40">
        <v>3207.559999999999</v>
      </c>
      <c r="H71" s="18">
        <v>44207</v>
      </c>
      <c r="I71" s="18">
        <v>44220</v>
      </c>
      <c r="J71" s="33">
        <f t="shared" si="0"/>
        <v>14</v>
      </c>
      <c r="K71" s="18">
        <f t="shared" si="1"/>
        <v>44213.5</v>
      </c>
      <c r="L71" s="25">
        <v>44225</v>
      </c>
      <c r="M71" s="18">
        <v>44244.5</v>
      </c>
      <c r="O71" s="39">
        <f t="shared" si="2"/>
        <v>31</v>
      </c>
      <c r="P71" s="35">
        <f t="shared" si="3"/>
        <v>99434.359999999971</v>
      </c>
    </row>
    <row r="72" spans="1:16" s="33" customFormat="1" hidden="1" x14ac:dyDescent="0.3">
      <c r="A72" s="33" t="s">
        <v>21</v>
      </c>
      <c r="B72" s="9" t="s">
        <v>82</v>
      </c>
      <c r="C72" s="10">
        <v>44225</v>
      </c>
      <c r="D72" s="12">
        <v>44220</v>
      </c>
      <c r="E72" s="9" t="s">
        <v>135</v>
      </c>
      <c r="F72" s="44" t="s">
        <v>136</v>
      </c>
      <c r="G72" s="40">
        <v>450.44999999999987</v>
      </c>
      <c r="H72" s="18">
        <v>44207</v>
      </c>
      <c r="I72" s="18">
        <v>44220</v>
      </c>
      <c r="J72" s="33">
        <f t="shared" si="0"/>
        <v>14</v>
      </c>
      <c r="K72" s="18">
        <f t="shared" si="1"/>
        <v>44213.5</v>
      </c>
      <c r="L72" s="25">
        <v>44225</v>
      </c>
      <c r="M72" s="18">
        <v>44244.5</v>
      </c>
      <c r="O72" s="39">
        <f t="shared" si="2"/>
        <v>31</v>
      </c>
      <c r="P72" s="35">
        <f t="shared" si="3"/>
        <v>13963.949999999995</v>
      </c>
    </row>
    <row r="73" spans="1:16" s="33" customFormat="1" hidden="1" x14ac:dyDescent="0.3">
      <c r="A73" s="33" t="s">
        <v>21</v>
      </c>
      <c r="B73" s="9" t="s">
        <v>82</v>
      </c>
      <c r="C73" s="10">
        <v>44225</v>
      </c>
      <c r="D73" s="12">
        <v>44220</v>
      </c>
      <c r="E73" s="9" t="s">
        <v>137</v>
      </c>
      <c r="F73" s="44" t="s">
        <v>138</v>
      </c>
      <c r="G73" s="40">
        <v>557.15000000000009</v>
      </c>
      <c r="H73" s="18">
        <v>44207</v>
      </c>
      <c r="I73" s="18">
        <v>44220</v>
      </c>
      <c r="J73" s="33">
        <f t="shared" si="0"/>
        <v>14</v>
      </c>
      <c r="K73" s="18">
        <f t="shared" si="1"/>
        <v>44213.5</v>
      </c>
      <c r="L73" s="25">
        <v>44225</v>
      </c>
      <c r="M73" s="18">
        <v>44244.5</v>
      </c>
      <c r="O73" s="39">
        <f t="shared" si="2"/>
        <v>31</v>
      </c>
      <c r="P73" s="35">
        <f t="shared" si="3"/>
        <v>17271.650000000001</v>
      </c>
    </row>
    <row r="74" spans="1:16" s="33" customFormat="1" hidden="1" x14ac:dyDescent="0.3">
      <c r="A74" s="33" t="s">
        <v>21</v>
      </c>
      <c r="B74" s="9" t="s">
        <v>82</v>
      </c>
      <c r="C74" s="10">
        <v>44225</v>
      </c>
      <c r="D74" s="12">
        <v>44220</v>
      </c>
      <c r="E74" s="9" t="s">
        <v>139</v>
      </c>
      <c r="F74" s="44" t="s">
        <v>140</v>
      </c>
      <c r="G74" s="40">
        <v>127.59999999999995</v>
      </c>
      <c r="H74" s="18">
        <v>44207</v>
      </c>
      <c r="I74" s="18">
        <v>44220</v>
      </c>
      <c r="J74" s="33">
        <f t="shared" si="0"/>
        <v>14</v>
      </c>
      <c r="K74" s="18">
        <f t="shared" si="1"/>
        <v>44213.5</v>
      </c>
      <c r="L74" s="25">
        <v>44225</v>
      </c>
      <c r="M74" s="18">
        <v>44244.5</v>
      </c>
      <c r="O74" s="39">
        <f t="shared" si="2"/>
        <v>31</v>
      </c>
      <c r="P74" s="35">
        <f t="shared" si="3"/>
        <v>3955.5999999999985</v>
      </c>
    </row>
    <row r="75" spans="1:16" s="33" customFormat="1" x14ac:dyDescent="0.3">
      <c r="A75" s="60" t="s">
        <v>21</v>
      </c>
      <c r="B75" s="115" t="s">
        <v>82</v>
      </c>
      <c r="C75" s="116">
        <v>44225</v>
      </c>
      <c r="D75" s="111">
        <v>44220</v>
      </c>
      <c r="E75" s="115" t="s">
        <v>141</v>
      </c>
      <c r="F75" s="109" t="s">
        <v>141</v>
      </c>
      <c r="G75" s="61">
        <v>1637.6299999999997</v>
      </c>
      <c r="H75" s="62">
        <v>44207</v>
      </c>
      <c r="I75" s="62">
        <v>44220</v>
      </c>
      <c r="J75" s="60">
        <f t="shared" ref="J75:J77" si="5">I75-H75+1</f>
        <v>14</v>
      </c>
      <c r="K75" s="62">
        <f t="shared" ref="K75:K138" si="6">(H75+I75)/2</f>
        <v>44213.5</v>
      </c>
      <c r="L75" s="117">
        <v>44225</v>
      </c>
      <c r="M75" s="62">
        <v>44225.5</v>
      </c>
      <c r="N75" s="60"/>
      <c r="O75" s="97">
        <f t="shared" ref="O75:O138" si="7">M75-K75</f>
        <v>12</v>
      </c>
      <c r="P75" s="63">
        <f t="shared" ref="P75:P138" si="8">G75*O75</f>
        <v>19651.559999999998</v>
      </c>
    </row>
    <row r="76" spans="1:16" s="33" customFormat="1" x14ac:dyDescent="0.3">
      <c r="A76" s="60" t="s">
        <v>21</v>
      </c>
      <c r="B76" s="115" t="s">
        <v>82</v>
      </c>
      <c r="C76" s="116">
        <v>44225</v>
      </c>
      <c r="D76" s="111">
        <v>44220</v>
      </c>
      <c r="E76" s="115" t="s">
        <v>142</v>
      </c>
      <c r="F76" s="109" t="s">
        <v>142</v>
      </c>
      <c r="G76" s="61">
        <v>3991.5099999999993</v>
      </c>
      <c r="H76" s="62">
        <v>44207</v>
      </c>
      <c r="I76" s="62">
        <v>44220</v>
      </c>
      <c r="J76" s="60">
        <f t="shared" si="5"/>
        <v>14</v>
      </c>
      <c r="K76" s="62">
        <f t="shared" si="6"/>
        <v>44213.5</v>
      </c>
      <c r="L76" s="117">
        <v>44225</v>
      </c>
      <c r="M76" s="62">
        <v>44225.5</v>
      </c>
      <c r="N76" s="60"/>
      <c r="O76" s="97">
        <f t="shared" si="7"/>
        <v>12</v>
      </c>
      <c r="P76" s="63">
        <f t="shared" si="8"/>
        <v>47898.119999999995</v>
      </c>
    </row>
    <row r="77" spans="1:16" s="33" customFormat="1" x14ac:dyDescent="0.3">
      <c r="A77" s="60" t="s">
        <v>21</v>
      </c>
      <c r="B77" s="115" t="s">
        <v>82</v>
      </c>
      <c r="C77" s="116">
        <v>44225</v>
      </c>
      <c r="D77" s="111">
        <v>44220</v>
      </c>
      <c r="E77" s="115" t="s">
        <v>143</v>
      </c>
      <c r="F77" s="109" t="s">
        <v>143</v>
      </c>
      <c r="G77" s="61">
        <v>1256.46</v>
      </c>
      <c r="H77" s="62">
        <v>44207</v>
      </c>
      <c r="I77" s="62">
        <v>44220</v>
      </c>
      <c r="J77" s="60">
        <f t="shared" si="5"/>
        <v>14</v>
      </c>
      <c r="K77" s="62">
        <f t="shared" si="6"/>
        <v>44213.5</v>
      </c>
      <c r="L77" s="117">
        <v>44225</v>
      </c>
      <c r="M77" s="62">
        <v>44225.5</v>
      </c>
      <c r="N77" s="60"/>
      <c r="O77" s="97">
        <f t="shared" si="7"/>
        <v>12</v>
      </c>
      <c r="P77" s="63">
        <f t="shared" si="8"/>
        <v>15077.52</v>
      </c>
    </row>
    <row r="78" spans="1:16" s="33" customFormat="1" hidden="1" x14ac:dyDescent="0.3">
      <c r="A78" s="33" t="s">
        <v>21</v>
      </c>
      <c r="B78" s="9" t="s">
        <v>82</v>
      </c>
      <c r="C78" s="10">
        <v>44225</v>
      </c>
      <c r="D78" s="12">
        <v>44220</v>
      </c>
      <c r="E78" s="9" t="s">
        <v>148</v>
      </c>
      <c r="F78" s="44" t="s">
        <v>149</v>
      </c>
      <c r="G78" s="40">
        <v>350.7</v>
      </c>
      <c r="H78" s="18">
        <v>44207</v>
      </c>
      <c r="I78" s="18">
        <v>44220</v>
      </c>
      <c r="J78" s="33">
        <f t="shared" ref="J78:J138" si="9">I78-H78+1</f>
        <v>14</v>
      </c>
      <c r="K78" s="18">
        <f t="shared" si="6"/>
        <v>44213.5</v>
      </c>
      <c r="L78" s="25">
        <v>44225</v>
      </c>
      <c r="M78" s="18">
        <v>44225.5</v>
      </c>
      <c r="N78" s="13"/>
      <c r="O78" s="39">
        <f t="shared" si="7"/>
        <v>12</v>
      </c>
      <c r="P78" s="35">
        <f t="shared" si="8"/>
        <v>4208.3999999999996</v>
      </c>
    </row>
    <row r="79" spans="1:16" s="33" customFormat="1" hidden="1" x14ac:dyDescent="0.3">
      <c r="A79" s="33" t="s">
        <v>21</v>
      </c>
      <c r="B79" s="9" t="s">
        <v>82</v>
      </c>
      <c r="C79" s="10">
        <v>44225</v>
      </c>
      <c r="D79" s="12">
        <v>44220</v>
      </c>
      <c r="E79" s="9" t="s">
        <v>152</v>
      </c>
      <c r="F79" s="44" t="s">
        <v>153</v>
      </c>
      <c r="G79" s="40">
        <v>723.69</v>
      </c>
      <c r="H79" s="18">
        <v>44207</v>
      </c>
      <c r="I79" s="18">
        <v>44220</v>
      </c>
      <c r="J79" s="33">
        <f t="shared" si="9"/>
        <v>14</v>
      </c>
      <c r="K79" s="18">
        <f t="shared" si="6"/>
        <v>44213.5</v>
      </c>
      <c r="L79" s="25">
        <v>44225</v>
      </c>
      <c r="M79" s="18">
        <v>44225.5</v>
      </c>
      <c r="N79" s="46">
        <v>44224</v>
      </c>
      <c r="O79" s="39">
        <f>N79-K79</f>
        <v>10.5</v>
      </c>
      <c r="P79" s="35">
        <f t="shared" si="8"/>
        <v>7598.7450000000008</v>
      </c>
    </row>
    <row r="80" spans="1:16" s="33" customFormat="1" hidden="1" x14ac:dyDescent="0.3">
      <c r="A80" s="33" t="s">
        <v>21</v>
      </c>
      <c r="B80" s="9" t="s">
        <v>82</v>
      </c>
      <c r="C80" s="10">
        <v>44225</v>
      </c>
      <c r="D80" s="12">
        <v>44220</v>
      </c>
      <c r="E80" s="9" t="s">
        <v>154</v>
      </c>
      <c r="F80" s="44" t="s">
        <v>155</v>
      </c>
      <c r="G80" s="40">
        <v>467.36</v>
      </c>
      <c r="H80" s="18">
        <v>44207</v>
      </c>
      <c r="I80" s="18">
        <v>44220</v>
      </c>
      <c r="J80" s="33">
        <f t="shared" si="9"/>
        <v>14</v>
      </c>
      <c r="K80" s="18">
        <f t="shared" si="6"/>
        <v>44213.5</v>
      </c>
      <c r="L80" s="25">
        <v>44225</v>
      </c>
      <c r="M80" s="18">
        <v>44225.5</v>
      </c>
      <c r="N80" s="46">
        <v>44224</v>
      </c>
      <c r="O80" s="39">
        <f t="shared" ref="O80:O81" si="10">N80-K80</f>
        <v>10.5</v>
      </c>
      <c r="P80" s="35">
        <f t="shared" si="8"/>
        <v>4907.28</v>
      </c>
    </row>
    <row r="81" spans="1:16" s="33" customFormat="1" hidden="1" x14ac:dyDescent="0.3">
      <c r="A81" s="33" t="s">
        <v>21</v>
      </c>
      <c r="B81" s="9" t="s">
        <v>82</v>
      </c>
      <c r="C81" s="10">
        <v>44225</v>
      </c>
      <c r="D81" s="12">
        <v>44220</v>
      </c>
      <c r="E81" s="9" t="s">
        <v>156</v>
      </c>
      <c r="F81" s="44" t="s">
        <v>157</v>
      </c>
      <c r="G81" s="40">
        <v>377.72</v>
      </c>
      <c r="H81" s="18">
        <v>44207</v>
      </c>
      <c r="I81" s="18">
        <v>44220</v>
      </c>
      <c r="J81" s="33">
        <f t="shared" si="9"/>
        <v>14</v>
      </c>
      <c r="K81" s="18">
        <f t="shared" si="6"/>
        <v>44213.5</v>
      </c>
      <c r="L81" s="25">
        <v>44225</v>
      </c>
      <c r="M81" s="18">
        <v>44225.5</v>
      </c>
      <c r="N81" s="46">
        <v>44224</v>
      </c>
      <c r="O81" s="39">
        <f t="shared" si="10"/>
        <v>10.5</v>
      </c>
      <c r="P81" s="35">
        <f t="shared" si="8"/>
        <v>3966.0600000000004</v>
      </c>
    </row>
    <row r="82" spans="1:16" s="33" customFormat="1" x14ac:dyDescent="0.3">
      <c r="A82" s="60" t="s">
        <v>20</v>
      </c>
      <c r="B82" s="115" t="s">
        <v>82</v>
      </c>
      <c r="C82" s="116">
        <v>44239</v>
      </c>
      <c r="D82" s="111">
        <v>44234</v>
      </c>
      <c r="E82" s="115" t="s">
        <v>85</v>
      </c>
      <c r="F82" s="109" t="s">
        <v>86</v>
      </c>
      <c r="G82" s="61">
        <v>77.900000000000006</v>
      </c>
      <c r="H82" s="62">
        <v>44221</v>
      </c>
      <c r="I82" s="62">
        <v>44234</v>
      </c>
      <c r="J82" s="60">
        <f t="shared" si="9"/>
        <v>14</v>
      </c>
      <c r="K82" s="62">
        <f t="shared" si="6"/>
        <v>44227.5</v>
      </c>
      <c r="L82" s="117">
        <v>44239</v>
      </c>
      <c r="M82" s="62">
        <v>44239.5</v>
      </c>
      <c r="N82" s="60"/>
      <c r="O82" s="97">
        <f t="shared" si="7"/>
        <v>12</v>
      </c>
      <c r="P82" s="63">
        <f t="shared" si="8"/>
        <v>934.80000000000007</v>
      </c>
    </row>
    <row r="83" spans="1:16" s="33" customFormat="1" x14ac:dyDescent="0.3">
      <c r="A83" s="60" t="s">
        <v>20</v>
      </c>
      <c r="B83" s="115" t="s">
        <v>82</v>
      </c>
      <c r="C83" s="116">
        <v>44239</v>
      </c>
      <c r="D83" s="111">
        <v>44234</v>
      </c>
      <c r="E83" s="115" t="s">
        <v>89</v>
      </c>
      <c r="F83" s="109" t="s">
        <v>90</v>
      </c>
      <c r="G83" s="61">
        <v>116.85</v>
      </c>
      <c r="H83" s="62">
        <v>44221</v>
      </c>
      <c r="I83" s="62">
        <v>44234</v>
      </c>
      <c r="J83" s="60">
        <f t="shared" si="9"/>
        <v>14</v>
      </c>
      <c r="K83" s="62">
        <f t="shared" si="6"/>
        <v>44227.5</v>
      </c>
      <c r="L83" s="117">
        <v>44239</v>
      </c>
      <c r="M83" s="62">
        <v>44239.5</v>
      </c>
      <c r="N83" s="60"/>
      <c r="O83" s="97">
        <f t="shared" si="7"/>
        <v>12</v>
      </c>
      <c r="P83" s="63">
        <f t="shared" si="8"/>
        <v>1402.1999999999998</v>
      </c>
    </row>
    <row r="84" spans="1:16" s="33" customFormat="1" x14ac:dyDescent="0.3">
      <c r="A84" s="60" t="s">
        <v>20</v>
      </c>
      <c r="B84" s="115" t="s">
        <v>82</v>
      </c>
      <c r="C84" s="116">
        <v>44239</v>
      </c>
      <c r="D84" s="111">
        <v>44234</v>
      </c>
      <c r="E84" s="115" t="s">
        <v>91</v>
      </c>
      <c r="F84" s="109" t="s">
        <v>92</v>
      </c>
      <c r="G84" s="61">
        <v>370.03</v>
      </c>
      <c r="H84" s="62">
        <v>44221</v>
      </c>
      <c r="I84" s="62">
        <v>44234</v>
      </c>
      <c r="J84" s="60">
        <f t="shared" si="9"/>
        <v>14</v>
      </c>
      <c r="K84" s="62">
        <f t="shared" si="6"/>
        <v>44227.5</v>
      </c>
      <c r="L84" s="117">
        <v>44239</v>
      </c>
      <c r="M84" s="62">
        <v>44239.5</v>
      </c>
      <c r="N84" s="60"/>
      <c r="O84" s="97">
        <f t="shared" si="7"/>
        <v>12</v>
      </c>
      <c r="P84" s="63">
        <f t="shared" si="8"/>
        <v>4440.3599999999997</v>
      </c>
    </row>
    <row r="85" spans="1:16" s="33" customFormat="1" x14ac:dyDescent="0.3">
      <c r="A85" s="60" t="s">
        <v>20</v>
      </c>
      <c r="B85" s="115" t="s">
        <v>82</v>
      </c>
      <c r="C85" s="116">
        <v>44239</v>
      </c>
      <c r="D85" s="111">
        <v>44234</v>
      </c>
      <c r="E85" s="115" t="s">
        <v>83</v>
      </c>
      <c r="F85" s="109" t="s">
        <v>84</v>
      </c>
      <c r="G85" s="61">
        <v>837.68000000000006</v>
      </c>
      <c r="H85" s="62">
        <v>44221</v>
      </c>
      <c r="I85" s="62">
        <v>44234</v>
      </c>
      <c r="J85" s="60">
        <f t="shared" si="9"/>
        <v>14</v>
      </c>
      <c r="K85" s="62">
        <f t="shared" si="6"/>
        <v>44227.5</v>
      </c>
      <c r="L85" s="117">
        <v>44239</v>
      </c>
      <c r="M85" s="62">
        <v>44239.5</v>
      </c>
      <c r="N85" s="60"/>
      <c r="O85" s="97">
        <f t="shared" si="7"/>
        <v>12</v>
      </c>
      <c r="P85" s="63">
        <f t="shared" si="8"/>
        <v>10052.16</v>
      </c>
    </row>
    <row r="86" spans="1:16" s="33" customFormat="1" x14ac:dyDescent="0.3">
      <c r="A86" s="60" t="s">
        <v>20</v>
      </c>
      <c r="B86" s="115" t="s">
        <v>82</v>
      </c>
      <c r="C86" s="116">
        <v>44239</v>
      </c>
      <c r="D86" s="111">
        <v>44234</v>
      </c>
      <c r="E86" s="115" t="s">
        <v>85</v>
      </c>
      <c r="F86" s="109" t="s">
        <v>86</v>
      </c>
      <c r="G86" s="61">
        <v>7002.199999999998</v>
      </c>
      <c r="H86" s="62">
        <v>44221</v>
      </c>
      <c r="I86" s="62">
        <v>44234</v>
      </c>
      <c r="J86" s="60">
        <f t="shared" si="9"/>
        <v>14</v>
      </c>
      <c r="K86" s="62">
        <f t="shared" si="6"/>
        <v>44227.5</v>
      </c>
      <c r="L86" s="117">
        <v>44239</v>
      </c>
      <c r="M86" s="62">
        <v>44239.5</v>
      </c>
      <c r="N86" s="60"/>
      <c r="O86" s="97">
        <f t="shared" si="7"/>
        <v>12</v>
      </c>
      <c r="P86" s="63">
        <f t="shared" si="8"/>
        <v>84026.39999999998</v>
      </c>
    </row>
    <row r="87" spans="1:16" s="33" customFormat="1" x14ac:dyDescent="0.3">
      <c r="A87" s="60" t="s">
        <v>20</v>
      </c>
      <c r="B87" s="115" t="s">
        <v>82</v>
      </c>
      <c r="C87" s="116">
        <v>44239</v>
      </c>
      <c r="D87" s="111">
        <v>44234</v>
      </c>
      <c r="E87" s="115" t="s">
        <v>87</v>
      </c>
      <c r="F87" s="109" t="s">
        <v>88</v>
      </c>
      <c r="G87" s="61">
        <v>444.16999999999996</v>
      </c>
      <c r="H87" s="62">
        <v>44221</v>
      </c>
      <c r="I87" s="62">
        <v>44234</v>
      </c>
      <c r="J87" s="60">
        <f>I87-H87+1</f>
        <v>14</v>
      </c>
      <c r="K87" s="62">
        <f t="shared" si="6"/>
        <v>44227.5</v>
      </c>
      <c r="L87" s="117">
        <v>44239</v>
      </c>
      <c r="M87" s="62">
        <v>44239.5</v>
      </c>
      <c r="N87" s="60"/>
      <c r="O87" s="97">
        <f t="shared" si="7"/>
        <v>12</v>
      </c>
      <c r="P87" s="63">
        <f t="shared" si="8"/>
        <v>5330.0399999999991</v>
      </c>
    </row>
    <row r="88" spans="1:16" s="33" customFormat="1" x14ac:dyDescent="0.3">
      <c r="A88" s="60" t="s">
        <v>20</v>
      </c>
      <c r="B88" s="115" t="s">
        <v>82</v>
      </c>
      <c r="C88" s="116">
        <v>44239</v>
      </c>
      <c r="D88" s="111">
        <v>44234</v>
      </c>
      <c r="E88" s="115" t="s">
        <v>89</v>
      </c>
      <c r="F88" s="109" t="s">
        <v>90</v>
      </c>
      <c r="G88" s="61">
        <v>30795.389999999996</v>
      </c>
      <c r="H88" s="62">
        <v>44221</v>
      </c>
      <c r="I88" s="62">
        <v>44234</v>
      </c>
      <c r="J88" s="60">
        <f t="shared" si="9"/>
        <v>14</v>
      </c>
      <c r="K88" s="62">
        <f t="shared" si="6"/>
        <v>44227.5</v>
      </c>
      <c r="L88" s="117">
        <v>44239</v>
      </c>
      <c r="M88" s="62">
        <v>44239.5</v>
      </c>
      <c r="N88" s="60"/>
      <c r="O88" s="97">
        <f t="shared" si="7"/>
        <v>12</v>
      </c>
      <c r="P88" s="63">
        <f t="shared" si="8"/>
        <v>369544.67999999993</v>
      </c>
    </row>
    <row r="89" spans="1:16" s="33" customFormat="1" x14ac:dyDescent="0.3">
      <c r="A89" s="60" t="s">
        <v>20</v>
      </c>
      <c r="B89" s="115" t="s">
        <v>82</v>
      </c>
      <c r="C89" s="116">
        <v>44239</v>
      </c>
      <c r="D89" s="111">
        <v>44234</v>
      </c>
      <c r="E89" s="115" t="s">
        <v>91</v>
      </c>
      <c r="F89" s="109" t="s">
        <v>92</v>
      </c>
      <c r="G89" s="61">
        <v>55524.659999999974</v>
      </c>
      <c r="H89" s="62">
        <v>44221</v>
      </c>
      <c r="I89" s="62">
        <v>44234</v>
      </c>
      <c r="J89" s="60">
        <f>I89-H89+1</f>
        <v>14</v>
      </c>
      <c r="K89" s="62">
        <f t="shared" si="6"/>
        <v>44227.5</v>
      </c>
      <c r="L89" s="117">
        <v>44239</v>
      </c>
      <c r="M89" s="62">
        <v>44239.5</v>
      </c>
      <c r="N89" s="60"/>
      <c r="O89" s="97">
        <f t="shared" si="7"/>
        <v>12</v>
      </c>
      <c r="P89" s="63">
        <f t="shared" si="8"/>
        <v>666295.91999999969</v>
      </c>
    </row>
    <row r="90" spans="1:16" s="33" customFormat="1" hidden="1" x14ac:dyDescent="0.3">
      <c r="A90" s="33" t="s">
        <v>20</v>
      </c>
      <c r="B90" s="9" t="s">
        <v>82</v>
      </c>
      <c r="C90" s="10">
        <v>44239</v>
      </c>
      <c r="D90" s="12">
        <v>44234</v>
      </c>
      <c r="E90" s="9" t="s">
        <v>93</v>
      </c>
      <c r="F90" s="44" t="s">
        <v>94</v>
      </c>
      <c r="G90" s="40">
        <v>11269.97</v>
      </c>
      <c r="H90" s="18">
        <v>44221</v>
      </c>
      <c r="I90" s="18">
        <v>44234</v>
      </c>
      <c r="J90" s="33">
        <f t="shared" si="9"/>
        <v>14</v>
      </c>
      <c r="K90" s="18">
        <f t="shared" si="6"/>
        <v>44227.5</v>
      </c>
      <c r="L90" s="25">
        <v>44239</v>
      </c>
      <c r="M90" s="18">
        <v>44239.5</v>
      </c>
      <c r="O90" s="39">
        <f t="shared" si="7"/>
        <v>12</v>
      </c>
      <c r="P90" s="35">
        <f t="shared" si="8"/>
        <v>135239.63999999998</v>
      </c>
    </row>
    <row r="91" spans="1:16" s="33" customFormat="1" x14ac:dyDescent="0.3">
      <c r="A91" s="60" t="s">
        <v>20</v>
      </c>
      <c r="B91" s="115" t="s">
        <v>82</v>
      </c>
      <c r="C91" s="116">
        <v>44239</v>
      </c>
      <c r="D91" s="111">
        <v>44234</v>
      </c>
      <c r="E91" s="115" t="s">
        <v>95</v>
      </c>
      <c r="F91" s="109" t="s">
        <v>96</v>
      </c>
      <c r="G91" s="61">
        <v>47.08</v>
      </c>
      <c r="H91" s="62">
        <v>44221</v>
      </c>
      <c r="I91" s="62">
        <v>44234</v>
      </c>
      <c r="J91" s="60">
        <f t="shared" si="9"/>
        <v>14</v>
      </c>
      <c r="K91" s="62">
        <f t="shared" si="6"/>
        <v>44227.5</v>
      </c>
      <c r="L91" s="117">
        <v>44239</v>
      </c>
      <c r="M91" s="62">
        <v>44239.5</v>
      </c>
      <c r="N91" s="60"/>
      <c r="O91" s="97">
        <f t="shared" si="7"/>
        <v>12</v>
      </c>
      <c r="P91" s="63">
        <f t="shared" si="8"/>
        <v>564.96</v>
      </c>
    </row>
    <row r="92" spans="1:16" s="33" customFormat="1" x14ac:dyDescent="0.3">
      <c r="A92" s="60" t="s">
        <v>20</v>
      </c>
      <c r="B92" s="115" t="s">
        <v>82</v>
      </c>
      <c r="C92" s="116">
        <v>44239</v>
      </c>
      <c r="D92" s="111">
        <v>44234</v>
      </c>
      <c r="E92" s="115" t="s">
        <v>97</v>
      </c>
      <c r="F92" s="109" t="s">
        <v>98</v>
      </c>
      <c r="G92" s="61">
        <v>6013.67</v>
      </c>
      <c r="H92" s="62">
        <v>44221</v>
      </c>
      <c r="I92" s="62">
        <v>44234</v>
      </c>
      <c r="J92" s="60">
        <f t="shared" si="9"/>
        <v>14</v>
      </c>
      <c r="K92" s="62">
        <f t="shared" si="6"/>
        <v>44227.5</v>
      </c>
      <c r="L92" s="117">
        <v>44239</v>
      </c>
      <c r="M92" s="62">
        <v>44239.5</v>
      </c>
      <c r="N92" s="60"/>
      <c r="O92" s="97">
        <f t="shared" si="7"/>
        <v>12</v>
      </c>
      <c r="P92" s="63">
        <f t="shared" si="8"/>
        <v>72164.040000000008</v>
      </c>
    </row>
    <row r="93" spans="1:16" s="33" customFormat="1" hidden="1" x14ac:dyDescent="0.3">
      <c r="A93" s="33" t="s">
        <v>20</v>
      </c>
      <c r="B93" s="9" t="s">
        <v>82</v>
      </c>
      <c r="C93" s="10">
        <v>44239</v>
      </c>
      <c r="D93" s="12">
        <v>44234</v>
      </c>
      <c r="E93" s="9" t="s">
        <v>99</v>
      </c>
      <c r="F93" s="44" t="s">
        <v>100</v>
      </c>
      <c r="G93" s="40">
        <v>68.739999999999995</v>
      </c>
      <c r="H93" s="18">
        <v>44221</v>
      </c>
      <c r="I93" s="18">
        <v>44234</v>
      </c>
      <c r="J93" s="33">
        <f t="shared" si="9"/>
        <v>14</v>
      </c>
      <c r="K93" s="18">
        <f t="shared" si="6"/>
        <v>44227.5</v>
      </c>
      <c r="L93" s="25">
        <v>44239</v>
      </c>
      <c r="M93" s="18">
        <v>44239.5</v>
      </c>
      <c r="N93" s="13"/>
      <c r="O93" s="39">
        <f t="shared" si="7"/>
        <v>12</v>
      </c>
      <c r="P93" s="35">
        <f t="shared" si="8"/>
        <v>824.87999999999988</v>
      </c>
    </row>
    <row r="94" spans="1:16" s="33" customFormat="1" hidden="1" x14ac:dyDescent="0.3">
      <c r="A94" s="33" t="s">
        <v>20</v>
      </c>
      <c r="B94" s="9" t="s">
        <v>82</v>
      </c>
      <c r="C94" s="10">
        <v>44239</v>
      </c>
      <c r="D94" s="12">
        <v>44234</v>
      </c>
      <c r="E94" s="9" t="s">
        <v>105</v>
      </c>
      <c r="F94" s="44" t="s">
        <v>106</v>
      </c>
      <c r="G94" s="40">
        <v>745.38999999999976</v>
      </c>
      <c r="H94" s="18">
        <v>44221</v>
      </c>
      <c r="I94" s="18">
        <v>44234</v>
      </c>
      <c r="J94" s="33">
        <f t="shared" si="9"/>
        <v>14</v>
      </c>
      <c r="K94" s="18">
        <f t="shared" si="6"/>
        <v>44227.5</v>
      </c>
      <c r="L94" s="25">
        <v>44239</v>
      </c>
      <c r="M94" s="18">
        <v>44251.5</v>
      </c>
      <c r="N94" s="12"/>
      <c r="O94" s="39">
        <f t="shared" si="7"/>
        <v>24</v>
      </c>
      <c r="P94" s="35">
        <f t="shared" si="8"/>
        <v>17889.359999999993</v>
      </c>
    </row>
    <row r="95" spans="1:16" s="33" customFormat="1" hidden="1" x14ac:dyDescent="0.3">
      <c r="A95" s="33" t="s">
        <v>20</v>
      </c>
      <c r="B95" s="9" t="s">
        <v>82</v>
      </c>
      <c r="C95" s="10">
        <v>44239</v>
      </c>
      <c r="D95" s="12">
        <v>44234</v>
      </c>
      <c r="E95" s="9" t="s">
        <v>107</v>
      </c>
      <c r="F95" s="44" t="s">
        <v>108</v>
      </c>
      <c r="G95" s="40">
        <v>29.22000000000001</v>
      </c>
      <c r="H95" s="18">
        <v>44221</v>
      </c>
      <c r="I95" s="18">
        <v>44234</v>
      </c>
      <c r="J95" s="33">
        <f t="shared" si="9"/>
        <v>14</v>
      </c>
      <c r="K95" s="18">
        <f t="shared" si="6"/>
        <v>44227.5</v>
      </c>
      <c r="L95" s="25">
        <v>44239</v>
      </c>
      <c r="M95" s="18">
        <v>44273.5</v>
      </c>
      <c r="O95" s="39">
        <f t="shared" si="7"/>
        <v>46</v>
      </c>
      <c r="P95" s="35">
        <f t="shared" si="8"/>
        <v>1344.1200000000003</v>
      </c>
    </row>
    <row r="96" spans="1:16" s="33" customFormat="1" hidden="1" x14ac:dyDescent="0.3">
      <c r="A96" s="33" t="s">
        <v>20</v>
      </c>
      <c r="B96" s="9" t="s">
        <v>82</v>
      </c>
      <c r="C96" s="10">
        <v>44239</v>
      </c>
      <c r="D96" s="12">
        <v>44234</v>
      </c>
      <c r="E96" s="9" t="s">
        <v>109</v>
      </c>
      <c r="F96" s="44" t="s">
        <v>110</v>
      </c>
      <c r="G96" s="40">
        <v>1922.2299999999998</v>
      </c>
      <c r="H96" s="18">
        <v>44221</v>
      </c>
      <c r="I96" s="18">
        <v>44234</v>
      </c>
      <c r="J96" s="33">
        <f t="shared" si="9"/>
        <v>14</v>
      </c>
      <c r="K96" s="18">
        <f t="shared" si="6"/>
        <v>44227.5</v>
      </c>
      <c r="L96" s="25">
        <v>44239</v>
      </c>
      <c r="M96" s="18">
        <v>44239.5</v>
      </c>
      <c r="N96" s="13"/>
      <c r="O96" s="39">
        <f t="shared" si="7"/>
        <v>12</v>
      </c>
      <c r="P96" s="35">
        <f t="shared" si="8"/>
        <v>23066.76</v>
      </c>
    </row>
    <row r="97" spans="1:16" s="33" customFormat="1" hidden="1" x14ac:dyDescent="0.3">
      <c r="A97" s="33" t="s">
        <v>20</v>
      </c>
      <c r="B97" s="9" t="s">
        <v>82</v>
      </c>
      <c r="C97" s="10">
        <v>44239</v>
      </c>
      <c r="D97" s="12">
        <v>44234</v>
      </c>
      <c r="E97" s="9" t="s">
        <v>111</v>
      </c>
      <c r="F97" s="44" t="s">
        <v>112</v>
      </c>
      <c r="G97" s="40">
        <v>42.31</v>
      </c>
      <c r="H97" s="18">
        <v>44221</v>
      </c>
      <c r="I97" s="18">
        <v>44234</v>
      </c>
      <c r="J97" s="33">
        <f t="shared" si="9"/>
        <v>14</v>
      </c>
      <c r="K97" s="18">
        <f t="shared" si="6"/>
        <v>44227.5</v>
      </c>
      <c r="L97" s="25">
        <v>44239</v>
      </c>
      <c r="M97" s="18">
        <v>44239.5</v>
      </c>
      <c r="N97" s="12"/>
      <c r="O97" s="39">
        <f t="shared" si="7"/>
        <v>12</v>
      </c>
      <c r="P97" s="35">
        <f t="shared" si="8"/>
        <v>507.72</v>
      </c>
    </row>
    <row r="98" spans="1:16" s="33" customFormat="1" hidden="1" x14ac:dyDescent="0.3">
      <c r="A98" s="33" t="s">
        <v>20</v>
      </c>
      <c r="B98" s="9" t="s">
        <v>82</v>
      </c>
      <c r="C98" s="10">
        <v>44239</v>
      </c>
      <c r="D98" s="12">
        <v>44234</v>
      </c>
      <c r="E98" s="9" t="s">
        <v>113</v>
      </c>
      <c r="F98" s="44" t="s">
        <v>114</v>
      </c>
      <c r="G98" s="40">
        <v>2383.6400000000012</v>
      </c>
      <c r="H98" s="18">
        <v>44221</v>
      </c>
      <c r="I98" s="18">
        <v>44234</v>
      </c>
      <c r="J98" s="33">
        <f t="shared" si="9"/>
        <v>14</v>
      </c>
      <c r="K98" s="18">
        <f t="shared" si="6"/>
        <v>44227.5</v>
      </c>
      <c r="L98" s="25">
        <v>44239</v>
      </c>
      <c r="M98" s="18">
        <v>44239.5</v>
      </c>
      <c r="O98" s="39">
        <f t="shared" si="7"/>
        <v>12</v>
      </c>
      <c r="P98" s="35">
        <f t="shared" si="8"/>
        <v>28603.680000000015</v>
      </c>
    </row>
    <row r="99" spans="1:16" s="33" customFormat="1" hidden="1" x14ac:dyDescent="0.3">
      <c r="A99" s="33" t="s">
        <v>20</v>
      </c>
      <c r="B99" s="9" t="s">
        <v>82</v>
      </c>
      <c r="C99" s="10">
        <v>44239</v>
      </c>
      <c r="D99" s="12">
        <v>44234</v>
      </c>
      <c r="E99" s="9" t="s">
        <v>115</v>
      </c>
      <c r="F99" s="44" t="s">
        <v>116</v>
      </c>
      <c r="G99" s="40">
        <v>43.26</v>
      </c>
      <c r="H99" s="18">
        <v>44221</v>
      </c>
      <c r="I99" s="18">
        <v>44234</v>
      </c>
      <c r="J99" s="33">
        <f t="shared" si="9"/>
        <v>14</v>
      </c>
      <c r="K99" s="18">
        <f t="shared" si="6"/>
        <v>44227.5</v>
      </c>
      <c r="L99" s="25">
        <v>44239</v>
      </c>
      <c r="M99" s="18">
        <v>44273.5</v>
      </c>
      <c r="O99" s="39">
        <f t="shared" si="7"/>
        <v>46</v>
      </c>
      <c r="P99" s="35">
        <f t="shared" si="8"/>
        <v>1989.9599999999998</v>
      </c>
    </row>
    <row r="100" spans="1:16" s="33" customFormat="1" hidden="1" x14ac:dyDescent="0.3">
      <c r="A100" s="33" t="s">
        <v>20</v>
      </c>
      <c r="B100" s="9" t="s">
        <v>82</v>
      </c>
      <c r="C100" s="10">
        <v>44239</v>
      </c>
      <c r="D100" s="12">
        <v>44234</v>
      </c>
      <c r="E100" s="9" t="s">
        <v>117</v>
      </c>
      <c r="F100" s="44" t="s">
        <v>118</v>
      </c>
      <c r="G100" s="40">
        <v>163.13000000000002</v>
      </c>
      <c r="H100" s="18">
        <v>44221</v>
      </c>
      <c r="I100" s="18">
        <v>44234</v>
      </c>
      <c r="J100" s="33">
        <f t="shared" si="9"/>
        <v>14</v>
      </c>
      <c r="K100" s="18">
        <f t="shared" si="6"/>
        <v>44227.5</v>
      </c>
      <c r="L100" s="25">
        <v>44239</v>
      </c>
      <c r="M100" s="18">
        <v>44278.5</v>
      </c>
      <c r="O100" s="39">
        <f t="shared" si="7"/>
        <v>51</v>
      </c>
      <c r="P100" s="35">
        <f t="shared" si="8"/>
        <v>8319.630000000001</v>
      </c>
    </row>
    <row r="101" spans="1:16" s="33" customFormat="1" hidden="1" x14ac:dyDescent="0.3">
      <c r="A101" s="33" t="s">
        <v>20</v>
      </c>
      <c r="B101" s="9" t="s">
        <v>82</v>
      </c>
      <c r="C101" s="10">
        <v>44239</v>
      </c>
      <c r="D101" s="12">
        <v>44234</v>
      </c>
      <c r="E101" s="9" t="s">
        <v>119</v>
      </c>
      <c r="F101" s="44" t="s">
        <v>120</v>
      </c>
      <c r="G101" s="40">
        <v>14554.750000000007</v>
      </c>
      <c r="H101" s="18">
        <v>44221</v>
      </c>
      <c r="I101" s="18">
        <v>44234</v>
      </c>
      <c r="J101" s="33">
        <f t="shared" si="9"/>
        <v>14</v>
      </c>
      <c r="K101" s="18">
        <f t="shared" si="6"/>
        <v>44227.5</v>
      </c>
      <c r="L101" s="25">
        <v>44239</v>
      </c>
      <c r="M101" s="18">
        <v>44239.5</v>
      </c>
      <c r="O101" s="39">
        <f t="shared" si="7"/>
        <v>12</v>
      </c>
      <c r="P101" s="35">
        <f t="shared" si="8"/>
        <v>174657.00000000009</v>
      </c>
    </row>
    <row r="102" spans="1:16" s="33" customFormat="1" hidden="1" x14ac:dyDescent="0.3">
      <c r="A102" s="33" t="s">
        <v>20</v>
      </c>
      <c r="B102" s="9" t="s">
        <v>82</v>
      </c>
      <c r="C102" s="10">
        <v>44239</v>
      </c>
      <c r="D102" s="12">
        <v>44234</v>
      </c>
      <c r="E102" s="9" t="s">
        <v>121</v>
      </c>
      <c r="F102" s="44" t="s">
        <v>122</v>
      </c>
      <c r="G102" s="40">
        <v>14554.130000000001</v>
      </c>
      <c r="H102" s="18">
        <v>44221</v>
      </c>
      <c r="I102" s="18">
        <v>44234</v>
      </c>
      <c r="J102" s="33">
        <f t="shared" si="9"/>
        <v>14</v>
      </c>
      <c r="K102" s="18">
        <f t="shared" si="6"/>
        <v>44227.5</v>
      </c>
      <c r="L102" s="25">
        <v>44239</v>
      </c>
      <c r="M102" s="18">
        <v>44239.5</v>
      </c>
      <c r="O102" s="39">
        <f t="shared" si="7"/>
        <v>12</v>
      </c>
      <c r="P102" s="35">
        <f t="shared" si="8"/>
        <v>174649.56</v>
      </c>
    </row>
    <row r="103" spans="1:16" s="33" customFormat="1" hidden="1" x14ac:dyDescent="0.3">
      <c r="A103" s="33" t="s">
        <v>20</v>
      </c>
      <c r="B103" s="9" t="s">
        <v>82</v>
      </c>
      <c r="C103" s="10">
        <v>44239</v>
      </c>
      <c r="D103" s="12">
        <v>44234</v>
      </c>
      <c r="E103" s="9" t="s">
        <v>125</v>
      </c>
      <c r="F103" s="44" t="s">
        <v>126</v>
      </c>
      <c r="G103" s="40">
        <v>269.69</v>
      </c>
      <c r="H103" s="18">
        <v>44221</v>
      </c>
      <c r="I103" s="18">
        <v>44234</v>
      </c>
      <c r="J103" s="33">
        <f t="shared" si="9"/>
        <v>14</v>
      </c>
      <c r="K103" s="18">
        <f t="shared" si="6"/>
        <v>44227.5</v>
      </c>
      <c r="L103" s="25">
        <v>44239</v>
      </c>
      <c r="M103" s="18">
        <v>44256.5</v>
      </c>
      <c r="O103" s="39">
        <f t="shared" si="7"/>
        <v>29</v>
      </c>
      <c r="P103" s="35">
        <f t="shared" si="8"/>
        <v>7821.01</v>
      </c>
    </row>
    <row r="104" spans="1:16" s="33" customFormat="1" hidden="1" x14ac:dyDescent="0.3">
      <c r="A104" s="33" t="s">
        <v>20</v>
      </c>
      <c r="B104" s="9" t="s">
        <v>82</v>
      </c>
      <c r="C104" s="10">
        <v>44239</v>
      </c>
      <c r="D104" s="12">
        <v>44234</v>
      </c>
      <c r="E104" s="9" t="s">
        <v>127</v>
      </c>
      <c r="F104" s="44" t="s">
        <v>128</v>
      </c>
      <c r="G104" s="40">
        <v>1522.0000000000009</v>
      </c>
      <c r="H104" s="18">
        <v>44221</v>
      </c>
      <c r="I104" s="18">
        <v>44234</v>
      </c>
      <c r="J104" s="33">
        <f t="shared" si="9"/>
        <v>14</v>
      </c>
      <c r="K104" s="18">
        <f t="shared" si="6"/>
        <v>44227.5</v>
      </c>
      <c r="L104" s="25">
        <v>44239</v>
      </c>
      <c r="M104" s="18">
        <v>44272.5</v>
      </c>
      <c r="O104" s="39">
        <f t="shared" si="7"/>
        <v>45</v>
      </c>
      <c r="P104" s="35">
        <f t="shared" si="8"/>
        <v>68490.000000000044</v>
      </c>
    </row>
    <row r="105" spans="1:16" s="33" customFormat="1" hidden="1" x14ac:dyDescent="0.3">
      <c r="A105" s="33" t="s">
        <v>20</v>
      </c>
      <c r="B105" s="9" t="s">
        <v>82</v>
      </c>
      <c r="C105" s="10">
        <v>44239</v>
      </c>
      <c r="D105" s="12">
        <v>44234</v>
      </c>
      <c r="E105" s="9" t="s">
        <v>129</v>
      </c>
      <c r="F105" s="44" t="s">
        <v>130</v>
      </c>
      <c r="G105" s="40">
        <v>13498.970000000003</v>
      </c>
      <c r="H105" s="18">
        <v>44221</v>
      </c>
      <c r="I105" s="18">
        <v>44234</v>
      </c>
      <c r="J105" s="33">
        <f t="shared" si="9"/>
        <v>14</v>
      </c>
      <c r="K105" s="18">
        <f t="shared" si="6"/>
        <v>44227.5</v>
      </c>
      <c r="L105" s="25">
        <v>44239</v>
      </c>
      <c r="M105" s="18">
        <v>44239.5</v>
      </c>
      <c r="O105" s="39">
        <f t="shared" si="7"/>
        <v>12</v>
      </c>
      <c r="P105" s="35">
        <f t="shared" si="8"/>
        <v>161987.64000000004</v>
      </c>
    </row>
    <row r="106" spans="1:16" s="33" customFormat="1" hidden="1" x14ac:dyDescent="0.3">
      <c r="A106" s="33" t="s">
        <v>20</v>
      </c>
      <c r="B106" s="9" t="s">
        <v>82</v>
      </c>
      <c r="C106" s="10">
        <v>44239</v>
      </c>
      <c r="D106" s="12">
        <v>44234</v>
      </c>
      <c r="E106" s="9" t="s">
        <v>131</v>
      </c>
      <c r="F106" s="44" t="s">
        <v>132</v>
      </c>
      <c r="G106" s="40">
        <v>163.47999999999999</v>
      </c>
      <c r="H106" s="18">
        <v>44221</v>
      </c>
      <c r="I106" s="18">
        <v>44234</v>
      </c>
      <c r="J106" s="33">
        <f t="shared" si="9"/>
        <v>14</v>
      </c>
      <c r="K106" s="18">
        <f t="shared" si="6"/>
        <v>44227.5</v>
      </c>
      <c r="L106" s="25">
        <v>44239</v>
      </c>
      <c r="M106" s="18">
        <v>44239.5</v>
      </c>
      <c r="O106" s="39">
        <f t="shared" si="7"/>
        <v>12</v>
      </c>
      <c r="P106" s="35">
        <f t="shared" si="8"/>
        <v>1961.7599999999998</v>
      </c>
    </row>
    <row r="107" spans="1:16" s="33" customFormat="1" hidden="1" x14ac:dyDescent="0.3">
      <c r="A107" s="33" t="s">
        <v>20</v>
      </c>
      <c r="B107" s="9" t="s">
        <v>82</v>
      </c>
      <c r="C107" s="10">
        <v>44239</v>
      </c>
      <c r="D107" s="12">
        <v>44234</v>
      </c>
      <c r="E107" s="9" t="s">
        <v>133</v>
      </c>
      <c r="F107" s="44" t="s">
        <v>134</v>
      </c>
      <c r="G107" s="40">
        <v>3192.2399999999993</v>
      </c>
      <c r="H107" s="18">
        <v>44221</v>
      </c>
      <c r="I107" s="18">
        <v>44234</v>
      </c>
      <c r="J107" s="33">
        <f t="shared" si="9"/>
        <v>14</v>
      </c>
      <c r="K107" s="18">
        <f t="shared" si="6"/>
        <v>44227.5</v>
      </c>
      <c r="L107" s="25">
        <v>44239</v>
      </c>
      <c r="M107" s="18">
        <v>44273.5</v>
      </c>
      <c r="O107" s="39">
        <f t="shared" si="7"/>
        <v>46</v>
      </c>
      <c r="P107" s="35">
        <f t="shared" si="8"/>
        <v>146843.03999999998</v>
      </c>
    </row>
    <row r="108" spans="1:16" s="33" customFormat="1" hidden="1" x14ac:dyDescent="0.3">
      <c r="A108" s="33" t="s">
        <v>20</v>
      </c>
      <c r="B108" s="9" t="s">
        <v>82</v>
      </c>
      <c r="C108" s="10">
        <v>44239</v>
      </c>
      <c r="D108" s="12">
        <v>44234</v>
      </c>
      <c r="E108" s="9" t="s">
        <v>135</v>
      </c>
      <c r="F108" s="44" t="s">
        <v>136</v>
      </c>
      <c r="G108" s="40">
        <v>437.06999999999988</v>
      </c>
      <c r="H108" s="18">
        <v>44221</v>
      </c>
      <c r="I108" s="18">
        <v>44234</v>
      </c>
      <c r="J108" s="33">
        <f t="shared" si="9"/>
        <v>14</v>
      </c>
      <c r="K108" s="18">
        <f t="shared" si="6"/>
        <v>44227.5</v>
      </c>
      <c r="L108" s="25">
        <v>44239</v>
      </c>
      <c r="M108" s="18">
        <v>44273.5</v>
      </c>
      <c r="O108" s="39">
        <f t="shared" si="7"/>
        <v>46</v>
      </c>
      <c r="P108" s="35">
        <f t="shared" si="8"/>
        <v>20105.219999999994</v>
      </c>
    </row>
    <row r="109" spans="1:16" s="33" customFormat="1" hidden="1" x14ac:dyDescent="0.3">
      <c r="A109" s="33" t="s">
        <v>20</v>
      </c>
      <c r="B109" s="9" t="s">
        <v>82</v>
      </c>
      <c r="C109" s="10">
        <v>44239</v>
      </c>
      <c r="D109" s="12">
        <v>44234</v>
      </c>
      <c r="E109" s="9" t="s">
        <v>137</v>
      </c>
      <c r="F109" s="44" t="s">
        <v>138</v>
      </c>
      <c r="G109" s="40">
        <v>555.59000000000015</v>
      </c>
      <c r="H109" s="18">
        <v>44221</v>
      </c>
      <c r="I109" s="18">
        <v>44234</v>
      </c>
      <c r="J109" s="33">
        <f t="shared" si="9"/>
        <v>14</v>
      </c>
      <c r="K109" s="18">
        <f t="shared" si="6"/>
        <v>44227.5</v>
      </c>
      <c r="L109" s="25">
        <v>44239</v>
      </c>
      <c r="M109" s="18">
        <v>44273.5</v>
      </c>
      <c r="O109" s="39">
        <f t="shared" si="7"/>
        <v>46</v>
      </c>
      <c r="P109" s="35">
        <f t="shared" si="8"/>
        <v>25557.140000000007</v>
      </c>
    </row>
    <row r="110" spans="1:16" s="33" customFormat="1" hidden="1" x14ac:dyDescent="0.3">
      <c r="A110" s="33" t="s">
        <v>20</v>
      </c>
      <c r="B110" s="9" t="s">
        <v>82</v>
      </c>
      <c r="C110" s="10">
        <v>44239</v>
      </c>
      <c r="D110" s="12">
        <v>44234</v>
      </c>
      <c r="E110" s="9" t="s">
        <v>139</v>
      </c>
      <c r="F110" s="44" t="s">
        <v>140</v>
      </c>
      <c r="G110" s="40">
        <v>125.24999999999996</v>
      </c>
      <c r="H110" s="18">
        <v>44221</v>
      </c>
      <c r="I110" s="18">
        <v>44234</v>
      </c>
      <c r="J110" s="33">
        <f t="shared" si="9"/>
        <v>14</v>
      </c>
      <c r="K110" s="18">
        <f t="shared" si="6"/>
        <v>44227.5</v>
      </c>
      <c r="L110" s="25">
        <v>44239</v>
      </c>
      <c r="M110" s="18">
        <v>44273.5</v>
      </c>
      <c r="O110" s="39">
        <f t="shared" si="7"/>
        <v>46</v>
      </c>
      <c r="P110" s="35">
        <f t="shared" si="8"/>
        <v>5761.4999999999982</v>
      </c>
    </row>
    <row r="111" spans="1:16" s="33" customFormat="1" x14ac:dyDescent="0.3">
      <c r="A111" s="60" t="s">
        <v>20</v>
      </c>
      <c r="B111" s="115" t="s">
        <v>82</v>
      </c>
      <c r="C111" s="116">
        <v>44239</v>
      </c>
      <c r="D111" s="111">
        <v>44234</v>
      </c>
      <c r="E111" s="115" t="s">
        <v>141</v>
      </c>
      <c r="F111" s="109" t="s">
        <v>141</v>
      </c>
      <c r="G111" s="61">
        <v>1651.1799999999998</v>
      </c>
      <c r="H111" s="62">
        <v>44221</v>
      </c>
      <c r="I111" s="62">
        <v>44234</v>
      </c>
      <c r="J111" s="60">
        <f t="shared" si="9"/>
        <v>14</v>
      </c>
      <c r="K111" s="62">
        <f t="shared" si="6"/>
        <v>44227.5</v>
      </c>
      <c r="L111" s="117">
        <v>44239</v>
      </c>
      <c r="M111" s="62">
        <v>44239.5</v>
      </c>
      <c r="N111" s="60"/>
      <c r="O111" s="97">
        <f t="shared" si="7"/>
        <v>12</v>
      </c>
      <c r="P111" s="63">
        <f t="shared" si="8"/>
        <v>19814.159999999996</v>
      </c>
    </row>
    <row r="112" spans="1:16" s="33" customFormat="1" x14ac:dyDescent="0.3">
      <c r="A112" s="60" t="s">
        <v>20</v>
      </c>
      <c r="B112" s="115" t="s">
        <v>82</v>
      </c>
      <c r="C112" s="116">
        <v>44239</v>
      </c>
      <c r="D112" s="111">
        <v>44234</v>
      </c>
      <c r="E112" s="115" t="s">
        <v>142</v>
      </c>
      <c r="F112" s="109" t="s">
        <v>142</v>
      </c>
      <c r="G112" s="61">
        <v>4020.2</v>
      </c>
      <c r="H112" s="62">
        <v>44221</v>
      </c>
      <c r="I112" s="62">
        <v>44234</v>
      </c>
      <c r="J112" s="60">
        <f t="shared" si="9"/>
        <v>14</v>
      </c>
      <c r="K112" s="62">
        <f t="shared" si="6"/>
        <v>44227.5</v>
      </c>
      <c r="L112" s="117">
        <v>44239</v>
      </c>
      <c r="M112" s="62">
        <v>44239.5</v>
      </c>
      <c r="N112" s="60"/>
      <c r="O112" s="97">
        <f t="shared" si="7"/>
        <v>12</v>
      </c>
      <c r="P112" s="63">
        <f t="shared" si="8"/>
        <v>48242.399999999994</v>
      </c>
    </row>
    <row r="113" spans="1:16" s="33" customFormat="1" x14ac:dyDescent="0.3">
      <c r="A113" s="60" t="s">
        <v>20</v>
      </c>
      <c r="B113" s="115" t="s">
        <v>82</v>
      </c>
      <c r="C113" s="116">
        <v>44239</v>
      </c>
      <c r="D113" s="111">
        <v>44234</v>
      </c>
      <c r="E113" s="115" t="s">
        <v>143</v>
      </c>
      <c r="F113" s="109" t="s">
        <v>143</v>
      </c>
      <c r="G113" s="61">
        <v>1256.46</v>
      </c>
      <c r="H113" s="62">
        <v>44221</v>
      </c>
      <c r="I113" s="62">
        <v>44234</v>
      </c>
      <c r="J113" s="60">
        <f t="shared" si="9"/>
        <v>14</v>
      </c>
      <c r="K113" s="62">
        <f t="shared" si="6"/>
        <v>44227.5</v>
      </c>
      <c r="L113" s="117">
        <v>44239</v>
      </c>
      <c r="M113" s="62">
        <v>44239.5</v>
      </c>
      <c r="N113" s="60"/>
      <c r="O113" s="97">
        <f t="shared" si="7"/>
        <v>12</v>
      </c>
      <c r="P113" s="63">
        <f t="shared" si="8"/>
        <v>15077.52</v>
      </c>
    </row>
    <row r="114" spans="1:16" s="33" customFormat="1" hidden="1" x14ac:dyDescent="0.3">
      <c r="A114" s="33" t="s">
        <v>20</v>
      </c>
      <c r="B114" s="9" t="s">
        <v>82</v>
      </c>
      <c r="C114" s="10">
        <v>44239</v>
      </c>
      <c r="D114" s="12">
        <v>44234</v>
      </c>
      <c r="E114" s="9" t="s">
        <v>144</v>
      </c>
      <c r="F114" s="44" t="s">
        <v>145</v>
      </c>
      <c r="G114" s="40">
        <v>5215.1199999999963</v>
      </c>
      <c r="H114" s="18">
        <v>44221</v>
      </c>
      <c r="I114" s="18">
        <v>44234</v>
      </c>
      <c r="J114" s="33">
        <f t="shared" si="9"/>
        <v>14</v>
      </c>
      <c r="K114" s="18">
        <f t="shared" si="6"/>
        <v>44227.5</v>
      </c>
      <c r="L114" s="25">
        <v>44239</v>
      </c>
      <c r="M114" s="18">
        <v>44243.5</v>
      </c>
      <c r="N114" s="13"/>
      <c r="O114" s="39">
        <f t="shared" si="7"/>
        <v>16</v>
      </c>
      <c r="P114" s="35">
        <f t="shared" si="8"/>
        <v>83441.91999999994</v>
      </c>
    </row>
    <row r="115" spans="1:16" s="33" customFormat="1" hidden="1" x14ac:dyDescent="0.3">
      <c r="A115" s="33" t="s">
        <v>20</v>
      </c>
      <c r="B115" s="9" t="s">
        <v>82</v>
      </c>
      <c r="C115" s="10">
        <v>44239</v>
      </c>
      <c r="D115" s="12">
        <v>44234</v>
      </c>
      <c r="E115" s="9" t="s">
        <v>146</v>
      </c>
      <c r="F115" s="44" t="s">
        <v>147</v>
      </c>
      <c r="G115" s="40">
        <v>2194.5600000000009</v>
      </c>
      <c r="H115" s="18">
        <v>44221</v>
      </c>
      <c r="I115" s="18">
        <v>44234</v>
      </c>
      <c r="J115" s="33">
        <f t="shared" si="9"/>
        <v>14</v>
      </c>
      <c r="K115" s="18">
        <f t="shared" si="6"/>
        <v>44227.5</v>
      </c>
      <c r="L115" s="25">
        <v>44239</v>
      </c>
      <c r="M115" s="18">
        <v>44243.5</v>
      </c>
      <c r="N115" s="13"/>
      <c r="O115" s="39">
        <f t="shared" si="7"/>
        <v>16</v>
      </c>
      <c r="P115" s="35">
        <f t="shared" si="8"/>
        <v>35112.960000000014</v>
      </c>
    </row>
    <row r="116" spans="1:16" s="33" customFormat="1" hidden="1" x14ac:dyDescent="0.3">
      <c r="A116" s="33" t="s">
        <v>20</v>
      </c>
      <c r="B116" s="9" t="s">
        <v>82</v>
      </c>
      <c r="C116" s="10">
        <v>44239</v>
      </c>
      <c r="D116" s="12">
        <v>44234</v>
      </c>
      <c r="E116" s="9" t="s">
        <v>148</v>
      </c>
      <c r="F116" s="44" t="s">
        <v>149</v>
      </c>
      <c r="G116" s="40">
        <v>350.7</v>
      </c>
      <c r="H116" s="18">
        <v>44221</v>
      </c>
      <c r="I116" s="18">
        <v>44234</v>
      </c>
      <c r="J116" s="33">
        <f t="shared" si="9"/>
        <v>14</v>
      </c>
      <c r="K116" s="18">
        <f t="shared" si="6"/>
        <v>44227.5</v>
      </c>
      <c r="L116" s="25">
        <v>44239</v>
      </c>
      <c r="M116" s="18">
        <v>44243.5</v>
      </c>
      <c r="N116" s="13"/>
      <c r="O116" s="39">
        <f t="shared" si="7"/>
        <v>16</v>
      </c>
      <c r="P116" s="35">
        <f t="shared" si="8"/>
        <v>5611.2</v>
      </c>
    </row>
    <row r="117" spans="1:16" s="33" customFormat="1" hidden="1" x14ac:dyDescent="0.3">
      <c r="A117" s="33" t="s">
        <v>20</v>
      </c>
      <c r="B117" s="9" t="s">
        <v>82</v>
      </c>
      <c r="C117" s="10">
        <v>44239</v>
      </c>
      <c r="D117" s="12">
        <v>44234</v>
      </c>
      <c r="E117" s="9" t="s">
        <v>150</v>
      </c>
      <c r="F117" s="44" t="s">
        <v>151</v>
      </c>
      <c r="G117" s="40">
        <v>47</v>
      </c>
      <c r="H117" s="18">
        <v>44221</v>
      </c>
      <c r="I117" s="18">
        <v>44234</v>
      </c>
      <c r="J117" s="33">
        <f t="shared" si="9"/>
        <v>14</v>
      </c>
      <c r="K117" s="18">
        <f t="shared" si="6"/>
        <v>44227.5</v>
      </c>
      <c r="L117" s="25">
        <v>44239</v>
      </c>
      <c r="M117" s="18">
        <v>44256.5</v>
      </c>
      <c r="O117" s="39">
        <f t="shared" si="7"/>
        <v>29</v>
      </c>
      <c r="P117" s="35">
        <f t="shared" si="8"/>
        <v>1363</v>
      </c>
    </row>
    <row r="118" spans="1:16" s="33" customFormat="1" hidden="1" x14ac:dyDescent="0.3">
      <c r="A118" s="33" t="s">
        <v>20</v>
      </c>
      <c r="B118" s="9" t="s">
        <v>82</v>
      </c>
      <c r="C118" s="10">
        <v>44239</v>
      </c>
      <c r="D118" s="12">
        <v>44234</v>
      </c>
      <c r="E118" s="9" t="s">
        <v>152</v>
      </c>
      <c r="F118" s="44" t="s">
        <v>153</v>
      </c>
      <c r="G118" s="40">
        <v>723.69</v>
      </c>
      <c r="H118" s="18">
        <v>44221</v>
      </c>
      <c r="I118" s="18">
        <v>44234</v>
      </c>
      <c r="J118" s="33">
        <f t="shared" si="9"/>
        <v>14</v>
      </c>
      <c r="K118" s="18">
        <f t="shared" si="6"/>
        <v>44227.5</v>
      </c>
      <c r="L118" s="25">
        <v>44239</v>
      </c>
      <c r="M118" s="18">
        <v>44239.5</v>
      </c>
      <c r="N118" s="46">
        <v>44238</v>
      </c>
      <c r="O118" s="39">
        <f>N118-K118</f>
        <v>10.5</v>
      </c>
      <c r="P118" s="35">
        <f t="shared" si="8"/>
        <v>7598.7450000000008</v>
      </c>
    </row>
    <row r="119" spans="1:16" s="33" customFormat="1" hidden="1" x14ac:dyDescent="0.3">
      <c r="A119" s="33" t="s">
        <v>20</v>
      </c>
      <c r="B119" s="9" t="s">
        <v>82</v>
      </c>
      <c r="C119" s="10">
        <v>44239</v>
      </c>
      <c r="D119" s="12">
        <v>44234</v>
      </c>
      <c r="E119" s="9" t="s">
        <v>154</v>
      </c>
      <c r="F119" s="44" t="s">
        <v>155</v>
      </c>
      <c r="G119" s="40">
        <v>467.36</v>
      </c>
      <c r="H119" s="18">
        <v>44221</v>
      </c>
      <c r="I119" s="18">
        <v>44234</v>
      </c>
      <c r="J119" s="33">
        <f t="shared" si="9"/>
        <v>14</v>
      </c>
      <c r="K119" s="18">
        <f t="shared" si="6"/>
        <v>44227.5</v>
      </c>
      <c r="L119" s="25">
        <v>44239</v>
      </c>
      <c r="M119" s="18">
        <v>44239.5</v>
      </c>
      <c r="N119" s="46">
        <v>44238</v>
      </c>
      <c r="O119" s="39">
        <f t="shared" ref="O119:O120" si="11">N119-K119</f>
        <v>10.5</v>
      </c>
      <c r="P119" s="35">
        <f t="shared" si="8"/>
        <v>4907.28</v>
      </c>
    </row>
    <row r="120" spans="1:16" s="33" customFormat="1" hidden="1" x14ac:dyDescent="0.3">
      <c r="A120" s="33" t="s">
        <v>20</v>
      </c>
      <c r="B120" s="9" t="s">
        <v>82</v>
      </c>
      <c r="C120" s="10">
        <v>44239</v>
      </c>
      <c r="D120" s="12">
        <v>44234</v>
      </c>
      <c r="E120" s="9" t="s">
        <v>156</v>
      </c>
      <c r="F120" s="44" t="s">
        <v>157</v>
      </c>
      <c r="G120" s="40">
        <v>428.03</v>
      </c>
      <c r="H120" s="18">
        <v>44221</v>
      </c>
      <c r="I120" s="18">
        <v>44234</v>
      </c>
      <c r="J120" s="33">
        <f t="shared" si="9"/>
        <v>14</v>
      </c>
      <c r="K120" s="18">
        <f t="shared" si="6"/>
        <v>44227.5</v>
      </c>
      <c r="L120" s="25">
        <v>44239</v>
      </c>
      <c r="M120" s="18">
        <v>44239.5</v>
      </c>
      <c r="N120" s="46">
        <v>44238</v>
      </c>
      <c r="O120" s="39">
        <f t="shared" si="11"/>
        <v>10.5</v>
      </c>
      <c r="P120" s="35">
        <f t="shared" si="8"/>
        <v>4494.3149999999996</v>
      </c>
    </row>
    <row r="121" spans="1:16" s="33" customFormat="1" x14ac:dyDescent="0.3">
      <c r="A121" s="60" t="s">
        <v>19</v>
      </c>
      <c r="B121" s="115" t="s">
        <v>82</v>
      </c>
      <c r="C121" s="116">
        <v>44253</v>
      </c>
      <c r="D121" s="111">
        <v>44248</v>
      </c>
      <c r="E121" s="115" t="s">
        <v>83</v>
      </c>
      <c r="F121" s="109" t="s">
        <v>84</v>
      </c>
      <c r="G121" s="61">
        <v>412.53999999999996</v>
      </c>
      <c r="H121" s="62">
        <v>44235</v>
      </c>
      <c r="I121" s="62">
        <v>44248</v>
      </c>
      <c r="J121" s="60">
        <f>I121-H121+1</f>
        <v>14</v>
      </c>
      <c r="K121" s="62">
        <f t="shared" si="6"/>
        <v>44241.5</v>
      </c>
      <c r="L121" s="117">
        <v>44253</v>
      </c>
      <c r="M121" s="62">
        <v>44253.5</v>
      </c>
      <c r="N121" s="60"/>
      <c r="O121" s="97">
        <f t="shared" si="7"/>
        <v>12</v>
      </c>
      <c r="P121" s="63">
        <f t="shared" si="8"/>
        <v>4950.4799999999996</v>
      </c>
    </row>
    <row r="122" spans="1:16" s="33" customFormat="1" x14ac:dyDescent="0.3">
      <c r="A122" s="60" t="s">
        <v>19</v>
      </c>
      <c r="B122" s="115" t="s">
        <v>82</v>
      </c>
      <c r="C122" s="116">
        <v>44253</v>
      </c>
      <c r="D122" s="111">
        <v>44248</v>
      </c>
      <c r="E122" s="115" t="s">
        <v>85</v>
      </c>
      <c r="F122" s="109" t="s">
        <v>86</v>
      </c>
      <c r="G122" s="61">
        <v>7714.37</v>
      </c>
      <c r="H122" s="62">
        <v>44235</v>
      </c>
      <c r="I122" s="62">
        <v>44248</v>
      </c>
      <c r="J122" s="60">
        <f t="shared" si="9"/>
        <v>14</v>
      </c>
      <c r="K122" s="62">
        <f t="shared" si="6"/>
        <v>44241.5</v>
      </c>
      <c r="L122" s="117">
        <v>44253</v>
      </c>
      <c r="M122" s="62">
        <v>44253.5</v>
      </c>
      <c r="N122" s="60"/>
      <c r="O122" s="97">
        <f t="shared" si="7"/>
        <v>12</v>
      </c>
      <c r="P122" s="63">
        <f t="shared" si="8"/>
        <v>92572.44</v>
      </c>
    </row>
    <row r="123" spans="1:16" s="33" customFormat="1" x14ac:dyDescent="0.3">
      <c r="A123" s="60" t="s">
        <v>19</v>
      </c>
      <c r="B123" s="115" t="s">
        <v>82</v>
      </c>
      <c r="C123" s="116">
        <v>44253</v>
      </c>
      <c r="D123" s="111">
        <v>44248</v>
      </c>
      <c r="E123" s="115" t="s">
        <v>87</v>
      </c>
      <c r="F123" s="109" t="s">
        <v>88</v>
      </c>
      <c r="G123" s="61">
        <v>521.38</v>
      </c>
      <c r="H123" s="62">
        <v>44235</v>
      </c>
      <c r="I123" s="62">
        <v>44248</v>
      </c>
      <c r="J123" s="60">
        <f>I123-H123+1</f>
        <v>14</v>
      </c>
      <c r="K123" s="62">
        <f t="shared" si="6"/>
        <v>44241.5</v>
      </c>
      <c r="L123" s="117">
        <v>44253</v>
      </c>
      <c r="M123" s="62">
        <v>44253.5</v>
      </c>
      <c r="N123" s="60"/>
      <c r="O123" s="97">
        <f t="shared" si="7"/>
        <v>12</v>
      </c>
      <c r="P123" s="63">
        <f t="shared" si="8"/>
        <v>6256.5599999999995</v>
      </c>
    </row>
    <row r="124" spans="1:16" s="33" customFormat="1" x14ac:dyDescent="0.3">
      <c r="A124" s="60" t="s">
        <v>19</v>
      </c>
      <c r="B124" s="115" t="s">
        <v>82</v>
      </c>
      <c r="C124" s="116">
        <v>44253</v>
      </c>
      <c r="D124" s="111">
        <v>44248</v>
      </c>
      <c r="E124" s="115" t="s">
        <v>89</v>
      </c>
      <c r="F124" s="109" t="s">
        <v>90</v>
      </c>
      <c r="G124" s="61">
        <v>34554.199999999997</v>
      </c>
      <c r="H124" s="62">
        <v>44235</v>
      </c>
      <c r="I124" s="62">
        <v>44248</v>
      </c>
      <c r="J124" s="60">
        <f t="shared" si="9"/>
        <v>14</v>
      </c>
      <c r="K124" s="62">
        <f t="shared" si="6"/>
        <v>44241.5</v>
      </c>
      <c r="L124" s="117">
        <v>44253</v>
      </c>
      <c r="M124" s="62">
        <v>44253.5</v>
      </c>
      <c r="N124" s="60"/>
      <c r="O124" s="97">
        <f t="shared" si="7"/>
        <v>12</v>
      </c>
      <c r="P124" s="63">
        <f t="shared" si="8"/>
        <v>414650.39999999997</v>
      </c>
    </row>
    <row r="125" spans="1:16" s="33" customFormat="1" x14ac:dyDescent="0.3">
      <c r="A125" s="60" t="s">
        <v>19</v>
      </c>
      <c r="B125" s="115" t="s">
        <v>82</v>
      </c>
      <c r="C125" s="116">
        <v>44253</v>
      </c>
      <c r="D125" s="111">
        <v>44248</v>
      </c>
      <c r="E125" s="115" t="s">
        <v>91</v>
      </c>
      <c r="F125" s="109" t="s">
        <v>92</v>
      </c>
      <c r="G125" s="61">
        <v>67552.989999999976</v>
      </c>
      <c r="H125" s="62">
        <v>44235</v>
      </c>
      <c r="I125" s="62">
        <v>44248</v>
      </c>
      <c r="J125" s="60">
        <f>I125-H125+1</f>
        <v>14</v>
      </c>
      <c r="K125" s="62">
        <f t="shared" si="6"/>
        <v>44241.5</v>
      </c>
      <c r="L125" s="117">
        <v>44253</v>
      </c>
      <c r="M125" s="62">
        <v>44253.5</v>
      </c>
      <c r="N125" s="60"/>
      <c r="O125" s="97">
        <f t="shared" si="7"/>
        <v>12</v>
      </c>
      <c r="P125" s="63">
        <f t="shared" si="8"/>
        <v>810635.87999999966</v>
      </c>
    </row>
    <row r="126" spans="1:16" s="33" customFormat="1" hidden="1" x14ac:dyDescent="0.3">
      <c r="A126" s="33" t="s">
        <v>19</v>
      </c>
      <c r="B126" s="9" t="s">
        <v>82</v>
      </c>
      <c r="C126" s="10">
        <v>44253</v>
      </c>
      <c r="D126" s="12">
        <v>44248</v>
      </c>
      <c r="E126" s="9" t="s">
        <v>93</v>
      </c>
      <c r="F126" s="44" t="s">
        <v>94</v>
      </c>
      <c r="G126" s="40">
        <v>11174.98</v>
      </c>
      <c r="H126" s="18">
        <v>44235</v>
      </c>
      <c r="I126" s="18">
        <v>44248</v>
      </c>
      <c r="J126" s="33">
        <f t="shared" si="9"/>
        <v>14</v>
      </c>
      <c r="K126" s="18">
        <f t="shared" si="6"/>
        <v>44241.5</v>
      </c>
      <c r="L126" s="25">
        <v>44253</v>
      </c>
      <c r="M126" s="18">
        <v>44253.5</v>
      </c>
      <c r="O126" s="39">
        <f t="shared" si="7"/>
        <v>12</v>
      </c>
      <c r="P126" s="35">
        <f t="shared" si="8"/>
        <v>134099.76</v>
      </c>
    </row>
    <row r="127" spans="1:16" s="33" customFormat="1" x14ac:dyDescent="0.3">
      <c r="A127" s="60" t="s">
        <v>19</v>
      </c>
      <c r="B127" s="115" t="s">
        <v>82</v>
      </c>
      <c r="C127" s="116">
        <v>44253</v>
      </c>
      <c r="D127" s="111">
        <v>44248</v>
      </c>
      <c r="E127" s="115" t="s">
        <v>95</v>
      </c>
      <c r="F127" s="109" t="s">
        <v>96</v>
      </c>
      <c r="G127" s="61">
        <v>35.19</v>
      </c>
      <c r="H127" s="62">
        <v>44235</v>
      </c>
      <c r="I127" s="62">
        <v>44248</v>
      </c>
      <c r="J127" s="60">
        <f t="shared" si="9"/>
        <v>14</v>
      </c>
      <c r="K127" s="62">
        <f t="shared" si="6"/>
        <v>44241.5</v>
      </c>
      <c r="L127" s="117">
        <v>44253</v>
      </c>
      <c r="M127" s="62">
        <v>44253.5</v>
      </c>
      <c r="N127" s="60"/>
      <c r="O127" s="97">
        <f t="shared" si="7"/>
        <v>12</v>
      </c>
      <c r="P127" s="63">
        <f t="shared" si="8"/>
        <v>422.28</v>
      </c>
    </row>
    <row r="128" spans="1:16" s="33" customFormat="1" x14ac:dyDescent="0.3">
      <c r="A128" s="60" t="s">
        <v>19</v>
      </c>
      <c r="B128" s="115" t="s">
        <v>82</v>
      </c>
      <c r="C128" s="116">
        <v>44253</v>
      </c>
      <c r="D128" s="111">
        <v>44248</v>
      </c>
      <c r="E128" s="115" t="s">
        <v>97</v>
      </c>
      <c r="F128" s="109" t="s">
        <v>98</v>
      </c>
      <c r="G128" s="61">
        <v>7348.6099999999988</v>
      </c>
      <c r="H128" s="62">
        <v>44235</v>
      </c>
      <c r="I128" s="62">
        <v>44248</v>
      </c>
      <c r="J128" s="60">
        <f t="shared" si="9"/>
        <v>14</v>
      </c>
      <c r="K128" s="62">
        <f t="shared" si="6"/>
        <v>44241.5</v>
      </c>
      <c r="L128" s="117">
        <v>44253</v>
      </c>
      <c r="M128" s="62">
        <v>44253.5</v>
      </c>
      <c r="N128" s="60"/>
      <c r="O128" s="97">
        <f t="shared" si="7"/>
        <v>12</v>
      </c>
      <c r="P128" s="63">
        <f t="shared" si="8"/>
        <v>88183.319999999978</v>
      </c>
    </row>
    <row r="129" spans="1:16" s="33" customFormat="1" hidden="1" x14ac:dyDescent="0.3">
      <c r="A129" s="33" t="s">
        <v>19</v>
      </c>
      <c r="B129" s="9" t="s">
        <v>82</v>
      </c>
      <c r="C129" s="10">
        <v>44253</v>
      </c>
      <c r="D129" s="12">
        <v>44248</v>
      </c>
      <c r="E129" s="9" t="s">
        <v>99</v>
      </c>
      <c r="F129" s="44" t="s">
        <v>100</v>
      </c>
      <c r="G129" s="40">
        <v>74.05</v>
      </c>
      <c r="H129" s="18">
        <v>44235</v>
      </c>
      <c r="I129" s="18">
        <v>44248</v>
      </c>
      <c r="J129" s="33">
        <f t="shared" si="9"/>
        <v>14</v>
      </c>
      <c r="K129" s="18">
        <f t="shared" si="6"/>
        <v>44241.5</v>
      </c>
      <c r="L129" s="25">
        <v>44253</v>
      </c>
      <c r="M129" s="18">
        <v>44257.5</v>
      </c>
      <c r="N129" s="13"/>
      <c r="O129" s="39">
        <f t="shared" si="7"/>
        <v>16</v>
      </c>
      <c r="P129" s="35">
        <f t="shared" si="8"/>
        <v>1184.8</v>
      </c>
    </row>
    <row r="130" spans="1:16" s="33" customFormat="1" hidden="1" x14ac:dyDescent="0.3">
      <c r="A130" s="33" t="s">
        <v>19</v>
      </c>
      <c r="B130" s="9" t="s">
        <v>82</v>
      </c>
      <c r="C130" s="10">
        <v>44253</v>
      </c>
      <c r="D130" s="12">
        <v>44248</v>
      </c>
      <c r="E130" s="9" t="s">
        <v>105</v>
      </c>
      <c r="F130" s="44" t="s">
        <v>106</v>
      </c>
      <c r="G130" s="40">
        <v>768.52999999999952</v>
      </c>
      <c r="H130" s="18">
        <v>44235</v>
      </c>
      <c r="I130" s="18">
        <v>44248</v>
      </c>
      <c r="J130" s="33">
        <f t="shared" si="9"/>
        <v>14</v>
      </c>
      <c r="K130" s="18">
        <f t="shared" si="6"/>
        <v>44241.5</v>
      </c>
      <c r="L130" s="25">
        <v>44253</v>
      </c>
      <c r="M130" s="18">
        <v>44251.5</v>
      </c>
      <c r="O130" s="39">
        <f t="shared" si="7"/>
        <v>10</v>
      </c>
      <c r="P130" s="35">
        <f t="shared" si="8"/>
        <v>7685.2999999999956</v>
      </c>
    </row>
    <row r="131" spans="1:16" s="33" customFormat="1" hidden="1" x14ac:dyDescent="0.3">
      <c r="A131" s="33" t="s">
        <v>19</v>
      </c>
      <c r="B131" s="9" t="s">
        <v>82</v>
      </c>
      <c r="C131" s="10">
        <v>44253</v>
      </c>
      <c r="D131" s="12">
        <v>44248</v>
      </c>
      <c r="E131" s="9" t="s">
        <v>107</v>
      </c>
      <c r="F131" s="44" t="s">
        <v>108</v>
      </c>
      <c r="G131" s="40">
        <v>30.000000000000011</v>
      </c>
      <c r="H131" s="18">
        <v>44235</v>
      </c>
      <c r="I131" s="18">
        <v>44248</v>
      </c>
      <c r="J131" s="33">
        <f t="shared" si="9"/>
        <v>14</v>
      </c>
      <c r="K131" s="18">
        <f t="shared" si="6"/>
        <v>44241.5</v>
      </c>
      <c r="L131" s="25">
        <v>44253</v>
      </c>
      <c r="M131" s="18">
        <v>44273.5</v>
      </c>
      <c r="O131" s="39">
        <f t="shared" si="7"/>
        <v>32</v>
      </c>
      <c r="P131" s="35">
        <f t="shared" si="8"/>
        <v>960.00000000000034</v>
      </c>
    </row>
    <row r="132" spans="1:16" s="33" customFormat="1" hidden="1" x14ac:dyDescent="0.3">
      <c r="A132" s="33" t="s">
        <v>19</v>
      </c>
      <c r="B132" s="9" t="s">
        <v>82</v>
      </c>
      <c r="C132" s="10">
        <v>44253</v>
      </c>
      <c r="D132" s="12">
        <v>44248</v>
      </c>
      <c r="E132" s="9" t="s">
        <v>109</v>
      </c>
      <c r="F132" s="44" t="s">
        <v>110</v>
      </c>
      <c r="G132" s="40">
        <v>2183.7600000000002</v>
      </c>
      <c r="H132" s="18">
        <v>44235</v>
      </c>
      <c r="I132" s="18">
        <v>44248</v>
      </c>
      <c r="J132" s="33">
        <f t="shared" si="9"/>
        <v>14</v>
      </c>
      <c r="K132" s="18">
        <f t="shared" si="6"/>
        <v>44241.5</v>
      </c>
      <c r="L132" s="25">
        <v>44253</v>
      </c>
      <c r="M132" s="18">
        <v>44257.5</v>
      </c>
      <c r="N132" s="13"/>
      <c r="O132" s="39">
        <f t="shared" si="7"/>
        <v>16</v>
      </c>
      <c r="P132" s="35">
        <f t="shared" si="8"/>
        <v>34940.160000000003</v>
      </c>
    </row>
    <row r="133" spans="1:16" s="33" customFormat="1" hidden="1" x14ac:dyDescent="0.3">
      <c r="A133" s="33" t="s">
        <v>19</v>
      </c>
      <c r="B133" s="9" t="s">
        <v>82</v>
      </c>
      <c r="C133" s="10">
        <v>44253</v>
      </c>
      <c r="D133" s="12">
        <v>44248</v>
      </c>
      <c r="E133" s="9" t="s">
        <v>111</v>
      </c>
      <c r="F133" s="44" t="s">
        <v>112</v>
      </c>
      <c r="G133" s="40">
        <v>42.31</v>
      </c>
      <c r="H133" s="18">
        <v>44235</v>
      </c>
      <c r="I133" s="18">
        <v>44248</v>
      </c>
      <c r="J133" s="33">
        <f t="shared" si="9"/>
        <v>14</v>
      </c>
      <c r="K133" s="18">
        <f t="shared" si="6"/>
        <v>44241.5</v>
      </c>
      <c r="L133" s="25">
        <v>44253</v>
      </c>
      <c r="M133" s="18">
        <v>44253.5</v>
      </c>
      <c r="O133" s="39">
        <f t="shared" si="7"/>
        <v>12</v>
      </c>
      <c r="P133" s="35">
        <f t="shared" si="8"/>
        <v>507.72</v>
      </c>
    </row>
    <row r="134" spans="1:16" s="33" customFormat="1" hidden="1" x14ac:dyDescent="0.3">
      <c r="A134" s="33" t="s">
        <v>19</v>
      </c>
      <c r="B134" s="9" t="s">
        <v>82</v>
      </c>
      <c r="C134" s="10">
        <v>44253</v>
      </c>
      <c r="D134" s="12">
        <v>44248</v>
      </c>
      <c r="E134" s="9" t="s">
        <v>113</v>
      </c>
      <c r="F134" s="44" t="s">
        <v>114</v>
      </c>
      <c r="G134" s="40">
        <v>2394.7200000000016</v>
      </c>
      <c r="H134" s="18">
        <v>44235</v>
      </c>
      <c r="I134" s="18">
        <v>44248</v>
      </c>
      <c r="J134" s="33">
        <f t="shared" si="9"/>
        <v>14</v>
      </c>
      <c r="K134" s="18">
        <f t="shared" si="6"/>
        <v>44241.5</v>
      </c>
      <c r="L134" s="25">
        <v>44253</v>
      </c>
      <c r="M134" s="18">
        <v>44253.5</v>
      </c>
      <c r="O134" s="39">
        <f t="shared" si="7"/>
        <v>12</v>
      </c>
      <c r="P134" s="35">
        <f t="shared" si="8"/>
        <v>28736.640000000021</v>
      </c>
    </row>
    <row r="135" spans="1:16" s="33" customFormat="1" hidden="1" x14ac:dyDescent="0.3">
      <c r="A135" s="33" t="s">
        <v>19</v>
      </c>
      <c r="B135" s="9" t="s">
        <v>82</v>
      </c>
      <c r="C135" s="10">
        <v>44253</v>
      </c>
      <c r="D135" s="12">
        <v>44248</v>
      </c>
      <c r="E135" s="9" t="s">
        <v>115</v>
      </c>
      <c r="F135" s="44" t="s">
        <v>116</v>
      </c>
      <c r="G135" s="40">
        <v>44.009999999999991</v>
      </c>
      <c r="H135" s="18">
        <v>44235</v>
      </c>
      <c r="I135" s="18">
        <v>44248</v>
      </c>
      <c r="J135" s="33">
        <f t="shared" si="9"/>
        <v>14</v>
      </c>
      <c r="K135" s="18">
        <f t="shared" si="6"/>
        <v>44241.5</v>
      </c>
      <c r="L135" s="25">
        <v>44253</v>
      </c>
      <c r="M135" s="18">
        <v>44273.5</v>
      </c>
      <c r="O135" s="39">
        <f t="shared" si="7"/>
        <v>32</v>
      </c>
      <c r="P135" s="35">
        <f t="shared" si="8"/>
        <v>1408.3199999999997</v>
      </c>
    </row>
    <row r="136" spans="1:16" s="33" customFormat="1" hidden="1" x14ac:dyDescent="0.3">
      <c r="A136" s="33" t="s">
        <v>19</v>
      </c>
      <c r="B136" s="9" t="s">
        <v>82</v>
      </c>
      <c r="C136" s="10">
        <v>44253</v>
      </c>
      <c r="D136" s="12">
        <v>44248</v>
      </c>
      <c r="E136" s="9" t="s">
        <v>117</v>
      </c>
      <c r="F136" s="44" t="s">
        <v>118</v>
      </c>
      <c r="G136" s="40">
        <v>163.13000000000002</v>
      </c>
      <c r="H136" s="18">
        <v>44235</v>
      </c>
      <c r="I136" s="18">
        <v>44248</v>
      </c>
      <c r="J136" s="33">
        <f t="shared" si="9"/>
        <v>14</v>
      </c>
      <c r="K136" s="18">
        <f t="shared" si="6"/>
        <v>44241.5</v>
      </c>
      <c r="L136" s="25">
        <v>44253</v>
      </c>
      <c r="M136" s="18">
        <v>44278.5</v>
      </c>
      <c r="O136" s="39">
        <f t="shared" si="7"/>
        <v>37</v>
      </c>
      <c r="P136" s="35">
        <f t="shared" si="8"/>
        <v>6035.8100000000013</v>
      </c>
    </row>
    <row r="137" spans="1:16" s="33" customFormat="1" hidden="1" x14ac:dyDescent="0.3">
      <c r="A137" s="33" t="s">
        <v>19</v>
      </c>
      <c r="B137" s="9" t="s">
        <v>82</v>
      </c>
      <c r="C137" s="10">
        <v>44253</v>
      </c>
      <c r="D137" s="12">
        <v>44248</v>
      </c>
      <c r="E137" s="9" t="s">
        <v>119</v>
      </c>
      <c r="F137" s="44" t="s">
        <v>120</v>
      </c>
      <c r="G137" s="40">
        <v>14507.010000000007</v>
      </c>
      <c r="H137" s="18">
        <v>44235</v>
      </c>
      <c r="I137" s="18">
        <v>44248</v>
      </c>
      <c r="J137" s="33">
        <f t="shared" si="9"/>
        <v>14</v>
      </c>
      <c r="K137" s="18">
        <f t="shared" si="6"/>
        <v>44241.5</v>
      </c>
      <c r="L137" s="25">
        <v>44253</v>
      </c>
      <c r="M137" s="18">
        <v>44253.5</v>
      </c>
      <c r="O137" s="39">
        <f t="shared" si="7"/>
        <v>12</v>
      </c>
      <c r="P137" s="35">
        <f t="shared" si="8"/>
        <v>174084.12000000008</v>
      </c>
    </row>
    <row r="138" spans="1:16" s="33" customFormat="1" hidden="1" x14ac:dyDescent="0.3">
      <c r="A138" s="33" t="s">
        <v>19</v>
      </c>
      <c r="B138" s="9" t="s">
        <v>82</v>
      </c>
      <c r="C138" s="10">
        <v>44253</v>
      </c>
      <c r="D138" s="12">
        <v>44248</v>
      </c>
      <c r="E138" s="9" t="s">
        <v>121</v>
      </c>
      <c r="F138" s="44" t="s">
        <v>122</v>
      </c>
      <c r="G138" s="40">
        <v>14506.310000000001</v>
      </c>
      <c r="H138" s="18">
        <v>44235</v>
      </c>
      <c r="I138" s="18">
        <v>44248</v>
      </c>
      <c r="J138" s="33">
        <f t="shared" si="9"/>
        <v>14</v>
      </c>
      <c r="K138" s="18">
        <f t="shared" si="6"/>
        <v>44241.5</v>
      </c>
      <c r="L138" s="25">
        <v>44253</v>
      </c>
      <c r="M138" s="18">
        <v>44253.5</v>
      </c>
      <c r="O138" s="39">
        <f t="shared" si="7"/>
        <v>12</v>
      </c>
      <c r="P138" s="35">
        <f t="shared" si="8"/>
        <v>174075.72000000003</v>
      </c>
    </row>
    <row r="139" spans="1:16" s="33" customFormat="1" hidden="1" x14ac:dyDescent="0.3">
      <c r="A139" s="33" t="s">
        <v>19</v>
      </c>
      <c r="B139" s="9" t="s">
        <v>82</v>
      </c>
      <c r="C139" s="10">
        <v>44253</v>
      </c>
      <c r="D139" s="12">
        <v>44248</v>
      </c>
      <c r="E139" s="9" t="s">
        <v>125</v>
      </c>
      <c r="F139" s="44" t="s">
        <v>126</v>
      </c>
      <c r="G139" s="40">
        <v>269.69</v>
      </c>
      <c r="H139" s="18">
        <v>44235</v>
      </c>
      <c r="I139" s="18">
        <v>44248</v>
      </c>
      <c r="J139" s="33">
        <f t="shared" ref="J139:J202" si="12">I139-H139+1</f>
        <v>14</v>
      </c>
      <c r="K139" s="18">
        <f t="shared" ref="K139:K202" si="13">(H139+I139)/2</f>
        <v>44241.5</v>
      </c>
      <c r="L139" s="25">
        <v>44253</v>
      </c>
      <c r="M139" s="18">
        <v>44256.5</v>
      </c>
      <c r="O139" s="39">
        <f t="shared" ref="O139:O202" si="14">M139-K139</f>
        <v>15</v>
      </c>
      <c r="P139" s="35">
        <f t="shared" ref="P139:P202" si="15">G139*O139</f>
        <v>4045.35</v>
      </c>
    </row>
    <row r="140" spans="1:16" s="33" customFormat="1" hidden="1" x14ac:dyDescent="0.3">
      <c r="A140" s="33" t="s">
        <v>19</v>
      </c>
      <c r="B140" s="9" t="s">
        <v>82</v>
      </c>
      <c r="C140" s="10">
        <v>44253</v>
      </c>
      <c r="D140" s="12">
        <v>44248</v>
      </c>
      <c r="E140" s="9" t="s">
        <v>127</v>
      </c>
      <c r="F140" s="44" t="s">
        <v>128</v>
      </c>
      <c r="G140" s="40">
        <v>1494.7399999999998</v>
      </c>
      <c r="H140" s="18">
        <v>44235</v>
      </c>
      <c r="I140" s="18">
        <v>44248</v>
      </c>
      <c r="J140" s="33">
        <f t="shared" si="12"/>
        <v>14</v>
      </c>
      <c r="K140" s="18">
        <f t="shared" si="13"/>
        <v>44241.5</v>
      </c>
      <c r="L140" s="25">
        <v>44253</v>
      </c>
      <c r="M140" s="18">
        <v>44272.5</v>
      </c>
      <c r="O140" s="39">
        <f t="shared" si="14"/>
        <v>31</v>
      </c>
      <c r="P140" s="35">
        <f t="shared" si="15"/>
        <v>46336.939999999995</v>
      </c>
    </row>
    <row r="141" spans="1:16" s="33" customFormat="1" hidden="1" x14ac:dyDescent="0.3">
      <c r="A141" s="33" t="s">
        <v>19</v>
      </c>
      <c r="B141" s="9" t="s">
        <v>82</v>
      </c>
      <c r="C141" s="10">
        <v>44253</v>
      </c>
      <c r="D141" s="12">
        <v>44248</v>
      </c>
      <c r="E141" s="9" t="s">
        <v>158</v>
      </c>
      <c r="F141" s="44" t="s">
        <v>159</v>
      </c>
      <c r="G141" s="40">
        <v>81.25</v>
      </c>
      <c r="H141" s="18">
        <v>44235</v>
      </c>
      <c r="I141" s="18">
        <v>44248</v>
      </c>
      <c r="J141" s="33">
        <f t="shared" si="12"/>
        <v>14</v>
      </c>
      <c r="K141" s="18">
        <f t="shared" si="13"/>
        <v>44241.5</v>
      </c>
      <c r="L141" s="25">
        <v>44253</v>
      </c>
      <c r="M141" s="18">
        <v>44256.5</v>
      </c>
      <c r="O141" s="39">
        <f t="shared" si="14"/>
        <v>15</v>
      </c>
      <c r="P141" s="35">
        <f t="shared" si="15"/>
        <v>1218.75</v>
      </c>
    </row>
    <row r="142" spans="1:16" s="33" customFormat="1" hidden="1" x14ac:dyDescent="0.3">
      <c r="A142" s="33" t="s">
        <v>19</v>
      </c>
      <c r="B142" s="9" t="s">
        <v>82</v>
      </c>
      <c r="C142" s="10">
        <v>44253</v>
      </c>
      <c r="D142" s="12">
        <v>44248</v>
      </c>
      <c r="E142" s="9" t="s">
        <v>129</v>
      </c>
      <c r="F142" s="44" t="s">
        <v>130</v>
      </c>
      <c r="G142" s="40">
        <v>13496.119999999999</v>
      </c>
      <c r="H142" s="18">
        <v>44235</v>
      </c>
      <c r="I142" s="18">
        <v>44248</v>
      </c>
      <c r="J142" s="33">
        <f t="shared" si="12"/>
        <v>14</v>
      </c>
      <c r="K142" s="18">
        <f t="shared" si="13"/>
        <v>44241.5</v>
      </c>
      <c r="L142" s="25">
        <v>44253</v>
      </c>
      <c r="M142" s="18">
        <v>44253.5</v>
      </c>
      <c r="O142" s="39">
        <f t="shared" si="14"/>
        <v>12</v>
      </c>
      <c r="P142" s="35">
        <f t="shared" si="15"/>
        <v>161953.44</v>
      </c>
    </row>
    <row r="143" spans="1:16" s="33" customFormat="1" hidden="1" x14ac:dyDescent="0.3">
      <c r="A143" s="33" t="s">
        <v>19</v>
      </c>
      <c r="B143" s="9" t="s">
        <v>82</v>
      </c>
      <c r="C143" s="10">
        <v>44253</v>
      </c>
      <c r="D143" s="12">
        <v>44248</v>
      </c>
      <c r="E143" s="9" t="s">
        <v>131</v>
      </c>
      <c r="F143" s="44" t="s">
        <v>132</v>
      </c>
      <c r="G143" s="40">
        <v>163.47999999999999</v>
      </c>
      <c r="H143" s="18">
        <v>44235</v>
      </c>
      <c r="I143" s="18">
        <v>44248</v>
      </c>
      <c r="J143" s="33">
        <f t="shared" si="12"/>
        <v>14</v>
      </c>
      <c r="K143" s="18">
        <f t="shared" si="13"/>
        <v>44241.5</v>
      </c>
      <c r="L143" s="25">
        <v>44253</v>
      </c>
      <c r="M143" s="18">
        <v>44253.5</v>
      </c>
      <c r="O143" s="39">
        <f t="shared" si="14"/>
        <v>12</v>
      </c>
      <c r="P143" s="35">
        <f t="shared" si="15"/>
        <v>1961.7599999999998</v>
      </c>
    </row>
    <row r="144" spans="1:16" s="33" customFormat="1" hidden="1" x14ac:dyDescent="0.3">
      <c r="A144" s="33" t="s">
        <v>19</v>
      </c>
      <c r="B144" s="9" t="s">
        <v>82</v>
      </c>
      <c r="C144" s="10">
        <v>44253</v>
      </c>
      <c r="D144" s="12">
        <v>44248</v>
      </c>
      <c r="E144" s="9" t="s">
        <v>133</v>
      </c>
      <c r="F144" s="44" t="s">
        <v>134</v>
      </c>
      <c r="G144" s="40">
        <v>3055.3199999999993</v>
      </c>
      <c r="H144" s="18">
        <v>44235</v>
      </c>
      <c r="I144" s="18">
        <v>44248</v>
      </c>
      <c r="J144" s="33">
        <f t="shared" si="12"/>
        <v>14</v>
      </c>
      <c r="K144" s="18">
        <f t="shared" si="13"/>
        <v>44241.5</v>
      </c>
      <c r="L144" s="25">
        <v>44253</v>
      </c>
      <c r="M144" s="18">
        <v>44273.5</v>
      </c>
      <c r="O144" s="39">
        <f t="shared" si="14"/>
        <v>32</v>
      </c>
      <c r="P144" s="35">
        <f t="shared" si="15"/>
        <v>97770.239999999976</v>
      </c>
    </row>
    <row r="145" spans="1:16" s="33" customFormat="1" hidden="1" x14ac:dyDescent="0.3">
      <c r="A145" s="33" t="s">
        <v>19</v>
      </c>
      <c r="B145" s="9" t="s">
        <v>82</v>
      </c>
      <c r="C145" s="10">
        <v>44253</v>
      </c>
      <c r="D145" s="12">
        <v>44248</v>
      </c>
      <c r="E145" s="9" t="s">
        <v>135</v>
      </c>
      <c r="F145" s="44" t="s">
        <v>136</v>
      </c>
      <c r="G145" s="40">
        <v>435.27999999999992</v>
      </c>
      <c r="H145" s="18">
        <v>44235</v>
      </c>
      <c r="I145" s="18">
        <v>44248</v>
      </c>
      <c r="J145" s="33">
        <f t="shared" si="12"/>
        <v>14</v>
      </c>
      <c r="K145" s="18">
        <f t="shared" si="13"/>
        <v>44241.5</v>
      </c>
      <c r="L145" s="25">
        <v>44253</v>
      </c>
      <c r="M145" s="18">
        <v>44273.5</v>
      </c>
      <c r="O145" s="39">
        <f t="shared" si="14"/>
        <v>32</v>
      </c>
      <c r="P145" s="35">
        <f t="shared" si="15"/>
        <v>13928.959999999997</v>
      </c>
    </row>
    <row r="146" spans="1:16" s="33" customFormat="1" hidden="1" x14ac:dyDescent="0.3">
      <c r="A146" s="33" t="s">
        <v>19</v>
      </c>
      <c r="B146" s="9" t="s">
        <v>82</v>
      </c>
      <c r="C146" s="10">
        <v>44253</v>
      </c>
      <c r="D146" s="12">
        <v>44248</v>
      </c>
      <c r="E146" s="9" t="s">
        <v>137</v>
      </c>
      <c r="F146" s="44" t="s">
        <v>138</v>
      </c>
      <c r="G146" s="40">
        <v>534.54000000000019</v>
      </c>
      <c r="H146" s="18">
        <v>44235</v>
      </c>
      <c r="I146" s="18">
        <v>44248</v>
      </c>
      <c r="J146" s="33">
        <f t="shared" si="12"/>
        <v>14</v>
      </c>
      <c r="K146" s="18">
        <f t="shared" si="13"/>
        <v>44241.5</v>
      </c>
      <c r="L146" s="25">
        <v>44253</v>
      </c>
      <c r="M146" s="18">
        <v>44273.5</v>
      </c>
      <c r="O146" s="39">
        <f t="shared" si="14"/>
        <v>32</v>
      </c>
      <c r="P146" s="35">
        <f t="shared" si="15"/>
        <v>17105.280000000006</v>
      </c>
    </row>
    <row r="147" spans="1:16" s="33" customFormat="1" hidden="1" x14ac:dyDescent="0.3">
      <c r="A147" s="33" t="s">
        <v>19</v>
      </c>
      <c r="B147" s="9" t="s">
        <v>82</v>
      </c>
      <c r="C147" s="10">
        <v>44253</v>
      </c>
      <c r="D147" s="12">
        <v>44248</v>
      </c>
      <c r="E147" s="9" t="s">
        <v>139</v>
      </c>
      <c r="F147" s="44" t="s">
        <v>140</v>
      </c>
      <c r="G147" s="40">
        <v>126.03999999999995</v>
      </c>
      <c r="H147" s="18">
        <v>44235</v>
      </c>
      <c r="I147" s="18">
        <v>44248</v>
      </c>
      <c r="J147" s="33">
        <f t="shared" si="12"/>
        <v>14</v>
      </c>
      <c r="K147" s="18">
        <f t="shared" si="13"/>
        <v>44241.5</v>
      </c>
      <c r="L147" s="25">
        <v>44253</v>
      </c>
      <c r="M147" s="18">
        <v>44273.5</v>
      </c>
      <c r="O147" s="39">
        <f t="shared" si="14"/>
        <v>32</v>
      </c>
      <c r="P147" s="35">
        <f t="shared" si="15"/>
        <v>4033.2799999999984</v>
      </c>
    </row>
    <row r="148" spans="1:16" s="33" customFormat="1" x14ac:dyDescent="0.3">
      <c r="A148" s="60" t="s">
        <v>19</v>
      </c>
      <c r="B148" s="115" t="s">
        <v>82</v>
      </c>
      <c r="C148" s="116">
        <v>44253</v>
      </c>
      <c r="D148" s="111">
        <v>44248</v>
      </c>
      <c r="E148" s="115" t="s">
        <v>141</v>
      </c>
      <c r="F148" s="109" t="s">
        <v>141</v>
      </c>
      <c r="G148" s="61">
        <v>1646.2099999999996</v>
      </c>
      <c r="H148" s="62">
        <v>44235</v>
      </c>
      <c r="I148" s="62">
        <v>44248</v>
      </c>
      <c r="J148" s="60">
        <f t="shared" si="12"/>
        <v>14</v>
      </c>
      <c r="K148" s="62">
        <f t="shared" si="13"/>
        <v>44241.5</v>
      </c>
      <c r="L148" s="117">
        <v>44253</v>
      </c>
      <c r="M148" s="62">
        <v>44253.5</v>
      </c>
      <c r="N148" s="60"/>
      <c r="O148" s="97">
        <f t="shared" si="14"/>
        <v>12</v>
      </c>
      <c r="P148" s="63">
        <f t="shared" si="15"/>
        <v>19754.519999999997</v>
      </c>
    </row>
    <row r="149" spans="1:16" s="33" customFormat="1" x14ac:dyDescent="0.3">
      <c r="A149" s="60" t="s">
        <v>19</v>
      </c>
      <c r="B149" s="115" t="s">
        <v>82</v>
      </c>
      <c r="C149" s="116">
        <v>44253</v>
      </c>
      <c r="D149" s="111">
        <v>44248</v>
      </c>
      <c r="E149" s="115" t="s">
        <v>142</v>
      </c>
      <c r="F149" s="109" t="s">
        <v>142</v>
      </c>
      <c r="G149" s="61">
        <v>4000.0399999999991</v>
      </c>
      <c r="H149" s="62">
        <v>44235</v>
      </c>
      <c r="I149" s="62">
        <v>44248</v>
      </c>
      <c r="J149" s="60">
        <f t="shared" si="12"/>
        <v>14</v>
      </c>
      <c r="K149" s="62">
        <f t="shared" si="13"/>
        <v>44241.5</v>
      </c>
      <c r="L149" s="117">
        <v>44253</v>
      </c>
      <c r="M149" s="62">
        <v>44253.5</v>
      </c>
      <c r="N149" s="60"/>
      <c r="O149" s="97">
        <f t="shared" si="14"/>
        <v>12</v>
      </c>
      <c r="P149" s="63">
        <f t="shared" si="15"/>
        <v>48000.479999999989</v>
      </c>
    </row>
    <row r="150" spans="1:16" s="33" customFormat="1" x14ac:dyDescent="0.3">
      <c r="A150" s="60" t="s">
        <v>19</v>
      </c>
      <c r="B150" s="115" t="s">
        <v>82</v>
      </c>
      <c r="C150" s="116">
        <v>44253</v>
      </c>
      <c r="D150" s="111">
        <v>44248</v>
      </c>
      <c r="E150" s="115" t="s">
        <v>143</v>
      </c>
      <c r="F150" s="109" t="s">
        <v>143</v>
      </c>
      <c r="G150" s="61">
        <v>1256.46</v>
      </c>
      <c r="H150" s="62">
        <v>44235</v>
      </c>
      <c r="I150" s="62">
        <v>44248</v>
      </c>
      <c r="J150" s="60">
        <f t="shared" si="12"/>
        <v>14</v>
      </c>
      <c r="K150" s="62">
        <f t="shared" si="13"/>
        <v>44241.5</v>
      </c>
      <c r="L150" s="117">
        <v>44253</v>
      </c>
      <c r="M150" s="62">
        <v>44253.5</v>
      </c>
      <c r="N150" s="60"/>
      <c r="O150" s="97">
        <f t="shared" si="14"/>
        <v>12</v>
      </c>
      <c r="P150" s="63">
        <f t="shared" si="15"/>
        <v>15077.52</v>
      </c>
    </row>
    <row r="151" spans="1:16" s="33" customFormat="1" hidden="1" x14ac:dyDescent="0.3">
      <c r="A151" s="33" t="s">
        <v>19</v>
      </c>
      <c r="B151" s="9" t="s">
        <v>82</v>
      </c>
      <c r="C151" s="10">
        <v>44253</v>
      </c>
      <c r="D151" s="12">
        <v>44248</v>
      </c>
      <c r="E151" s="9" t="s">
        <v>148</v>
      </c>
      <c r="F151" s="44" t="s">
        <v>149</v>
      </c>
      <c r="G151" s="40">
        <v>350.7</v>
      </c>
      <c r="H151" s="18">
        <v>44235</v>
      </c>
      <c r="I151" s="18">
        <v>44248</v>
      </c>
      <c r="J151" s="33">
        <f t="shared" si="12"/>
        <v>14</v>
      </c>
      <c r="K151" s="18">
        <f t="shared" si="13"/>
        <v>44241.5</v>
      </c>
      <c r="L151" s="25">
        <v>44253</v>
      </c>
      <c r="M151" s="18">
        <v>44257.5</v>
      </c>
      <c r="N151" s="13"/>
      <c r="O151" s="39">
        <f t="shared" si="14"/>
        <v>16</v>
      </c>
      <c r="P151" s="35">
        <f t="shared" si="15"/>
        <v>5611.2</v>
      </c>
    </row>
    <row r="152" spans="1:16" s="33" customFormat="1" hidden="1" x14ac:dyDescent="0.3">
      <c r="A152" s="33" t="s">
        <v>19</v>
      </c>
      <c r="B152" s="9" t="s">
        <v>82</v>
      </c>
      <c r="C152" s="10">
        <v>44253</v>
      </c>
      <c r="D152" s="12">
        <v>44248</v>
      </c>
      <c r="E152" s="9" t="s">
        <v>152</v>
      </c>
      <c r="F152" s="44" t="s">
        <v>153</v>
      </c>
      <c r="G152" s="40">
        <v>723.69</v>
      </c>
      <c r="H152" s="18">
        <v>44235</v>
      </c>
      <c r="I152" s="18">
        <v>44248</v>
      </c>
      <c r="J152" s="33">
        <f t="shared" si="12"/>
        <v>14</v>
      </c>
      <c r="K152" s="18">
        <f t="shared" si="13"/>
        <v>44241.5</v>
      </c>
      <c r="L152" s="25">
        <v>44253</v>
      </c>
      <c r="M152" s="18">
        <v>44253.5</v>
      </c>
      <c r="N152" s="46">
        <v>44253</v>
      </c>
      <c r="O152" s="39">
        <f>N152-K152</f>
        <v>11.5</v>
      </c>
      <c r="P152" s="35">
        <f t="shared" si="15"/>
        <v>8322.4350000000013</v>
      </c>
    </row>
    <row r="153" spans="1:16" s="33" customFormat="1" hidden="1" x14ac:dyDescent="0.3">
      <c r="A153" s="33" t="s">
        <v>19</v>
      </c>
      <c r="B153" s="9" t="s">
        <v>82</v>
      </c>
      <c r="C153" s="10">
        <v>44253</v>
      </c>
      <c r="D153" s="12">
        <v>44248</v>
      </c>
      <c r="E153" s="9" t="s">
        <v>154</v>
      </c>
      <c r="F153" s="44" t="s">
        <v>155</v>
      </c>
      <c r="G153" s="40">
        <v>467.36</v>
      </c>
      <c r="H153" s="18">
        <v>44235</v>
      </c>
      <c r="I153" s="18">
        <v>44248</v>
      </c>
      <c r="J153" s="33">
        <f t="shared" si="12"/>
        <v>14</v>
      </c>
      <c r="K153" s="18">
        <f t="shared" si="13"/>
        <v>44241.5</v>
      </c>
      <c r="L153" s="25">
        <v>44253</v>
      </c>
      <c r="M153" s="18">
        <v>44253.5</v>
      </c>
      <c r="N153" s="46">
        <v>44253</v>
      </c>
      <c r="O153" s="39">
        <f t="shared" ref="O153:O154" si="16">N153-K153</f>
        <v>11.5</v>
      </c>
      <c r="P153" s="35">
        <f t="shared" si="15"/>
        <v>5374.64</v>
      </c>
    </row>
    <row r="154" spans="1:16" s="33" customFormat="1" hidden="1" x14ac:dyDescent="0.3">
      <c r="A154" s="33" t="s">
        <v>19</v>
      </c>
      <c r="B154" s="9" t="s">
        <v>82</v>
      </c>
      <c r="C154" s="10">
        <v>44253</v>
      </c>
      <c r="D154" s="12">
        <v>44248</v>
      </c>
      <c r="E154" s="9" t="s">
        <v>156</v>
      </c>
      <c r="F154" s="44" t="s">
        <v>157</v>
      </c>
      <c r="G154" s="40">
        <v>391.63</v>
      </c>
      <c r="H154" s="18">
        <v>44235</v>
      </c>
      <c r="I154" s="18">
        <v>44248</v>
      </c>
      <c r="J154" s="33">
        <f t="shared" si="12"/>
        <v>14</v>
      </c>
      <c r="K154" s="18">
        <f t="shared" si="13"/>
        <v>44241.5</v>
      </c>
      <c r="L154" s="25">
        <v>44253</v>
      </c>
      <c r="M154" s="18">
        <v>44253.5</v>
      </c>
      <c r="N154" s="46">
        <v>44253</v>
      </c>
      <c r="O154" s="39">
        <f t="shared" si="16"/>
        <v>11.5</v>
      </c>
      <c r="P154" s="35">
        <f t="shared" si="15"/>
        <v>4503.7449999999999</v>
      </c>
    </row>
    <row r="155" spans="1:16" s="33" customFormat="1" hidden="1" x14ac:dyDescent="0.3">
      <c r="A155" s="33" t="s">
        <v>3</v>
      </c>
      <c r="B155" s="9" t="s">
        <v>82</v>
      </c>
      <c r="C155" s="10">
        <v>44267</v>
      </c>
      <c r="D155" s="12">
        <v>44262</v>
      </c>
      <c r="E155" s="9" t="s">
        <v>160</v>
      </c>
      <c r="F155" s="44" t="s">
        <v>161</v>
      </c>
      <c r="G155" s="40">
        <v>30</v>
      </c>
      <c r="H155" s="18">
        <v>44249</v>
      </c>
      <c r="I155" s="18">
        <v>44262</v>
      </c>
      <c r="J155" s="33">
        <f t="shared" si="12"/>
        <v>14</v>
      </c>
      <c r="K155" s="18">
        <f t="shared" si="13"/>
        <v>44255.5</v>
      </c>
      <c r="L155" s="25">
        <v>44267</v>
      </c>
      <c r="M155" s="18">
        <v>44267.5</v>
      </c>
      <c r="N155" s="13"/>
      <c r="O155" s="39">
        <f t="shared" si="14"/>
        <v>12</v>
      </c>
      <c r="P155" s="35">
        <f t="shared" si="15"/>
        <v>360</v>
      </c>
    </row>
    <row r="156" spans="1:16" s="33" customFormat="1" hidden="1" x14ac:dyDescent="0.3">
      <c r="A156" s="33" t="s">
        <v>3</v>
      </c>
      <c r="B156" s="9" t="s">
        <v>82</v>
      </c>
      <c r="C156" s="10">
        <v>44267</v>
      </c>
      <c r="D156" s="12">
        <v>44262</v>
      </c>
      <c r="E156" s="9" t="s">
        <v>162</v>
      </c>
      <c r="F156" s="44" t="s">
        <v>163</v>
      </c>
      <c r="G156" s="40">
        <v>32</v>
      </c>
      <c r="H156" s="18">
        <v>44249</v>
      </c>
      <c r="I156" s="18">
        <v>44262</v>
      </c>
      <c r="J156" s="33">
        <f t="shared" si="12"/>
        <v>14</v>
      </c>
      <c r="K156" s="18">
        <f t="shared" si="13"/>
        <v>44255.5</v>
      </c>
      <c r="L156" s="25">
        <v>44267</v>
      </c>
      <c r="M156" s="18">
        <v>44267.5</v>
      </c>
      <c r="N156" s="13"/>
      <c r="O156" s="39">
        <f t="shared" si="14"/>
        <v>12</v>
      </c>
      <c r="P156" s="35">
        <f t="shared" si="15"/>
        <v>384</v>
      </c>
    </row>
    <row r="157" spans="1:16" s="33" customFormat="1" x14ac:dyDescent="0.3">
      <c r="A157" s="60" t="s">
        <v>3</v>
      </c>
      <c r="B157" s="115" t="s">
        <v>82</v>
      </c>
      <c r="C157" s="116">
        <v>44267</v>
      </c>
      <c r="D157" s="111">
        <v>44262</v>
      </c>
      <c r="E157" s="115" t="s">
        <v>83</v>
      </c>
      <c r="F157" s="109" t="s">
        <v>84</v>
      </c>
      <c r="G157" s="61">
        <v>2088.7200000000003</v>
      </c>
      <c r="H157" s="62">
        <v>44249</v>
      </c>
      <c r="I157" s="62">
        <v>44262</v>
      </c>
      <c r="J157" s="60">
        <f>I157-H157+1</f>
        <v>14</v>
      </c>
      <c r="K157" s="62">
        <f t="shared" si="13"/>
        <v>44255.5</v>
      </c>
      <c r="L157" s="117">
        <v>44267</v>
      </c>
      <c r="M157" s="62">
        <v>44267.5</v>
      </c>
      <c r="N157" s="60"/>
      <c r="O157" s="97">
        <f t="shared" si="14"/>
        <v>12</v>
      </c>
      <c r="P157" s="63">
        <f t="shared" si="15"/>
        <v>25064.640000000003</v>
      </c>
    </row>
    <row r="158" spans="1:16" s="33" customFormat="1" x14ac:dyDescent="0.3">
      <c r="A158" s="60" t="s">
        <v>3</v>
      </c>
      <c r="B158" s="115" t="s">
        <v>82</v>
      </c>
      <c r="C158" s="116">
        <v>44267</v>
      </c>
      <c r="D158" s="111">
        <v>44262</v>
      </c>
      <c r="E158" s="115" t="s">
        <v>85</v>
      </c>
      <c r="F158" s="109" t="s">
        <v>86</v>
      </c>
      <c r="G158" s="61">
        <v>12113.219999999994</v>
      </c>
      <c r="H158" s="62">
        <v>44249</v>
      </c>
      <c r="I158" s="62">
        <v>44262</v>
      </c>
      <c r="J158" s="60">
        <f t="shared" si="12"/>
        <v>14</v>
      </c>
      <c r="K158" s="62">
        <f t="shared" si="13"/>
        <v>44255.5</v>
      </c>
      <c r="L158" s="117">
        <v>44267</v>
      </c>
      <c r="M158" s="62">
        <v>44267.5</v>
      </c>
      <c r="N158" s="60"/>
      <c r="O158" s="97">
        <f t="shared" si="14"/>
        <v>12</v>
      </c>
      <c r="P158" s="63">
        <f t="shared" si="15"/>
        <v>145358.63999999993</v>
      </c>
    </row>
    <row r="159" spans="1:16" s="33" customFormat="1" x14ac:dyDescent="0.3">
      <c r="A159" s="60" t="s">
        <v>3</v>
      </c>
      <c r="B159" s="115" t="s">
        <v>82</v>
      </c>
      <c r="C159" s="116">
        <v>44267</v>
      </c>
      <c r="D159" s="111">
        <v>44262</v>
      </c>
      <c r="E159" s="115" t="s">
        <v>87</v>
      </c>
      <c r="F159" s="109" t="s">
        <v>88</v>
      </c>
      <c r="G159" s="61">
        <v>507.71999999999997</v>
      </c>
      <c r="H159" s="62">
        <v>44249</v>
      </c>
      <c r="I159" s="62">
        <v>44262</v>
      </c>
      <c r="J159" s="60">
        <f>I159-H159+1</f>
        <v>14</v>
      </c>
      <c r="K159" s="62">
        <f t="shared" si="13"/>
        <v>44255.5</v>
      </c>
      <c r="L159" s="117">
        <v>44267</v>
      </c>
      <c r="M159" s="62">
        <v>44267.5</v>
      </c>
      <c r="N159" s="60"/>
      <c r="O159" s="97">
        <f t="shared" si="14"/>
        <v>12</v>
      </c>
      <c r="P159" s="63">
        <f t="shared" si="15"/>
        <v>6092.6399999999994</v>
      </c>
    </row>
    <row r="160" spans="1:16" s="33" customFormat="1" x14ac:dyDescent="0.3">
      <c r="A160" s="60" t="s">
        <v>3</v>
      </c>
      <c r="B160" s="115" t="s">
        <v>82</v>
      </c>
      <c r="C160" s="116">
        <v>44267</v>
      </c>
      <c r="D160" s="111">
        <v>44262</v>
      </c>
      <c r="E160" s="115" t="s">
        <v>89</v>
      </c>
      <c r="F160" s="109" t="s">
        <v>90</v>
      </c>
      <c r="G160" s="61">
        <v>53882.379999999961</v>
      </c>
      <c r="H160" s="62">
        <v>44249</v>
      </c>
      <c r="I160" s="62">
        <v>44262</v>
      </c>
      <c r="J160" s="60">
        <f t="shared" si="12"/>
        <v>14</v>
      </c>
      <c r="K160" s="62">
        <f t="shared" si="13"/>
        <v>44255.5</v>
      </c>
      <c r="L160" s="117">
        <v>44267</v>
      </c>
      <c r="M160" s="62">
        <v>44267.5</v>
      </c>
      <c r="N160" s="60"/>
      <c r="O160" s="97">
        <f t="shared" si="14"/>
        <v>12</v>
      </c>
      <c r="P160" s="63">
        <f t="shared" si="15"/>
        <v>646588.55999999959</v>
      </c>
    </row>
    <row r="161" spans="1:16" s="33" customFormat="1" x14ac:dyDescent="0.3">
      <c r="A161" s="60" t="s">
        <v>3</v>
      </c>
      <c r="B161" s="115" t="s">
        <v>82</v>
      </c>
      <c r="C161" s="116">
        <v>44267</v>
      </c>
      <c r="D161" s="111">
        <v>44262</v>
      </c>
      <c r="E161" s="115" t="s">
        <v>91</v>
      </c>
      <c r="F161" s="109" t="s">
        <v>92</v>
      </c>
      <c r="G161" s="61">
        <v>96495.450000000041</v>
      </c>
      <c r="H161" s="62">
        <v>44249</v>
      </c>
      <c r="I161" s="62">
        <v>44262</v>
      </c>
      <c r="J161" s="60">
        <f>I161-H161+1</f>
        <v>14</v>
      </c>
      <c r="K161" s="62">
        <f t="shared" si="13"/>
        <v>44255.5</v>
      </c>
      <c r="L161" s="117">
        <v>44267</v>
      </c>
      <c r="M161" s="62">
        <v>44267.5</v>
      </c>
      <c r="N161" s="60"/>
      <c r="O161" s="97">
        <f t="shared" si="14"/>
        <v>12</v>
      </c>
      <c r="P161" s="63">
        <f t="shared" si="15"/>
        <v>1157945.4000000004</v>
      </c>
    </row>
    <row r="162" spans="1:16" s="33" customFormat="1" hidden="1" x14ac:dyDescent="0.3">
      <c r="A162" s="33" t="s">
        <v>3</v>
      </c>
      <c r="B162" s="9" t="s">
        <v>82</v>
      </c>
      <c r="C162" s="10">
        <v>44267</v>
      </c>
      <c r="D162" s="12">
        <v>44262</v>
      </c>
      <c r="E162" s="9" t="s">
        <v>93</v>
      </c>
      <c r="F162" s="44" t="s">
        <v>94</v>
      </c>
      <c r="G162" s="40">
        <v>11284.430000000002</v>
      </c>
      <c r="H162" s="18">
        <v>44249</v>
      </c>
      <c r="I162" s="18">
        <v>44262</v>
      </c>
      <c r="J162" s="33">
        <f t="shared" si="12"/>
        <v>14</v>
      </c>
      <c r="K162" s="18">
        <f t="shared" si="13"/>
        <v>44255.5</v>
      </c>
      <c r="L162" s="25">
        <v>44267</v>
      </c>
      <c r="M162" s="18">
        <v>44267.5</v>
      </c>
      <c r="O162" s="39">
        <f t="shared" si="14"/>
        <v>12</v>
      </c>
      <c r="P162" s="35">
        <f t="shared" si="15"/>
        <v>135413.16000000003</v>
      </c>
    </row>
    <row r="163" spans="1:16" s="33" customFormat="1" x14ac:dyDescent="0.3">
      <c r="A163" s="60" t="s">
        <v>3</v>
      </c>
      <c r="B163" s="115" t="s">
        <v>82</v>
      </c>
      <c r="C163" s="116">
        <v>44267</v>
      </c>
      <c r="D163" s="111">
        <v>44262</v>
      </c>
      <c r="E163" s="115" t="s">
        <v>95</v>
      </c>
      <c r="F163" s="109" t="s">
        <v>96</v>
      </c>
      <c r="G163" s="61">
        <v>365.83</v>
      </c>
      <c r="H163" s="62">
        <v>44249</v>
      </c>
      <c r="I163" s="62">
        <v>44262</v>
      </c>
      <c r="J163" s="60">
        <f t="shared" si="12"/>
        <v>14</v>
      </c>
      <c r="K163" s="62">
        <f t="shared" si="13"/>
        <v>44255.5</v>
      </c>
      <c r="L163" s="117">
        <v>44267</v>
      </c>
      <c r="M163" s="62">
        <v>44267.5</v>
      </c>
      <c r="N163" s="60"/>
      <c r="O163" s="97">
        <f t="shared" si="14"/>
        <v>12</v>
      </c>
      <c r="P163" s="63">
        <f t="shared" si="15"/>
        <v>4389.96</v>
      </c>
    </row>
    <row r="164" spans="1:16" s="33" customFormat="1" x14ac:dyDescent="0.3">
      <c r="A164" s="60" t="s">
        <v>3</v>
      </c>
      <c r="B164" s="115" t="s">
        <v>82</v>
      </c>
      <c r="C164" s="116">
        <v>44267</v>
      </c>
      <c r="D164" s="111">
        <v>44262</v>
      </c>
      <c r="E164" s="115" t="s">
        <v>97</v>
      </c>
      <c r="F164" s="109" t="s">
        <v>98</v>
      </c>
      <c r="G164" s="61">
        <v>11000.760000000004</v>
      </c>
      <c r="H164" s="62">
        <v>44249</v>
      </c>
      <c r="I164" s="62">
        <v>44262</v>
      </c>
      <c r="J164" s="60">
        <f t="shared" si="12"/>
        <v>14</v>
      </c>
      <c r="K164" s="62">
        <f t="shared" si="13"/>
        <v>44255.5</v>
      </c>
      <c r="L164" s="117">
        <v>44267</v>
      </c>
      <c r="M164" s="62">
        <v>44267.5</v>
      </c>
      <c r="N164" s="60"/>
      <c r="O164" s="97">
        <f t="shared" si="14"/>
        <v>12</v>
      </c>
      <c r="P164" s="63">
        <f t="shared" si="15"/>
        <v>132009.12000000005</v>
      </c>
    </row>
    <row r="165" spans="1:16" s="33" customFormat="1" hidden="1" x14ac:dyDescent="0.3">
      <c r="A165" s="33" t="s">
        <v>3</v>
      </c>
      <c r="B165" s="9" t="s">
        <v>82</v>
      </c>
      <c r="C165" s="10">
        <v>44267</v>
      </c>
      <c r="D165" s="12">
        <v>44262</v>
      </c>
      <c r="E165" s="9" t="s">
        <v>99</v>
      </c>
      <c r="F165" s="44" t="s">
        <v>100</v>
      </c>
      <c r="G165" s="40">
        <v>78.850000000000023</v>
      </c>
      <c r="H165" s="18">
        <v>44249</v>
      </c>
      <c r="I165" s="18">
        <v>44262</v>
      </c>
      <c r="J165" s="33">
        <f t="shared" si="12"/>
        <v>14</v>
      </c>
      <c r="K165" s="18">
        <f t="shared" si="13"/>
        <v>44255.5</v>
      </c>
      <c r="L165" s="25">
        <v>44267</v>
      </c>
      <c r="M165" s="18">
        <v>44267.5</v>
      </c>
      <c r="N165" s="13"/>
      <c r="O165" s="39">
        <f t="shared" si="14"/>
        <v>12</v>
      </c>
      <c r="P165" s="35">
        <f t="shared" si="15"/>
        <v>946.20000000000027</v>
      </c>
    </row>
    <row r="166" spans="1:16" s="33" customFormat="1" hidden="1" x14ac:dyDescent="0.3">
      <c r="A166" s="33" t="s">
        <v>3</v>
      </c>
      <c r="B166" s="9" t="s">
        <v>82</v>
      </c>
      <c r="C166" s="10">
        <v>44267</v>
      </c>
      <c r="D166" s="12">
        <v>44262</v>
      </c>
      <c r="E166" s="9" t="s">
        <v>105</v>
      </c>
      <c r="F166" s="44" t="s">
        <v>106</v>
      </c>
      <c r="G166" s="40">
        <v>791.1499999999993</v>
      </c>
      <c r="H166" s="18">
        <v>44249</v>
      </c>
      <c r="I166" s="18">
        <v>44262</v>
      </c>
      <c r="J166" s="33">
        <f t="shared" si="12"/>
        <v>14</v>
      </c>
      <c r="K166" s="18">
        <f t="shared" si="13"/>
        <v>44255.5</v>
      </c>
      <c r="L166" s="25">
        <v>44267</v>
      </c>
      <c r="M166" s="18">
        <v>44279.5</v>
      </c>
      <c r="O166" s="39">
        <f t="shared" si="14"/>
        <v>24</v>
      </c>
      <c r="P166" s="35">
        <f t="shared" si="15"/>
        <v>18987.599999999984</v>
      </c>
    </row>
    <row r="167" spans="1:16" s="33" customFormat="1" hidden="1" x14ac:dyDescent="0.3">
      <c r="A167" s="33" t="s">
        <v>3</v>
      </c>
      <c r="B167" s="9" t="s">
        <v>82</v>
      </c>
      <c r="C167" s="10">
        <v>44267</v>
      </c>
      <c r="D167" s="12">
        <v>44262</v>
      </c>
      <c r="E167" s="9" t="s">
        <v>107</v>
      </c>
      <c r="F167" s="44" t="s">
        <v>108</v>
      </c>
      <c r="G167" s="40">
        <v>30.000000000000011</v>
      </c>
      <c r="H167" s="18">
        <v>44249</v>
      </c>
      <c r="I167" s="18">
        <v>44262</v>
      </c>
      <c r="J167" s="33">
        <f t="shared" si="12"/>
        <v>14</v>
      </c>
      <c r="K167" s="18">
        <f t="shared" si="13"/>
        <v>44255.5</v>
      </c>
      <c r="L167" s="25">
        <v>44267</v>
      </c>
      <c r="M167" s="18">
        <v>44302.5</v>
      </c>
      <c r="O167" s="39">
        <f t="shared" si="14"/>
        <v>47</v>
      </c>
      <c r="P167" s="35">
        <f t="shared" si="15"/>
        <v>1410.0000000000005</v>
      </c>
    </row>
    <row r="168" spans="1:16" s="33" customFormat="1" hidden="1" x14ac:dyDescent="0.3">
      <c r="A168" s="33" t="s">
        <v>3</v>
      </c>
      <c r="B168" s="9" t="s">
        <v>82</v>
      </c>
      <c r="C168" s="10">
        <v>44267</v>
      </c>
      <c r="D168" s="12">
        <v>44262</v>
      </c>
      <c r="E168" s="9" t="s">
        <v>109</v>
      </c>
      <c r="F168" s="44" t="s">
        <v>110</v>
      </c>
      <c r="G168" s="40">
        <v>2129.39</v>
      </c>
      <c r="H168" s="18">
        <v>44249</v>
      </c>
      <c r="I168" s="18">
        <v>44262</v>
      </c>
      <c r="J168" s="33">
        <f t="shared" si="12"/>
        <v>14</v>
      </c>
      <c r="K168" s="18">
        <f t="shared" si="13"/>
        <v>44255.5</v>
      </c>
      <c r="L168" s="25">
        <v>44267</v>
      </c>
      <c r="M168" s="18">
        <v>44267.5</v>
      </c>
      <c r="N168" s="13"/>
      <c r="O168" s="39">
        <f t="shared" si="14"/>
        <v>12</v>
      </c>
      <c r="P168" s="35">
        <f t="shared" si="15"/>
        <v>25552.68</v>
      </c>
    </row>
    <row r="169" spans="1:16" s="33" customFormat="1" hidden="1" x14ac:dyDescent="0.3">
      <c r="A169" s="33" t="s">
        <v>3</v>
      </c>
      <c r="B169" s="9" t="s">
        <v>82</v>
      </c>
      <c r="C169" s="10">
        <v>44267</v>
      </c>
      <c r="D169" s="12">
        <v>44262</v>
      </c>
      <c r="E169" s="9" t="s">
        <v>111</v>
      </c>
      <c r="F169" s="44" t="s">
        <v>112</v>
      </c>
      <c r="G169" s="40">
        <v>42.31</v>
      </c>
      <c r="H169" s="18">
        <v>44249</v>
      </c>
      <c r="I169" s="18">
        <v>44262</v>
      </c>
      <c r="J169" s="33">
        <f t="shared" si="12"/>
        <v>14</v>
      </c>
      <c r="K169" s="18">
        <f t="shared" si="13"/>
        <v>44255.5</v>
      </c>
      <c r="L169" s="25">
        <v>44267</v>
      </c>
      <c r="M169" s="18">
        <v>44267.5</v>
      </c>
      <c r="O169" s="39">
        <f t="shared" si="14"/>
        <v>12</v>
      </c>
      <c r="P169" s="35">
        <f t="shared" si="15"/>
        <v>507.72</v>
      </c>
    </row>
    <row r="170" spans="1:16" s="33" customFormat="1" hidden="1" x14ac:dyDescent="0.3">
      <c r="A170" s="33" t="s">
        <v>3</v>
      </c>
      <c r="B170" s="9" t="s">
        <v>82</v>
      </c>
      <c r="C170" s="10">
        <v>44267</v>
      </c>
      <c r="D170" s="12">
        <v>44262</v>
      </c>
      <c r="E170" s="9" t="s">
        <v>113</v>
      </c>
      <c r="F170" s="44" t="s">
        <v>114</v>
      </c>
      <c r="G170" s="40">
        <v>2395.6400000000012</v>
      </c>
      <c r="H170" s="18">
        <v>44249</v>
      </c>
      <c r="I170" s="18">
        <v>44262</v>
      </c>
      <c r="J170" s="33">
        <f t="shared" si="12"/>
        <v>14</v>
      </c>
      <c r="K170" s="18">
        <f t="shared" si="13"/>
        <v>44255.5</v>
      </c>
      <c r="L170" s="25">
        <v>44267</v>
      </c>
      <c r="M170" s="18">
        <v>44267.5</v>
      </c>
      <c r="O170" s="39">
        <f t="shared" si="14"/>
        <v>12</v>
      </c>
      <c r="P170" s="35">
        <f t="shared" si="15"/>
        <v>28747.680000000015</v>
      </c>
    </row>
    <row r="171" spans="1:16" s="33" customFormat="1" hidden="1" x14ac:dyDescent="0.3">
      <c r="A171" s="33" t="s">
        <v>3</v>
      </c>
      <c r="B171" s="9" t="s">
        <v>82</v>
      </c>
      <c r="C171" s="10">
        <v>44267</v>
      </c>
      <c r="D171" s="12">
        <v>44262</v>
      </c>
      <c r="E171" s="9" t="s">
        <v>115</v>
      </c>
      <c r="F171" s="44" t="s">
        <v>116</v>
      </c>
      <c r="G171" s="40">
        <v>44.76</v>
      </c>
      <c r="H171" s="18">
        <v>44249</v>
      </c>
      <c r="I171" s="18">
        <v>44262</v>
      </c>
      <c r="J171" s="33">
        <f t="shared" si="12"/>
        <v>14</v>
      </c>
      <c r="K171" s="18">
        <f t="shared" si="13"/>
        <v>44255.5</v>
      </c>
      <c r="L171" s="25">
        <v>44267</v>
      </c>
      <c r="M171" s="18">
        <v>44302.5</v>
      </c>
      <c r="O171" s="39">
        <f t="shared" si="14"/>
        <v>47</v>
      </c>
      <c r="P171" s="35">
        <f t="shared" si="15"/>
        <v>2103.7199999999998</v>
      </c>
    </row>
    <row r="172" spans="1:16" s="33" customFormat="1" hidden="1" x14ac:dyDescent="0.3">
      <c r="A172" s="33" t="s">
        <v>3</v>
      </c>
      <c r="B172" s="9" t="s">
        <v>82</v>
      </c>
      <c r="C172" s="10">
        <v>44267</v>
      </c>
      <c r="D172" s="12">
        <v>44262</v>
      </c>
      <c r="E172" s="9" t="s">
        <v>117</v>
      </c>
      <c r="F172" s="44" t="s">
        <v>118</v>
      </c>
      <c r="G172" s="40">
        <v>168.13000000000002</v>
      </c>
      <c r="H172" s="18">
        <v>44249</v>
      </c>
      <c r="I172" s="18">
        <v>44262</v>
      </c>
      <c r="J172" s="33">
        <f t="shared" si="12"/>
        <v>14</v>
      </c>
      <c r="K172" s="18">
        <f t="shared" si="13"/>
        <v>44255.5</v>
      </c>
      <c r="L172" s="25">
        <v>44267</v>
      </c>
      <c r="M172" s="18">
        <v>44312.5</v>
      </c>
      <c r="O172" s="39">
        <f t="shared" si="14"/>
        <v>57</v>
      </c>
      <c r="P172" s="35">
        <f t="shared" si="15"/>
        <v>9583.4100000000017</v>
      </c>
    </row>
    <row r="173" spans="1:16" s="33" customFormat="1" hidden="1" x14ac:dyDescent="0.3">
      <c r="A173" s="33" t="s">
        <v>3</v>
      </c>
      <c r="B173" s="9" t="s">
        <v>82</v>
      </c>
      <c r="C173" s="10">
        <v>44267</v>
      </c>
      <c r="D173" s="12">
        <v>44262</v>
      </c>
      <c r="E173" s="9" t="s">
        <v>119</v>
      </c>
      <c r="F173" s="44" t="s">
        <v>120</v>
      </c>
      <c r="G173" s="40">
        <v>14891.649999999996</v>
      </c>
      <c r="H173" s="18">
        <v>44249</v>
      </c>
      <c r="I173" s="18">
        <v>44262</v>
      </c>
      <c r="J173" s="33">
        <f t="shared" si="12"/>
        <v>14</v>
      </c>
      <c r="K173" s="18">
        <f t="shared" si="13"/>
        <v>44255.5</v>
      </c>
      <c r="L173" s="25">
        <v>44267</v>
      </c>
      <c r="M173" s="18">
        <v>44267.5</v>
      </c>
      <c r="O173" s="39">
        <f t="shared" si="14"/>
        <v>12</v>
      </c>
      <c r="P173" s="35">
        <f t="shared" si="15"/>
        <v>178699.79999999996</v>
      </c>
    </row>
    <row r="174" spans="1:16" s="33" customFormat="1" hidden="1" x14ac:dyDescent="0.3">
      <c r="A174" s="33" t="s">
        <v>3</v>
      </c>
      <c r="B174" s="9" t="s">
        <v>82</v>
      </c>
      <c r="C174" s="10">
        <v>44267</v>
      </c>
      <c r="D174" s="12">
        <v>44262</v>
      </c>
      <c r="E174" s="9" t="s">
        <v>121</v>
      </c>
      <c r="F174" s="44" t="s">
        <v>122</v>
      </c>
      <c r="G174" s="40">
        <v>14011.830000000005</v>
      </c>
      <c r="H174" s="18">
        <v>44249</v>
      </c>
      <c r="I174" s="18">
        <v>44262</v>
      </c>
      <c r="J174" s="33">
        <f t="shared" si="12"/>
        <v>14</v>
      </c>
      <c r="K174" s="18">
        <f t="shared" si="13"/>
        <v>44255.5</v>
      </c>
      <c r="L174" s="25">
        <v>44267</v>
      </c>
      <c r="M174" s="18">
        <v>44267.5</v>
      </c>
      <c r="O174" s="39">
        <f t="shared" si="14"/>
        <v>12</v>
      </c>
      <c r="P174" s="35">
        <f t="shared" si="15"/>
        <v>168141.96000000008</v>
      </c>
    </row>
    <row r="175" spans="1:16" s="33" customFormat="1" hidden="1" x14ac:dyDescent="0.3">
      <c r="A175" s="33" t="s">
        <v>3</v>
      </c>
      <c r="B175" s="9" t="s">
        <v>82</v>
      </c>
      <c r="C175" s="10">
        <v>44267</v>
      </c>
      <c r="D175" s="12">
        <v>44262</v>
      </c>
      <c r="E175" s="9" t="s">
        <v>125</v>
      </c>
      <c r="F175" s="44" t="s">
        <v>126</v>
      </c>
      <c r="G175" s="40">
        <v>269.69</v>
      </c>
      <c r="H175" s="18">
        <v>44249</v>
      </c>
      <c r="I175" s="18">
        <v>44262</v>
      </c>
      <c r="J175" s="33">
        <f t="shared" si="12"/>
        <v>14</v>
      </c>
      <c r="K175" s="18">
        <f t="shared" si="13"/>
        <v>44255.5</v>
      </c>
      <c r="L175" s="25">
        <v>44267</v>
      </c>
      <c r="M175" s="18">
        <v>44286.5</v>
      </c>
      <c r="O175" s="39">
        <f t="shared" si="14"/>
        <v>31</v>
      </c>
      <c r="P175" s="35">
        <f t="shared" si="15"/>
        <v>8360.39</v>
      </c>
    </row>
    <row r="176" spans="1:16" s="33" customFormat="1" hidden="1" x14ac:dyDescent="0.3">
      <c r="A176" s="33" t="s">
        <v>3</v>
      </c>
      <c r="B176" s="9" t="s">
        <v>82</v>
      </c>
      <c r="C176" s="10">
        <v>44267</v>
      </c>
      <c r="D176" s="12">
        <v>44262</v>
      </c>
      <c r="E176" s="9" t="s">
        <v>127</v>
      </c>
      <c r="F176" s="44" t="s">
        <v>128</v>
      </c>
      <c r="G176" s="40">
        <v>1528.0400000000013</v>
      </c>
      <c r="H176" s="18">
        <v>44249</v>
      </c>
      <c r="I176" s="18">
        <v>44262</v>
      </c>
      <c r="J176" s="33">
        <f t="shared" si="12"/>
        <v>14</v>
      </c>
      <c r="K176" s="18">
        <f t="shared" si="13"/>
        <v>44255.5</v>
      </c>
      <c r="L176" s="25">
        <v>44267</v>
      </c>
      <c r="M176" s="18">
        <v>44301.5</v>
      </c>
      <c r="O176" s="39">
        <f t="shared" si="14"/>
        <v>46</v>
      </c>
      <c r="P176" s="35">
        <f t="shared" si="15"/>
        <v>70289.840000000055</v>
      </c>
    </row>
    <row r="177" spans="1:16" s="33" customFormat="1" hidden="1" x14ac:dyDescent="0.3">
      <c r="A177" s="33" t="s">
        <v>3</v>
      </c>
      <c r="B177" s="9" t="s">
        <v>82</v>
      </c>
      <c r="C177" s="10">
        <v>44267</v>
      </c>
      <c r="D177" s="12">
        <v>44262</v>
      </c>
      <c r="E177" s="9" t="s">
        <v>129</v>
      </c>
      <c r="F177" s="44" t="s">
        <v>130</v>
      </c>
      <c r="G177" s="40">
        <v>13330.040000000005</v>
      </c>
      <c r="H177" s="18">
        <v>44249</v>
      </c>
      <c r="I177" s="18">
        <v>44262</v>
      </c>
      <c r="J177" s="33">
        <f t="shared" si="12"/>
        <v>14</v>
      </c>
      <c r="K177" s="18">
        <f t="shared" si="13"/>
        <v>44255.5</v>
      </c>
      <c r="L177" s="25">
        <v>44267</v>
      </c>
      <c r="M177" s="18">
        <v>44267.5</v>
      </c>
      <c r="O177" s="39">
        <f t="shared" si="14"/>
        <v>12</v>
      </c>
      <c r="P177" s="35">
        <f t="shared" si="15"/>
        <v>159960.48000000004</v>
      </c>
    </row>
    <row r="178" spans="1:16" s="33" customFormat="1" hidden="1" x14ac:dyDescent="0.3">
      <c r="A178" s="33" t="s">
        <v>3</v>
      </c>
      <c r="B178" s="9" t="s">
        <v>82</v>
      </c>
      <c r="C178" s="10">
        <v>44267</v>
      </c>
      <c r="D178" s="12">
        <v>44262</v>
      </c>
      <c r="E178" s="9" t="s">
        <v>131</v>
      </c>
      <c r="F178" s="44" t="s">
        <v>132</v>
      </c>
      <c r="G178" s="40">
        <v>163.48000000000002</v>
      </c>
      <c r="H178" s="18">
        <v>44249</v>
      </c>
      <c r="I178" s="18">
        <v>44262</v>
      </c>
      <c r="J178" s="33">
        <f t="shared" si="12"/>
        <v>14</v>
      </c>
      <c r="K178" s="18">
        <f t="shared" si="13"/>
        <v>44255.5</v>
      </c>
      <c r="L178" s="25">
        <v>44267</v>
      </c>
      <c r="M178" s="18">
        <v>44267.5</v>
      </c>
      <c r="O178" s="39">
        <f t="shared" si="14"/>
        <v>12</v>
      </c>
      <c r="P178" s="35">
        <f t="shared" si="15"/>
        <v>1961.7600000000002</v>
      </c>
    </row>
    <row r="179" spans="1:16" s="33" customFormat="1" hidden="1" x14ac:dyDescent="0.3">
      <c r="A179" s="33" t="s">
        <v>3</v>
      </c>
      <c r="B179" s="9" t="s">
        <v>82</v>
      </c>
      <c r="C179" s="10">
        <v>44267</v>
      </c>
      <c r="D179" s="12">
        <v>44262</v>
      </c>
      <c r="E179" s="9" t="s">
        <v>133</v>
      </c>
      <c r="F179" s="44" t="s">
        <v>134</v>
      </c>
      <c r="G179" s="40">
        <v>3135.8899999999985</v>
      </c>
      <c r="H179" s="18">
        <v>44249</v>
      </c>
      <c r="I179" s="18">
        <v>44262</v>
      </c>
      <c r="J179" s="33">
        <f t="shared" si="12"/>
        <v>14</v>
      </c>
      <c r="K179" s="18">
        <f t="shared" si="13"/>
        <v>44255.5</v>
      </c>
      <c r="L179" s="25">
        <v>44267</v>
      </c>
      <c r="M179" s="18">
        <v>44302.5</v>
      </c>
      <c r="O179" s="39">
        <f t="shared" si="14"/>
        <v>47</v>
      </c>
      <c r="P179" s="35">
        <f t="shared" si="15"/>
        <v>147386.82999999993</v>
      </c>
    </row>
    <row r="180" spans="1:16" s="33" customFormat="1" hidden="1" x14ac:dyDescent="0.3">
      <c r="A180" s="33" t="s">
        <v>3</v>
      </c>
      <c r="B180" s="9" t="s">
        <v>82</v>
      </c>
      <c r="C180" s="10">
        <v>44267</v>
      </c>
      <c r="D180" s="12">
        <v>44262</v>
      </c>
      <c r="E180" s="9" t="s">
        <v>135</v>
      </c>
      <c r="F180" s="44" t="s">
        <v>136</v>
      </c>
      <c r="G180" s="40">
        <v>446.89999999999981</v>
      </c>
      <c r="H180" s="18">
        <v>44249</v>
      </c>
      <c r="I180" s="18">
        <v>44262</v>
      </c>
      <c r="J180" s="33">
        <f t="shared" si="12"/>
        <v>14</v>
      </c>
      <c r="K180" s="18">
        <f t="shared" si="13"/>
        <v>44255.5</v>
      </c>
      <c r="L180" s="25">
        <v>44267</v>
      </c>
      <c r="M180" s="18">
        <v>44302.5</v>
      </c>
      <c r="O180" s="39">
        <f t="shared" si="14"/>
        <v>47</v>
      </c>
      <c r="P180" s="35">
        <f t="shared" si="15"/>
        <v>21004.299999999992</v>
      </c>
    </row>
    <row r="181" spans="1:16" s="33" customFormat="1" hidden="1" x14ac:dyDescent="0.3">
      <c r="A181" s="33" t="s">
        <v>3</v>
      </c>
      <c r="B181" s="9" t="s">
        <v>82</v>
      </c>
      <c r="C181" s="10">
        <v>44267</v>
      </c>
      <c r="D181" s="12">
        <v>44262</v>
      </c>
      <c r="E181" s="9" t="s">
        <v>137</v>
      </c>
      <c r="F181" s="44" t="s">
        <v>138</v>
      </c>
      <c r="G181" s="40">
        <v>544.18000000000018</v>
      </c>
      <c r="H181" s="18">
        <v>44249</v>
      </c>
      <c r="I181" s="18">
        <v>44262</v>
      </c>
      <c r="J181" s="33">
        <f t="shared" si="12"/>
        <v>14</v>
      </c>
      <c r="K181" s="18">
        <f t="shared" si="13"/>
        <v>44255.5</v>
      </c>
      <c r="L181" s="25">
        <v>44267</v>
      </c>
      <c r="M181" s="18">
        <v>44302.5</v>
      </c>
      <c r="O181" s="39">
        <f t="shared" si="14"/>
        <v>47</v>
      </c>
      <c r="P181" s="35">
        <f t="shared" si="15"/>
        <v>25576.46000000001</v>
      </c>
    </row>
    <row r="182" spans="1:16" s="33" customFormat="1" hidden="1" x14ac:dyDescent="0.3">
      <c r="A182" s="33" t="s">
        <v>3</v>
      </c>
      <c r="B182" s="9" t="s">
        <v>82</v>
      </c>
      <c r="C182" s="10">
        <v>44267</v>
      </c>
      <c r="D182" s="12">
        <v>44262</v>
      </c>
      <c r="E182" s="9" t="s">
        <v>139</v>
      </c>
      <c r="F182" s="44" t="s">
        <v>140</v>
      </c>
      <c r="G182" s="40">
        <v>127.60999999999996</v>
      </c>
      <c r="H182" s="18">
        <v>44249</v>
      </c>
      <c r="I182" s="18">
        <v>44262</v>
      </c>
      <c r="J182" s="33">
        <f t="shared" si="12"/>
        <v>14</v>
      </c>
      <c r="K182" s="18">
        <f t="shared" si="13"/>
        <v>44255.5</v>
      </c>
      <c r="L182" s="25">
        <v>44267</v>
      </c>
      <c r="M182" s="18">
        <v>44302.5</v>
      </c>
      <c r="O182" s="39">
        <f t="shared" si="14"/>
        <v>47</v>
      </c>
      <c r="P182" s="35">
        <f t="shared" si="15"/>
        <v>5997.6699999999983</v>
      </c>
    </row>
    <row r="183" spans="1:16" s="33" customFormat="1" x14ac:dyDescent="0.3">
      <c r="A183" s="60" t="s">
        <v>3</v>
      </c>
      <c r="B183" s="115" t="s">
        <v>82</v>
      </c>
      <c r="C183" s="116">
        <v>44267</v>
      </c>
      <c r="D183" s="111">
        <v>44262</v>
      </c>
      <c r="E183" s="115" t="s">
        <v>141</v>
      </c>
      <c r="F183" s="109" t="s">
        <v>141</v>
      </c>
      <c r="G183" s="61">
        <v>1646.2199999999998</v>
      </c>
      <c r="H183" s="62">
        <v>44249</v>
      </c>
      <c r="I183" s="62">
        <v>44262</v>
      </c>
      <c r="J183" s="60">
        <f t="shared" si="12"/>
        <v>14</v>
      </c>
      <c r="K183" s="62">
        <f t="shared" si="13"/>
        <v>44255.5</v>
      </c>
      <c r="L183" s="117">
        <v>44267</v>
      </c>
      <c r="M183" s="62">
        <v>44267.5</v>
      </c>
      <c r="N183" s="60"/>
      <c r="O183" s="97">
        <f>M183-K183</f>
        <v>12</v>
      </c>
      <c r="P183" s="63">
        <f t="shared" si="15"/>
        <v>19754.64</v>
      </c>
    </row>
    <row r="184" spans="1:16" s="33" customFormat="1" x14ac:dyDescent="0.3">
      <c r="A184" s="60" t="s">
        <v>3</v>
      </c>
      <c r="B184" s="115" t="s">
        <v>82</v>
      </c>
      <c r="C184" s="116">
        <v>44267</v>
      </c>
      <c r="D184" s="111">
        <v>44262</v>
      </c>
      <c r="E184" s="115" t="s">
        <v>142</v>
      </c>
      <c r="F184" s="109" t="s">
        <v>142</v>
      </c>
      <c r="G184" s="61">
        <v>4000.04</v>
      </c>
      <c r="H184" s="62">
        <v>44249</v>
      </c>
      <c r="I184" s="62">
        <v>44262</v>
      </c>
      <c r="J184" s="60">
        <f t="shared" si="12"/>
        <v>14</v>
      </c>
      <c r="K184" s="62">
        <f t="shared" si="13"/>
        <v>44255.5</v>
      </c>
      <c r="L184" s="117">
        <v>44267</v>
      </c>
      <c r="M184" s="62">
        <v>44267.5</v>
      </c>
      <c r="N184" s="60"/>
      <c r="O184" s="97">
        <f t="shared" si="14"/>
        <v>12</v>
      </c>
      <c r="P184" s="63">
        <f t="shared" si="15"/>
        <v>48000.479999999996</v>
      </c>
    </row>
    <row r="185" spans="1:16" s="33" customFormat="1" x14ac:dyDescent="0.3">
      <c r="A185" s="60" t="s">
        <v>3</v>
      </c>
      <c r="B185" s="115" t="s">
        <v>82</v>
      </c>
      <c r="C185" s="116">
        <v>44267</v>
      </c>
      <c r="D185" s="111">
        <v>44262</v>
      </c>
      <c r="E185" s="115" t="s">
        <v>143</v>
      </c>
      <c r="F185" s="109" t="s">
        <v>143</v>
      </c>
      <c r="G185" s="61">
        <v>1256.46</v>
      </c>
      <c r="H185" s="62">
        <v>44249</v>
      </c>
      <c r="I185" s="62">
        <v>44262</v>
      </c>
      <c r="J185" s="60">
        <f t="shared" si="12"/>
        <v>14</v>
      </c>
      <c r="K185" s="62">
        <f t="shared" si="13"/>
        <v>44255.5</v>
      </c>
      <c r="L185" s="117">
        <v>44267</v>
      </c>
      <c r="M185" s="62">
        <v>44267.5</v>
      </c>
      <c r="N185" s="60"/>
      <c r="O185" s="97">
        <f t="shared" si="14"/>
        <v>12</v>
      </c>
      <c r="P185" s="63">
        <f t="shared" si="15"/>
        <v>15077.52</v>
      </c>
    </row>
    <row r="186" spans="1:16" s="33" customFormat="1" hidden="1" x14ac:dyDescent="0.3">
      <c r="A186" s="33" t="s">
        <v>3</v>
      </c>
      <c r="B186" s="9" t="s">
        <v>82</v>
      </c>
      <c r="C186" s="10">
        <v>44267</v>
      </c>
      <c r="D186" s="12">
        <v>44262</v>
      </c>
      <c r="E186" s="9" t="s">
        <v>144</v>
      </c>
      <c r="F186" s="44" t="s">
        <v>145</v>
      </c>
      <c r="G186" s="40">
        <v>5215.1199999999963</v>
      </c>
      <c r="H186" s="18">
        <v>44249</v>
      </c>
      <c r="I186" s="18">
        <v>44262</v>
      </c>
      <c r="J186" s="33">
        <f t="shared" si="12"/>
        <v>14</v>
      </c>
      <c r="K186" s="18">
        <f t="shared" si="13"/>
        <v>44255.5</v>
      </c>
      <c r="L186" s="25">
        <v>44267</v>
      </c>
      <c r="M186" s="18">
        <v>44267.5</v>
      </c>
      <c r="N186" s="13"/>
      <c r="O186" s="39">
        <f t="shared" si="14"/>
        <v>12</v>
      </c>
      <c r="P186" s="35">
        <f t="shared" si="15"/>
        <v>62581.439999999959</v>
      </c>
    </row>
    <row r="187" spans="1:16" s="33" customFormat="1" hidden="1" x14ac:dyDescent="0.3">
      <c r="A187" s="33" t="s">
        <v>3</v>
      </c>
      <c r="B187" s="9" t="s">
        <v>82</v>
      </c>
      <c r="C187" s="10">
        <v>44267</v>
      </c>
      <c r="D187" s="12">
        <v>44262</v>
      </c>
      <c r="E187" s="9" t="s">
        <v>146</v>
      </c>
      <c r="F187" s="44" t="s">
        <v>147</v>
      </c>
      <c r="G187" s="40">
        <v>2286.0000000000009</v>
      </c>
      <c r="H187" s="18">
        <v>44249</v>
      </c>
      <c r="I187" s="18">
        <v>44262</v>
      </c>
      <c r="J187" s="33">
        <f t="shared" si="12"/>
        <v>14</v>
      </c>
      <c r="K187" s="18">
        <f t="shared" si="13"/>
        <v>44255.5</v>
      </c>
      <c r="L187" s="25">
        <v>44267</v>
      </c>
      <c r="M187" s="18">
        <v>44267.5</v>
      </c>
      <c r="N187" s="13"/>
      <c r="O187" s="39">
        <f t="shared" si="14"/>
        <v>12</v>
      </c>
      <c r="P187" s="35">
        <f t="shared" si="15"/>
        <v>27432.000000000011</v>
      </c>
    </row>
    <row r="188" spans="1:16" s="33" customFormat="1" hidden="1" x14ac:dyDescent="0.3">
      <c r="A188" s="33" t="s">
        <v>3</v>
      </c>
      <c r="B188" s="9" t="s">
        <v>82</v>
      </c>
      <c r="C188" s="10">
        <v>44267</v>
      </c>
      <c r="D188" s="12">
        <v>44262</v>
      </c>
      <c r="E188" s="9" t="s">
        <v>148</v>
      </c>
      <c r="F188" s="44" t="s">
        <v>149</v>
      </c>
      <c r="G188" s="40">
        <v>350.7</v>
      </c>
      <c r="H188" s="18">
        <v>44249</v>
      </c>
      <c r="I188" s="18">
        <v>44262</v>
      </c>
      <c r="J188" s="33">
        <f t="shared" si="12"/>
        <v>14</v>
      </c>
      <c r="K188" s="18">
        <f t="shared" si="13"/>
        <v>44255.5</v>
      </c>
      <c r="L188" s="25">
        <v>44267</v>
      </c>
      <c r="M188" s="18">
        <v>44267.5</v>
      </c>
      <c r="N188" s="13"/>
      <c r="O188" s="39">
        <f t="shared" si="14"/>
        <v>12</v>
      </c>
      <c r="P188" s="35">
        <f t="shared" si="15"/>
        <v>4208.3999999999996</v>
      </c>
    </row>
    <row r="189" spans="1:16" s="33" customFormat="1" hidden="1" x14ac:dyDescent="0.3">
      <c r="A189" s="33" t="s">
        <v>3</v>
      </c>
      <c r="B189" s="9" t="s">
        <v>82</v>
      </c>
      <c r="C189" s="10">
        <v>44267</v>
      </c>
      <c r="D189" s="12">
        <v>44262</v>
      </c>
      <c r="E189" s="9" t="s">
        <v>150</v>
      </c>
      <c r="F189" s="44" t="s">
        <v>151</v>
      </c>
      <c r="G189" s="40">
        <v>53</v>
      </c>
      <c r="H189" s="18">
        <v>44249</v>
      </c>
      <c r="I189" s="18">
        <v>44262</v>
      </c>
      <c r="J189" s="33">
        <f t="shared" si="12"/>
        <v>14</v>
      </c>
      <c r="K189" s="18">
        <f t="shared" si="13"/>
        <v>44255.5</v>
      </c>
      <c r="L189" s="25">
        <v>44267</v>
      </c>
      <c r="M189" s="18">
        <v>44286.5</v>
      </c>
      <c r="O189" s="39">
        <f t="shared" si="14"/>
        <v>31</v>
      </c>
      <c r="P189" s="35">
        <f t="shared" si="15"/>
        <v>1643</v>
      </c>
    </row>
    <row r="190" spans="1:16" s="33" customFormat="1" hidden="1" x14ac:dyDescent="0.3">
      <c r="A190" s="33" t="s">
        <v>3</v>
      </c>
      <c r="B190" s="9" t="s">
        <v>82</v>
      </c>
      <c r="C190" s="10">
        <v>44267</v>
      </c>
      <c r="D190" s="12">
        <v>44262</v>
      </c>
      <c r="E190" s="9" t="s">
        <v>152</v>
      </c>
      <c r="F190" s="44" t="s">
        <v>153</v>
      </c>
      <c r="G190" s="40">
        <v>723.69</v>
      </c>
      <c r="H190" s="18">
        <v>44249</v>
      </c>
      <c r="I190" s="18">
        <v>44262</v>
      </c>
      <c r="J190" s="33">
        <f t="shared" si="12"/>
        <v>14</v>
      </c>
      <c r="K190" s="18">
        <f t="shared" si="13"/>
        <v>44255.5</v>
      </c>
      <c r="L190" s="25">
        <v>44267</v>
      </c>
      <c r="M190" s="18">
        <v>44267.5</v>
      </c>
      <c r="N190" s="46">
        <v>44266</v>
      </c>
      <c r="O190" s="39">
        <f>N190-K190</f>
        <v>10.5</v>
      </c>
      <c r="P190" s="35">
        <f t="shared" si="15"/>
        <v>7598.7450000000008</v>
      </c>
    </row>
    <row r="191" spans="1:16" s="33" customFormat="1" hidden="1" x14ac:dyDescent="0.3">
      <c r="A191" s="33" t="s">
        <v>3</v>
      </c>
      <c r="B191" s="9" t="s">
        <v>82</v>
      </c>
      <c r="C191" s="10">
        <v>44267</v>
      </c>
      <c r="D191" s="12">
        <v>44262</v>
      </c>
      <c r="E191" s="9" t="s">
        <v>154</v>
      </c>
      <c r="F191" s="44" t="s">
        <v>155</v>
      </c>
      <c r="G191" s="40">
        <v>467.36</v>
      </c>
      <c r="H191" s="18">
        <v>44249</v>
      </c>
      <c r="I191" s="18">
        <v>44262</v>
      </c>
      <c r="J191" s="33">
        <f t="shared" si="12"/>
        <v>14</v>
      </c>
      <c r="K191" s="18">
        <f t="shared" si="13"/>
        <v>44255.5</v>
      </c>
      <c r="L191" s="25">
        <v>44267</v>
      </c>
      <c r="M191" s="18">
        <v>44267.5</v>
      </c>
      <c r="N191" s="46">
        <v>44266</v>
      </c>
      <c r="O191" s="39">
        <f>N191-K191</f>
        <v>10.5</v>
      </c>
      <c r="P191" s="35">
        <f t="shared" si="15"/>
        <v>4907.28</v>
      </c>
    </row>
    <row r="192" spans="1:16" s="33" customFormat="1" x14ac:dyDescent="0.3">
      <c r="A192" s="60" t="s">
        <v>26</v>
      </c>
      <c r="B192" s="115" t="s">
        <v>82</v>
      </c>
      <c r="C192" s="116">
        <v>44281</v>
      </c>
      <c r="D192" s="111">
        <v>44276</v>
      </c>
      <c r="E192" s="115" t="s">
        <v>83</v>
      </c>
      <c r="F192" s="109" t="s">
        <v>84</v>
      </c>
      <c r="G192" s="61">
        <v>539.83999999999992</v>
      </c>
      <c r="H192" s="62">
        <v>44263</v>
      </c>
      <c r="I192" s="62">
        <v>44276</v>
      </c>
      <c r="J192" s="60">
        <f>I192-H192+1</f>
        <v>14</v>
      </c>
      <c r="K192" s="62">
        <f t="shared" si="13"/>
        <v>44269.5</v>
      </c>
      <c r="L192" s="117">
        <v>44281</v>
      </c>
      <c r="M192" s="62">
        <v>44281.5</v>
      </c>
      <c r="N192" s="60"/>
      <c r="O192" s="97">
        <f t="shared" si="14"/>
        <v>12</v>
      </c>
      <c r="P192" s="63">
        <f t="shared" si="15"/>
        <v>6478.079999999999</v>
      </c>
    </row>
    <row r="193" spans="1:16" s="33" customFormat="1" x14ac:dyDescent="0.3">
      <c r="A193" s="60" t="s">
        <v>26</v>
      </c>
      <c r="B193" s="115" t="s">
        <v>82</v>
      </c>
      <c r="C193" s="116">
        <v>44281</v>
      </c>
      <c r="D193" s="111">
        <v>44276</v>
      </c>
      <c r="E193" s="115" t="s">
        <v>85</v>
      </c>
      <c r="F193" s="109" t="s">
        <v>86</v>
      </c>
      <c r="G193" s="61">
        <v>7846.6400000000012</v>
      </c>
      <c r="H193" s="62">
        <v>44263</v>
      </c>
      <c r="I193" s="62">
        <v>44276</v>
      </c>
      <c r="J193" s="60">
        <f t="shared" si="12"/>
        <v>14</v>
      </c>
      <c r="K193" s="62">
        <f t="shared" si="13"/>
        <v>44269.5</v>
      </c>
      <c r="L193" s="117">
        <v>44281</v>
      </c>
      <c r="M193" s="62">
        <v>44281.5</v>
      </c>
      <c r="N193" s="60"/>
      <c r="O193" s="97">
        <f t="shared" si="14"/>
        <v>12</v>
      </c>
      <c r="P193" s="63">
        <f t="shared" si="15"/>
        <v>94159.680000000022</v>
      </c>
    </row>
    <row r="194" spans="1:16" s="33" customFormat="1" x14ac:dyDescent="0.3">
      <c r="A194" s="60" t="s">
        <v>26</v>
      </c>
      <c r="B194" s="115" t="s">
        <v>82</v>
      </c>
      <c r="C194" s="116">
        <v>44281</v>
      </c>
      <c r="D194" s="111">
        <v>44276</v>
      </c>
      <c r="E194" s="115" t="s">
        <v>87</v>
      </c>
      <c r="F194" s="109" t="s">
        <v>88</v>
      </c>
      <c r="G194" s="61">
        <v>295.58000000000004</v>
      </c>
      <c r="H194" s="62">
        <v>44263</v>
      </c>
      <c r="I194" s="62">
        <v>44276</v>
      </c>
      <c r="J194" s="60">
        <f>I194-H194+1</f>
        <v>14</v>
      </c>
      <c r="K194" s="62">
        <f t="shared" si="13"/>
        <v>44269.5</v>
      </c>
      <c r="L194" s="117">
        <v>44281</v>
      </c>
      <c r="M194" s="62">
        <v>44281.5</v>
      </c>
      <c r="N194" s="60"/>
      <c r="O194" s="97">
        <f t="shared" si="14"/>
        <v>12</v>
      </c>
      <c r="P194" s="63">
        <f t="shared" si="15"/>
        <v>3546.9600000000005</v>
      </c>
    </row>
    <row r="195" spans="1:16" s="33" customFormat="1" x14ac:dyDescent="0.3">
      <c r="A195" s="60" t="s">
        <v>26</v>
      </c>
      <c r="B195" s="115" t="s">
        <v>82</v>
      </c>
      <c r="C195" s="116">
        <v>44281</v>
      </c>
      <c r="D195" s="111">
        <v>44276</v>
      </c>
      <c r="E195" s="115" t="s">
        <v>89</v>
      </c>
      <c r="F195" s="109" t="s">
        <v>90</v>
      </c>
      <c r="G195" s="61">
        <v>32819.710000000014</v>
      </c>
      <c r="H195" s="62">
        <v>44263</v>
      </c>
      <c r="I195" s="62">
        <v>44276</v>
      </c>
      <c r="J195" s="60">
        <f t="shared" si="12"/>
        <v>14</v>
      </c>
      <c r="K195" s="62">
        <f t="shared" si="13"/>
        <v>44269.5</v>
      </c>
      <c r="L195" s="117">
        <v>44281</v>
      </c>
      <c r="M195" s="62">
        <v>44281.5</v>
      </c>
      <c r="N195" s="60"/>
      <c r="O195" s="97">
        <f t="shared" si="14"/>
        <v>12</v>
      </c>
      <c r="P195" s="63">
        <f t="shared" si="15"/>
        <v>393836.52000000014</v>
      </c>
    </row>
    <row r="196" spans="1:16" s="33" customFormat="1" x14ac:dyDescent="0.3">
      <c r="A196" s="60" t="s">
        <v>26</v>
      </c>
      <c r="B196" s="115" t="s">
        <v>82</v>
      </c>
      <c r="C196" s="116">
        <v>44281</v>
      </c>
      <c r="D196" s="111">
        <v>44276</v>
      </c>
      <c r="E196" s="115" t="s">
        <v>91</v>
      </c>
      <c r="F196" s="109" t="s">
        <v>92</v>
      </c>
      <c r="G196" s="61">
        <v>58644.160000000018</v>
      </c>
      <c r="H196" s="62">
        <v>44263</v>
      </c>
      <c r="I196" s="62">
        <v>44276</v>
      </c>
      <c r="J196" s="60">
        <f>I196-H196+1</f>
        <v>14</v>
      </c>
      <c r="K196" s="62">
        <f t="shared" si="13"/>
        <v>44269.5</v>
      </c>
      <c r="L196" s="117">
        <v>44281</v>
      </c>
      <c r="M196" s="62">
        <v>44281.5</v>
      </c>
      <c r="N196" s="60"/>
      <c r="O196" s="97">
        <f t="shared" si="14"/>
        <v>12</v>
      </c>
      <c r="P196" s="63">
        <f t="shared" si="15"/>
        <v>703729.92000000016</v>
      </c>
    </row>
    <row r="197" spans="1:16" s="33" customFormat="1" hidden="1" x14ac:dyDescent="0.3">
      <c r="A197" s="33" t="s">
        <v>26</v>
      </c>
      <c r="B197" s="9" t="s">
        <v>82</v>
      </c>
      <c r="C197" s="10">
        <v>44281</v>
      </c>
      <c r="D197" s="12">
        <v>44276</v>
      </c>
      <c r="E197" s="9" t="s">
        <v>93</v>
      </c>
      <c r="F197" s="44" t="s">
        <v>94</v>
      </c>
      <c r="G197" s="40">
        <v>11198.910000000002</v>
      </c>
      <c r="H197" s="18">
        <v>44263</v>
      </c>
      <c r="I197" s="18">
        <v>44276</v>
      </c>
      <c r="J197" s="33">
        <f t="shared" si="12"/>
        <v>14</v>
      </c>
      <c r="K197" s="18">
        <f t="shared" si="13"/>
        <v>44269.5</v>
      </c>
      <c r="L197" s="25">
        <v>44281</v>
      </c>
      <c r="M197" s="18">
        <v>44281.5</v>
      </c>
      <c r="O197" s="39">
        <f t="shared" si="14"/>
        <v>12</v>
      </c>
      <c r="P197" s="35">
        <f t="shared" si="15"/>
        <v>134386.92000000001</v>
      </c>
    </row>
    <row r="198" spans="1:16" s="33" customFormat="1" x14ac:dyDescent="0.3">
      <c r="A198" s="60" t="s">
        <v>26</v>
      </c>
      <c r="B198" s="115" t="s">
        <v>82</v>
      </c>
      <c r="C198" s="116">
        <v>44281</v>
      </c>
      <c r="D198" s="111">
        <v>44276</v>
      </c>
      <c r="E198" s="115" t="s">
        <v>95</v>
      </c>
      <c r="F198" s="109" t="s">
        <v>96</v>
      </c>
      <c r="G198" s="61">
        <v>21.91</v>
      </c>
      <c r="H198" s="62">
        <v>44263</v>
      </c>
      <c r="I198" s="62">
        <v>44276</v>
      </c>
      <c r="J198" s="60">
        <f t="shared" si="12"/>
        <v>14</v>
      </c>
      <c r="K198" s="62">
        <f t="shared" si="13"/>
        <v>44269.5</v>
      </c>
      <c r="L198" s="117">
        <v>44281</v>
      </c>
      <c r="M198" s="62">
        <v>44281.5</v>
      </c>
      <c r="N198" s="60"/>
      <c r="O198" s="97">
        <f t="shared" si="14"/>
        <v>12</v>
      </c>
      <c r="P198" s="63">
        <f t="shared" si="15"/>
        <v>262.92</v>
      </c>
    </row>
    <row r="199" spans="1:16" s="33" customFormat="1" x14ac:dyDescent="0.3">
      <c r="A199" s="60" t="s">
        <v>26</v>
      </c>
      <c r="B199" s="115" t="s">
        <v>82</v>
      </c>
      <c r="C199" s="116">
        <v>44281</v>
      </c>
      <c r="D199" s="111">
        <v>44276</v>
      </c>
      <c r="E199" s="115" t="s">
        <v>97</v>
      </c>
      <c r="F199" s="109" t="s">
        <v>98</v>
      </c>
      <c r="G199" s="61">
        <v>7220.5499999999993</v>
      </c>
      <c r="H199" s="62">
        <v>44263</v>
      </c>
      <c r="I199" s="62">
        <v>44276</v>
      </c>
      <c r="J199" s="60">
        <f t="shared" si="12"/>
        <v>14</v>
      </c>
      <c r="K199" s="62">
        <f t="shared" si="13"/>
        <v>44269.5</v>
      </c>
      <c r="L199" s="117">
        <v>44281</v>
      </c>
      <c r="M199" s="62">
        <v>44281.5</v>
      </c>
      <c r="N199" s="60"/>
      <c r="O199" s="97">
        <f t="shared" si="14"/>
        <v>12</v>
      </c>
      <c r="P199" s="63">
        <f t="shared" si="15"/>
        <v>86646.599999999991</v>
      </c>
    </row>
    <row r="200" spans="1:16" s="33" customFormat="1" hidden="1" x14ac:dyDescent="0.3">
      <c r="A200" s="33" t="s">
        <v>26</v>
      </c>
      <c r="B200" s="9" t="s">
        <v>82</v>
      </c>
      <c r="C200" s="10">
        <v>44281</v>
      </c>
      <c r="D200" s="12">
        <v>44276</v>
      </c>
      <c r="E200" s="9" t="s">
        <v>99</v>
      </c>
      <c r="F200" s="44" t="s">
        <v>100</v>
      </c>
      <c r="G200" s="40">
        <v>75.490000000000009</v>
      </c>
      <c r="H200" s="18">
        <v>44263</v>
      </c>
      <c r="I200" s="18">
        <v>44276</v>
      </c>
      <c r="J200" s="33">
        <f t="shared" si="12"/>
        <v>14</v>
      </c>
      <c r="K200" s="18">
        <f t="shared" si="13"/>
        <v>44269.5</v>
      </c>
      <c r="L200" s="25">
        <v>44281</v>
      </c>
      <c r="M200" s="18">
        <v>44281.5</v>
      </c>
      <c r="N200" s="13"/>
      <c r="O200" s="39">
        <f t="shared" si="14"/>
        <v>12</v>
      </c>
      <c r="P200" s="35">
        <f t="shared" si="15"/>
        <v>905.88000000000011</v>
      </c>
    </row>
    <row r="201" spans="1:16" s="33" customFormat="1" hidden="1" x14ac:dyDescent="0.3">
      <c r="A201" s="33" t="s">
        <v>26</v>
      </c>
      <c r="B201" s="9" t="s">
        <v>82</v>
      </c>
      <c r="C201" s="10">
        <v>44281</v>
      </c>
      <c r="D201" s="12">
        <v>44276</v>
      </c>
      <c r="E201" s="9" t="s">
        <v>105</v>
      </c>
      <c r="F201" s="44" t="s">
        <v>106</v>
      </c>
      <c r="G201" s="40">
        <v>791.15</v>
      </c>
      <c r="H201" s="18">
        <v>44263</v>
      </c>
      <c r="I201" s="18">
        <v>44276</v>
      </c>
      <c r="J201" s="33">
        <f t="shared" si="12"/>
        <v>14</v>
      </c>
      <c r="K201" s="18">
        <f t="shared" si="13"/>
        <v>44269.5</v>
      </c>
      <c r="L201" s="25">
        <v>44281</v>
      </c>
      <c r="M201" s="18">
        <v>44279.5</v>
      </c>
      <c r="O201" s="39">
        <f t="shared" si="14"/>
        <v>10</v>
      </c>
      <c r="P201" s="35">
        <f t="shared" si="15"/>
        <v>7911.5</v>
      </c>
    </row>
    <row r="202" spans="1:16" s="33" customFormat="1" hidden="1" x14ac:dyDescent="0.3">
      <c r="A202" s="33" t="s">
        <v>26</v>
      </c>
      <c r="B202" s="9" t="s">
        <v>82</v>
      </c>
      <c r="C202" s="10">
        <v>44281</v>
      </c>
      <c r="D202" s="12">
        <v>44276</v>
      </c>
      <c r="E202" s="9" t="s">
        <v>107</v>
      </c>
      <c r="F202" s="44" t="s">
        <v>108</v>
      </c>
      <c r="G202" s="40">
        <v>30.000000000000011</v>
      </c>
      <c r="H202" s="18">
        <v>44263</v>
      </c>
      <c r="I202" s="18">
        <v>44276</v>
      </c>
      <c r="J202" s="33">
        <f t="shared" si="12"/>
        <v>14</v>
      </c>
      <c r="K202" s="18">
        <f t="shared" si="13"/>
        <v>44269.5</v>
      </c>
      <c r="L202" s="25">
        <v>44281</v>
      </c>
      <c r="M202" s="18">
        <v>44302.5</v>
      </c>
      <c r="O202" s="39">
        <f t="shared" si="14"/>
        <v>33</v>
      </c>
      <c r="P202" s="35">
        <f t="shared" si="15"/>
        <v>990.00000000000034</v>
      </c>
    </row>
    <row r="203" spans="1:16" s="33" customFormat="1" hidden="1" x14ac:dyDescent="0.3">
      <c r="A203" s="33" t="s">
        <v>26</v>
      </c>
      <c r="B203" s="9" t="s">
        <v>82</v>
      </c>
      <c r="C203" s="10">
        <v>44281</v>
      </c>
      <c r="D203" s="12">
        <v>44276</v>
      </c>
      <c r="E203" s="9" t="s">
        <v>109</v>
      </c>
      <c r="F203" s="44" t="s">
        <v>110</v>
      </c>
      <c r="G203" s="40">
        <v>2072.71</v>
      </c>
      <c r="H203" s="18">
        <v>44263</v>
      </c>
      <c r="I203" s="18">
        <v>44276</v>
      </c>
      <c r="J203" s="33">
        <f t="shared" ref="J203:J266" si="17">I203-H203+1</f>
        <v>14</v>
      </c>
      <c r="K203" s="18">
        <f t="shared" ref="K203:K266" si="18">(H203+I203)/2</f>
        <v>44269.5</v>
      </c>
      <c r="L203" s="25">
        <v>44281</v>
      </c>
      <c r="M203" s="18">
        <v>44281.5</v>
      </c>
      <c r="N203" s="13"/>
      <c r="O203" s="39">
        <f t="shared" ref="O203:O266" si="19">M203-K203</f>
        <v>12</v>
      </c>
      <c r="P203" s="35">
        <f t="shared" ref="P203:P266" si="20">G203*O203</f>
        <v>24872.52</v>
      </c>
    </row>
    <row r="204" spans="1:16" s="33" customFormat="1" hidden="1" x14ac:dyDescent="0.3">
      <c r="A204" s="33" t="s">
        <v>26</v>
      </c>
      <c r="B204" s="9" t="s">
        <v>82</v>
      </c>
      <c r="C204" s="10">
        <v>44281</v>
      </c>
      <c r="D204" s="12">
        <v>44276</v>
      </c>
      <c r="E204" s="9" t="s">
        <v>111</v>
      </c>
      <c r="F204" s="44" t="s">
        <v>112</v>
      </c>
      <c r="G204" s="40">
        <v>42.31</v>
      </c>
      <c r="H204" s="18">
        <v>44263</v>
      </c>
      <c r="I204" s="18">
        <v>44276</v>
      </c>
      <c r="J204" s="33">
        <f t="shared" si="17"/>
        <v>14</v>
      </c>
      <c r="K204" s="18">
        <f t="shared" si="18"/>
        <v>44269.5</v>
      </c>
      <c r="L204" s="25">
        <v>44281</v>
      </c>
      <c r="M204" s="18">
        <v>44281.5</v>
      </c>
      <c r="O204" s="39">
        <f t="shared" si="19"/>
        <v>12</v>
      </c>
      <c r="P204" s="35">
        <f t="shared" si="20"/>
        <v>507.72</v>
      </c>
    </row>
    <row r="205" spans="1:16" s="33" customFormat="1" hidden="1" x14ac:dyDescent="0.3">
      <c r="A205" s="33" t="s">
        <v>26</v>
      </c>
      <c r="B205" s="9" t="s">
        <v>82</v>
      </c>
      <c r="C205" s="10">
        <v>44281</v>
      </c>
      <c r="D205" s="12">
        <v>44276</v>
      </c>
      <c r="E205" s="9" t="s">
        <v>113</v>
      </c>
      <c r="F205" s="44" t="s">
        <v>114</v>
      </c>
      <c r="G205" s="40">
        <v>2395.6400000000012</v>
      </c>
      <c r="H205" s="18">
        <v>44263</v>
      </c>
      <c r="I205" s="18">
        <v>44276</v>
      </c>
      <c r="J205" s="33">
        <f t="shared" si="17"/>
        <v>14</v>
      </c>
      <c r="K205" s="18">
        <f t="shared" si="18"/>
        <v>44269.5</v>
      </c>
      <c r="L205" s="25">
        <v>44281</v>
      </c>
      <c r="M205" s="18">
        <v>44281.5</v>
      </c>
      <c r="O205" s="39">
        <f t="shared" si="19"/>
        <v>12</v>
      </c>
      <c r="P205" s="35">
        <f t="shared" si="20"/>
        <v>28747.680000000015</v>
      </c>
    </row>
    <row r="206" spans="1:16" s="33" customFormat="1" hidden="1" x14ac:dyDescent="0.3">
      <c r="A206" s="33" t="s">
        <v>26</v>
      </c>
      <c r="B206" s="9" t="s">
        <v>82</v>
      </c>
      <c r="C206" s="10">
        <v>44281</v>
      </c>
      <c r="D206" s="12">
        <v>44276</v>
      </c>
      <c r="E206" s="9" t="s">
        <v>115</v>
      </c>
      <c r="F206" s="44" t="s">
        <v>116</v>
      </c>
      <c r="G206" s="40">
        <v>44.76</v>
      </c>
      <c r="H206" s="18">
        <v>44263</v>
      </c>
      <c r="I206" s="18">
        <v>44276</v>
      </c>
      <c r="J206" s="33">
        <f t="shared" si="17"/>
        <v>14</v>
      </c>
      <c r="K206" s="18">
        <f t="shared" si="18"/>
        <v>44269.5</v>
      </c>
      <c r="L206" s="25">
        <v>44281</v>
      </c>
      <c r="M206" s="18">
        <v>44302.5</v>
      </c>
      <c r="O206" s="39">
        <f t="shared" si="19"/>
        <v>33</v>
      </c>
      <c r="P206" s="35">
        <f t="shared" si="20"/>
        <v>1477.08</v>
      </c>
    </row>
    <row r="207" spans="1:16" s="33" customFormat="1" hidden="1" x14ac:dyDescent="0.3">
      <c r="A207" s="33" t="s">
        <v>26</v>
      </c>
      <c r="B207" s="9" t="s">
        <v>82</v>
      </c>
      <c r="C207" s="10">
        <v>44281</v>
      </c>
      <c r="D207" s="12">
        <v>44276</v>
      </c>
      <c r="E207" s="9" t="s">
        <v>117</v>
      </c>
      <c r="F207" s="44" t="s">
        <v>118</v>
      </c>
      <c r="G207" s="40">
        <v>168.13000000000002</v>
      </c>
      <c r="H207" s="18">
        <v>44263</v>
      </c>
      <c r="I207" s="18">
        <v>44276</v>
      </c>
      <c r="J207" s="33">
        <f t="shared" si="17"/>
        <v>14</v>
      </c>
      <c r="K207" s="18">
        <f t="shared" si="18"/>
        <v>44269.5</v>
      </c>
      <c r="L207" s="25">
        <v>44281</v>
      </c>
      <c r="M207" s="18">
        <v>44312.5</v>
      </c>
      <c r="O207" s="39">
        <f t="shared" si="19"/>
        <v>43</v>
      </c>
      <c r="P207" s="35">
        <f t="shared" si="20"/>
        <v>7229.5900000000011</v>
      </c>
    </row>
    <row r="208" spans="1:16" s="33" customFormat="1" hidden="1" x14ac:dyDescent="0.3">
      <c r="A208" s="33" t="s">
        <v>26</v>
      </c>
      <c r="B208" s="9" t="s">
        <v>82</v>
      </c>
      <c r="C208" s="10">
        <v>44281</v>
      </c>
      <c r="D208" s="12">
        <v>44276</v>
      </c>
      <c r="E208" s="9" t="s">
        <v>119</v>
      </c>
      <c r="F208" s="44" t="s">
        <v>120</v>
      </c>
      <c r="G208" s="40">
        <v>14891.600000000013</v>
      </c>
      <c r="H208" s="18">
        <v>44263</v>
      </c>
      <c r="I208" s="18">
        <v>44276</v>
      </c>
      <c r="J208" s="33">
        <f t="shared" si="17"/>
        <v>14</v>
      </c>
      <c r="K208" s="18">
        <f t="shared" si="18"/>
        <v>44269.5</v>
      </c>
      <c r="L208" s="25">
        <v>44281</v>
      </c>
      <c r="M208" s="18">
        <v>44281.5</v>
      </c>
      <c r="O208" s="39">
        <f t="shared" si="19"/>
        <v>12</v>
      </c>
      <c r="P208" s="35">
        <f t="shared" si="20"/>
        <v>178699.20000000016</v>
      </c>
    </row>
    <row r="209" spans="1:16" s="33" customFormat="1" hidden="1" x14ac:dyDescent="0.3">
      <c r="A209" s="33" t="s">
        <v>26</v>
      </c>
      <c r="B209" s="9" t="s">
        <v>82</v>
      </c>
      <c r="C209" s="10">
        <v>44281</v>
      </c>
      <c r="D209" s="12">
        <v>44276</v>
      </c>
      <c r="E209" s="9" t="s">
        <v>121</v>
      </c>
      <c r="F209" s="44" t="s">
        <v>122</v>
      </c>
      <c r="G209" s="40">
        <v>11239.009999999995</v>
      </c>
      <c r="H209" s="18">
        <v>44263</v>
      </c>
      <c r="I209" s="18">
        <v>44276</v>
      </c>
      <c r="J209" s="33">
        <f t="shared" si="17"/>
        <v>14</v>
      </c>
      <c r="K209" s="18">
        <f t="shared" si="18"/>
        <v>44269.5</v>
      </c>
      <c r="L209" s="25">
        <v>44281</v>
      </c>
      <c r="M209" s="18">
        <v>44281.5</v>
      </c>
      <c r="O209" s="39">
        <f t="shared" si="19"/>
        <v>12</v>
      </c>
      <c r="P209" s="35">
        <f t="shared" si="20"/>
        <v>134868.11999999994</v>
      </c>
    </row>
    <row r="210" spans="1:16" s="33" customFormat="1" hidden="1" x14ac:dyDescent="0.3">
      <c r="A210" s="33" t="s">
        <v>26</v>
      </c>
      <c r="B210" s="9" t="s">
        <v>82</v>
      </c>
      <c r="C210" s="10">
        <v>44281</v>
      </c>
      <c r="D210" s="12">
        <v>44276</v>
      </c>
      <c r="E210" s="9" t="s">
        <v>125</v>
      </c>
      <c r="F210" s="44" t="s">
        <v>126</v>
      </c>
      <c r="G210" s="40">
        <v>269.69</v>
      </c>
      <c r="H210" s="18">
        <v>44263</v>
      </c>
      <c r="I210" s="18">
        <v>44276</v>
      </c>
      <c r="J210" s="33">
        <f t="shared" si="17"/>
        <v>14</v>
      </c>
      <c r="K210" s="18">
        <f t="shared" si="18"/>
        <v>44269.5</v>
      </c>
      <c r="L210" s="25">
        <v>44281</v>
      </c>
      <c r="M210" s="18">
        <v>44286.5</v>
      </c>
      <c r="O210" s="39">
        <f t="shared" si="19"/>
        <v>17</v>
      </c>
      <c r="P210" s="35">
        <f t="shared" si="20"/>
        <v>4584.7299999999996</v>
      </c>
    </row>
    <row r="211" spans="1:16" s="33" customFormat="1" hidden="1" x14ac:dyDescent="0.3">
      <c r="A211" s="33" t="s">
        <v>26</v>
      </c>
      <c r="B211" s="9" t="s">
        <v>82</v>
      </c>
      <c r="C211" s="10">
        <v>44281</v>
      </c>
      <c r="D211" s="12">
        <v>44276</v>
      </c>
      <c r="E211" s="9" t="s">
        <v>127</v>
      </c>
      <c r="F211" s="44" t="s">
        <v>128</v>
      </c>
      <c r="G211" s="40">
        <v>1528.0399999999995</v>
      </c>
      <c r="H211" s="18">
        <v>44263</v>
      </c>
      <c r="I211" s="18">
        <v>44276</v>
      </c>
      <c r="J211" s="33">
        <f t="shared" si="17"/>
        <v>14</v>
      </c>
      <c r="K211" s="18">
        <f t="shared" si="18"/>
        <v>44269.5</v>
      </c>
      <c r="L211" s="25">
        <v>44281</v>
      </c>
      <c r="M211" s="18">
        <v>44301.5</v>
      </c>
      <c r="O211" s="39">
        <f t="shared" si="19"/>
        <v>32</v>
      </c>
      <c r="P211" s="35">
        <f t="shared" si="20"/>
        <v>48897.279999999984</v>
      </c>
    </row>
    <row r="212" spans="1:16" s="33" customFormat="1" hidden="1" x14ac:dyDescent="0.3">
      <c r="A212" s="33" t="s">
        <v>26</v>
      </c>
      <c r="B212" s="9" t="s">
        <v>82</v>
      </c>
      <c r="C212" s="10">
        <v>44281</v>
      </c>
      <c r="D212" s="12">
        <v>44276</v>
      </c>
      <c r="E212" s="9" t="s">
        <v>158</v>
      </c>
      <c r="F212" s="44" t="s">
        <v>159</v>
      </c>
      <c r="G212" s="40">
        <v>81.25</v>
      </c>
      <c r="H212" s="18">
        <v>44263</v>
      </c>
      <c r="I212" s="18">
        <v>44276</v>
      </c>
      <c r="J212" s="33">
        <f t="shared" si="17"/>
        <v>14</v>
      </c>
      <c r="K212" s="18">
        <f t="shared" si="18"/>
        <v>44269.5</v>
      </c>
      <c r="L212" s="25">
        <v>44281</v>
      </c>
      <c r="M212" s="18">
        <v>44286.5</v>
      </c>
      <c r="O212" s="39">
        <f t="shared" si="19"/>
        <v>17</v>
      </c>
      <c r="P212" s="35">
        <f t="shared" si="20"/>
        <v>1381.25</v>
      </c>
    </row>
    <row r="213" spans="1:16" s="33" customFormat="1" hidden="1" x14ac:dyDescent="0.3">
      <c r="A213" s="33" t="s">
        <v>26</v>
      </c>
      <c r="B213" s="9" t="s">
        <v>82</v>
      </c>
      <c r="C213" s="10">
        <v>44281</v>
      </c>
      <c r="D213" s="12">
        <v>44276</v>
      </c>
      <c r="E213" s="9" t="s">
        <v>129</v>
      </c>
      <c r="F213" s="44" t="s">
        <v>130</v>
      </c>
      <c r="G213" s="40">
        <v>13330.040000000015</v>
      </c>
      <c r="H213" s="18">
        <v>44263</v>
      </c>
      <c r="I213" s="18">
        <v>44276</v>
      </c>
      <c r="J213" s="33">
        <f t="shared" si="17"/>
        <v>14</v>
      </c>
      <c r="K213" s="18">
        <f t="shared" si="18"/>
        <v>44269.5</v>
      </c>
      <c r="L213" s="25">
        <v>44281</v>
      </c>
      <c r="M213" s="18">
        <v>44281.5</v>
      </c>
      <c r="O213" s="39">
        <f t="shared" si="19"/>
        <v>12</v>
      </c>
      <c r="P213" s="35">
        <f t="shared" si="20"/>
        <v>159960.48000000019</v>
      </c>
    </row>
    <row r="214" spans="1:16" s="33" customFormat="1" hidden="1" x14ac:dyDescent="0.3">
      <c r="A214" s="33" t="s">
        <v>26</v>
      </c>
      <c r="B214" s="9" t="s">
        <v>82</v>
      </c>
      <c r="C214" s="10">
        <v>44281</v>
      </c>
      <c r="D214" s="12">
        <v>44276</v>
      </c>
      <c r="E214" s="9" t="s">
        <v>131</v>
      </c>
      <c r="F214" s="44" t="s">
        <v>132</v>
      </c>
      <c r="G214" s="40">
        <v>163.47999999999999</v>
      </c>
      <c r="H214" s="18">
        <v>44263</v>
      </c>
      <c r="I214" s="18">
        <v>44276</v>
      </c>
      <c r="J214" s="33">
        <f t="shared" si="17"/>
        <v>14</v>
      </c>
      <c r="K214" s="18">
        <f t="shared" si="18"/>
        <v>44269.5</v>
      </c>
      <c r="L214" s="25">
        <v>44281</v>
      </c>
      <c r="M214" s="18">
        <v>44281.5</v>
      </c>
      <c r="O214" s="39">
        <f t="shared" si="19"/>
        <v>12</v>
      </c>
      <c r="P214" s="35">
        <f t="shared" si="20"/>
        <v>1961.7599999999998</v>
      </c>
    </row>
    <row r="215" spans="1:16" s="33" customFormat="1" hidden="1" x14ac:dyDescent="0.3">
      <c r="A215" s="33" t="s">
        <v>26</v>
      </c>
      <c r="B215" s="9" t="s">
        <v>82</v>
      </c>
      <c r="C215" s="10">
        <v>44281</v>
      </c>
      <c r="D215" s="12">
        <v>44276</v>
      </c>
      <c r="E215" s="9" t="s">
        <v>133</v>
      </c>
      <c r="F215" s="44" t="s">
        <v>134</v>
      </c>
      <c r="G215" s="40">
        <v>3135.8899999999985</v>
      </c>
      <c r="H215" s="18">
        <v>44263</v>
      </c>
      <c r="I215" s="18">
        <v>44276</v>
      </c>
      <c r="J215" s="33">
        <f t="shared" si="17"/>
        <v>14</v>
      </c>
      <c r="K215" s="18">
        <f t="shared" si="18"/>
        <v>44269.5</v>
      </c>
      <c r="L215" s="25">
        <v>44281</v>
      </c>
      <c r="M215" s="18">
        <v>44302.5</v>
      </c>
      <c r="O215" s="39">
        <f t="shared" si="19"/>
        <v>33</v>
      </c>
      <c r="P215" s="35">
        <f t="shared" si="20"/>
        <v>103484.36999999995</v>
      </c>
    </row>
    <row r="216" spans="1:16" s="33" customFormat="1" hidden="1" x14ac:dyDescent="0.3">
      <c r="A216" s="33" t="s">
        <v>26</v>
      </c>
      <c r="B216" s="9" t="s">
        <v>82</v>
      </c>
      <c r="C216" s="10">
        <v>44281</v>
      </c>
      <c r="D216" s="12">
        <v>44276</v>
      </c>
      <c r="E216" s="9" t="s">
        <v>135</v>
      </c>
      <c r="F216" s="44" t="s">
        <v>136</v>
      </c>
      <c r="G216" s="40">
        <v>446.89999999999981</v>
      </c>
      <c r="H216" s="18">
        <v>44263</v>
      </c>
      <c r="I216" s="18">
        <v>44276</v>
      </c>
      <c r="J216" s="33">
        <f t="shared" si="17"/>
        <v>14</v>
      </c>
      <c r="K216" s="18">
        <f t="shared" si="18"/>
        <v>44269.5</v>
      </c>
      <c r="L216" s="25">
        <v>44281</v>
      </c>
      <c r="M216" s="18">
        <v>44302.5</v>
      </c>
      <c r="O216" s="39">
        <f t="shared" si="19"/>
        <v>33</v>
      </c>
      <c r="P216" s="35">
        <f t="shared" si="20"/>
        <v>14747.699999999993</v>
      </c>
    </row>
    <row r="217" spans="1:16" s="33" customFormat="1" hidden="1" x14ac:dyDescent="0.3">
      <c r="A217" s="33" t="s">
        <v>26</v>
      </c>
      <c r="B217" s="9" t="s">
        <v>82</v>
      </c>
      <c r="C217" s="10">
        <v>44281</v>
      </c>
      <c r="D217" s="12">
        <v>44276</v>
      </c>
      <c r="E217" s="9" t="s">
        <v>137</v>
      </c>
      <c r="F217" s="44" t="s">
        <v>138</v>
      </c>
      <c r="G217" s="40">
        <v>544.18000000000006</v>
      </c>
      <c r="H217" s="18">
        <v>44263</v>
      </c>
      <c r="I217" s="18">
        <v>44276</v>
      </c>
      <c r="J217" s="33">
        <f t="shared" si="17"/>
        <v>14</v>
      </c>
      <c r="K217" s="18">
        <f t="shared" si="18"/>
        <v>44269.5</v>
      </c>
      <c r="L217" s="25">
        <v>44281</v>
      </c>
      <c r="M217" s="18">
        <v>44302.5</v>
      </c>
      <c r="O217" s="39">
        <f t="shared" si="19"/>
        <v>33</v>
      </c>
      <c r="P217" s="35">
        <f t="shared" si="20"/>
        <v>17957.940000000002</v>
      </c>
    </row>
    <row r="218" spans="1:16" s="33" customFormat="1" hidden="1" x14ac:dyDescent="0.3">
      <c r="A218" s="33" t="s">
        <v>26</v>
      </c>
      <c r="B218" s="9" t="s">
        <v>82</v>
      </c>
      <c r="C218" s="10">
        <v>44281</v>
      </c>
      <c r="D218" s="12">
        <v>44276</v>
      </c>
      <c r="E218" s="9" t="s">
        <v>139</v>
      </c>
      <c r="F218" s="44" t="s">
        <v>140</v>
      </c>
      <c r="G218" s="40">
        <v>127.60999999999996</v>
      </c>
      <c r="H218" s="18">
        <v>44263</v>
      </c>
      <c r="I218" s="18">
        <v>44276</v>
      </c>
      <c r="J218" s="33">
        <f t="shared" si="17"/>
        <v>14</v>
      </c>
      <c r="K218" s="18">
        <f t="shared" si="18"/>
        <v>44269.5</v>
      </c>
      <c r="L218" s="25">
        <v>44281</v>
      </c>
      <c r="M218" s="18">
        <v>44302.5</v>
      </c>
      <c r="O218" s="39">
        <f t="shared" si="19"/>
        <v>33</v>
      </c>
      <c r="P218" s="35">
        <f t="shared" si="20"/>
        <v>4211.1299999999983</v>
      </c>
    </row>
    <row r="219" spans="1:16" s="33" customFormat="1" x14ac:dyDescent="0.3">
      <c r="A219" s="60" t="s">
        <v>26</v>
      </c>
      <c r="B219" s="115" t="s">
        <v>82</v>
      </c>
      <c r="C219" s="116">
        <v>44281</v>
      </c>
      <c r="D219" s="111">
        <v>44276</v>
      </c>
      <c r="E219" s="115" t="s">
        <v>141</v>
      </c>
      <c r="F219" s="109" t="s">
        <v>141</v>
      </c>
      <c r="G219" s="61">
        <v>1637.2099999999996</v>
      </c>
      <c r="H219" s="62">
        <v>44263</v>
      </c>
      <c r="I219" s="62">
        <v>44276</v>
      </c>
      <c r="J219" s="60">
        <f t="shared" si="17"/>
        <v>14</v>
      </c>
      <c r="K219" s="62">
        <f t="shared" si="18"/>
        <v>44269.5</v>
      </c>
      <c r="L219" s="117">
        <v>44281</v>
      </c>
      <c r="M219" s="62">
        <v>44281.5</v>
      </c>
      <c r="N219" s="60"/>
      <c r="O219" s="97">
        <f t="shared" si="19"/>
        <v>12</v>
      </c>
      <c r="P219" s="63">
        <f t="shared" si="20"/>
        <v>19646.519999999997</v>
      </c>
    </row>
    <row r="220" spans="1:16" s="33" customFormat="1" x14ac:dyDescent="0.3">
      <c r="A220" s="60" t="s">
        <v>26</v>
      </c>
      <c r="B220" s="115" t="s">
        <v>82</v>
      </c>
      <c r="C220" s="116">
        <v>44281</v>
      </c>
      <c r="D220" s="111">
        <v>44276</v>
      </c>
      <c r="E220" s="115" t="s">
        <v>142</v>
      </c>
      <c r="F220" s="109" t="s">
        <v>142</v>
      </c>
      <c r="G220" s="61">
        <v>3684.66</v>
      </c>
      <c r="H220" s="62">
        <v>44263</v>
      </c>
      <c r="I220" s="62">
        <v>44276</v>
      </c>
      <c r="J220" s="60">
        <f t="shared" si="17"/>
        <v>14</v>
      </c>
      <c r="K220" s="62">
        <f t="shared" si="18"/>
        <v>44269.5</v>
      </c>
      <c r="L220" s="117">
        <v>44281</v>
      </c>
      <c r="M220" s="62">
        <v>44281.5</v>
      </c>
      <c r="N220" s="60"/>
      <c r="O220" s="97">
        <f t="shared" si="19"/>
        <v>12</v>
      </c>
      <c r="P220" s="63">
        <f t="shared" si="20"/>
        <v>44215.92</v>
      </c>
    </row>
    <row r="221" spans="1:16" s="33" customFormat="1" x14ac:dyDescent="0.3">
      <c r="A221" s="60" t="s">
        <v>26</v>
      </c>
      <c r="B221" s="115" t="s">
        <v>82</v>
      </c>
      <c r="C221" s="116">
        <v>44281</v>
      </c>
      <c r="D221" s="111">
        <v>44276</v>
      </c>
      <c r="E221" s="115" t="s">
        <v>143</v>
      </c>
      <c r="F221" s="109" t="s">
        <v>143</v>
      </c>
      <c r="G221" s="61">
        <v>1590.79</v>
      </c>
      <c r="H221" s="62">
        <v>44263</v>
      </c>
      <c r="I221" s="62">
        <v>44276</v>
      </c>
      <c r="J221" s="60">
        <f t="shared" si="17"/>
        <v>14</v>
      </c>
      <c r="K221" s="62">
        <f t="shared" si="18"/>
        <v>44269.5</v>
      </c>
      <c r="L221" s="117">
        <v>44281</v>
      </c>
      <c r="M221" s="62">
        <v>44281.5</v>
      </c>
      <c r="N221" s="60"/>
      <c r="O221" s="97">
        <f t="shared" si="19"/>
        <v>12</v>
      </c>
      <c r="P221" s="63">
        <f t="shared" si="20"/>
        <v>19089.48</v>
      </c>
    </row>
    <row r="222" spans="1:16" s="33" customFormat="1" hidden="1" x14ac:dyDescent="0.3">
      <c r="A222" s="33" t="s">
        <v>26</v>
      </c>
      <c r="B222" s="9" t="s">
        <v>82</v>
      </c>
      <c r="C222" s="10">
        <v>44281</v>
      </c>
      <c r="D222" s="12">
        <v>44276</v>
      </c>
      <c r="E222" s="9" t="s">
        <v>148</v>
      </c>
      <c r="F222" s="44" t="s">
        <v>149</v>
      </c>
      <c r="G222" s="40">
        <v>350.7</v>
      </c>
      <c r="H222" s="18">
        <v>44263</v>
      </c>
      <c r="I222" s="18">
        <v>44276</v>
      </c>
      <c r="J222" s="33">
        <f t="shared" si="17"/>
        <v>14</v>
      </c>
      <c r="K222" s="18">
        <f t="shared" si="18"/>
        <v>44269.5</v>
      </c>
      <c r="L222" s="25">
        <v>44281</v>
      </c>
      <c r="M222" s="18">
        <v>44281.5</v>
      </c>
      <c r="N222" s="13"/>
      <c r="O222" s="39">
        <f t="shared" si="19"/>
        <v>12</v>
      </c>
      <c r="P222" s="35">
        <f t="shared" si="20"/>
        <v>4208.3999999999996</v>
      </c>
    </row>
    <row r="223" spans="1:16" s="33" customFormat="1" hidden="1" x14ac:dyDescent="0.3">
      <c r="A223" s="33" t="s">
        <v>26</v>
      </c>
      <c r="B223" s="9" t="s">
        <v>82</v>
      </c>
      <c r="C223" s="10">
        <v>44281</v>
      </c>
      <c r="D223" s="12">
        <v>44276</v>
      </c>
      <c r="E223" s="9" t="s">
        <v>152</v>
      </c>
      <c r="F223" s="44" t="s">
        <v>153</v>
      </c>
      <c r="G223" s="40">
        <v>723.69</v>
      </c>
      <c r="H223" s="18">
        <v>44263</v>
      </c>
      <c r="I223" s="18">
        <v>44276</v>
      </c>
      <c r="J223" s="33">
        <f t="shared" si="17"/>
        <v>14</v>
      </c>
      <c r="K223" s="18">
        <f t="shared" si="18"/>
        <v>44269.5</v>
      </c>
      <c r="L223" s="25">
        <v>44281</v>
      </c>
      <c r="M223" s="18">
        <v>44281.5</v>
      </c>
      <c r="N223" s="46">
        <v>44280</v>
      </c>
      <c r="O223" s="39">
        <f>N223-K223</f>
        <v>10.5</v>
      </c>
      <c r="P223" s="35">
        <f t="shared" si="20"/>
        <v>7598.7450000000008</v>
      </c>
    </row>
    <row r="224" spans="1:16" s="33" customFormat="1" hidden="1" x14ac:dyDescent="0.3">
      <c r="A224" s="33" t="s">
        <v>26</v>
      </c>
      <c r="B224" s="9" t="s">
        <v>82</v>
      </c>
      <c r="C224" s="10">
        <v>44281</v>
      </c>
      <c r="D224" s="12">
        <v>44276</v>
      </c>
      <c r="E224" s="9" t="s">
        <v>154</v>
      </c>
      <c r="F224" s="44" t="s">
        <v>155</v>
      </c>
      <c r="G224" s="40">
        <v>467.36</v>
      </c>
      <c r="H224" s="18">
        <v>44263</v>
      </c>
      <c r="I224" s="18">
        <v>44276</v>
      </c>
      <c r="J224" s="33">
        <f t="shared" si="17"/>
        <v>14</v>
      </c>
      <c r="K224" s="18">
        <f t="shared" si="18"/>
        <v>44269.5</v>
      </c>
      <c r="L224" s="25">
        <v>44281</v>
      </c>
      <c r="M224" s="18">
        <v>44281.5</v>
      </c>
      <c r="N224" s="46">
        <v>44280</v>
      </c>
      <c r="O224" s="39">
        <f>N224-K224</f>
        <v>10.5</v>
      </c>
      <c r="P224" s="35">
        <f t="shared" si="20"/>
        <v>4907.28</v>
      </c>
    </row>
    <row r="225" spans="1:16" s="33" customFormat="1" x14ac:dyDescent="0.3">
      <c r="A225" s="60" t="s">
        <v>28</v>
      </c>
      <c r="B225" s="115" t="s">
        <v>82</v>
      </c>
      <c r="C225" s="116">
        <v>44295</v>
      </c>
      <c r="D225" s="111">
        <v>44290</v>
      </c>
      <c r="E225" s="115" t="s">
        <v>83</v>
      </c>
      <c r="F225" s="109" t="s">
        <v>84</v>
      </c>
      <c r="G225" s="61">
        <v>7.27</v>
      </c>
      <c r="H225" s="62">
        <v>44277</v>
      </c>
      <c r="I225" s="62">
        <v>44290</v>
      </c>
      <c r="J225" s="60">
        <f>I225-H225+1</f>
        <v>14</v>
      </c>
      <c r="K225" s="62">
        <f t="shared" si="18"/>
        <v>44283.5</v>
      </c>
      <c r="L225" s="117">
        <v>44295</v>
      </c>
      <c r="M225" s="62">
        <v>44295.5</v>
      </c>
      <c r="N225" s="60"/>
      <c r="O225" s="97">
        <f t="shared" si="19"/>
        <v>12</v>
      </c>
      <c r="P225" s="63">
        <f t="shared" si="20"/>
        <v>87.24</v>
      </c>
    </row>
    <row r="226" spans="1:16" s="33" customFormat="1" x14ac:dyDescent="0.3">
      <c r="A226" s="60" t="s">
        <v>28</v>
      </c>
      <c r="B226" s="115" t="s">
        <v>82</v>
      </c>
      <c r="C226" s="116">
        <v>44295</v>
      </c>
      <c r="D226" s="111">
        <v>44290</v>
      </c>
      <c r="E226" s="115" t="s">
        <v>89</v>
      </c>
      <c r="F226" s="109" t="s">
        <v>90</v>
      </c>
      <c r="G226" s="61">
        <v>105.56</v>
      </c>
      <c r="H226" s="62">
        <v>44277</v>
      </c>
      <c r="I226" s="62">
        <v>44290</v>
      </c>
      <c r="J226" s="60">
        <f t="shared" si="17"/>
        <v>14</v>
      </c>
      <c r="K226" s="62">
        <f t="shared" si="18"/>
        <v>44283.5</v>
      </c>
      <c r="L226" s="117">
        <v>44295</v>
      </c>
      <c r="M226" s="62">
        <v>44295.5</v>
      </c>
      <c r="N226" s="60"/>
      <c r="O226" s="97">
        <f t="shared" si="19"/>
        <v>12</v>
      </c>
      <c r="P226" s="63">
        <f t="shared" si="20"/>
        <v>1266.72</v>
      </c>
    </row>
    <row r="227" spans="1:16" s="33" customFormat="1" x14ac:dyDescent="0.3">
      <c r="A227" s="60" t="s">
        <v>28</v>
      </c>
      <c r="B227" s="115" t="s">
        <v>82</v>
      </c>
      <c r="C227" s="116">
        <v>44295</v>
      </c>
      <c r="D227" s="111">
        <v>44290</v>
      </c>
      <c r="E227" s="115" t="s">
        <v>91</v>
      </c>
      <c r="F227" s="109" t="s">
        <v>92</v>
      </c>
      <c r="G227" s="61">
        <v>263.88</v>
      </c>
      <c r="H227" s="62">
        <v>44277</v>
      </c>
      <c r="I227" s="62">
        <v>44290</v>
      </c>
      <c r="J227" s="60">
        <f>I227-H227+1</f>
        <v>14</v>
      </c>
      <c r="K227" s="62">
        <f t="shared" si="18"/>
        <v>44283.5</v>
      </c>
      <c r="L227" s="117">
        <v>44295</v>
      </c>
      <c r="M227" s="62">
        <v>44295.5</v>
      </c>
      <c r="N227" s="60"/>
      <c r="O227" s="97">
        <f t="shared" si="19"/>
        <v>12</v>
      </c>
      <c r="P227" s="63">
        <f t="shared" si="20"/>
        <v>3166.56</v>
      </c>
    </row>
    <row r="228" spans="1:16" s="33" customFormat="1" hidden="1" x14ac:dyDescent="0.3">
      <c r="A228" s="33" t="s">
        <v>28</v>
      </c>
      <c r="B228" s="9" t="s">
        <v>82</v>
      </c>
      <c r="C228" s="10">
        <v>44295</v>
      </c>
      <c r="D228" s="12">
        <v>44290</v>
      </c>
      <c r="E228" s="9" t="s">
        <v>105</v>
      </c>
      <c r="F228" s="44" t="s">
        <v>106</v>
      </c>
      <c r="G228" s="40">
        <v>12.64</v>
      </c>
      <c r="H228" s="18">
        <v>44277</v>
      </c>
      <c r="I228" s="18">
        <v>44290</v>
      </c>
      <c r="J228" s="33">
        <f t="shared" si="17"/>
        <v>14</v>
      </c>
      <c r="K228" s="18">
        <f t="shared" si="18"/>
        <v>44283.5</v>
      </c>
      <c r="L228" s="25">
        <v>44295</v>
      </c>
      <c r="M228" s="18">
        <v>44309.5</v>
      </c>
      <c r="O228" s="39">
        <f t="shared" si="19"/>
        <v>26</v>
      </c>
      <c r="P228" s="35">
        <f t="shared" si="20"/>
        <v>328.64</v>
      </c>
    </row>
    <row r="229" spans="1:16" s="33" customFormat="1" hidden="1" x14ac:dyDescent="0.3">
      <c r="A229" s="33" t="s">
        <v>28</v>
      </c>
      <c r="B229" s="9" t="s">
        <v>82</v>
      </c>
      <c r="C229" s="10">
        <v>44295</v>
      </c>
      <c r="D229" s="12">
        <v>44290</v>
      </c>
      <c r="E229" s="9" t="s">
        <v>107</v>
      </c>
      <c r="F229" s="44" t="s">
        <v>108</v>
      </c>
      <c r="G229" s="40">
        <v>0.39</v>
      </c>
      <c r="H229" s="18">
        <v>44277</v>
      </c>
      <c r="I229" s="18">
        <v>44290</v>
      </c>
      <c r="J229" s="33">
        <f t="shared" si="17"/>
        <v>14</v>
      </c>
      <c r="K229" s="18">
        <f t="shared" si="18"/>
        <v>44283.5</v>
      </c>
      <c r="L229" s="25">
        <v>44295</v>
      </c>
      <c r="M229" s="18">
        <v>44330.5</v>
      </c>
      <c r="O229" s="39">
        <f t="shared" si="19"/>
        <v>47</v>
      </c>
      <c r="P229" s="35">
        <f t="shared" si="20"/>
        <v>18.330000000000002</v>
      </c>
    </row>
    <row r="230" spans="1:16" s="33" customFormat="1" hidden="1" x14ac:dyDescent="0.3">
      <c r="A230" s="33" t="s">
        <v>28</v>
      </c>
      <c r="B230" s="9" t="s">
        <v>82</v>
      </c>
      <c r="C230" s="10">
        <v>44295</v>
      </c>
      <c r="D230" s="12">
        <v>44290</v>
      </c>
      <c r="E230" s="9" t="s">
        <v>113</v>
      </c>
      <c r="F230" s="44" t="s">
        <v>114</v>
      </c>
      <c r="G230" s="40">
        <v>33.69</v>
      </c>
      <c r="H230" s="18">
        <v>44277</v>
      </c>
      <c r="I230" s="18">
        <v>44290</v>
      </c>
      <c r="J230" s="33">
        <f t="shared" si="17"/>
        <v>14</v>
      </c>
      <c r="K230" s="18">
        <f t="shared" si="18"/>
        <v>44283.5</v>
      </c>
      <c r="L230" s="25">
        <v>44295</v>
      </c>
      <c r="M230" s="18">
        <v>44295.5</v>
      </c>
      <c r="O230" s="39">
        <f t="shared" si="19"/>
        <v>12</v>
      </c>
      <c r="P230" s="35">
        <f t="shared" si="20"/>
        <v>404.28</v>
      </c>
    </row>
    <row r="231" spans="1:16" s="33" customFormat="1" hidden="1" x14ac:dyDescent="0.3">
      <c r="A231" s="33" t="s">
        <v>28</v>
      </c>
      <c r="B231" s="9" t="s">
        <v>82</v>
      </c>
      <c r="C231" s="10">
        <v>44295</v>
      </c>
      <c r="D231" s="12">
        <v>44290</v>
      </c>
      <c r="E231" s="9" t="s">
        <v>115</v>
      </c>
      <c r="F231" s="44" t="s">
        <v>116</v>
      </c>
      <c r="G231" s="40">
        <v>0.75</v>
      </c>
      <c r="H231" s="18">
        <v>44277</v>
      </c>
      <c r="I231" s="18">
        <v>44290</v>
      </c>
      <c r="J231" s="33">
        <f t="shared" si="17"/>
        <v>14</v>
      </c>
      <c r="K231" s="18">
        <f t="shared" si="18"/>
        <v>44283.5</v>
      </c>
      <c r="L231" s="25">
        <v>44295</v>
      </c>
      <c r="M231" s="18">
        <v>44330.5</v>
      </c>
      <c r="O231" s="39">
        <f t="shared" si="19"/>
        <v>47</v>
      </c>
      <c r="P231" s="35">
        <f t="shared" si="20"/>
        <v>35.25</v>
      </c>
    </row>
    <row r="232" spans="1:16" s="33" customFormat="1" hidden="1" x14ac:dyDescent="0.3">
      <c r="A232" s="33" t="s">
        <v>28</v>
      </c>
      <c r="B232" s="9" t="s">
        <v>82</v>
      </c>
      <c r="C232" s="10">
        <v>44295</v>
      </c>
      <c r="D232" s="12">
        <v>44290</v>
      </c>
      <c r="E232" s="9" t="s">
        <v>119</v>
      </c>
      <c r="F232" s="44" t="s">
        <v>120</v>
      </c>
      <c r="G232" s="40">
        <v>428.88</v>
      </c>
      <c r="H232" s="18">
        <v>44277</v>
      </c>
      <c r="I232" s="18">
        <v>44290</v>
      </c>
      <c r="J232" s="33">
        <f t="shared" si="17"/>
        <v>14</v>
      </c>
      <c r="K232" s="18">
        <f t="shared" si="18"/>
        <v>44283.5</v>
      </c>
      <c r="L232" s="25">
        <v>44281</v>
      </c>
      <c r="M232" s="18">
        <v>44295.5</v>
      </c>
      <c r="O232" s="39">
        <f t="shared" si="19"/>
        <v>12</v>
      </c>
      <c r="P232" s="35">
        <f t="shared" si="20"/>
        <v>5146.5599999999995</v>
      </c>
    </row>
    <row r="233" spans="1:16" s="33" customFormat="1" hidden="1" x14ac:dyDescent="0.3">
      <c r="A233" s="33" t="s">
        <v>28</v>
      </c>
      <c r="B233" s="9" t="s">
        <v>82</v>
      </c>
      <c r="C233" s="10">
        <v>44295</v>
      </c>
      <c r="D233" s="12">
        <v>44290</v>
      </c>
      <c r="E233" s="9" t="s">
        <v>121</v>
      </c>
      <c r="F233" s="44" t="s">
        <v>122</v>
      </c>
      <c r="G233" s="40">
        <v>142.31</v>
      </c>
      <c r="H233" s="18">
        <v>44277</v>
      </c>
      <c r="I233" s="18">
        <v>44290</v>
      </c>
      <c r="J233" s="33">
        <f t="shared" si="17"/>
        <v>14</v>
      </c>
      <c r="K233" s="18">
        <f t="shared" si="18"/>
        <v>44283.5</v>
      </c>
      <c r="L233" s="25">
        <v>44295</v>
      </c>
      <c r="M233" s="18">
        <v>44295.5</v>
      </c>
      <c r="O233" s="39">
        <f t="shared" si="19"/>
        <v>12</v>
      </c>
      <c r="P233" s="35">
        <f t="shared" si="20"/>
        <v>1707.72</v>
      </c>
    </row>
    <row r="234" spans="1:16" s="33" customFormat="1" hidden="1" x14ac:dyDescent="0.3">
      <c r="A234" s="33" t="s">
        <v>28</v>
      </c>
      <c r="B234" s="9" t="s">
        <v>82</v>
      </c>
      <c r="C234" s="10">
        <v>44295</v>
      </c>
      <c r="D234" s="12">
        <v>44290</v>
      </c>
      <c r="E234" s="9" t="s">
        <v>127</v>
      </c>
      <c r="F234" s="44" t="s">
        <v>128</v>
      </c>
      <c r="G234" s="40">
        <v>48.31</v>
      </c>
      <c r="H234" s="18">
        <v>44277</v>
      </c>
      <c r="I234" s="18">
        <v>44290</v>
      </c>
      <c r="J234" s="33">
        <f t="shared" si="17"/>
        <v>14</v>
      </c>
      <c r="K234" s="18">
        <f t="shared" si="18"/>
        <v>44283.5</v>
      </c>
      <c r="L234" s="25">
        <v>44295</v>
      </c>
      <c r="M234" s="18">
        <v>44335.5</v>
      </c>
      <c r="O234" s="39">
        <f t="shared" si="19"/>
        <v>52</v>
      </c>
      <c r="P234" s="35">
        <f t="shared" si="20"/>
        <v>2512.12</v>
      </c>
    </row>
    <row r="235" spans="1:16" s="33" customFormat="1" hidden="1" x14ac:dyDescent="0.3">
      <c r="A235" s="33" t="s">
        <v>28</v>
      </c>
      <c r="B235" s="9" t="s">
        <v>82</v>
      </c>
      <c r="C235" s="10">
        <v>44295</v>
      </c>
      <c r="D235" s="12">
        <v>44290</v>
      </c>
      <c r="E235" s="9" t="s">
        <v>129</v>
      </c>
      <c r="F235" s="44" t="s">
        <v>130</v>
      </c>
      <c r="G235" s="40">
        <v>85.22999999999999</v>
      </c>
      <c r="H235" s="18">
        <v>44277</v>
      </c>
      <c r="I235" s="18">
        <v>44290</v>
      </c>
      <c r="J235" s="33">
        <f t="shared" si="17"/>
        <v>14</v>
      </c>
      <c r="K235" s="18">
        <f t="shared" si="18"/>
        <v>44283.5</v>
      </c>
      <c r="L235" s="25">
        <v>44295</v>
      </c>
      <c r="M235" s="18">
        <v>44295.5</v>
      </c>
      <c r="O235" s="39">
        <f t="shared" si="19"/>
        <v>12</v>
      </c>
      <c r="P235" s="35">
        <f t="shared" si="20"/>
        <v>1022.7599999999999</v>
      </c>
    </row>
    <row r="236" spans="1:16" s="33" customFormat="1" hidden="1" x14ac:dyDescent="0.3">
      <c r="A236" s="33" t="s">
        <v>28</v>
      </c>
      <c r="B236" s="9" t="s">
        <v>82</v>
      </c>
      <c r="C236" s="10">
        <v>44295</v>
      </c>
      <c r="D236" s="12">
        <v>44290</v>
      </c>
      <c r="E236" s="9" t="s">
        <v>133</v>
      </c>
      <c r="F236" s="44" t="s">
        <v>134</v>
      </c>
      <c r="G236" s="40">
        <v>115.2</v>
      </c>
      <c r="H236" s="18">
        <v>44277</v>
      </c>
      <c r="I236" s="18">
        <v>44290</v>
      </c>
      <c r="J236" s="33">
        <f t="shared" si="17"/>
        <v>14</v>
      </c>
      <c r="K236" s="18">
        <f t="shared" si="18"/>
        <v>44283.5</v>
      </c>
      <c r="L236" s="25">
        <v>44295</v>
      </c>
      <c r="M236" s="18">
        <v>44330.5</v>
      </c>
      <c r="O236" s="39">
        <f t="shared" si="19"/>
        <v>47</v>
      </c>
      <c r="P236" s="35">
        <f t="shared" si="20"/>
        <v>5414.4000000000005</v>
      </c>
    </row>
    <row r="237" spans="1:16" s="33" customFormat="1" hidden="1" x14ac:dyDescent="0.3">
      <c r="A237" s="33" t="s">
        <v>28</v>
      </c>
      <c r="B237" s="9" t="s">
        <v>82</v>
      </c>
      <c r="C237" s="10">
        <v>44295</v>
      </c>
      <c r="D237" s="12">
        <v>44290</v>
      </c>
      <c r="E237" s="9" t="s">
        <v>135</v>
      </c>
      <c r="F237" s="44" t="s">
        <v>136</v>
      </c>
      <c r="G237" s="40">
        <v>6.4700000000000006</v>
      </c>
      <c r="H237" s="18">
        <v>44277</v>
      </c>
      <c r="I237" s="18">
        <v>44290</v>
      </c>
      <c r="J237" s="33">
        <f t="shared" si="17"/>
        <v>14</v>
      </c>
      <c r="K237" s="18">
        <f t="shared" si="18"/>
        <v>44283.5</v>
      </c>
      <c r="L237" s="25">
        <v>44295</v>
      </c>
      <c r="M237" s="18">
        <v>44330.5</v>
      </c>
      <c r="O237" s="39">
        <f t="shared" si="19"/>
        <v>47</v>
      </c>
      <c r="P237" s="35">
        <f t="shared" si="20"/>
        <v>304.09000000000003</v>
      </c>
    </row>
    <row r="238" spans="1:16" s="33" customFormat="1" hidden="1" x14ac:dyDescent="0.3">
      <c r="A238" s="33" t="s">
        <v>28</v>
      </c>
      <c r="B238" s="9" t="s">
        <v>82</v>
      </c>
      <c r="C238" s="10">
        <v>44295</v>
      </c>
      <c r="D238" s="12">
        <v>44290</v>
      </c>
      <c r="E238" s="9" t="s">
        <v>137</v>
      </c>
      <c r="F238" s="44" t="s">
        <v>138</v>
      </c>
      <c r="G238" s="40">
        <v>21.65</v>
      </c>
      <c r="H238" s="18">
        <v>44277</v>
      </c>
      <c r="I238" s="18">
        <v>44290</v>
      </c>
      <c r="J238" s="33">
        <f t="shared" si="17"/>
        <v>14</v>
      </c>
      <c r="K238" s="18">
        <f t="shared" si="18"/>
        <v>44283.5</v>
      </c>
      <c r="L238" s="25">
        <v>44295</v>
      </c>
      <c r="M238" s="18">
        <v>44330.5</v>
      </c>
      <c r="O238" s="39">
        <f t="shared" si="19"/>
        <v>47</v>
      </c>
      <c r="P238" s="35">
        <f t="shared" si="20"/>
        <v>1017.55</v>
      </c>
    </row>
    <row r="239" spans="1:16" s="33" customFormat="1" x14ac:dyDescent="0.3">
      <c r="A239" s="60" t="s">
        <v>28</v>
      </c>
      <c r="B239" s="115" t="s">
        <v>82</v>
      </c>
      <c r="C239" s="116">
        <v>44295</v>
      </c>
      <c r="D239" s="111">
        <v>44290</v>
      </c>
      <c r="E239" s="115" t="s">
        <v>141</v>
      </c>
      <c r="F239" s="109" t="s">
        <v>141</v>
      </c>
      <c r="G239" s="61">
        <v>245.18</v>
      </c>
      <c r="H239" s="62">
        <v>44277</v>
      </c>
      <c r="I239" s="62">
        <v>44290</v>
      </c>
      <c r="J239" s="60">
        <f t="shared" si="17"/>
        <v>14</v>
      </c>
      <c r="K239" s="62">
        <f t="shared" si="18"/>
        <v>44283.5</v>
      </c>
      <c r="L239" s="117">
        <v>44295</v>
      </c>
      <c r="M239" s="62">
        <v>44295.5</v>
      </c>
      <c r="N239" s="60"/>
      <c r="O239" s="97">
        <f t="shared" si="19"/>
        <v>12</v>
      </c>
      <c r="P239" s="63">
        <f t="shared" si="20"/>
        <v>2942.16</v>
      </c>
    </row>
    <row r="240" spans="1:16" s="33" customFormat="1" x14ac:dyDescent="0.3">
      <c r="A240" s="60" t="s">
        <v>28</v>
      </c>
      <c r="B240" s="115" t="s">
        <v>82</v>
      </c>
      <c r="C240" s="116">
        <v>44295</v>
      </c>
      <c r="D240" s="111">
        <v>44290</v>
      </c>
      <c r="E240" s="115" t="s">
        <v>142</v>
      </c>
      <c r="F240" s="109" t="s">
        <v>142</v>
      </c>
      <c r="G240" s="61">
        <v>619.25</v>
      </c>
      <c r="H240" s="62">
        <v>44277</v>
      </c>
      <c r="I240" s="62">
        <v>44290</v>
      </c>
      <c r="J240" s="60">
        <f t="shared" si="17"/>
        <v>14</v>
      </c>
      <c r="K240" s="62">
        <f t="shared" si="18"/>
        <v>44283.5</v>
      </c>
      <c r="L240" s="117">
        <v>44295</v>
      </c>
      <c r="M240" s="62">
        <v>44295.5</v>
      </c>
      <c r="N240" s="60"/>
      <c r="O240" s="97">
        <f t="shared" si="19"/>
        <v>12</v>
      </c>
      <c r="P240" s="63">
        <f t="shared" si="20"/>
        <v>7431</v>
      </c>
    </row>
    <row r="241" spans="1:16" s="33" customFormat="1" x14ac:dyDescent="0.3">
      <c r="A241" s="60" t="s">
        <v>28</v>
      </c>
      <c r="B241" s="115" t="s">
        <v>82</v>
      </c>
      <c r="C241" s="116">
        <v>44295</v>
      </c>
      <c r="D241" s="111">
        <v>44290</v>
      </c>
      <c r="E241" s="115" t="s">
        <v>143</v>
      </c>
      <c r="F241" s="109" t="s">
        <v>143</v>
      </c>
      <c r="G241" s="61">
        <v>921.76</v>
      </c>
      <c r="H241" s="62">
        <v>44277</v>
      </c>
      <c r="I241" s="62">
        <v>44290</v>
      </c>
      <c r="J241" s="60">
        <f t="shared" si="17"/>
        <v>14</v>
      </c>
      <c r="K241" s="62">
        <f t="shared" si="18"/>
        <v>44283.5</v>
      </c>
      <c r="L241" s="117">
        <v>44295</v>
      </c>
      <c r="M241" s="62">
        <v>44295.5</v>
      </c>
      <c r="N241" s="60"/>
      <c r="O241" s="97">
        <f t="shared" si="19"/>
        <v>12</v>
      </c>
      <c r="P241" s="63">
        <f t="shared" si="20"/>
        <v>11061.119999999999</v>
      </c>
    </row>
    <row r="242" spans="1:16" s="33" customFormat="1" hidden="1" x14ac:dyDescent="0.3">
      <c r="A242" s="33" t="s">
        <v>28</v>
      </c>
      <c r="B242" s="9" t="s">
        <v>82</v>
      </c>
      <c r="C242" s="10">
        <v>44295</v>
      </c>
      <c r="D242" s="12">
        <v>44290</v>
      </c>
      <c r="E242" s="9" t="s">
        <v>144</v>
      </c>
      <c r="F242" s="44" t="s">
        <v>145</v>
      </c>
      <c r="G242" s="40">
        <v>218.21999999999997</v>
      </c>
      <c r="H242" s="18">
        <v>44277</v>
      </c>
      <c r="I242" s="18">
        <v>44290</v>
      </c>
      <c r="J242" s="33">
        <f t="shared" si="17"/>
        <v>14</v>
      </c>
      <c r="K242" s="18">
        <f t="shared" si="18"/>
        <v>44283.5</v>
      </c>
      <c r="L242" s="25">
        <v>44295</v>
      </c>
      <c r="M242" s="18">
        <v>44295.5</v>
      </c>
      <c r="N242" s="13"/>
      <c r="O242" s="39">
        <f t="shared" si="19"/>
        <v>12</v>
      </c>
      <c r="P242" s="35">
        <f t="shared" si="20"/>
        <v>2618.6399999999994</v>
      </c>
    </row>
    <row r="243" spans="1:16" s="33" customFormat="1" hidden="1" x14ac:dyDescent="0.3">
      <c r="A243" s="33" t="s">
        <v>28</v>
      </c>
      <c r="B243" s="9" t="s">
        <v>82</v>
      </c>
      <c r="C243" s="10">
        <v>44295</v>
      </c>
      <c r="D243" s="12">
        <v>44290</v>
      </c>
      <c r="E243" s="9" t="s">
        <v>150</v>
      </c>
      <c r="F243" s="44" t="s">
        <v>151</v>
      </c>
      <c r="G243" s="40">
        <v>2</v>
      </c>
      <c r="H243" s="18">
        <v>44277</v>
      </c>
      <c r="I243" s="18">
        <v>44290</v>
      </c>
      <c r="J243" s="33">
        <f t="shared" si="17"/>
        <v>14</v>
      </c>
      <c r="K243" s="18">
        <f t="shared" si="18"/>
        <v>44283.5</v>
      </c>
      <c r="L243" s="25">
        <v>44295</v>
      </c>
      <c r="M243" s="18">
        <v>44316.5</v>
      </c>
      <c r="O243" s="39">
        <f t="shared" si="19"/>
        <v>33</v>
      </c>
      <c r="P243" s="35">
        <f t="shared" si="20"/>
        <v>66</v>
      </c>
    </row>
    <row r="244" spans="1:16" s="33" customFormat="1" x14ac:dyDescent="0.3">
      <c r="A244" s="60" t="s">
        <v>28</v>
      </c>
      <c r="B244" s="115" t="s">
        <v>82</v>
      </c>
      <c r="C244" s="116">
        <v>44295</v>
      </c>
      <c r="D244" s="111">
        <v>44290</v>
      </c>
      <c r="E244" s="115" t="s">
        <v>83</v>
      </c>
      <c r="F244" s="109" t="s">
        <v>84</v>
      </c>
      <c r="G244" s="61">
        <v>614.57999999999993</v>
      </c>
      <c r="H244" s="62">
        <v>44277</v>
      </c>
      <c r="I244" s="62">
        <v>44290</v>
      </c>
      <c r="J244" s="60">
        <f>I244-H244+1</f>
        <v>14</v>
      </c>
      <c r="K244" s="62">
        <f t="shared" si="18"/>
        <v>44283.5</v>
      </c>
      <c r="L244" s="117">
        <v>44295</v>
      </c>
      <c r="M244" s="62">
        <v>44295.5</v>
      </c>
      <c r="N244" s="60"/>
      <c r="O244" s="97">
        <f t="shared" si="19"/>
        <v>12</v>
      </c>
      <c r="P244" s="63">
        <f t="shared" si="20"/>
        <v>7374.9599999999991</v>
      </c>
    </row>
    <row r="245" spans="1:16" s="33" customFormat="1" x14ac:dyDescent="0.3">
      <c r="A245" s="60" t="s">
        <v>28</v>
      </c>
      <c r="B245" s="115" t="s">
        <v>82</v>
      </c>
      <c r="C245" s="116">
        <v>44295</v>
      </c>
      <c r="D245" s="111">
        <v>44290</v>
      </c>
      <c r="E245" s="115" t="s">
        <v>85</v>
      </c>
      <c r="F245" s="109" t="s">
        <v>86</v>
      </c>
      <c r="G245" s="61">
        <v>7485.409999999998</v>
      </c>
      <c r="H245" s="62">
        <v>44277</v>
      </c>
      <c r="I245" s="62">
        <v>44290</v>
      </c>
      <c r="J245" s="60">
        <f t="shared" si="17"/>
        <v>14</v>
      </c>
      <c r="K245" s="62">
        <f t="shared" si="18"/>
        <v>44283.5</v>
      </c>
      <c r="L245" s="117">
        <v>44295</v>
      </c>
      <c r="M245" s="62">
        <v>44295.5</v>
      </c>
      <c r="N245" s="60"/>
      <c r="O245" s="97">
        <f t="shared" si="19"/>
        <v>12</v>
      </c>
      <c r="P245" s="63">
        <f t="shared" si="20"/>
        <v>89824.919999999984</v>
      </c>
    </row>
    <row r="246" spans="1:16" s="33" customFormat="1" x14ac:dyDescent="0.3">
      <c r="A246" s="60" t="s">
        <v>28</v>
      </c>
      <c r="B246" s="115" t="s">
        <v>82</v>
      </c>
      <c r="C246" s="116">
        <v>44295</v>
      </c>
      <c r="D246" s="111">
        <v>44290</v>
      </c>
      <c r="E246" s="115" t="s">
        <v>87</v>
      </c>
      <c r="F246" s="109" t="s">
        <v>88</v>
      </c>
      <c r="G246" s="61">
        <v>346.78999999999996</v>
      </c>
      <c r="H246" s="62">
        <v>44277</v>
      </c>
      <c r="I246" s="62">
        <v>44290</v>
      </c>
      <c r="J246" s="60">
        <f>I246-H246+1</f>
        <v>14</v>
      </c>
      <c r="K246" s="62">
        <f t="shared" si="18"/>
        <v>44283.5</v>
      </c>
      <c r="L246" s="117">
        <v>44295</v>
      </c>
      <c r="M246" s="62">
        <v>44295.5</v>
      </c>
      <c r="N246" s="60"/>
      <c r="O246" s="97">
        <f t="shared" si="19"/>
        <v>12</v>
      </c>
      <c r="P246" s="63">
        <f t="shared" si="20"/>
        <v>4161.4799999999996</v>
      </c>
    </row>
    <row r="247" spans="1:16" s="33" customFormat="1" x14ac:dyDescent="0.3">
      <c r="A247" s="60" t="s">
        <v>28</v>
      </c>
      <c r="B247" s="115" t="s">
        <v>82</v>
      </c>
      <c r="C247" s="116">
        <v>44295</v>
      </c>
      <c r="D247" s="111">
        <v>44290</v>
      </c>
      <c r="E247" s="115" t="s">
        <v>89</v>
      </c>
      <c r="F247" s="109" t="s">
        <v>90</v>
      </c>
      <c r="G247" s="61">
        <v>31746.950000000023</v>
      </c>
      <c r="H247" s="62">
        <v>44277</v>
      </c>
      <c r="I247" s="62">
        <v>44290</v>
      </c>
      <c r="J247" s="60">
        <f t="shared" si="17"/>
        <v>14</v>
      </c>
      <c r="K247" s="62">
        <f t="shared" si="18"/>
        <v>44283.5</v>
      </c>
      <c r="L247" s="117">
        <v>44295</v>
      </c>
      <c r="M247" s="62">
        <v>44295.5</v>
      </c>
      <c r="N247" s="60"/>
      <c r="O247" s="97">
        <f t="shared" si="19"/>
        <v>12</v>
      </c>
      <c r="P247" s="63">
        <f t="shared" si="20"/>
        <v>380963.40000000026</v>
      </c>
    </row>
    <row r="248" spans="1:16" s="33" customFormat="1" x14ac:dyDescent="0.3">
      <c r="A248" s="60" t="s">
        <v>28</v>
      </c>
      <c r="B248" s="115" t="s">
        <v>82</v>
      </c>
      <c r="C248" s="116">
        <v>44295</v>
      </c>
      <c r="D248" s="111">
        <v>44290</v>
      </c>
      <c r="E248" s="115" t="s">
        <v>91</v>
      </c>
      <c r="F248" s="109" t="s">
        <v>92</v>
      </c>
      <c r="G248" s="61">
        <v>56943.129999999983</v>
      </c>
      <c r="H248" s="62">
        <v>44277</v>
      </c>
      <c r="I248" s="62">
        <v>44290</v>
      </c>
      <c r="J248" s="60">
        <f>I248-H248+1</f>
        <v>14</v>
      </c>
      <c r="K248" s="62">
        <f t="shared" si="18"/>
        <v>44283.5</v>
      </c>
      <c r="L248" s="117">
        <v>44295</v>
      </c>
      <c r="M248" s="62">
        <v>44295.5</v>
      </c>
      <c r="N248" s="60"/>
      <c r="O248" s="97">
        <f t="shared" si="19"/>
        <v>12</v>
      </c>
      <c r="P248" s="63">
        <f t="shared" si="20"/>
        <v>683317.55999999982</v>
      </c>
    </row>
    <row r="249" spans="1:16" s="33" customFormat="1" hidden="1" x14ac:dyDescent="0.3">
      <c r="A249" s="33" t="s">
        <v>28</v>
      </c>
      <c r="B249" s="9" t="s">
        <v>82</v>
      </c>
      <c r="C249" s="10">
        <v>44295</v>
      </c>
      <c r="D249" s="12">
        <v>44290</v>
      </c>
      <c r="E249" s="9" t="s">
        <v>93</v>
      </c>
      <c r="F249" s="44" t="s">
        <v>94</v>
      </c>
      <c r="G249" s="40">
        <v>11844.87</v>
      </c>
      <c r="H249" s="18">
        <v>44277</v>
      </c>
      <c r="I249" s="18">
        <v>44290</v>
      </c>
      <c r="J249" s="33">
        <f t="shared" si="17"/>
        <v>14</v>
      </c>
      <c r="K249" s="18">
        <f t="shared" si="18"/>
        <v>44283.5</v>
      </c>
      <c r="L249" s="25">
        <v>44295</v>
      </c>
      <c r="M249" s="18">
        <v>44295.5</v>
      </c>
      <c r="O249" s="39">
        <f t="shared" si="19"/>
        <v>12</v>
      </c>
      <c r="P249" s="35">
        <f t="shared" si="20"/>
        <v>142138.44</v>
      </c>
    </row>
    <row r="250" spans="1:16" s="33" customFormat="1" x14ac:dyDescent="0.3">
      <c r="A250" s="60" t="s">
        <v>28</v>
      </c>
      <c r="B250" s="115" t="s">
        <v>82</v>
      </c>
      <c r="C250" s="116">
        <v>44295</v>
      </c>
      <c r="D250" s="111">
        <v>44290</v>
      </c>
      <c r="E250" s="115" t="s">
        <v>95</v>
      </c>
      <c r="F250" s="109" t="s">
        <v>96</v>
      </c>
      <c r="G250" s="61">
        <v>103.51</v>
      </c>
      <c r="H250" s="62">
        <v>44277</v>
      </c>
      <c r="I250" s="62">
        <v>44290</v>
      </c>
      <c r="J250" s="60">
        <f t="shared" si="17"/>
        <v>14</v>
      </c>
      <c r="K250" s="62">
        <f t="shared" si="18"/>
        <v>44283.5</v>
      </c>
      <c r="L250" s="117">
        <v>44295</v>
      </c>
      <c r="M250" s="62">
        <v>44295.5</v>
      </c>
      <c r="N250" s="60"/>
      <c r="O250" s="97">
        <f t="shared" si="19"/>
        <v>12</v>
      </c>
      <c r="P250" s="63">
        <f t="shared" si="20"/>
        <v>1242.1200000000001</v>
      </c>
    </row>
    <row r="251" spans="1:16" s="33" customFormat="1" x14ac:dyDescent="0.3">
      <c r="A251" s="60" t="s">
        <v>28</v>
      </c>
      <c r="B251" s="115" t="s">
        <v>82</v>
      </c>
      <c r="C251" s="116">
        <v>44295</v>
      </c>
      <c r="D251" s="111">
        <v>44290</v>
      </c>
      <c r="E251" s="115" t="s">
        <v>97</v>
      </c>
      <c r="F251" s="109" t="s">
        <v>98</v>
      </c>
      <c r="G251" s="61">
        <v>7624.3300000000008</v>
      </c>
      <c r="H251" s="62">
        <v>44277</v>
      </c>
      <c r="I251" s="62">
        <v>44290</v>
      </c>
      <c r="J251" s="60">
        <f t="shared" si="17"/>
        <v>14</v>
      </c>
      <c r="K251" s="62">
        <f t="shared" si="18"/>
        <v>44283.5</v>
      </c>
      <c r="L251" s="117">
        <v>44295</v>
      </c>
      <c r="M251" s="62">
        <v>44295.5</v>
      </c>
      <c r="N251" s="60"/>
      <c r="O251" s="97">
        <f t="shared" si="19"/>
        <v>12</v>
      </c>
      <c r="P251" s="63">
        <f t="shared" si="20"/>
        <v>91491.96</v>
      </c>
    </row>
    <row r="252" spans="1:16" s="33" customFormat="1" hidden="1" x14ac:dyDescent="0.3">
      <c r="A252" s="33" t="s">
        <v>28</v>
      </c>
      <c r="B252" s="9" t="s">
        <v>82</v>
      </c>
      <c r="C252" s="10">
        <v>44295</v>
      </c>
      <c r="D252" s="12">
        <v>44290</v>
      </c>
      <c r="E252" s="9" t="s">
        <v>99</v>
      </c>
      <c r="F252" s="44" t="s">
        <v>100</v>
      </c>
      <c r="G252" s="40">
        <v>74.739999999999995</v>
      </c>
      <c r="H252" s="18">
        <v>44277</v>
      </c>
      <c r="I252" s="18">
        <v>44290</v>
      </c>
      <c r="J252" s="33">
        <f t="shared" si="17"/>
        <v>14</v>
      </c>
      <c r="K252" s="18">
        <f t="shared" si="18"/>
        <v>44283.5</v>
      </c>
      <c r="L252" s="25">
        <v>44295</v>
      </c>
      <c r="M252" s="18">
        <v>44295.5</v>
      </c>
      <c r="N252" s="13"/>
      <c r="O252" s="39">
        <f t="shared" si="19"/>
        <v>12</v>
      </c>
      <c r="P252" s="35">
        <f t="shared" si="20"/>
        <v>896.87999999999988</v>
      </c>
    </row>
    <row r="253" spans="1:16" s="33" customFormat="1" hidden="1" x14ac:dyDescent="0.3">
      <c r="A253" s="33" t="s">
        <v>28</v>
      </c>
      <c r="B253" s="9" t="s">
        <v>82</v>
      </c>
      <c r="C253" s="10">
        <v>44295</v>
      </c>
      <c r="D253" s="12">
        <v>44290</v>
      </c>
      <c r="E253" s="9" t="s">
        <v>105</v>
      </c>
      <c r="F253" s="44" t="s">
        <v>106</v>
      </c>
      <c r="G253" s="40">
        <v>778.50999999999965</v>
      </c>
      <c r="H253" s="18">
        <v>44277</v>
      </c>
      <c r="I253" s="18">
        <v>44290</v>
      </c>
      <c r="J253" s="33">
        <f t="shared" si="17"/>
        <v>14</v>
      </c>
      <c r="K253" s="18">
        <f t="shared" si="18"/>
        <v>44283.5</v>
      </c>
      <c r="L253" s="25">
        <v>44295</v>
      </c>
      <c r="M253" s="18">
        <v>44309.5</v>
      </c>
      <c r="O253" s="39">
        <f t="shared" si="19"/>
        <v>26</v>
      </c>
      <c r="P253" s="35">
        <f t="shared" si="20"/>
        <v>20241.259999999991</v>
      </c>
    </row>
    <row r="254" spans="1:16" s="33" customFormat="1" hidden="1" x14ac:dyDescent="0.3">
      <c r="A254" s="33" t="s">
        <v>28</v>
      </c>
      <c r="B254" s="9" t="s">
        <v>82</v>
      </c>
      <c r="C254" s="10">
        <v>44295</v>
      </c>
      <c r="D254" s="12">
        <v>44290</v>
      </c>
      <c r="E254" s="9" t="s">
        <v>107</v>
      </c>
      <c r="F254" s="44" t="s">
        <v>108</v>
      </c>
      <c r="G254" s="40">
        <v>29.61000000000001</v>
      </c>
      <c r="H254" s="18">
        <v>44277</v>
      </c>
      <c r="I254" s="18">
        <v>44290</v>
      </c>
      <c r="J254" s="33">
        <f t="shared" si="17"/>
        <v>14</v>
      </c>
      <c r="K254" s="18">
        <f t="shared" si="18"/>
        <v>44283.5</v>
      </c>
      <c r="L254" s="25">
        <v>44295</v>
      </c>
      <c r="M254" s="18">
        <v>44330.5</v>
      </c>
      <c r="O254" s="39">
        <f t="shared" si="19"/>
        <v>47</v>
      </c>
      <c r="P254" s="35">
        <f t="shared" si="20"/>
        <v>1391.6700000000005</v>
      </c>
    </row>
    <row r="255" spans="1:16" s="33" customFormat="1" hidden="1" x14ac:dyDescent="0.3">
      <c r="A255" s="33" t="s">
        <v>28</v>
      </c>
      <c r="B255" s="9" t="s">
        <v>82</v>
      </c>
      <c r="C255" s="10">
        <v>44295</v>
      </c>
      <c r="D255" s="12">
        <v>44290</v>
      </c>
      <c r="E255" s="9" t="s">
        <v>109</v>
      </c>
      <c r="F255" s="44" t="s">
        <v>110</v>
      </c>
      <c r="G255" s="40">
        <v>2068.8299999999995</v>
      </c>
      <c r="H255" s="18">
        <v>44277</v>
      </c>
      <c r="I255" s="18">
        <v>44290</v>
      </c>
      <c r="J255" s="33">
        <f t="shared" si="17"/>
        <v>14</v>
      </c>
      <c r="K255" s="18">
        <f t="shared" si="18"/>
        <v>44283.5</v>
      </c>
      <c r="L255" s="25">
        <v>44295</v>
      </c>
      <c r="M255" s="18">
        <v>44295.5</v>
      </c>
      <c r="N255" s="13"/>
      <c r="O255" s="39">
        <f t="shared" si="19"/>
        <v>12</v>
      </c>
      <c r="P255" s="35">
        <f t="shared" si="20"/>
        <v>24825.959999999992</v>
      </c>
    </row>
    <row r="256" spans="1:16" s="33" customFormat="1" hidden="1" x14ac:dyDescent="0.3">
      <c r="A256" s="33" t="s">
        <v>28</v>
      </c>
      <c r="B256" s="9" t="s">
        <v>82</v>
      </c>
      <c r="C256" s="10">
        <v>44295</v>
      </c>
      <c r="D256" s="12">
        <v>44290</v>
      </c>
      <c r="E256" s="9" t="s">
        <v>111</v>
      </c>
      <c r="F256" s="44" t="s">
        <v>112</v>
      </c>
      <c r="G256" s="40">
        <v>42.31</v>
      </c>
      <c r="H256" s="18">
        <v>44277</v>
      </c>
      <c r="I256" s="18">
        <v>44290</v>
      </c>
      <c r="J256" s="33">
        <f t="shared" si="17"/>
        <v>14</v>
      </c>
      <c r="K256" s="18">
        <f t="shared" si="18"/>
        <v>44283.5</v>
      </c>
      <c r="L256" s="25">
        <v>44295</v>
      </c>
      <c r="M256" s="18">
        <v>44295.5</v>
      </c>
      <c r="O256" s="39">
        <f t="shared" si="19"/>
        <v>12</v>
      </c>
      <c r="P256" s="35">
        <f t="shared" si="20"/>
        <v>507.72</v>
      </c>
    </row>
    <row r="257" spans="1:16" s="33" customFormat="1" hidden="1" x14ac:dyDescent="0.3">
      <c r="A257" s="33" t="s">
        <v>28</v>
      </c>
      <c r="B257" s="9" t="s">
        <v>82</v>
      </c>
      <c r="C257" s="10">
        <v>44295</v>
      </c>
      <c r="D257" s="12">
        <v>44290</v>
      </c>
      <c r="E257" s="9" t="s">
        <v>113</v>
      </c>
      <c r="F257" s="44" t="s">
        <v>114</v>
      </c>
      <c r="G257" s="40">
        <v>2361.9500000000016</v>
      </c>
      <c r="H257" s="18">
        <v>44277</v>
      </c>
      <c r="I257" s="18">
        <v>44290</v>
      </c>
      <c r="J257" s="33">
        <f t="shared" si="17"/>
        <v>14</v>
      </c>
      <c r="K257" s="18">
        <f t="shared" si="18"/>
        <v>44283.5</v>
      </c>
      <c r="L257" s="25">
        <v>44295</v>
      </c>
      <c r="M257" s="18">
        <v>44295.5</v>
      </c>
      <c r="O257" s="39">
        <f t="shared" si="19"/>
        <v>12</v>
      </c>
      <c r="P257" s="35">
        <f t="shared" si="20"/>
        <v>28343.40000000002</v>
      </c>
    </row>
    <row r="258" spans="1:16" s="33" customFormat="1" hidden="1" x14ac:dyDescent="0.3">
      <c r="A258" s="33" t="s">
        <v>28</v>
      </c>
      <c r="B258" s="9" t="s">
        <v>82</v>
      </c>
      <c r="C258" s="10">
        <v>44295</v>
      </c>
      <c r="D258" s="12">
        <v>44290</v>
      </c>
      <c r="E258" s="9" t="s">
        <v>115</v>
      </c>
      <c r="F258" s="44" t="s">
        <v>116</v>
      </c>
      <c r="G258" s="40">
        <v>44.01</v>
      </c>
      <c r="H258" s="18">
        <v>44277</v>
      </c>
      <c r="I258" s="18">
        <v>44290</v>
      </c>
      <c r="J258" s="33">
        <f t="shared" si="17"/>
        <v>14</v>
      </c>
      <c r="K258" s="18">
        <f t="shared" si="18"/>
        <v>44283.5</v>
      </c>
      <c r="L258" s="25">
        <v>44295</v>
      </c>
      <c r="M258" s="18">
        <v>44330.5</v>
      </c>
      <c r="O258" s="39">
        <f t="shared" si="19"/>
        <v>47</v>
      </c>
      <c r="P258" s="35">
        <f t="shared" si="20"/>
        <v>2068.4699999999998</v>
      </c>
    </row>
    <row r="259" spans="1:16" s="33" customFormat="1" hidden="1" x14ac:dyDescent="0.3">
      <c r="A259" s="33" t="s">
        <v>28</v>
      </c>
      <c r="B259" s="9" t="s">
        <v>82</v>
      </c>
      <c r="C259" s="10">
        <v>44295</v>
      </c>
      <c r="D259" s="12">
        <v>44290</v>
      </c>
      <c r="E259" s="9" t="s">
        <v>117</v>
      </c>
      <c r="F259" s="44" t="s">
        <v>118</v>
      </c>
      <c r="G259" s="40">
        <v>168.13000000000002</v>
      </c>
      <c r="H259" s="18">
        <v>44277</v>
      </c>
      <c r="I259" s="18">
        <v>44290</v>
      </c>
      <c r="J259" s="33">
        <f t="shared" si="17"/>
        <v>14</v>
      </c>
      <c r="K259" s="18">
        <f t="shared" si="18"/>
        <v>44283.5</v>
      </c>
      <c r="L259" s="25">
        <v>44295</v>
      </c>
      <c r="M259" s="18">
        <v>44343.5</v>
      </c>
      <c r="O259" s="39">
        <f t="shared" si="19"/>
        <v>60</v>
      </c>
      <c r="P259" s="35">
        <f t="shared" si="20"/>
        <v>10087.800000000001</v>
      </c>
    </row>
    <row r="260" spans="1:16" s="33" customFormat="1" hidden="1" x14ac:dyDescent="0.3">
      <c r="A260" s="33" t="s">
        <v>28</v>
      </c>
      <c r="B260" s="9" t="s">
        <v>82</v>
      </c>
      <c r="C260" s="10">
        <v>44295</v>
      </c>
      <c r="D260" s="12">
        <v>44290</v>
      </c>
      <c r="E260" s="9" t="s">
        <v>119</v>
      </c>
      <c r="F260" s="44" t="s">
        <v>120</v>
      </c>
      <c r="G260" s="40">
        <v>14352.36000000001</v>
      </c>
      <c r="H260" s="18">
        <v>44277</v>
      </c>
      <c r="I260" s="18">
        <v>44290</v>
      </c>
      <c r="J260" s="33">
        <f t="shared" si="17"/>
        <v>14</v>
      </c>
      <c r="K260" s="18">
        <f t="shared" si="18"/>
        <v>44283.5</v>
      </c>
      <c r="L260" s="25">
        <v>44295</v>
      </c>
      <c r="M260" s="18">
        <v>44295.5</v>
      </c>
      <c r="O260" s="39">
        <f t="shared" si="19"/>
        <v>12</v>
      </c>
      <c r="P260" s="35">
        <f t="shared" si="20"/>
        <v>172228.32000000012</v>
      </c>
    </row>
    <row r="261" spans="1:16" s="33" customFormat="1" hidden="1" x14ac:dyDescent="0.3">
      <c r="A261" s="33" t="s">
        <v>28</v>
      </c>
      <c r="B261" s="9" t="s">
        <v>82</v>
      </c>
      <c r="C261" s="10">
        <v>44295</v>
      </c>
      <c r="D261" s="12">
        <v>44290</v>
      </c>
      <c r="E261" s="9" t="s">
        <v>121</v>
      </c>
      <c r="F261" s="44" t="s">
        <v>122</v>
      </c>
      <c r="G261" s="40">
        <v>6310.9000000000015</v>
      </c>
      <c r="H261" s="18">
        <v>44277</v>
      </c>
      <c r="I261" s="18">
        <v>44290</v>
      </c>
      <c r="J261" s="33">
        <f t="shared" si="17"/>
        <v>14</v>
      </c>
      <c r="K261" s="18">
        <f t="shared" si="18"/>
        <v>44283.5</v>
      </c>
      <c r="L261" s="25">
        <v>44295</v>
      </c>
      <c r="M261" s="18">
        <v>44295.5</v>
      </c>
      <c r="O261" s="39">
        <f t="shared" si="19"/>
        <v>12</v>
      </c>
      <c r="P261" s="35">
        <f t="shared" si="20"/>
        <v>75730.800000000017</v>
      </c>
    </row>
    <row r="262" spans="1:16" s="33" customFormat="1" hidden="1" x14ac:dyDescent="0.3">
      <c r="A262" s="33" t="s">
        <v>28</v>
      </c>
      <c r="B262" s="9" t="s">
        <v>82</v>
      </c>
      <c r="C262" s="10">
        <v>44295</v>
      </c>
      <c r="D262" s="12">
        <v>44290</v>
      </c>
      <c r="E262" s="9" t="s">
        <v>125</v>
      </c>
      <c r="F262" s="44" t="s">
        <v>126</v>
      </c>
      <c r="G262" s="40">
        <v>269.69</v>
      </c>
      <c r="H262" s="18">
        <v>44277</v>
      </c>
      <c r="I262" s="18">
        <v>44290</v>
      </c>
      <c r="J262" s="33">
        <f t="shared" si="17"/>
        <v>14</v>
      </c>
      <c r="K262" s="18">
        <f t="shared" si="18"/>
        <v>44283.5</v>
      </c>
      <c r="L262" s="25">
        <v>44295</v>
      </c>
      <c r="M262" s="18">
        <v>44316.5</v>
      </c>
      <c r="O262" s="39">
        <f t="shared" si="19"/>
        <v>33</v>
      </c>
      <c r="P262" s="35">
        <f t="shared" si="20"/>
        <v>8899.77</v>
      </c>
    </row>
    <row r="263" spans="1:16" s="33" customFormat="1" hidden="1" x14ac:dyDescent="0.3">
      <c r="A263" s="33" t="s">
        <v>28</v>
      </c>
      <c r="B263" s="9" t="s">
        <v>82</v>
      </c>
      <c r="C263" s="10">
        <v>44295</v>
      </c>
      <c r="D263" s="12">
        <v>44290</v>
      </c>
      <c r="E263" s="9" t="s">
        <v>127</v>
      </c>
      <c r="F263" s="44" t="s">
        <v>128</v>
      </c>
      <c r="G263" s="40">
        <v>1479.7299999999998</v>
      </c>
      <c r="H263" s="18">
        <v>44277</v>
      </c>
      <c r="I263" s="18">
        <v>44290</v>
      </c>
      <c r="J263" s="33">
        <f t="shared" si="17"/>
        <v>14</v>
      </c>
      <c r="K263" s="18">
        <f t="shared" si="18"/>
        <v>44283.5</v>
      </c>
      <c r="L263" s="25">
        <v>44295</v>
      </c>
      <c r="M263" s="18">
        <v>44335.5</v>
      </c>
      <c r="O263" s="39">
        <f t="shared" si="19"/>
        <v>52</v>
      </c>
      <c r="P263" s="35">
        <f t="shared" si="20"/>
        <v>76945.959999999992</v>
      </c>
    </row>
    <row r="264" spans="1:16" s="33" customFormat="1" hidden="1" x14ac:dyDescent="0.3">
      <c r="A264" s="33" t="s">
        <v>28</v>
      </c>
      <c r="B264" s="9" t="s">
        <v>82</v>
      </c>
      <c r="C264" s="10">
        <v>44295</v>
      </c>
      <c r="D264" s="12">
        <v>44290</v>
      </c>
      <c r="E264" s="9" t="s">
        <v>129</v>
      </c>
      <c r="F264" s="44" t="s">
        <v>130</v>
      </c>
      <c r="G264" s="40">
        <v>13244.810000000007</v>
      </c>
      <c r="H264" s="18">
        <v>44277</v>
      </c>
      <c r="I264" s="18">
        <v>44290</v>
      </c>
      <c r="J264" s="33">
        <f t="shared" si="17"/>
        <v>14</v>
      </c>
      <c r="K264" s="18">
        <f t="shared" si="18"/>
        <v>44283.5</v>
      </c>
      <c r="L264" s="25">
        <v>44295</v>
      </c>
      <c r="M264" s="18">
        <v>44295.5</v>
      </c>
      <c r="O264" s="39">
        <f t="shared" si="19"/>
        <v>12</v>
      </c>
      <c r="P264" s="35">
        <f t="shared" si="20"/>
        <v>158937.72000000009</v>
      </c>
    </row>
    <row r="265" spans="1:16" s="33" customFormat="1" hidden="1" x14ac:dyDescent="0.3">
      <c r="A265" s="33" t="s">
        <v>28</v>
      </c>
      <c r="B265" s="9" t="s">
        <v>82</v>
      </c>
      <c r="C265" s="10">
        <v>44295</v>
      </c>
      <c r="D265" s="12">
        <v>44290</v>
      </c>
      <c r="E265" s="9" t="s">
        <v>131</v>
      </c>
      <c r="F265" s="44" t="s">
        <v>132</v>
      </c>
      <c r="G265" s="40">
        <v>163.47999999999999</v>
      </c>
      <c r="H265" s="18">
        <v>44277</v>
      </c>
      <c r="I265" s="18">
        <v>44290</v>
      </c>
      <c r="J265" s="33">
        <f t="shared" si="17"/>
        <v>14</v>
      </c>
      <c r="K265" s="18">
        <f t="shared" si="18"/>
        <v>44283.5</v>
      </c>
      <c r="L265" s="25">
        <v>44295</v>
      </c>
      <c r="M265" s="18">
        <v>44295.5</v>
      </c>
      <c r="O265" s="39">
        <f t="shared" si="19"/>
        <v>12</v>
      </c>
      <c r="P265" s="35">
        <f t="shared" si="20"/>
        <v>1961.7599999999998</v>
      </c>
    </row>
    <row r="266" spans="1:16" s="33" customFormat="1" hidden="1" x14ac:dyDescent="0.3">
      <c r="A266" s="33" t="s">
        <v>28</v>
      </c>
      <c r="B266" s="9" t="s">
        <v>82</v>
      </c>
      <c r="C266" s="10">
        <v>44295</v>
      </c>
      <c r="D266" s="12">
        <v>44290</v>
      </c>
      <c r="E266" s="9" t="s">
        <v>133</v>
      </c>
      <c r="F266" s="44" t="s">
        <v>134</v>
      </c>
      <c r="G266" s="40">
        <v>3020.6899999999991</v>
      </c>
      <c r="H266" s="18">
        <v>44277</v>
      </c>
      <c r="I266" s="18">
        <v>44290</v>
      </c>
      <c r="J266" s="33">
        <f t="shared" si="17"/>
        <v>14</v>
      </c>
      <c r="K266" s="18">
        <f t="shared" si="18"/>
        <v>44283.5</v>
      </c>
      <c r="L266" s="25">
        <v>44295</v>
      </c>
      <c r="M266" s="18">
        <v>44330.5</v>
      </c>
      <c r="O266" s="39">
        <f t="shared" si="19"/>
        <v>47</v>
      </c>
      <c r="P266" s="35">
        <f t="shared" si="20"/>
        <v>141972.42999999996</v>
      </c>
    </row>
    <row r="267" spans="1:16" s="33" customFormat="1" hidden="1" x14ac:dyDescent="0.3">
      <c r="A267" s="33" t="s">
        <v>28</v>
      </c>
      <c r="B267" s="9" t="s">
        <v>82</v>
      </c>
      <c r="C267" s="10">
        <v>44295</v>
      </c>
      <c r="D267" s="12">
        <v>44290</v>
      </c>
      <c r="E267" s="9" t="s">
        <v>135</v>
      </c>
      <c r="F267" s="44" t="s">
        <v>136</v>
      </c>
      <c r="G267" s="40">
        <v>440.42999999999984</v>
      </c>
      <c r="H267" s="18">
        <v>44277</v>
      </c>
      <c r="I267" s="18">
        <v>44290</v>
      </c>
      <c r="J267" s="33">
        <f t="shared" ref="J267:J330" si="21">I267-H267+1</f>
        <v>14</v>
      </c>
      <c r="K267" s="18">
        <f t="shared" ref="K267:K330" si="22">(H267+I267)/2</f>
        <v>44283.5</v>
      </c>
      <c r="L267" s="25">
        <v>44295</v>
      </c>
      <c r="M267" s="18">
        <v>44330.5</v>
      </c>
      <c r="O267" s="39">
        <f t="shared" ref="O267:O330" si="23">M267-K267</f>
        <v>47</v>
      </c>
      <c r="P267" s="35">
        <f t="shared" ref="P267:P330" si="24">G267*O267</f>
        <v>20700.209999999992</v>
      </c>
    </row>
    <row r="268" spans="1:16" s="33" customFormat="1" hidden="1" x14ac:dyDescent="0.3">
      <c r="A268" s="33" t="s">
        <v>28</v>
      </c>
      <c r="B268" s="9" t="s">
        <v>82</v>
      </c>
      <c r="C268" s="10">
        <v>44295</v>
      </c>
      <c r="D268" s="12">
        <v>44290</v>
      </c>
      <c r="E268" s="9" t="s">
        <v>137</v>
      </c>
      <c r="F268" s="44" t="s">
        <v>138</v>
      </c>
      <c r="G268" s="40">
        <v>522.53000000000009</v>
      </c>
      <c r="H268" s="18">
        <v>44277</v>
      </c>
      <c r="I268" s="18">
        <v>44290</v>
      </c>
      <c r="J268" s="33">
        <f t="shared" si="21"/>
        <v>14</v>
      </c>
      <c r="K268" s="18">
        <f t="shared" si="22"/>
        <v>44283.5</v>
      </c>
      <c r="L268" s="25">
        <v>44295</v>
      </c>
      <c r="M268" s="18">
        <v>44330.5</v>
      </c>
      <c r="O268" s="39">
        <f t="shared" si="23"/>
        <v>47</v>
      </c>
      <c r="P268" s="35">
        <f t="shared" si="24"/>
        <v>24558.910000000003</v>
      </c>
    </row>
    <row r="269" spans="1:16" s="33" customFormat="1" hidden="1" x14ac:dyDescent="0.3">
      <c r="A269" s="33" t="s">
        <v>28</v>
      </c>
      <c r="B269" s="9" t="s">
        <v>82</v>
      </c>
      <c r="C269" s="10">
        <v>44295</v>
      </c>
      <c r="D269" s="12">
        <v>44290</v>
      </c>
      <c r="E269" s="9" t="s">
        <v>139</v>
      </c>
      <c r="F269" s="44" t="s">
        <v>140</v>
      </c>
      <c r="G269" s="40">
        <v>127.60999999999996</v>
      </c>
      <c r="H269" s="18">
        <v>44277</v>
      </c>
      <c r="I269" s="18">
        <v>44290</v>
      </c>
      <c r="J269" s="33">
        <f t="shared" si="21"/>
        <v>14</v>
      </c>
      <c r="K269" s="18">
        <f t="shared" si="22"/>
        <v>44283.5</v>
      </c>
      <c r="L269" s="25">
        <v>44295</v>
      </c>
      <c r="M269" s="18">
        <v>44330.5</v>
      </c>
      <c r="O269" s="39">
        <f t="shared" si="23"/>
        <v>47</v>
      </c>
      <c r="P269" s="35">
        <f t="shared" si="24"/>
        <v>5997.6699999999983</v>
      </c>
    </row>
    <row r="270" spans="1:16" s="33" customFormat="1" x14ac:dyDescent="0.3">
      <c r="A270" s="60" t="s">
        <v>28</v>
      </c>
      <c r="B270" s="115" t="s">
        <v>82</v>
      </c>
      <c r="C270" s="116">
        <v>44295</v>
      </c>
      <c r="D270" s="111">
        <v>44290</v>
      </c>
      <c r="E270" s="115" t="s">
        <v>141</v>
      </c>
      <c r="F270" s="109" t="s">
        <v>141</v>
      </c>
      <c r="G270" s="61">
        <v>1347.1</v>
      </c>
      <c r="H270" s="62">
        <v>44277</v>
      </c>
      <c r="I270" s="62">
        <v>44290</v>
      </c>
      <c r="J270" s="60">
        <f t="shared" si="21"/>
        <v>14</v>
      </c>
      <c r="K270" s="62">
        <f t="shared" si="22"/>
        <v>44283.5</v>
      </c>
      <c r="L270" s="117">
        <v>44295</v>
      </c>
      <c r="M270" s="62">
        <v>44295.5</v>
      </c>
      <c r="N270" s="60"/>
      <c r="O270" s="97">
        <f t="shared" si="23"/>
        <v>12</v>
      </c>
      <c r="P270" s="63">
        <f t="shared" si="24"/>
        <v>16165.199999999999</v>
      </c>
    </row>
    <row r="271" spans="1:16" s="33" customFormat="1" x14ac:dyDescent="0.3">
      <c r="A271" s="60" t="s">
        <v>28</v>
      </c>
      <c r="B271" s="115" t="s">
        <v>82</v>
      </c>
      <c r="C271" s="116">
        <v>44295</v>
      </c>
      <c r="D271" s="111">
        <v>44290</v>
      </c>
      <c r="E271" s="115" t="s">
        <v>142</v>
      </c>
      <c r="F271" s="109" t="s">
        <v>142</v>
      </c>
      <c r="G271" s="61">
        <v>2941.0199999999995</v>
      </c>
      <c r="H271" s="62">
        <v>44277</v>
      </c>
      <c r="I271" s="62">
        <v>44290</v>
      </c>
      <c r="J271" s="60">
        <f t="shared" si="21"/>
        <v>14</v>
      </c>
      <c r="K271" s="62">
        <f t="shared" si="22"/>
        <v>44283.5</v>
      </c>
      <c r="L271" s="117">
        <v>44295</v>
      </c>
      <c r="M271" s="62">
        <v>44295.5</v>
      </c>
      <c r="N271" s="60"/>
      <c r="O271" s="97">
        <f t="shared" si="23"/>
        <v>12</v>
      </c>
      <c r="P271" s="63">
        <f t="shared" si="24"/>
        <v>35292.239999999991</v>
      </c>
    </row>
    <row r="272" spans="1:16" s="33" customFormat="1" x14ac:dyDescent="0.3">
      <c r="A272" s="60" t="s">
        <v>28</v>
      </c>
      <c r="B272" s="115" t="s">
        <v>82</v>
      </c>
      <c r="C272" s="116">
        <v>44295</v>
      </c>
      <c r="D272" s="111">
        <v>44290</v>
      </c>
      <c r="E272" s="115" t="s">
        <v>143</v>
      </c>
      <c r="F272" s="109" t="s">
        <v>143</v>
      </c>
      <c r="G272" s="61">
        <v>441.71</v>
      </c>
      <c r="H272" s="62">
        <v>44277</v>
      </c>
      <c r="I272" s="62">
        <v>44290</v>
      </c>
      <c r="J272" s="60">
        <f t="shared" si="21"/>
        <v>14</v>
      </c>
      <c r="K272" s="62">
        <f t="shared" si="22"/>
        <v>44283.5</v>
      </c>
      <c r="L272" s="117">
        <v>44295</v>
      </c>
      <c r="M272" s="62">
        <v>44295.5</v>
      </c>
      <c r="N272" s="60"/>
      <c r="O272" s="97">
        <f t="shared" si="23"/>
        <v>12</v>
      </c>
      <c r="P272" s="63">
        <f t="shared" si="24"/>
        <v>5300.5199999999995</v>
      </c>
    </row>
    <row r="273" spans="1:16" s="33" customFormat="1" hidden="1" x14ac:dyDescent="0.3">
      <c r="A273" s="33" t="s">
        <v>28</v>
      </c>
      <c r="B273" s="9" t="s">
        <v>82</v>
      </c>
      <c r="C273" s="10">
        <v>44295</v>
      </c>
      <c r="D273" s="12">
        <v>44290</v>
      </c>
      <c r="E273" s="9" t="s">
        <v>144</v>
      </c>
      <c r="F273" s="44" t="s">
        <v>145</v>
      </c>
      <c r="G273" s="40">
        <v>5019.0599999999913</v>
      </c>
      <c r="H273" s="18">
        <v>44277</v>
      </c>
      <c r="I273" s="18">
        <v>44290</v>
      </c>
      <c r="J273" s="33">
        <f t="shared" si="21"/>
        <v>14</v>
      </c>
      <c r="K273" s="18">
        <f t="shared" si="22"/>
        <v>44283.5</v>
      </c>
      <c r="L273" s="25">
        <v>44295</v>
      </c>
      <c r="M273" s="18">
        <v>44295.5</v>
      </c>
      <c r="N273" s="13"/>
      <c r="O273" s="39">
        <f t="shared" si="23"/>
        <v>12</v>
      </c>
      <c r="P273" s="35">
        <f t="shared" si="24"/>
        <v>60228.719999999899</v>
      </c>
    </row>
    <row r="274" spans="1:16" s="33" customFormat="1" hidden="1" x14ac:dyDescent="0.3">
      <c r="A274" s="33" t="s">
        <v>28</v>
      </c>
      <c r="B274" s="9" t="s">
        <v>82</v>
      </c>
      <c r="C274" s="10">
        <v>44295</v>
      </c>
      <c r="D274" s="12">
        <v>44290</v>
      </c>
      <c r="E274" s="9" t="s">
        <v>146</v>
      </c>
      <c r="F274" s="44" t="s">
        <v>147</v>
      </c>
      <c r="G274" s="40">
        <v>2411.2399999999993</v>
      </c>
      <c r="H274" s="18">
        <v>44277</v>
      </c>
      <c r="I274" s="18">
        <v>44290</v>
      </c>
      <c r="J274" s="33">
        <f t="shared" si="21"/>
        <v>14</v>
      </c>
      <c r="K274" s="18">
        <f t="shared" si="22"/>
        <v>44283.5</v>
      </c>
      <c r="L274" s="25">
        <v>44295</v>
      </c>
      <c r="M274" s="18">
        <v>44295.5</v>
      </c>
      <c r="N274" s="13"/>
      <c r="O274" s="39">
        <f t="shared" si="23"/>
        <v>12</v>
      </c>
      <c r="P274" s="35">
        <f t="shared" si="24"/>
        <v>28934.87999999999</v>
      </c>
    </row>
    <row r="275" spans="1:16" s="33" customFormat="1" hidden="1" x14ac:dyDescent="0.3">
      <c r="A275" s="33" t="s">
        <v>28</v>
      </c>
      <c r="B275" s="9" t="s">
        <v>82</v>
      </c>
      <c r="C275" s="10">
        <v>44295</v>
      </c>
      <c r="D275" s="12">
        <v>44290</v>
      </c>
      <c r="E275" s="9" t="s">
        <v>148</v>
      </c>
      <c r="F275" s="44" t="s">
        <v>149</v>
      </c>
      <c r="G275" s="40">
        <v>350.7</v>
      </c>
      <c r="H275" s="18">
        <v>44277</v>
      </c>
      <c r="I275" s="18">
        <v>44290</v>
      </c>
      <c r="J275" s="33">
        <f t="shared" si="21"/>
        <v>14</v>
      </c>
      <c r="K275" s="18">
        <f t="shared" si="22"/>
        <v>44283.5</v>
      </c>
      <c r="L275" s="25">
        <v>44295</v>
      </c>
      <c r="M275" s="18">
        <v>44295.5</v>
      </c>
      <c r="N275" s="13"/>
      <c r="O275" s="39">
        <f t="shared" si="23"/>
        <v>12</v>
      </c>
      <c r="P275" s="35">
        <f t="shared" si="24"/>
        <v>4208.3999999999996</v>
      </c>
    </row>
    <row r="276" spans="1:16" s="33" customFormat="1" hidden="1" x14ac:dyDescent="0.3">
      <c r="A276" s="33" t="s">
        <v>28</v>
      </c>
      <c r="B276" s="9" t="s">
        <v>82</v>
      </c>
      <c r="C276" s="10">
        <v>44295</v>
      </c>
      <c r="D276" s="12">
        <v>44290</v>
      </c>
      <c r="E276" s="9" t="s">
        <v>150</v>
      </c>
      <c r="F276" s="44" t="s">
        <v>151</v>
      </c>
      <c r="G276" s="40">
        <v>51</v>
      </c>
      <c r="H276" s="18">
        <v>44277</v>
      </c>
      <c r="I276" s="18">
        <v>44290</v>
      </c>
      <c r="J276" s="33">
        <f t="shared" si="21"/>
        <v>14</v>
      </c>
      <c r="K276" s="18">
        <f t="shared" si="22"/>
        <v>44283.5</v>
      </c>
      <c r="L276" s="25">
        <v>44295</v>
      </c>
      <c r="M276" s="18">
        <v>44316.5</v>
      </c>
      <c r="O276" s="39">
        <f t="shared" si="23"/>
        <v>33</v>
      </c>
      <c r="P276" s="35">
        <f t="shared" si="24"/>
        <v>1683</v>
      </c>
    </row>
    <row r="277" spans="1:16" s="33" customFormat="1" hidden="1" x14ac:dyDescent="0.3">
      <c r="A277" s="33" t="s">
        <v>28</v>
      </c>
      <c r="B277" s="9" t="s">
        <v>82</v>
      </c>
      <c r="C277" s="10">
        <v>44295</v>
      </c>
      <c r="D277" s="12">
        <v>44290</v>
      </c>
      <c r="E277" s="9" t="s">
        <v>152</v>
      </c>
      <c r="F277" s="44" t="s">
        <v>153</v>
      </c>
      <c r="G277" s="40">
        <v>723.69</v>
      </c>
      <c r="H277" s="18">
        <v>44277</v>
      </c>
      <c r="I277" s="18">
        <v>44290</v>
      </c>
      <c r="J277" s="33">
        <f t="shared" si="21"/>
        <v>14</v>
      </c>
      <c r="K277" s="18">
        <f t="shared" si="22"/>
        <v>44283.5</v>
      </c>
      <c r="L277" s="25">
        <v>44295</v>
      </c>
      <c r="M277" s="18">
        <v>44295.5</v>
      </c>
      <c r="N277" s="46">
        <v>44294</v>
      </c>
      <c r="O277" s="39">
        <f>N277-K277</f>
        <v>10.5</v>
      </c>
      <c r="P277" s="35">
        <f t="shared" si="24"/>
        <v>7598.7450000000008</v>
      </c>
    </row>
    <row r="278" spans="1:16" s="33" customFormat="1" hidden="1" x14ac:dyDescent="0.3">
      <c r="A278" s="33" t="s">
        <v>28</v>
      </c>
      <c r="B278" s="9" t="s">
        <v>82</v>
      </c>
      <c r="C278" s="10">
        <v>44295</v>
      </c>
      <c r="D278" s="12">
        <v>44290</v>
      </c>
      <c r="E278" s="9" t="s">
        <v>154</v>
      </c>
      <c r="F278" s="44" t="s">
        <v>155</v>
      </c>
      <c r="G278" s="40">
        <v>467.36</v>
      </c>
      <c r="H278" s="18">
        <v>44277</v>
      </c>
      <c r="I278" s="18">
        <v>44290</v>
      </c>
      <c r="J278" s="33">
        <f t="shared" si="21"/>
        <v>14</v>
      </c>
      <c r="K278" s="18">
        <f t="shared" si="22"/>
        <v>44283.5</v>
      </c>
      <c r="L278" s="25">
        <v>44295</v>
      </c>
      <c r="M278" s="18">
        <v>44295.5</v>
      </c>
      <c r="N278" s="46">
        <v>44294</v>
      </c>
      <c r="O278" s="39">
        <f t="shared" ref="O278:O279" si="25">N278-K278</f>
        <v>10.5</v>
      </c>
      <c r="P278" s="35">
        <f t="shared" si="24"/>
        <v>4907.28</v>
      </c>
    </row>
    <row r="279" spans="1:16" s="33" customFormat="1" hidden="1" x14ac:dyDescent="0.3">
      <c r="A279" s="33" t="s">
        <v>28</v>
      </c>
      <c r="B279" s="9" t="s">
        <v>82</v>
      </c>
      <c r="C279" s="10">
        <v>44295</v>
      </c>
      <c r="D279" s="12">
        <v>44290</v>
      </c>
      <c r="E279" s="9" t="s">
        <v>156</v>
      </c>
      <c r="F279" s="44" t="s">
        <v>157</v>
      </c>
      <c r="G279" s="40">
        <v>-428.03</v>
      </c>
      <c r="H279" s="18">
        <v>44277</v>
      </c>
      <c r="I279" s="18">
        <v>44290</v>
      </c>
      <c r="J279" s="33">
        <f t="shared" si="21"/>
        <v>14</v>
      </c>
      <c r="K279" s="18">
        <f t="shared" si="22"/>
        <v>44283.5</v>
      </c>
      <c r="L279" s="25">
        <v>44295</v>
      </c>
      <c r="M279" s="18">
        <v>44295.5</v>
      </c>
      <c r="N279" s="46">
        <v>44294</v>
      </c>
      <c r="O279" s="39">
        <f t="shared" si="25"/>
        <v>10.5</v>
      </c>
      <c r="P279" s="35">
        <f t="shared" si="24"/>
        <v>-4494.3149999999996</v>
      </c>
    </row>
    <row r="280" spans="1:16" s="33" customFormat="1" x14ac:dyDescent="0.3">
      <c r="A280" s="60" t="s">
        <v>24</v>
      </c>
      <c r="B280" s="115" t="s">
        <v>82</v>
      </c>
      <c r="C280" s="116">
        <v>44309</v>
      </c>
      <c r="D280" s="111">
        <v>44304</v>
      </c>
      <c r="E280" s="115" t="s">
        <v>83</v>
      </c>
      <c r="F280" s="109" t="s">
        <v>84</v>
      </c>
      <c r="G280" s="61">
        <v>967.26</v>
      </c>
      <c r="H280" s="62">
        <v>44291</v>
      </c>
      <c r="I280" s="62">
        <v>44304</v>
      </c>
      <c r="J280" s="60">
        <f>I280-H280+1</f>
        <v>14</v>
      </c>
      <c r="K280" s="62">
        <f t="shared" si="22"/>
        <v>44297.5</v>
      </c>
      <c r="L280" s="117">
        <v>44309</v>
      </c>
      <c r="M280" s="62">
        <v>44309.5</v>
      </c>
      <c r="N280" s="60"/>
      <c r="O280" s="97">
        <f t="shared" si="23"/>
        <v>12</v>
      </c>
      <c r="P280" s="63">
        <f t="shared" si="24"/>
        <v>11607.119999999999</v>
      </c>
    </row>
    <row r="281" spans="1:16" s="33" customFormat="1" x14ac:dyDescent="0.3">
      <c r="A281" s="60" t="s">
        <v>24</v>
      </c>
      <c r="B281" s="115" t="s">
        <v>82</v>
      </c>
      <c r="C281" s="116">
        <v>44309</v>
      </c>
      <c r="D281" s="111">
        <v>44304</v>
      </c>
      <c r="E281" s="115" t="s">
        <v>85</v>
      </c>
      <c r="F281" s="109" t="s">
        <v>86</v>
      </c>
      <c r="G281" s="61">
        <v>7667.2999999999993</v>
      </c>
      <c r="H281" s="62">
        <v>44291</v>
      </c>
      <c r="I281" s="62">
        <v>44304</v>
      </c>
      <c r="J281" s="60">
        <f t="shared" si="21"/>
        <v>14</v>
      </c>
      <c r="K281" s="62">
        <f t="shared" si="22"/>
        <v>44297.5</v>
      </c>
      <c r="L281" s="117">
        <v>44309</v>
      </c>
      <c r="M281" s="62">
        <v>44309.5</v>
      </c>
      <c r="N281" s="60"/>
      <c r="O281" s="97">
        <f t="shared" si="23"/>
        <v>12</v>
      </c>
      <c r="P281" s="63">
        <f t="shared" si="24"/>
        <v>92007.599999999991</v>
      </c>
    </row>
    <row r="282" spans="1:16" s="33" customFormat="1" x14ac:dyDescent="0.3">
      <c r="A282" s="60" t="s">
        <v>24</v>
      </c>
      <c r="B282" s="115" t="s">
        <v>82</v>
      </c>
      <c r="C282" s="116">
        <v>44309</v>
      </c>
      <c r="D282" s="111">
        <v>44304</v>
      </c>
      <c r="E282" s="115" t="s">
        <v>87</v>
      </c>
      <c r="F282" s="109" t="s">
        <v>88</v>
      </c>
      <c r="G282" s="61">
        <v>356.53999999999996</v>
      </c>
      <c r="H282" s="62">
        <v>44291</v>
      </c>
      <c r="I282" s="62">
        <v>44304</v>
      </c>
      <c r="J282" s="60">
        <f>I282-H282+1</f>
        <v>14</v>
      </c>
      <c r="K282" s="62">
        <f t="shared" si="22"/>
        <v>44297.5</v>
      </c>
      <c r="L282" s="117">
        <v>44309</v>
      </c>
      <c r="M282" s="62">
        <v>44309.5</v>
      </c>
      <c r="N282" s="60"/>
      <c r="O282" s="97">
        <f t="shared" si="23"/>
        <v>12</v>
      </c>
      <c r="P282" s="63">
        <f t="shared" si="24"/>
        <v>4278.4799999999996</v>
      </c>
    </row>
    <row r="283" spans="1:16" s="33" customFormat="1" x14ac:dyDescent="0.3">
      <c r="A283" s="60" t="s">
        <v>24</v>
      </c>
      <c r="B283" s="115" t="s">
        <v>82</v>
      </c>
      <c r="C283" s="116">
        <v>44309</v>
      </c>
      <c r="D283" s="111">
        <v>44304</v>
      </c>
      <c r="E283" s="115" t="s">
        <v>89</v>
      </c>
      <c r="F283" s="109" t="s">
        <v>90</v>
      </c>
      <c r="G283" s="61">
        <v>32752.670000000002</v>
      </c>
      <c r="H283" s="62">
        <v>44291</v>
      </c>
      <c r="I283" s="62">
        <v>44304</v>
      </c>
      <c r="J283" s="60">
        <f t="shared" si="21"/>
        <v>14</v>
      </c>
      <c r="K283" s="62">
        <f t="shared" si="22"/>
        <v>44297.5</v>
      </c>
      <c r="L283" s="117">
        <v>44309</v>
      </c>
      <c r="M283" s="62">
        <v>44309.5</v>
      </c>
      <c r="N283" s="60"/>
      <c r="O283" s="97">
        <f t="shared" si="23"/>
        <v>12</v>
      </c>
      <c r="P283" s="63">
        <f t="shared" si="24"/>
        <v>393032.04000000004</v>
      </c>
    </row>
    <row r="284" spans="1:16" s="33" customFormat="1" x14ac:dyDescent="0.3">
      <c r="A284" s="60" t="s">
        <v>24</v>
      </c>
      <c r="B284" s="115" t="s">
        <v>82</v>
      </c>
      <c r="C284" s="116">
        <v>44309</v>
      </c>
      <c r="D284" s="111">
        <v>44304</v>
      </c>
      <c r="E284" s="115" t="s">
        <v>91</v>
      </c>
      <c r="F284" s="109" t="s">
        <v>92</v>
      </c>
      <c r="G284" s="61">
        <v>58511.929999999993</v>
      </c>
      <c r="H284" s="62">
        <v>44291</v>
      </c>
      <c r="I284" s="62">
        <v>44304</v>
      </c>
      <c r="J284" s="60">
        <f>I284-H284+1</f>
        <v>14</v>
      </c>
      <c r="K284" s="62">
        <f t="shared" si="22"/>
        <v>44297.5</v>
      </c>
      <c r="L284" s="117">
        <v>44309</v>
      </c>
      <c r="M284" s="62">
        <v>44309.5</v>
      </c>
      <c r="N284" s="60"/>
      <c r="O284" s="97">
        <f t="shared" si="23"/>
        <v>12</v>
      </c>
      <c r="P284" s="63">
        <f t="shared" si="24"/>
        <v>702143.15999999992</v>
      </c>
    </row>
    <row r="285" spans="1:16" s="33" customFormat="1" hidden="1" x14ac:dyDescent="0.3">
      <c r="A285" s="33" t="s">
        <v>24</v>
      </c>
      <c r="B285" s="9" t="s">
        <v>82</v>
      </c>
      <c r="C285" s="10">
        <v>44309</v>
      </c>
      <c r="D285" s="12">
        <v>44304</v>
      </c>
      <c r="E285" s="9" t="s">
        <v>93</v>
      </c>
      <c r="F285" s="44" t="s">
        <v>94</v>
      </c>
      <c r="G285" s="40">
        <v>11968.46</v>
      </c>
      <c r="H285" s="18">
        <v>44291</v>
      </c>
      <c r="I285" s="18">
        <v>44304</v>
      </c>
      <c r="J285" s="33">
        <f t="shared" si="21"/>
        <v>14</v>
      </c>
      <c r="K285" s="18">
        <f t="shared" si="22"/>
        <v>44297.5</v>
      </c>
      <c r="L285" s="25">
        <v>44309</v>
      </c>
      <c r="M285" s="18">
        <v>44309.5</v>
      </c>
      <c r="O285" s="39">
        <f t="shared" si="23"/>
        <v>12</v>
      </c>
      <c r="P285" s="35">
        <f t="shared" si="24"/>
        <v>143621.51999999999</v>
      </c>
    </row>
    <row r="286" spans="1:16" s="33" customFormat="1" x14ac:dyDescent="0.3">
      <c r="A286" s="60" t="s">
        <v>24</v>
      </c>
      <c r="B286" s="115" t="s">
        <v>82</v>
      </c>
      <c r="C286" s="116">
        <v>44309</v>
      </c>
      <c r="D286" s="111">
        <v>44304</v>
      </c>
      <c r="E286" s="115" t="s">
        <v>95</v>
      </c>
      <c r="F286" s="109" t="s">
        <v>96</v>
      </c>
      <c r="G286" s="61">
        <v>131.37</v>
      </c>
      <c r="H286" s="62">
        <v>44291</v>
      </c>
      <c r="I286" s="62">
        <v>44304</v>
      </c>
      <c r="J286" s="60">
        <f t="shared" si="21"/>
        <v>14</v>
      </c>
      <c r="K286" s="62">
        <f t="shared" si="22"/>
        <v>44297.5</v>
      </c>
      <c r="L286" s="117">
        <v>44309</v>
      </c>
      <c r="M286" s="62">
        <v>44309.5</v>
      </c>
      <c r="N286" s="60"/>
      <c r="O286" s="97">
        <f t="shared" si="23"/>
        <v>12</v>
      </c>
      <c r="P286" s="63">
        <f t="shared" si="24"/>
        <v>1576.44</v>
      </c>
    </row>
    <row r="287" spans="1:16" s="33" customFormat="1" x14ac:dyDescent="0.3">
      <c r="A287" s="60" t="s">
        <v>24</v>
      </c>
      <c r="B287" s="115" t="s">
        <v>82</v>
      </c>
      <c r="C287" s="116">
        <v>44309</v>
      </c>
      <c r="D287" s="111">
        <v>44304</v>
      </c>
      <c r="E287" s="115" t="s">
        <v>97</v>
      </c>
      <c r="F287" s="109" t="s">
        <v>98</v>
      </c>
      <c r="G287" s="61">
        <v>7221.16</v>
      </c>
      <c r="H287" s="62">
        <v>44291</v>
      </c>
      <c r="I287" s="62">
        <v>44304</v>
      </c>
      <c r="J287" s="60">
        <f t="shared" si="21"/>
        <v>14</v>
      </c>
      <c r="K287" s="62">
        <f t="shared" si="22"/>
        <v>44297.5</v>
      </c>
      <c r="L287" s="117">
        <v>44309</v>
      </c>
      <c r="M287" s="62">
        <v>44309.5</v>
      </c>
      <c r="N287" s="60"/>
      <c r="O287" s="97">
        <f t="shared" si="23"/>
        <v>12</v>
      </c>
      <c r="P287" s="63">
        <f t="shared" si="24"/>
        <v>86653.92</v>
      </c>
    </row>
    <row r="288" spans="1:16" s="33" customFormat="1" hidden="1" x14ac:dyDescent="0.3">
      <c r="A288" s="33" t="s">
        <v>24</v>
      </c>
      <c r="B288" s="9" t="s">
        <v>82</v>
      </c>
      <c r="C288" s="10">
        <v>44309</v>
      </c>
      <c r="D288" s="12">
        <v>44304</v>
      </c>
      <c r="E288" s="9" t="s">
        <v>99</v>
      </c>
      <c r="F288" s="44" t="s">
        <v>100</v>
      </c>
      <c r="G288" s="40">
        <v>74.960000000000008</v>
      </c>
      <c r="H288" s="18">
        <v>44291</v>
      </c>
      <c r="I288" s="18">
        <v>44304</v>
      </c>
      <c r="J288" s="33">
        <f t="shared" si="21"/>
        <v>14</v>
      </c>
      <c r="K288" s="18">
        <f t="shared" si="22"/>
        <v>44297.5</v>
      </c>
      <c r="L288" s="25">
        <v>44309</v>
      </c>
      <c r="M288" s="18">
        <v>44309.5</v>
      </c>
      <c r="N288" s="13"/>
      <c r="O288" s="39">
        <f t="shared" si="23"/>
        <v>12</v>
      </c>
      <c r="P288" s="35">
        <f t="shared" si="24"/>
        <v>899.5200000000001</v>
      </c>
    </row>
    <row r="289" spans="1:16" s="33" customFormat="1" hidden="1" x14ac:dyDescent="0.3">
      <c r="A289" s="33" t="s">
        <v>24</v>
      </c>
      <c r="B289" s="9" t="s">
        <v>82</v>
      </c>
      <c r="C289" s="10">
        <v>44309</v>
      </c>
      <c r="D289" s="12">
        <v>44304</v>
      </c>
      <c r="E289" s="9" t="s">
        <v>105</v>
      </c>
      <c r="F289" s="44" t="s">
        <v>106</v>
      </c>
      <c r="G289" s="40">
        <v>778.5099999999992</v>
      </c>
      <c r="H289" s="18">
        <v>44291</v>
      </c>
      <c r="I289" s="18">
        <v>44304</v>
      </c>
      <c r="J289" s="33">
        <f t="shared" si="21"/>
        <v>14</v>
      </c>
      <c r="K289" s="18">
        <f t="shared" si="22"/>
        <v>44297.5</v>
      </c>
      <c r="L289" s="25">
        <v>44309</v>
      </c>
      <c r="M289" s="18">
        <v>44309.5</v>
      </c>
      <c r="O289" s="39">
        <f t="shared" si="23"/>
        <v>12</v>
      </c>
      <c r="P289" s="35">
        <f t="shared" si="24"/>
        <v>9342.1199999999899</v>
      </c>
    </row>
    <row r="290" spans="1:16" s="33" customFormat="1" hidden="1" x14ac:dyDescent="0.3">
      <c r="A290" s="33" t="s">
        <v>24</v>
      </c>
      <c r="B290" s="9" t="s">
        <v>82</v>
      </c>
      <c r="C290" s="10">
        <v>44309</v>
      </c>
      <c r="D290" s="12">
        <v>44304</v>
      </c>
      <c r="E290" s="9" t="s">
        <v>107</v>
      </c>
      <c r="F290" s="44" t="s">
        <v>108</v>
      </c>
      <c r="G290" s="40">
        <v>28.830000000000009</v>
      </c>
      <c r="H290" s="18">
        <v>44291</v>
      </c>
      <c r="I290" s="18">
        <v>44304</v>
      </c>
      <c r="J290" s="33">
        <f t="shared" si="21"/>
        <v>14</v>
      </c>
      <c r="K290" s="18">
        <f t="shared" si="22"/>
        <v>44297.5</v>
      </c>
      <c r="L290" s="25">
        <v>44309</v>
      </c>
      <c r="M290" s="18">
        <v>44330.5</v>
      </c>
      <c r="O290" s="39">
        <f t="shared" si="23"/>
        <v>33</v>
      </c>
      <c r="P290" s="35">
        <f t="shared" si="24"/>
        <v>951.39000000000033</v>
      </c>
    </row>
    <row r="291" spans="1:16" s="33" customFormat="1" hidden="1" x14ac:dyDescent="0.3">
      <c r="A291" s="33" t="s">
        <v>24</v>
      </c>
      <c r="B291" s="9" t="s">
        <v>82</v>
      </c>
      <c r="C291" s="10">
        <v>44309</v>
      </c>
      <c r="D291" s="12">
        <v>44304</v>
      </c>
      <c r="E291" s="9" t="s">
        <v>109</v>
      </c>
      <c r="F291" s="44" t="s">
        <v>110</v>
      </c>
      <c r="G291" s="40">
        <v>2059.2800000000002</v>
      </c>
      <c r="H291" s="18">
        <v>44291</v>
      </c>
      <c r="I291" s="18">
        <v>44304</v>
      </c>
      <c r="J291" s="33">
        <f t="shared" si="21"/>
        <v>14</v>
      </c>
      <c r="K291" s="18">
        <f t="shared" si="22"/>
        <v>44297.5</v>
      </c>
      <c r="L291" s="25">
        <v>44309</v>
      </c>
      <c r="M291" s="18">
        <v>44309.5</v>
      </c>
      <c r="N291" s="13"/>
      <c r="O291" s="39">
        <f t="shared" si="23"/>
        <v>12</v>
      </c>
      <c r="P291" s="35">
        <f t="shared" si="24"/>
        <v>24711.360000000001</v>
      </c>
    </row>
    <row r="292" spans="1:16" s="33" customFormat="1" hidden="1" x14ac:dyDescent="0.3">
      <c r="A292" s="33" t="s">
        <v>24</v>
      </c>
      <c r="B292" s="9" t="s">
        <v>82</v>
      </c>
      <c r="C292" s="10">
        <v>44309</v>
      </c>
      <c r="D292" s="12">
        <v>44304</v>
      </c>
      <c r="E292" s="9" t="s">
        <v>111</v>
      </c>
      <c r="F292" s="44" t="s">
        <v>112</v>
      </c>
      <c r="G292" s="40">
        <v>42.31</v>
      </c>
      <c r="H292" s="18">
        <v>44291</v>
      </c>
      <c r="I292" s="18">
        <v>44304</v>
      </c>
      <c r="J292" s="33">
        <f t="shared" si="21"/>
        <v>14</v>
      </c>
      <c r="K292" s="18">
        <f t="shared" si="22"/>
        <v>44297.5</v>
      </c>
      <c r="L292" s="25">
        <v>44309</v>
      </c>
      <c r="M292" s="18">
        <v>44309.5</v>
      </c>
      <c r="O292" s="39">
        <f t="shared" si="23"/>
        <v>12</v>
      </c>
      <c r="P292" s="35">
        <f t="shared" si="24"/>
        <v>507.72</v>
      </c>
    </row>
    <row r="293" spans="1:16" s="33" customFormat="1" hidden="1" x14ac:dyDescent="0.3">
      <c r="A293" s="33" t="s">
        <v>24</v>
      </c>
      <c r="B293" s="9" t="s">
        <v>82</v>
      </c>
      <c r="C293" s="10">
        <v>44309</v>
      </c>
      <c r="D293" s="12">
        <v>44304</v>
      </c>
      <c r="E293" s="9" t="s">
        <v>113</v>
      </c>
      <c r="F293" s="44" t="s">
        <v>114</v>
      </c>
      <c r="G293" s="40">
        <v>2347.6399999999994</v>
      </c>
      <c r="H293" s="18">
        <v>44291</v>
      </c>
      <c r="I293" s="18">
        <v>44304</v>
      </c>
      <c r="J293" s="33">
        <f t="shared" si="21"/>
        <v>14</v>
      </c>
      <c r="K293" s="18">
        <f t="shared" si="22"/>
        <v>44297.5</v>
      </c>
      <c r="L293" s="25">
        <v>44309</v>
      </c>
      <c r="M293" s="18">
        <v>44309.5</v>
      </c>
      <c r="O293" s="39">
        <f t="shared" si="23"/>
        <v>12</v>
      </c>
      <c r="P293" s="35">
        <f t="shared" si="24"/>
        <v>28171.679999999993</v>
      </c>
    </row>
    <row r="294" spans="1:16" s="33" customFormat="1" hidden="1" x14ac:dyDescent="0.3">
      <c r="A294" s="33" t="s">
        <v>24</v>
      </c>
      <c r="B294" s="9" t="s">
        <v>82</v>
      </c>
      <c r="C294" s="10">
        <v>44309</v>
      </c>
      <c r="D294" s="12">
        <v>44304</v>
      </c>
      <c r="E294" s="9" t="s">
        <v>115</v>
      </c>
      <c r="F294" s="44" t="s">
        <v>116</v>
      </c>
      <c r="G294" s="40">
        <v>43.26</v>
      </c>
      <c r="H294" s="18">
        <v>44291</v>
      </c>
      <c r="I294" s="18">
        <v>44304</v>
      </c>
      <c r="J294" s="33">
        <f t="shared" si="21"/>
        <v>14</v>
      </c>
      <c r="K294" s="18">
        <f t="shared" si="22"/>
        <v>44297.5</v>
      </c>
      <c r="L294" s="25">
        <v>44309</v>
      </c>
      <c r="M294" s="18">
        <v>44330.5</v>
      </c>
      <c r="O294" s="39">
        <f t="shared" si="23"/>
        <v>33</v>
      </c>
      <c r="P294" s="35">
        <f t="shared" si="24"/>
        <v>1427.58</v>
      </c>
    </row>
    <row r="295" spans="1:16" s="33" customFormat="1" hidden="1" x14ac:dyDescent="0.3">
      <c r="A295" s="33" t="s">
        <v>24</v>
      </c>
      <c r="B295" s="9" t="s">
        <v>82</v>
      </c>
      <c r="C295" s="10">
        <v>44309</v>
      </c>
      <c r="D295" s="12">
        <v>44304</v>
      </c>
      <c r="E295" s="9" t="s">
        <v>117</v>
      </c>
      <c r="F295" s="44" t="s">
        <v>118</v>
      </c>
      <c r="G295" s="40">
        <v>168.13000000000002</v>
      </c>
      <c r="H295" s="18">
        <v>44291</v>
      </c>
      <c r="I295" s="18">
        <v>44304</v>
      </c>
      <c r="J295" s="33">
        <f t="shared" si="21"/>
        <v>14</v>
      </c>
      <c r="K295" s="18">
        <f t="shared" si="22"/>
        <v>44297.5</v>
      </c>
      <c r="L295" s="25">
        <v>44309</v>
      </c>
      <c r="M295" s="18">
        <v>44343.5</v>
      </c>
      <c r="O295" s="39">
        <f t="shared" si="23"/>
        <v>46</v>
      </c>
      <c r="P295" s="35">
        <f t="shared" si="24"/>
        <v>7733.9800000000014</v>
      </c>
    </row>
    <row r="296" spans="1:16" s="33" customFormat="1" hidden="1" x14ac:dyDescent="0.3">
      <c r="A296" s="33" t="s">
        <v>24</v>
      </c>
      <c r="B296" s="9" t="s">
        <v>82</v>
      </c>
      <c r="C296" s="10">
        <v>44309</v>
      </c>
      <c r="D296" s="12">
        <v>44304</v>
      </c>
      <c r="E296" s="9" t="s">
        <v>119</v>
      </c>
      <c r="F296" s="44" t="s">
        <v>120</v>
      </c>
      <c r="G296" s="40">
        <v>14212.300000000008</v>
      </c>
      <c r="H296" s="18">
        <v>44291</v>
      </c>
      <c r="I296" s="18">
        <v>44304</v>
      </c>
      <c r="J296" s="33">
        <f t="shared" si="21"/>
        <v>14</v>
      </c>
      <c r="K296" s="18">
        <f t="shared" si="22"/>
        <v>44297.5</v>
      </c>
      <c r="L296" s="25">
        <v>44309</v>
      </c>
      <c r="M296" s="18">
        <v>44309.5</v>
      </c>
      <c r="O296" s="39">
        <f t="shared" si="23"/>
        <v>12</v>
      </c>
      <c r="P296" s="35">
        <f t="shared" si="24"/>
        <v>170547.60000000009</v>
      </c>
    </row>
    <row r="297" spans="1:16" s="33" customFormat="1" hidden="1" x14ac:dyDescent="0.3">
      <c r="A297" s="33" t="s">
        <v>24</v>
      </c>
      <c r="B297" s="9" t="s">
        <v>82</v>
      </c>
      <c r="C297" s="10">
        <v>44309</v>
      </c>
      <c r="D297" s="12">
        <v>44304</v>
      </c>
      <c r="E297" s="9" t="s">
        <v>121</v>
      </c>
      <c r="F297" s="44" t="s">
        <v>122</v>
      </c>
      <c r="G297" s="40">
        <v>5178.5599999999986</v>
      </c>
      <c r="H297" s="18">
        <v>44291</v>
      </c>
      <c r="I297" s="18">
        <v>44304</v>
      </c>
      <c r="J297" s="33">
        <f t="shared" si="21"/>
        <v>14</v>
      </c>
      <c r="K297" s="18">
        <f t="shared" si="22"/>
        <v>44297.5</v>
      </c>
      <c r="L297" s="25">
        <v>44309</v>
      </c>
      <c r="M297" s="18">
        <v>44309.5</v>
      </c>
      <c r="O297" s="39">
        <f t="shared" si="23"/>
        <v>12</v>
      </c>
      <c r="P297" s="35">
        <f t="shared" si="24"/>
        <v>62142.719999999987</v>
      </c>
    </row>
    <row r="298" spans="1:16" s="33" customFormat="1" hidden="1" x14ac:dyDescent="0.3">
      <c r="A298" s="33" t="s">
        <v>24</v>
      </c>
      <c r="B298" s="9" t="s">
        <v>82</v>
      </c>
      <c r="C298" s="10">
        <v>44309</v>
      </c>
      <c r="D298" s="12">
        <v>44304</v>
      </c>
      <c r="E298" s="9" t="s">
        <v>125</v>
      </c>
      <c r="F298" s="44" t="s">
        <v>126</v>
      </c>
      <c r="G298" s="40">
        <v>269.69</v>
      </c>
      <c r="H298" s="18">
        <v>44291</v>
      </c>
      <c r="I298" s="18">
        <v>44304</v>
      </c>
      <c r="J298" s="33">
        <f t="shared" si="21"/>
        <v>14</v>
      </c>
      <c r="K298" s="18">
        <f t="shared" si="22"/>
        <v>44297.5</v>
      </c>
      <c r="L298" s="25">
        <v>44309</v>
      </c>
      <c r="M298" s="18">
        <v>44316.5</v>
      </c>
      <c r="O298" s="39">
        <f t="shared" si="23"/>
        <v>19</v>
      </c>
      <c r="P298" s="35">
        <f t="shared" si="24"/>
        <v>5124.1099999999997</v>
      </c>
    </row>
    <row r="299" spans="1:16" s="33" customFormat="1" hidden="1" x14ac:dyDescent="0.3">
      <c r="A299" s="33" t="s">
        <v>24</v>
      </c>
      <c r="B299" s="9" t="s">
        <v>82</v>
      </c>
      <c r="C299" s="10">
        <v>44309</v>
      </c>
      <c r="D299" s="12">
        <v>44304</v>
      </c>
      <c r="E299" s="9" t="s">
        <v>127</v>
      </c>
      <c r="F299" s="44" t="s">
        <v>128</v>
      </c>
      <c r="G299" s="40">
        <v>1464.1200000000006</v>
      </c>
      <c r="H299" s="18">
        <v>44291</v>
      </c>
      <c r="I299" s="18">
        <v>44304</v>
      </c>
      <c r="J299" s="33">
        <f t="shared" si="21"/>
        <v>14</v>
      </c>
      <c r="K299" s="18">
        <f t="shared" si="22"/>
        <v>44297.5</v>
      </c>
      <c r="L299" s="25">
        <v>44309</v>
      </c>
      <c r="M299" s="18">
        <v>44335.5</v>
      </c>
      <c r="O299" s="39">
        <f t="shared" si="23"/>
        <v>38</v>
      </c>
      <c r="P299" s="35">
        <f t="shared" si="24"/>
        <v>55636.560000000019</v>
      </c>
    </row>
    <row r="300" spans="1:16" s="33" customFormat="1" hidden="1" x14ac:dyDescent="0.3">
      <c r="A300" s="33" t="s">
        <v>24</v>
      </c>
      <c r="B300" s="9" t="s">
        <v>82</v>
      </c>
      <c r="C300" s="10">
        <v>44309</v>
      </c>
      <c r="D300" s="12">
        <v>44304</v>
      </c>
      <c r="E300" s="9" t="s">
        <v>158</v>
      </c>
      <c r="F300" s="44" t="s">
        <v>159</v>
      </c>
      <c r="G300" s="40">
        <v>78.75</v>
      </c>
      <c r="H300" s="18">
        <v>44291</v>
      </c>
      <c r="I300" s="18">
        <v>44304</v>
      </c>
      <c r="J300" s="33">
        <f t="shared" si="21"/>
        <v>14</v>
      </c>
      <c r="K300" s="18">
        <f t="shared" si="22"/>
        <v>44297.5</v>
      </c>
      <c r="L300" s="25">
        <v>44309</v>
      </c>
      <c r="M300" s="18">
        <v>44316.5</v>
      </c>
      <c r="O300" s="39">
        <f t="shared" si="23"/>
        <v>19</v>
      </c>
      <c r="P300" s="35">
        <f t="shared" si="24"/>
        <v>1496.25</v>
      </c>
    </row>
    <row r="301" spans="1:16" s="33" customFormat="1" hidden="1" x14ac:dyDescent="0.3">
      <c r="A301" s="33" t="s">
        <v>24</v>
      </c>
      <c r="B301" s="9" t="s">
        <v>82</v>
      </c>
      <c r="C301" s="10">
        <v>44309</v>
      </c>
      <c r="D301" s="12">
        <v>44304</v>
      </c>
      <c r="E301" s="9" t="s">
        <v>129</v>
      </c>
      <c r="F301" s="44" t="s">
        <v>130</v>
      </c>
      <c r="G301" s="40">
        <v>13212.040000000014</v>
      </c>
      <c r="H301" s="18">
        <v>44291</v>
      </c>
      <c r="I301" s="18">
        <v>44304</v>
      </c>
      <c r="J301" s="33">
        <f t="shared" si="21"/>
        <v>14</v>
      </c>
      <c r="K301" s="18">
        <f t="shared" si="22"/>
        <v>44297.5</v>
      </c>
      <c r="L301" s="25">
        <v>44309</v>
      </c>
      <c r="M301" s="18">
        <v>44309.5</v>
      </c>
      <c r="O301" s="39">
        <f t="shared" si="23"/>
        <v>12</v>
      </c>
      <c r="P301" s="35">
        <f t="shared" si="24"/>
        <v>158544.48000000016</v>
      </c>
    </row>
    <row r="302" spans="1:16" s="33" customFormat="1" hidden="1" x14ac:dyDescent="0.3">
      <c r="A302" s="33" t="s">
        <v>24</v>
      </c>
      <c r="B302" s="9" t="s">
        <v>82</v>
      </c>
      <c r="C302" s="10">
        <v>44309</v>
      </c>
      <c r="D302" s="12">
        <v>44304</v>
      </c>
      <c r="E302" s="9" t="s">
        <v>131</v>
      </c>
      <c r="F302" s="44" t="s">
        <v>132</v>
      </c>
      <c r="G302" s="40">
        <v>163.48000000000002</v>
      </c>
      <c r="H302" s="18">
        <v>44291</v>
      </c>
      <c r="I302" s="18">
        <v>44304</v>
      </c>
      <c r="J302" s="33">
        <f t="shared" si="21"/>
        <v>14</v>
      </c>
      <c r="K302" s="18">
        <f t="shared" si="22"/>
        <v>44297.5</v>
      </c>
      <c r="L302" s="25">
        <v>44309</v>
      </c>
      <c r="M302" s="18">
        <v>44309.5</v>
      </c>
      <c r="O302" s="39">
        <f t="shared" si="23"/>
        <v>12</v>
      </c>
      <c r="P302" s="35">
        <f t="shared" si="24"/>
        <v>1961.7600000000002</v>
      </c>
    </row>
    <row r="303" spans="1:16" s="33" customFormat="1" hidden="1" x14ac:dyDescent="0.3">
      <c r="A303" s="33" t="s">
        <v>24</v>
      </c>
      <c r="B303" s="9" t="s">
        <v>82</v>
      </c>
      <c r="C303" s="10">
        <v>44309</v>
      </c>
      <c r="D303" s="12">
        <v>44304</v>
      </c>
      <c r="E303" s="9" t="s">
        <v>133</v>
      </c>
      <c r="F303" s="44" t="s">
        <v>134</v>
      </c>
      <c r="G303" s="40">
        <v>2988.1599999999985</v>
      </c>
      <c r="H303" s="18">
        <v>44291</v>
      </c>
      <c r="I303" s="18">
        <v>44304</v>
      </c>
      <c r="J303" s="33">
        <f t="shared" si="21"/>
        <v>14</v>
      </c>
      <c r="K303" s="18">
        <f t="shared" si="22"/>
        <v>44297.5</v>
      </c>
      <c r="L303" s="25">
        <v>44309</v>
      </c>
      <c r="M303" s="18">
        <v>44330.5</v>
      </c>
      <c r="O303" s="39">
        <f t="shared" si="23"/>
        <v>33</v>
      </c>
      <c r="P303" s="35">
        <f t="shared" si="24"/>
        <v>98609.279999999955</v>
      </c>
    </row>
    <row r="304" spans="1:16" s="33" customFormat="1" hidden="1" x14ac:dyDescent="0.3">
      <c r="A304" s="33" t="s">
        <v>24</v>
      </c>
      <c r="B304" s="9" t="s">
        <v>82</v>
      </c>
      <c r="C304" s="10">
        <v>44309</v>
      </c>
      <c r="D304" s="12">
        <v>44304</v>
      </c>
      <c r="E304" s="9" t="s">
        <v>135</v>
      </c>
      <c r="F304" s="44" t="s">
        <v>136</v>
      </c>
      <c r="G304" s="40">
        <v>435.75999999999988</v>
      </c>
      <c r="H304" s="18">
        <v>44291</v>
      </c>
      <c r="I304" s="18">
        <v>44304</v>
      </c>
      <c r="J304" s="33">
        <f t="shared" si="21"/>
        <v>14</v>
      </c>
      <c r="K304" s="18">
        <f t="shared" si="22"/>
        <v>44297.5</v>
      </c>
      <c r="L304" s="25">
        <v>44309</v>
      </c>
      <c r="M304" s="18">
        <v>44330.5</v>
      </c>
      <c r="O304" s="39">
        <f t="shared" si="23"/>
        <v>33</v>
      </c>
      <c r="P304" s="35">
        <f t="shared" si="24"/>
        <v>14380.079999999996</v>
      </c>
    </row>
    <row r="305" spans="1:16" s="33" customFormat="1" hidden="1" x14ac:dyDescent="0.3">
      <c r="A305" s="33" t="s">
        <v>24</v>
      </c>
      <c r="B305" s="9" t="s">
        <v>82</v>
      </c>
      <c r="C305" s="10">
        <v>44309</v>
      </c>
      <c r="D305" s="12">
        <v>44304</v>
      </c>
      <c r="E305" s="9" t="s">
        <v>137</v>
      </c>
      <c r="F305" s="44" t="s">
        <v>138</v>
      </c>
      <c r="G305" s="40">
        <v>522.53000000000009</v>
      </c>
      <c r="H305" s="18">
        <v>44291</v>
      </c>
      <c r="I305" s="18">
        <v>44304</v>
      </c>
      <c r="J305" s="33">
        <f t="shared" si="21"/>
        <v>14</v>
      </c>
      <c r="K305" s="18">
        <f t="shared" si="22"/>
        <v>44297.5</v>
      </c>
      <c r="L305" s="25">
        <v>44309</v>
      </c>
      <c r="M305" s="18">
        <v>44330.5</v>
      </c>
      <c r="O305" s="39">
        <f t="shared" si="23"/>
        <v>33</v>
      </c>
      <c r="P305" s="35">
        <f t="shared" si="24"/>
        <v>17243.490000000002</v>
      </c>
    </row>
    <row r="306" spans="1:16" s="33" customFormat="1" hidden="1" x14ac:dyDescent="0.3">
      <c r="A306" s="33" t="s">
        <v>24</v>
      </c>
      <c r="B306" s="9" t="s">
        <v>82</v>
      </c>
      <c r="C306" s="10">
        <v>44309</v>
      </c>
      <c r="D306" s="12">
        <v>44304</v>
      </c>
      <c r="E306" s="9" t="s">
        <v>139</v>
      </c>
      <c r="F306" s="44" t="s">
        <v>140</v>
      </c>
      <c r="G306" s="40">
        <v>127.60999999999996</v>
      </c>
      <c r="H306" s="18">
        <v>44291</v>
      </c>
      <c r="I306" s="18">
        <v>44304</v>
      </c>
      <c r="J306" s="33">
        <f t="shared" si="21"/>
        <v>14</v>
      </c>
      <c r="K306" s="18">
        <f t="shared" si="22"/>
        <v>44297.5</v>
      </c>
      <c r="L306" s="25">
        <v>44309</v>
      </c>
      <c r="M306" s="18">
        <v>44330.5</v>
      </c>
      <c r="O306" s="39">
        <f t="shared" si="23"/>
        <v>33</v>
      </c>
      <c r="P306" s="35">
        <f t="shared" si="24"/>
        <v>4211.1299999999983</v>
      </c>
    </row>
    <row r="307" spans="1:16" s="33" customFormat="1" x14ac:dyDescent="0.3">
      <c r="A307" s="60" t="s">
        <v>24</v>
      </c>
      <c r="B307" s="115" t="s">
        <v>82</v>
      </c>
      <c r="C307" s="116">
        <v>44309</v>
      </c>
      <c r="D307" s="111">
        <v>44304</v>
      </c>
      <c r="E307" s="115" t="s">
        <v>141</v>
      </c>
      <c r="F307" s="109" t="s">
        <v>141</v>
      </c>
      <c r="G307" s="61">
        <v>1368.45</v>
      </c>
      <c r="H307" s="62">
        <v>44291</v>
      </c>
      <c r="I307" s="62">
        <v>44304</v>
      </c>
      <c r="J307" s="60">
        <f t="shared" si="21"/>
        <v>14</v>
      </c>
      <c r="K307" s="62">
        <f t="shared" si="22"/>
        <v>44297.5</v>
      </c>
      <c r="L307" s="117">
        <v>44309</v>
      </c>
      <c r="M307" s="62">
        <v>44309.5</v>
      </c>
      <c r="N307" s="60"/>
      <c r="O307" s="97">
        <f t="shared" si="23"/>
        <v>12</v>
      </c>
      <c r="P307" s="63">
        <f t="shared" si="24"/>
        <v>16421.400000000001</v>
      </c>
    </row>
    <row r="308" spans="1:16" s="33" customFormat="1" x14ac:dyDescent="0.3">
      <c r="A308" s="60" t="s">
        <v>24</v>
      </c>
      <c r="B308" s="115" t="s">
        <v>82</v>
      </c>
      <c r="C308" s="116">
        <v>44309</v>
      </c>
      <c r="D308" s="111">
        <v>44304</v>
      </c>
      <c r="E308" s="115" t="s">
        <v>142</v>
      </c>
      <c r="F308" s="109" t="s">
        <v>142</v>
      </c>
      <c r="G308" s="61">
        <v>2974.91</v>
      </c>
      <c r="H308" s="62">
        <v>44291</v>
      </c>
      <c r="I308" s="62">
        <v>44304</v>
      </c>
      <c r="J308" s="60">
        <f t="shared" si="21"/>
        <v>14</v>
      </c>
      <c r="K308" s="62">
        <f t="shared" si="22"/>
        <v>44297.5</v>
      </c>
      <c r="L308" s="117">
        <v>44309</v>
      </c>
      <c r="M308" s="62">
        <v>44309.5</v>
      </c>
      <c r="N308" s="60"/>
      <c r="O308" s="97">
        <f t="shared" si="23"/>
        <v>12</v>
      </c>
      <c r="P308" s="63">
        <f t="shared" si="24"/>
        <v>35698.92</v>
      </c>
    </row>
    <row r="309" spans="1:16" s="33" customFormat="1" x14ac:dyDescent="0.3">
      <c r="A309" s="60" t="s">
        <v>24</v>
      </c>
      <c r="B309" s="115" t="s">
        <v>82</v>
      </c>
      <c r="C309" s="116">
        <v>44309</v>
      </c>
      <c r="D309" s="111">
        <v>44304</v>
      </c>
      <c r="E309" s="115" t="s">
        <v>143</v>
      </c>
      <c r="F309" s="109" t="s">
        <v>143</v>
      </c>
      <c r="G309" s="61">
        <v>451.7</v>
      </c>
      <c r="H309" s="62">
        <v>44291</v>
      </c>
      <c r="I309" s="62">
        <v>44304</v>
      </c>
      <c r="J309" s="60">
        <f t="shared" si="21"/>
        <v>14</v>
      </c>
      <c r="K309" s="62">
        <f t="shared" si="22"/>
        <v>44297.5</v>
      </c>
      <c r="L309" s="117">
        <v>44309</v>
      </c>
      <c r="M309" s="62">
        <v>44309.5</v>
      </c>
      <c r="N309" s="60"/>
      <c r="O309" s="97">
        <f t="shared" si="23"/>
        <v>12</v>
      </c>
      <c r="P309" s="63">
        <f t="shared" si="24"/>
        <v>5420.4</v>
      </c>
    </row>
    <row r="310" spans="1:16" s="33" customFormat="1" hidden="1" x14ac:dyDescent="0.3">
      <c r="A310" s="33" t="s">
        <v>24</v>
      </c>
      <c r="B310" s="9" t="s">
        <v>82</v>
      </c>
      <c r="C310" s="10">
        <v>44309</v>
      </c>
      <c r="D310" s="12">
        <v>44304</v>
      </c>
      <c r="E310" s="9" t="s">
        <v>148</v>
      </c>
      <c r="F310" s="44" t="s">
        <v>149</v>
      </c>
      <c r="G310" s="40">
        <v>350.7</v>
      </c>
      <c r="H310" s="18">
        <v>44291</v>
      </c>
      <c r="I310" s="18">
        <v>44304</v>
      </c>
      <c r="J310" s="33">
        <f t="shared" si="21"/>
        <v>14</v>
      </c>
      <c r="K310" s="18">
        <f t="shared" si="22"/>
        <v>44297.5</v>
      </c>
      <c r="L310" s="25">
        <v>44309</v>
      </c>
      <c r="M310" s="18">
        <v>44309.5</v>
      </c>
      <c r="N310" s="13"/>
      <c r="O310" s="39">
        <f t="shared" si="23"/>
        <v>12</v>
      </c>
      <c r="P310" s="35">
        <f t="shared" si="24"/>
        <v>4208.3999999999996</v>
      </c>
    </row>
    <row r="311" spans="1:16" s="33" customFormat="1" hidden="1" x14ac:dyDescent="0.3">
      <c r="A311" s="33" t="s">
        <v>24</v>
      </c>
      <c r="B311" s="9" t="s">
        <v>82</v>
      </c>
      <c r="C311" s="10">
        <v>44309</v>
      </c>
      <c r="D311" s="12">
        <v>44304</v>
      </c>
      <c r="E311" s="9" t="s">
        <v>152</v>
      </c>
      <c r="F311" s="44" t="s">
        <v>153</v>
      </c>
      <c r="G311" s="40">
        <v>723.69</v>
      </c>
      <c r="H311" s="18">
        <v>44291</v>
      </c>
      <c r="I311" s="18">
        <v>44304</v>
      </c>
      <c r="J311" s="33">
        <f t="shared" si="21"/>
        <v>14</v>
      </c>
      <c r="K311" s="18">
        <f t="shared" si="22"/>
        <v>44297.5</v>
      </c>
      <c r="L311" s="25">
        <v>44309</v>
      </c>
      <c r="M311" s="18">
        <v>44309.5</v>
      </c>
      <c r="N311" s="46">
        <v>44308</v>
      </c>
      <c r="O311" s="39">
        <f>N311-K311</f>
        <v>10.5</v>
      </c>
      <c r="P311" s="35">
        <f t="shared" si="24"/>
        <v>7598.7450000000008</v>
      </c>
    </row>
    <row r="312" spans="1:16" s="33" customFormat="1" hidden="1" x14ac:dyDescent="0.3">
      <c r="A312" s="33" t="s">
        <v>24</v>
      </c>
      <c r="B312" s="9" t="s">
        <v>82</v>
      </c>
      <c r="C312" s="10">
        <v>44309</v>
      </c>
      <c r="D312" s="12">
        <v>44304</v>
      </c>
      <c r="E312" s="9" t="s">
        <v>154</v>
      </c>
      <c r="F312" s="44" t="s">
        <v>155</v>
      </c>
      <c r="G312" s="40">
        <v>467.36</v>
      </c>
      <c r="H312" s="18">
        <v>44291</v>
      </c>
      <c r="I312" s="18">
        <v>44304</v>
      </c>
      <c r="J312" s="33">
        <f t="shared" si="21"/>
        <v>14</v>
      </c>
      <c r="K312" s="18">
        <f t="shared" si="22"/>
        <v>44297.5</v>
      </c>
      <c r="L312" s="25">
        <v>44309</v>
      </c>
      <c r="M312" s="18">
        <v>44309.5</v>
      </c>
      <c r="N312" s="46">
        <v>44308</v>
      </c>
      <c r="O312" s="39">
        <f t="shared" ref="O312:O313" si="26">N312-K312</f>
        <v>10.5</v>
      </c>
      <c r="P312" s="35">
        <f t="shared" si="24"/>
        <v>4907.28</v>
      </c>
    </row>
    <row r="313" spans="1:16" s="33" customFormat="1" hidden="1" x14ac:dyDescent="0.3">
      <c r="A313" s="33" t="s">
        <v>24</v>
      </c>
      <c r="B313" s="9" t="s">
        <v>82</v>
      </c>
      <c r="C313" s="10">
        <v>44309</v>
      </c>
      <c r="D313" s="12">
        <v>44304</v>
      </c>
      <c r="E313" s="9" t="s">
        <v>156</v>
      </c>
      <c r="F313" s="44" t="s">
        <v>157</v>
      </c>
      <c r="G313" s="40">
        <v>-391.63</v>
      </c>
      <c r="H313" s="18">
        <v>44291</v>
      </c>
      <c r="I313" s="18">
        <v>44304</v>
      </c>
      <c r="J313" s="33">
        <f t="shared" si="21"/>
        <v>14</v>
      </c>
      <c r="K313" s="18">
        <f t="shared" si="22"/>
        <v>44297.5</v>
      </c>
      <c r="L313" s="25">
        <v>44309</v>
      </c>
      <c r="M313" s="18">
        <v>44309.5</v>
      </c>
      <c r="N313" s="46">
        <v>44308</v>
      </c>
      <c r="O313" s="39">
        <f t="shared" si="26"/>
        <v>10.5</v>
      </c>
      <c r="P313" s="35">
        <f t="shared" si="24"/>
        <v>-4112.1149999999998</v>
      </c>
    </row>
    <row r="314" spans="1:16" s="33" customFormat="1" x14ac:dyDescent="0.3">
      <c r="A314" s="60" t="s">
        <v>18</v>
      </c>
      <c r="B314" s="115" t="s">
        <v>82</v>
      </c>
      <c r="C314" s="116">
        <v>44323</v>
      </c>
      <c r="D314" s="111">
        <v>44316</v>
      </c>
      <c r="E314" s="115" t="s">
        <v>85</v>
      </c>
      <c r="F314" s="109" t="s">
        <v>86</v>
      </c>
      <c r="G314" s="61">
        <v>123.33</v>
      </c>
      <c r="H314" s="62">
        <v>44291</v>
      </c>
      <c r="I314" s="62">
        <v>44304</v>
      </c>
      <c r="J314" s="60">
        <f t="shared" si="21"/>
        <v>14</v>
      </c>
      <c r="K314" s="62">
        <f t="shared" si="22"/>
        <v>44297.5</v>
      </c>
      <c r="L314" s="117">
        <v>44323</v>
      </c>
      <c r="M314" s="62">
        <v>44323.5</v>
      </c>
      <c r="N314" s="60"/>
      <c r="O314" s="97">
        <f t="shared" si="23"/>
        <v>26</v>
      </c>
      <c r="P314" s="63">
        <f t="shared" si="24"/>
        <v>3206.58</v>
      </c>
    </row>
    <row r="315" spans="1:16" s="33" customFormat="1" x14ac:dyDescent="0.3">
      <c r="A315" s="60" t="s">
        <v>18</v>
      </c>
      <c r="B315" s="115" t="s">
        <v>82</v>
      </c>
      <c r="C315" s="116">
        <v>44323</v>
      </c>
      <c r="D315" s="111">
        <v>44316</v>
      </c>
      <c r="E315" s="115" t="s">
        <v>89</v>
      </c>
      <c r="F315" s="109" t="s">
        <v>90</v>
      </c>
      <c r="G315" s="61">
        <v>393.61</v>
      </c>
      <c r="H315" s="62">
        <v>44291</v>
      </c>
      <c r="I315" s="62">
        <v>44304</v>
      </c>
      <c r="J315" s="60">
        <f t="shared" si="21"/>
        <v>14</v>
      </c>
      <c r="K315" s="62">
        <f t="shared" si="22"/>
        <v>44297.5</v>
      </c>
      <c r="L315" s="117">
        <v>44323</v>
      </c>
      <c r="M315" s="62">
        <v>44323.5</v>
      </c>
      <c r="N315" s="60"/>
      <c r="O315" s="97">
        <f t="shared" si="23"/>
        <v>26</v>
      </c>
      <c r="P315" s="63">
        <f t="shared" si="24"/>
        <v>10233.86</v>
      </c>
    </row>
    <row r="316" spans="1:16" s="33" customFormat="1" x14ac:dyDescent="0.3">
      <c r="A316" s="60" t="s">
        <v>18</v>
      </c>
      <c r="B316" s="115" t="s">
        <v>82</v>
      </c>
      <c r="C316" s="116">
        <v>44323</v>
      </c>
      <c r="D316" s="111">
        <v>44316</v>
      </c>
      <c r="E316" s="115" t="s">
        <v>91</v>
      </c>
      <c r="F316" s="109" t="s">
        <v>92</v>
      </c>
      <c r="G316" s="61">
        <v>829.85</v>
      </c>
      <c r="H316" s="62">
        <v>44291</v>
      </c>
      <c r="I316" s="62">
        <v>44304</v>
      </c>
      <c r="J316" s="60">
        <f>I316-H316+1</f>
        <v>14</v>
      </c>
      <c r="K316" s="62">
        <f t="shared" si="22"/>
        <v>44297.5</v>
      </c>
      <c r="L316" s="117">
        <v>44323</v>
      </c>
      <c r="M316" s="62">
        <v>44323.5</v>
      </c>
      <c r="N316" s="60"/>
      <c r="O316" s="97">
        <f t="shared" si="23"/>
        <v>26</v>
      </c>
      <c r="P316" s="63">
        <f t="shared" si="24"/>
        <v>21576.100000000002</v>
      </c>
    </row>
    <row r="317" spans="1:16" s="33" customFormat="1" hidden="1" x14ac:dyDescent="0.3">
      <c r="A317" s="33" t="s">
        <v>18</v>
      </c>
      <c r="B317" s="9" t="s">
        <v>82</v>
      </c>
      <c r="C317" s="10">
        <v>44323</v>
      </c>
      <c r="D317" s="12">
        <v>44316</v>
      </c>
      <c r="E317" s="9" t="s">
        <v>105</v>
      </c>
      <c r="F317" s="44" t="s">
        <v>106</v>
      </c>
      <c r="G317" s="40">
        <v>9.77</v>
      </c>
      <c r="H317" s="18">
        <v>44291</v>
      </c>
      <c r="I317" s="18">
        <v>44304</v>
      </c>
      <c r="J317" s="33">
        <f t="shared" si="21"/>
        <v>14</v>
      </c>
      <c r="K317" s="18">
        <f t="shared" si="22"/>
        <v>44297.5</v>
      </c>
      <c r="L317" s="25">
        <v>44323</v>
      </c>
      <c r="M317" s="18">
        <v>44342.5</v>
      </c>
      <c r="O317" s="39">
        <f t="shared" si="23"/>
        <v>45</v>
      </c>
      <c r="P317" s="35">
        <f t="shared" si="24"/>
        <v>439.65</v>
      </c>
    </row>
    <row r="318" spans="1:16" s="33" customFormat="1" hidden="1" x14ac:dyDescent="0.3">
      <c r="A318" s="33" t="s">
        <v>18</v>
      </c>
      <c r="B318" s="9" t="s">
        <v>82</v>
      </c>
      <c r="C318" s="10">
        <v>44323</v>
      </c>
      <c r="D318" s="12">
        <v>44316</v>
      </c>
      <c r="E318" s="9" t="s">
        <v>107</v>
      </c>
      <c r="F318" s="44" t="s">
        <v>108</v>
      </c>
      <c r="G318" s="40">
        <v>0.2</v>
      </c>
      <c r="H318" s="18">
        <v>44291</v>
      </c>
      <c r="I318" s="18">
        <v>44304</v>
      </c>
      <c r="J318" s="33">
        <f t="shared" si="21"/>
        <v>14</v>
      </c>
      <c r="K318" s="18">
        <f t="shared" si="22"/>
        <v>44297.5</v>
      </c>
      <c r="L318" s="25">
        <v>44323</v>
      </c>
      <c r="M318" s="18">
        <v>44362.5</v>
      </c>
      <c r="O318" s="39">
        <f t="shared" si="23"/>
        <v>65</v>
      </c>
      <c r="P318" s="35">
        <f t="shared" si="24"/>
        <v>13</v>
      </c>
    </row>
    <row r="319" spans="1:16" s="33" customFormat="1" hidden="1" x14ac:dyDescent="0.3">
      <c r="A319" s="33" t="s">
        <v>18</v>
      </c>
      <c r="B319" s="9" t="s">
        <v>82</v>
      </c>
      <c r="C319" s="10">
        <v>44323</v>
      </c>
      <c r="D319" s="12">
        <v>44316</v>
      </c>
      <c r="E319" s="9" t="s">
        <v>113</v>
      </c>
      <c r="F319" s="44" t="s">
        <v>114</v>
      </c>
      <c r="G319" s="40">
        <v>48.92</v>
      </c>
      <c r="H319" s="18">
        <v>44291</v>
      </c>
      <c r="I319" s="18">
        <v>44304</v>
      </c>
      <c r="J319" s="33">
        <f t="shared" si="21"/>
        <v>14</v>
      </c>
      <c r="K319" s="18">
        <f t="shared" si="22"/>
        <v>44297.5</v>
      </c>
      <c r="L319" s="25">
        <v>44323</v>
      </c>
      <c r="M319" s="18">
        <v>44323.5</v>
      </c>
      <c r="O319" s="39">
        <f t="shared" si="23"/>
        <v>26</v>
      </c>
      <c r="P319" s="35">
        <f t="shared" si="24"/>
        <v>1271.92</v>
      </c>
    </row>
    <row r="320" spans="1:16" s="33" customFormat="1" hidden="1" x14ac:dyDescent="0.3">
      <c r="A320" s="33" t="s">
        <v>18</v>
      </c>
      <c r="B320" s="9" t="s">
        <v>82</v>
      </c>
      <c r="C320" s="10">
        <v>44323</v>
      </c>
      <c r="D320" s="12">
        <v>44316</v>
      </c>
      <c r="E320" s="9" t="s">
        <v>115</v>
      </c>
      <c r="F320" s="44" t="s">
        <v>116</v>
      </c>
      <c r="G320" s="40">
        <v>1.1200000000000001</v>
      </c>
      <c r="H320" s="18">
        <v>44291</v>
      </c>
      <c r="I320" s="18">
        <v>44304</v>
      </c>
      <c r="J320" s="33">
        <f t="shared" si="21"/>
        <v>14</v>
      </c>
      <c r="K320" s="18">
        <f t="shared" si="22"/>
        <v>44297.5</v>
      </c>
      <c r="L320" s="25">
        <v>44323</v>
      </c>
      <c r="M320" s="18">
        <v>44362.5</v>
      </c>
      <c r="O320" s="39">
        <f t="shared" si="23"/>
        <v>65</v>
      </c>
      <c r="P320" s="35">
        <f t="shared" si="24"/>
        <v>72.800000000000011</v>
      </c>
    </row>
    <row r="321" spans="1:16" s="33" customFormat="1" hidden="1" x14ac:dyDescent="0.3">
      <c r="A321" s="33" t="s">
        <v>18</v>
      </c>
      <c r="B321" s="9" t="s">
        <v>82</v>
      </c>
      <c r="C321" s="10">
        <v>44323</v>
      </c>
      <c r="D321" s="12">
        <v>44316</v>
      </c>
      <c r="E321" s="9" t="s">
        <v>117</v>
      </c>
      <c r="F321" s="44" t="s">
        <v>118</v>
      </c>
      <c r="G321" s="40">
        <v>16</v>
      </c>
      <c r="H321" s="18">
        <v>44291</v>
      </c>
      <c r="I321" s="18">
        <v>44304</v>
      </c>
      <c r="J321" s="33">
        <f t="shared" si="21"/>
        <v>14</v>
      </c>
      <c r="K321" s="18">
        <f t="shared" si="22"/>
        <v>44297.5</v>
      </c>
      <c r="L321" s="25">
        <v>44323</v>
      </c>
      <c r="M321" s="18">
        <v>44368.5</v>
      </c>
      <c r="O321" s="39">
        <f t="shared" si="23"/>
        <v>71</v>
      </c>
      <c r="P321" s="35">
        <f t="shared" si="24"/>
        <v>1136</v>
      </c>
    </row>
    <row r="322" spans="1:16" s="33" customFormat="1" hidden="1" x14ac:dyDescent="0.3">
      <c r="A322" s="33" t="s">
        <v>18</v>
      </c>
      <c r="B322" s="9" t="s">
        <v>82</v>
      </c>
      <c r="C322" s="10">
        <v>44323</v>
      </c>
      <c r="D322" s="12">
        <v>44316</v>
      </c>
      <c r="E322" s="9" t="s">
        <v>119</v>
      </c>
      <c r="F322" s="44" t="s">
        <v>120</v>
      </c>
      <c r="G322" s="40">
        <v>341.59999999999997</v>
      </c>
      <c r="H322" s="18">
        <v>44291</v>
      </c>
      <c r="I322" s="18">
        <v>44304</v>
      </c>
      <c r="J322" s="33">
        <f t="shared" si="21"/>
        <v>14</v>
      </c>
      <c r="K322" s="18">
        <f t="shared" si="22"/>
        <v>44297.5</v>
      </c>
      <c r="L322" s="25">
        <v>44323</v>
      </c>
      <c r="M322" s="18">
        <v>44323.5</v>
      </c>
      <c r="O322" s="39">
        <f t="shared" si="23"/>
        <v>26</v>
      </c>
      <c r="P322" s="35">
        <f t="shared" si="24"/>
        <v>8881.5999999999985</v>
      </c>
    </row>
    <row r="323" spans="1:16" s="33" customFormat="1" hidden="1" x14ac:dyDescent="0.3">
      <c r="A323" s="33" t="s">
        <v>18</v>
      </c>
      <c r="B323" s="9" t="s">
        <v>82</v>
      </c>
      <c r="C323" s="10">
        <v>44323</v>
      </c>
      <c r="D323" s="12">
        <v>44316</v>
      </c>
      <c r="E323" s="9" t="s">
        <v>121</v>
      </c>
      <c r="F323" s="44" t="s">
        <v>122</v>
      </c>
      <c r="G323" s="40">
        <v>92.24</v>
      </c>
      <c r="H323" s="18">
        <v>44291</v>
      </c>
      <c r="I323" s="18">
        <v>44304</v>
      </c>
      <c r="J323" s="33">
        <f t="shared" si="21"/>
        <v>14</v>
      </c>
      <c r="K323" s="18">
        <f t="shared" si="22"/>
        <v>44297.5</v>
      </c>
      <c r="L323" s="25">
        <v>44323</v>
      </c>
      <c r="M323" s="18">
        <v>44323.5</v>
      </c>
      <c r="O323" s="39">
        <f t="shared" si="23"/>
        <v>26</v>
      </c>
      <c r="P323" s="35">
        <f t="shared" si="24"/>
        <v>2398.2399999999998</v>
      </c>
    </row>
    <row r="324" spans="1:16" s="33" customFormat="1" hidden="1" x14ac:dyDescent="0.3">
      <c r="A324" s="33" t="s">
        <v>18</v>
      </c>
      <c r="B324" s="9" t="s">
        <v>82</v>
      </c>
      <c r="C324" s="10">
        <v>44323</v>
      </c>
      <c r="D324" s="12">
        <v>44316</v>
      </c>
      <c r="E324" s="9" t="s">
        <v>127</v>
      </c>
      <c r="F324" s="44" t="s">
        <v>128</v>
      </c>
      <c r="G324" s="40">
        <v>16.13</v>
      </c>
      <c r="H324" s="18">
        <v>44291</v>
      </c>
      <c r="I324" s="18">
        <v>44304</v>
      </c>
      <c r="J324" s="33">
        <f t="shared" si="21"/>
        <v>14</v>
      </c>
      <c r="K324" s="18">
        <f t="shared" si="22"/>
        <v>44297.5</v>
      </c>
      <c r="L324" s="25">
        <v>44323</v>
      </c>
      <c r="M324" s="18">
        <v>44362.5</v>
      </c>
      <c r="O324" s="39">
        <f t="shared" si="23"/>
        <v>65</v>
      </c>
      <c r="P324" s="35">
        <f t="shared" si="24"/>
        <v>1048.45</v>
      </c>
    </row>
    <row r="325" spans="1:16" s="33" customFormat="1" hidden="1" x14ac:dyDescent="0.3">
      <c r="A325" s="33" t="s">
        <v>18</v>
      </c>
      <c r="B325" s="9" t="s">
        <v>82</v>
      </c>
      <c r="C325" s="10">
        <v>44323</v>
      </c>
      <c r="D325" s="12">
        <v>44316</v>
      </c>
      <c r="E325" s="9" t="s">
        <v>129</v>
      </c>
      <c r="F325" s="44" t="s">
        <v>130</v>
      </c>
      <c r="G325" s="40">
        <v>131.54000000000002</v>
      </c>
      <c r="H325" s="18">
        <v>44291</v>
      </c>
      <c r="I325" s="18">
        <v>44304</v>
      </c>
      <c r="J325" s="33">
        <f t="shared" si="21"/>
        <v>14</v>
      </c>
      <c r="K325" s="18">
        <f t="shared" si="22"/>
        <v>44297.5</v>
      </c>
      <c r="L325" s="25">
        <v>44323</v>
      </c>
      <c r="M325" s="18">
        <v>44323.5</v>
      </c>
      <c r="O325" s="39">
        <f t="shared" si="23"/>
        <v>26</v>
      </c>
      <c r="P325" s="35">
        <f t="shared" si="24"/>
        <v>3420.0400000000004</v>
      </c>
    </row>
    <row r="326" spans="1:16" s="33" customFormat="1" hidden="1" x14ac:dyDescent="0.3">
      <c r="A326" s="33" t="s">
        <v>18</v>
      </c>
      <c r="B326" s="9" t="s">
        <v>82</v>
      </c>
      <c r="C326" s="10">
        <v>44323</v>
      </c>
      <c r="D326" s="12">
        <v>44316</v>
      </c>
      <c r="E326" s="9" t="s">
        <v>133</v>
      </c>
      <c r="F326" s="44" t="s">
        <v>134</v>
      </c>
      <c r="G326" s="40">
        <v>44.63</v>
      </c>
      <c r="H326" s="18">
        <v>44291</v>
      </c>
      <c r="I326" s="18">
        <v>44304</v>
      </c>
      <c r="J326" s="33">
        <f t="shared" si="21"/>
        <v>14</v>
      </c>
      <c r="K326" s="18">
        <f t="shared" si="22"/>
        <v>44297.5</v>
      </c>
      <c r="L326" s="25">
        <v>44323</v>
      </c>
      <c r="M326" s="18">
        <v>44362.5</v>
      </c>
      <c r="O326" s="39">
        <f t="shared" si="23"/>
        <v>65</v>
      </c>
      <c r="P326" s="35">
        <f t="shared" si="24"/>
        <v>2900.9500000000003</v>
      </c>
    </row>
    <row r="327" spans="1:16" s="33" customFormat="1" hidden="1" x14ac:dyDescent="0.3">
      <c r="A327" s="33" t="s">
        <v>18</v>
      </c>
      <c r="B327" s="9" t="s">
        <v>82</v>
      </c>
      <c r="C327" s="10">
        <v>44323</v>
      </c>
      <c r="D327" s="12">
        <v>44316</v>
      </c>
      <c r="E327" s="9" t="s">
        <v>135</v>
      </c>
      <c r="F327" s="44" t="s">
        <v>136</v>
      </c>
      <c r="G327" s="40">
        <v>5.44</v>
      </c>
      <c r="H327" s="18">
        <v>44291</v>
      </c>
      <c r="I327" s="18">
        <v>44304</v>
      </c>
      <c r="J327" s="33">
        <f t="shared" si="21"/>
        <v>14</v>
      </c>
      <c r="K327" s="18">
        <f t="shared" si="22"/>
        <v>44297.5</v>
      </c>
      <c r="L327" s="25">
        <v>44323</v>
      </c>
      <c r="M327" s="18">
        <v>44362.5</v>
      </c>
      <c r="O327" s="39">
        <f t="shared" si="23"/>
        <v>65</v>
      </c>
      <c r="P327" s="35">
        <f t="shared" si="24"/>
        <v>353.6</v>
      </c>
    </row>
    <row r="328" spans="1:16" s="33" customFormat="1" hidden="1" x14ac:dyDescent="0.3">
      <c r="A328" s="33" t="s">
        <v>18</v>
      </c>
      <c r="B328" s="9" t="s">
        <v>82</v>
      </c>
      <c r="C328" s="10">
        <v>44323</v>
      </c>
      <c r="D328" s="12">
        <v>44316</v>
      </c>
      <c r="E328" s="9" t="s">
        <v>137</v>
      </c>
      <c r="F328" s="44" t="s">
        <v>138</v>
      </c>
      <c r="G328" s="40">
        <v>8.86</v>
      </c>
      <c r="H328" s="18">
        <v>44291</v>
      </c>
      <c r="I328" s="18">
        <v>44304</v>
      </c>
      <c r="J328" s="33">
        <f t="shared" si="21"/>
        <v>14</v>
      </c>
      <c r="K328" s="18">
        <f t="shared" si="22"/>
        <v>44297.5</v>
      </c>
      <c r="L328" s="25">
        <v>44323</v>
      </c>
      <c r="M328" s="18">
        <v>44362.5</v>
      </c>
      <c r="O328" s="39">
        <f t="shared" si="23"/>
        <v>65</v>
      </c>
      <c r="P328" s="35">
        <f t="shared" si="24"/>
        <v>575.9</v>
      </c>
    </row>
    <row r="329" spans="1:16" s="33" customFormat="1" hidden="1" x14ac:dyDescent="0.3">
      <c r="A329" s="33" t="s">
        <v>18</v>
      </c>
      <c r="B329" s="9" t="s">
        <v>82</v>
      </c>
      <c r="C329" s="10">
        <v>44323</v>
      </c>
      <c r="D329" s="12">
        <v>44316</v>
      </c>
      <c r="E329" s="9" t="s">
        <v>139</v>
      </c>
      <c r="F329" s="44" t="s">
        <v>140</v>
      </c>
      <c r="G329" s="40">
        <v>0.78</v>
      </c>
      <c r="H329" s="18">
        <v>44291</v>
      </c>
      <c r="I329" s="18">
        <v>44304</v>
      </c>
      <c r="J329" s="33">
        <f t="shared" si="21"/>
        <v>14</v>
      </c>
      <c r="K329" s="18">
        <f t="shared" si="22"/>
        <v>44297.5</v>
      </c>
      <c r="L329" s="25">
        <v>44323</v>
      </c>
      <c r="M329" s="18">
        <v>44362.5</v>
      </c>
      <c r="O329" s="39">
        <f t="shared" si="23"/>
        <v>65</v>
      </c>
      <c r="P329" s="35">
        <f t="shared" si="24"/>
        <v>50.7</v>
      </c>
    </row>
    <row r="330" spans="1:16" s="33" customFormat="1" hidden="1" x14ac:dyDescent="0.3">
      <c r="A330" s="33" t="s">
        <v>18</v>
      </c>
      <c r="B330" s="9" t="s">
        <v>82</v>
      </c>
      <c r="C330" s="10">
        <v>44323</v>
      </c>
      <c r="D330" s="12">
        <v>44316</v>
      </c>
      <c r="E330" s="9" t="s">
        <v>146</v>
      </c>
      <c r="F330" s="44" t="s">
        <v>147</v>
      </c>
      <c r="G330" s="40">
        <v>92.74</v>
      </c>
      <c r="H330" s="18">
        <v>44291</v>
      </c>
      <c r="I330" s="18">
        <v>44304</v>
      </c>
      <c r="J330" s="33">
        <f t="shared" si="21"/>
        <v>14</v>
      </c>
      <c r="K330" s="18">
        <f t="shared" si="22"/>
        <v>44297.5</v>
      </c>
      <c r="L330" s="25">
        <v>44323</v>
      </c>
      <c r="M330" s="18">
        <v>44323.5</v>
      </c>
      <c r="N330" s="13"/>
      <c r="O330" s="39">
        <f t="shared" si="23"/>
        <v>26</v>
      </c>
      <c r="P330" s="35">
        <f t="shared" si="24"/>
        <v>2411.2399999999998</v>
      </c>
    </row>
    <row r="331" spans="1:16" s="33" customFormat="1" hidden="1" x14ac:dyDescent="0.3">
      <c r="A331" s="33" t="s">
        <v>18</v>
      </c>
      <c r="B331" s="9" t="s">
        <v>82</v>
      </c>
      <c r="C331" s="10">
        <v>44323</v>
      </c>
      <c r="D331" s="12">
        <v>44316</v>
      </c>
      <c r="E331" s="9" t="s">
        <v>148</v>
      </c>
      <c r="F331" s="44" t="s">
        <v>149</v>
      </c>
      <c r="G331" s="40">
        <v>23.38</v>
      </c>
      <c r="H331" s="18">
        <v>44291</v>
      </c>
      <c r="I331" s="18">
        <v>44304</v>
      </c>
      <c r="J331" s="33">
        <f t="shared" ref="J331:J394" si="27">I331-H331+1</f>
        <v>14</v>
      </c>
      <c r="K331" s="18">
        <f t="shared" ref="K331:K394" si="28">(H331+I331)/2</f>
        <v>44297.5</v>
      </c>
      <c r="L331" s="25">
        <v>44323</v>
      </c>
      <c r="M331" s="18">
        <v>44323.5</v>
      </c>
      <c r="N331" s="13"/>
      <c r="O331" s="39">
        <f t="shared" ref="O331:O394" si="29">M331-K331</f>
        <v>26</v>
      </c>
      <c r="P331" s="35">
        <f t="shared" ref="P331:P394" si="30">G331*O331</f>
        <v>607.88</v>
      </c>
    </row>
    <row r="332" spans="1:16" s="33" customFormat="1" hidden="1" x14ac:dyDescent="0.3">
      <c r="A332" s="33" t="s">
        <v>18</v>
      </c>
      <c r="B332" s="9" t="s">
        <v>82</v>
      </c>
      <c r="C332" s="10">
        <v>44323</v>
      </c>
      <c r="D332" s="12">
        <v>44316</v>
      </c>
      <c r="E332" s="9" t="s">
        <v>150</v>
      </c>
      <c r="F332" s="44" t="s">
        <v>151</v>
      </c>
      <c r="G332" s="40">
        <v>1</v>
      </c>
      <c r="H332" s="18">
        <v>44291</v>
      </c>
      <c r="I332" s="18">
        <v>44304</v>
      </c>
      <c r="J332" s="33">
        <f t="shared" si="27"/>
        <v>14</v>
      </c>
      <c r="K332" s="18">
        <f t="shared" si="28"/>
        <v>44297.5</v>
      </c>
      <c r="L332" s="25">
        <v>44323</v>
      </c>
      <c r="M332" s="18">
        <v>44349.5</v>
      </c>
      <c r="O332" s="39">
        <f t="shared" si="29"/>
        <v>52</v>
      </c>
      <c r="P332" s="35">
        <f t="shared" si="30"/>
        <v>52</v>
      </c>
    </row>
    <row r="333" spans="1:16" s="33" customFormat="1" x14ac:dyDescent="0.3">
      <c r="A333" s="60" t="s">
        <v>18</v>
      </c>
      <c r="B333" s="115" t="s">
        <v>82</v>
      </c>
      <c r="C333" s="116">
        <v>44323</v>
      </c>
      <c r="D333" s="111">
        <v>44318</v>
      </c>
      <c r="E333" s="115" t="s">
        <v>83</v>
      </c>
      <c r="F333" s="109" t="s">
        <v>84</v>
      </c>
      <c r="G333" s="61">
        <v>749.4799999999999</v>
      </c>
      <c r="H333" s="62">
        <v>44305</v>
      </c>
      <c r="I333" s="62">
        <v>44318</v>
      </c>
      <c r="J333" s="60">
        <f>I333-H333+1</f>
        <v>14</v>
      </c>
      <c r="K333" s="62">
        <f t="shared" si="28"/>
        <v>44311.5</v>
      </c>
      <c r="L333" s="117">
        <v>44323</v>
      </c>
      <c r="M333" s="62">
        <v>44323.5</v>
      </c>
      <c r="N333" s="60"/>
      <c r="O333" s="97">
        <f t="shared" si="29"/>
        <v>12</v>
      </c>
      <c r="P333" s="63">
        <f t="shared" si="30"/>
        <v>8993.7599999999984</v>
      </c>
    </row>
    <row r="334" spans="1:16" s="33" customFormat="1" x14ac:dyDescent="0.3">
      <c r="A334" s="60" t="s">
        <v>18</v>
      </c>
      <c r="B334" s="115" t="s">
        <v>82</v>
      </c>
      <c r="C334" s="116">
        <v>44323</v>
      </c>
      <c r="D334" s="111">
        <v>44318</v>
      </c>
      <c r="E334" s="115" t="s">
        <v>85</v>
      </c>
      <c r="F334" s="109" t="s">
        <v>86</v>
      </c>
      <c r="G334" s="61">
        <v>8068.16</v>
      </c>
      <c r="H334" s="62">
        <v>44305</v>
      </c>
      <c r="I334" s="62">
        <v>44318</v>
      </c>
      <c r="J334" s="60">
        <f t="shared" si="27"/>
        <v>14</v>
      </c>
      <c r="K334" s="62">
        <f t="shared" si="28"/>
        <v>44311.5</v>
      </c>
      <c r="L334" s="117">
        <v>44323</v>
      </c>
      <c r="M334" s="62">
        <v>44323.5</v>
      </c>
      <c r="N334" s="60"/>
      <c r="O334" s="97">
        <f t="shared" si="29"/>
        <v>12</v>
      </c>
      <c r="P334" s="63">
        <f t="shared" si="30"/>
        <v>96817.919999999998</v>
      </c>
    </row>
    <row r="335" spans="1:16" s="33" customFormat="1" x14ac:dyDescent="0.3">
      <c r="A335" s="60" t="s">
        <v>18</v>
      </c>
      <c r="B335" s="115" t="s">
        <v>82</v>
      </c>
      <c r="C335" s="116">
        <v>44323</v>
      </c>
      <c r="D335" s="111">
        <v>44318</v>
      </c>
      <c r="E335" s="115" t="s">
        <v>87</v>
      </c>
      <c r="F335" s="109" t="s">
        <v>88</v>
      </c>
      <c r="G335" s="61">
        <v>311.37</v>
      </c>
      <c r="H335" s="62">
        <v>44305</v>
      </c>
      <c r="I335" s="62">
        <v>44318</v>
      </c>
      <c r="J335" s="60">
        <f>I335-H335+1</f>
        <v>14</v>
      </c>
      <c r="K335" s="62">
        <f t="shared" si="28"/>
        <v>44311.5</v>
      </c>
      <c r="L335" s="117">
        <v>44323</v>
      </c>
      <c r="M335" s="62">
        <v>44323.5</v>
      </c>
      <c r="N335" s="60"/>
      <c r="O335" s="97">
        <f t="shared" si="29"/>
        <v>12</v>
      </c>
      <c r="P335" s="63">
        <f t="shared" si="30"/>
        <v>3736.44</v>
      </c>
    </row>
    <row r="336" spans="1:16" s="33" customFormat="1" x14ac:dyDescent="0.3">
      <c r="A336" s="60" t="s">
        <v>18</v>
      </c>
      <c r="B336" s="115" t="s">
        <v>82</v>
      </c>
      <c r="C336" s="116">
        <v>44323</v>
      </c>
      <c r="D336" s="111">
        <v>44318</v>
      </c>
      <c r="E336" s="115" t="s">
        <v>89</v>
      </c>
      <c r="F336" s="109" t="s">
        <v>90</v>
      </c>
      <c r="G336" s="61">
        <v>34358.429999999978</v>
      </c>
      <c r="H336" s="62">
        <v>44305</v>
      </c>
      <c r="I336" s="62">
        <v>44318</v>
      </c>
      <c r="J336" s="60">
        <f t="shared" si="27"/>
        <v>14</v>
      </c>
      <c r="K336" s="62">
        <f t="shared" si="28"/>
        <v>44311.5</v>
      </c>
      <c r="L336" s="117">
        <v>44323</v>
      </c>
      <c r="M336" s="62">
        <v>44323.5</v>
      </c>
      <c r="N336" s="60"/>
      <c r="O336" s="97">
        <f t="shared" si="29"/>
        <v>12</v>
      </c>
      <c r="P336" s="63">
        <f t="shared" si="30"/>
        <v>412301.15999999974</v>
      </c>
    </row>
    <row r="337" spans="1:16" s="33" customFormat="1" x14ac:dyDescent="0.3">
      <c r="A337" s="60" t="s">
        <v>18</v>
      </c>
      <c r="B337" s="115" t="s">
        <v>82</v>
      </c>
      <c r="C337" s="116">
        <v>44323</v>
      </c>
      <c r="D337" s="111">
        <v>44318</v>
      </c>
      <c r="E337" s="115" t="s">
        <v>91</v>
      </c>
      <c r="F337" s="109" t="s">
        <v>92</v>
      </c>
      <c r="G337" s="61">
        <v>62199.119999999981</v>
      </c>
      <c r="H337" s="62">
        <v>44305</v>
      </c>
      <c r="I337" s="62">
        <v>44318</v>
      </c>
      <c r="J337" s="60">
        <f>I337-H337+1</f>
        <v>14</v>
      </c>
      <c r="K337" s="62">
        <f t="shared" si="28"/>
        <v>44311.5</v>
      </c>
      <c r="L337" s="117">
        <v>44323</v>
      </c>
      <c r="M337" s="62">
        <v>44323.5</v>
      </c>
      <c r="N337" s="60"/>
      <c r="O337" s="97">
        <f t="shared" si="29"/>
        <v>12</v>
      </c>
      <c r="P337" s="63">
        <f t="shared" si="30"/>
        <v>746389.43999999971</v>
      </c>
    </row>
    <row r="338" spans="1:16" s="33" customFormat="1" hidden="1" x14ac:dyDescent="0.3">
      <c r="A338" s="33" t="s">
        <v>18</v>
      </c>
      <c r="B338" s="9" t="s">
        <v>82</v>
      </c>
      <c r="C338" s="10">
        <v>44323</v>
      </c>
      <c r="D338" s="12">
        <v>44318</v>
      </c>
      <c r="E338" s="9" t="s">
        <v>93</v>
      </c>
      <c r="F338" s="44" t="s">
        <v>94</v>
      </c>
      <c r="G338" s="40">
        <v>11934.890000000001</v>
      </c>
      <c r="H338" s="18">
        <v>44305</v>
      </c>
      <c r="I338" s="18">
        <v>44318</v>
      </c>
      <c r="J338" s="33">
        <f t="shared" si="27"/>
        <v>14</v>
      </c>
      <c r="K338" s="18">
        <f t="shared" si="28"/>
        <v>44311.5</v>
      </c>
      <c r="L338" s="25">
        <v>44323</v>
      </c>
      <c r="M338" s="18">
        <v>44323.5</v>
      </c>
      <c r="O338" s="39">
        <f t="shared" si="29"/>
        <v>12</v>
      </c>
      <c r="P338" s="35">
        <f t="shared" si="30"/>
        <v>143218.68000000002</v>
      </c>
    </row>
    <row r="339" spans="1:16" s="33" customFormat="1" x14ac:dyDescent="0.3">
      <c r="A339" s="60" t="s">
        <v>18</v>
      </c>
      <c r="B339" s="115" t="s">
        <v>82</v>
      </c>
      <c r="C339" s="116">
        <v>44323</v>
      </c>
      <c r="D339" s="111">
        <v>44318</v>
      </c>
      <c r="E339" s="115" t="s">
        <v>95</v>
      </c>
      <c r="F339" s="109" t="s">
        <v>96</v>
      </c>
      <c r="G339" s="61">
        <v>168.35</v>
      </c>
      <c r="H339" s="62">
        <v>44305</v>
      </c>
      <c r="I339" s="62">
        <v>44318</v>
      </c>
      <c r="J339" s="60">
        <f t="shared" si="27"/>
        <v>14</v>
      </c>
      <c r="K339" s="62">
        <f t="shared" si="28"/>
        <v>44311.5</v>
      </c>
      <c r="L339" s="117">
        <v>44323</v>
      </c>
      <c r="M339" s="62">
        <v>44323.5</v>
      </c>
      <c r="N339" s="60"/>
      <c r="O339" s="97">
        <f t="shared" si="29"/>
        <v>12</v>
      </c>
      <c r="P339" s="63">
        <f t="shared" si="30"/>
        <v>2020.1999999999998</v>
      </c>
    </row>
    <row r="340" spans="1:16" s="33" customFormat="1" x14ac:dyDescent="0.3">
      <c r="A340" s="60" t="s">
        <v>18</v>
      </c>
      <c r="B340" s="115" t="s">
        <v>82</v>
      </c>
      <c r="C340" s="116">
        <v>44323</v>
      </c>
      <c r="D340" s="111">
        <v>44318</v>
      </c>
      <c r="E340" s="115" t="s">
        <v>97</v>
      </c>
      <c r="F340" s="109" t="s">
        <v>98</v>
      </c>
      <c r="G340" s="61">
        <v>7154.25</v>
      </c>
      <c r="H340" s="62">
        <v>44305</v>
      </c>
      <c r="I340" s="62">
        <v>44318</v>
      </c>
      <c r="J340" s="60">
        <f t="shared" si="27"/>
        <v>14</v>
      </c>
      <c r="K340" s="62">
        <f t="shared" si="28"/>
        <v>44311.5</v>
      </c>
      <c r="L340" s="117">
        <v>44323</v>
      </c>
      <c r="M340" s="62">
        <v>44323.5</v>
      </c>
      <c r="N340" s="60"/>
      <c r="O340" s="97">
        <f t="shared" si="29"/>
        <v>12</v>
      </c>
      <c r="P340" s="63">
        <f t="shared" si="30"/>
        <v>85851</v>
      </c>
    </row>
    <row r="341" spans="1:16" s="33" customFormat="1" hidden="1" x14ac:dyDescent="0.3">
      <c r="A341" s="33" t="s">
        <v>18</v>
      </c>
      <c r="B341" s="9" t="s">
        <v>82</v>
      </c>
      <c r="C341" s="10">
        <v>44323</v>
      </c>
      <c r="D341" s="12">
        <v>44318</v>
      </c>
      <c r="E341" s="9" t="s">
        <v>99</v>
      </c>
      <c r="F341" s="44" t="s">
        <v>100</v>
      </c>
      <c r="G341" s="40">
        <v>74.45</v>
      </c>
      <c r="H341" s="18">
        <v>44305</v>
      </c>
      <c r="I341" s="18">
        <v>44318</v>
      </c>
      <c r="J341" s="33">
        <f t="shared" si="27"/>
        <v>14</v>
      </c>
      <c r="K341" s="18">
        <f t="shared" si="28"/>
        <v>44311.5</v>
      </c>
      <c r="L341" s="25">
        <v>44323</v>
      </c>
      <c r="M341" s="18">
        <v>44323.5</v>
      </c>
      <c r="N341" s="13"/>
      <c r="O341" s="39">
        <f t="shared" si="29"/>
        <v>12</v>
      </c>
      <c r="P341" s="35">
        <f t="shared" si="30"/>
        <v>893.40000000000009</v>
      </c>
    </row>
    <row r="342" spans="1:16" s="33" customFormat="1" hidden="1" x14ac:dyDescent="0.3">
      <c r="A342" s="33" t="s">
        <v>18</v>
      </c>
      <c r="B342" s="9" t="s">
        <v>82</v>
      </c>
      <c r="C342" s="10">
        <v>44323</v>
      </c>
      <c r="D342" s="12">
        <v>44318</v>
      </c>
      <c r="E342" s="9" t="s">
        <v>105</v>
      </c>
      <c r="F342" s="44" t="s">
        <v>106</v>
      </c>
      <c r="G342" s="40">
        <v>768.73999999999978</v>
      </c>
      <c r="H342" s="18">
        <v>44305</v>
      </c>
      <c r="I342" s="18">
        <v>44318</v>
      </c>
      <c r="J342" s="33">
        <f t="shared" si="27"/>
        <v>14</v>
      </c>
      <c r="K342" s="18">
        <f t="shared" si="28"/>
        <v>44311.5</v>
      </c>
      <c r="L342" s="25">
        <v>44323</v>
      </c>
      <c r="M342" s="18">
        <v>44342.5</v>
      </c>
      <c r="O342" s="39">
        <f t="shared" si="29"/>
        <v>31</v>
      </c>
      <c r="P342" s="35">
        <f t="shared" si="30"/>
        <v>23830.939999999995</v>
      </c>
    </row>
    <row r="343" spans="1:16" s="33" customFormat="1" hidden="1" x14ac:dyDescent="0.3">
      <c r="A343" s="33" t="s">
        <v>18</v>
      </c>
      <c r="B343" s="9" t="s">
        <v>82</v>
      </c>
      <c r="C343" s="10">
        <v>44323</v>
      </c>
      <c r="D343" s="12">
        <v>44318</v>
      </c>
      <c r="E343" s="9" t="s">
        <v>107</v>
      </c>
      <c r="F343" s="44" t="s">
        <v>108</v>
      </c>
      <c r="G343" s="40">
        <v>28.63000000000001</v>
      </c>
      <c r="H343" s="18">
        <v>44305</v>
      </c>
      <c r="I343" s="18">
        <v>44318</v>
      </c>
      <c r="J343" s="33">
        <f t="shared" si="27"/>
        <v>14</v>
      </c>
      <c r="K343" s="18">
        <f t="shared" si="28"/>
        <v>44311.5</v>
      </c>
      <c r="L343" s="25">
        <v>44323</v>
      </c>
      <c r="M343" s="18">
        <v>44362.5</v>
      </c>
      <c r="O343" s="39">
        <f t="shared" si="29"/>
        <v>51</v>
      </c>
      <c r="P343" s="35">
        <f t="shared" si="30"/>
        <v>1460.1300000000006</v>
      </c>
    </row>
    <row r="344" spans="1:16" s="33" customFormat="1" hidden="1" x14ac:dyDescent="0.3">
      <c r="A344" s="33" t="s">
        <v>18</v>
      </c>
      <c r="B344" s="9" t="s">
        <v>82</v>
      </c>
      <c r="C344" s="10">
        <v>44323</v>
      </c>
      <c r="D344" s="12">
        <v>44318</v>
      </c>
      <c r="E344" s="9" t="s">
        <v>109</v>
      </c>
      <c r="F344" s="44" t="s">
        <v>110</v>
      </c>
      <c r="G344" s="40">
        <v>2039.37</v>
      </c>
      <c r="H344" s="18">
        <v>44305</v>
      </c>
      <c r="I344" s="18">
        <v>44318</v>
      </c>
      <c r="J344" s="33">
        <f t="shared" si="27"/>
        <v>14</v>
      </c>
      <c r="K344" s="18">
        <f t="shared" si="28"/>
        <v>44311.5</v>
      </c>
      <c r="L344" s="25">
        <v>44323</v>
      </c>
      <c r="M344" s="18">
        <v>44323.5</v>
      </c>
      <c r="N344" s="13"/>
      <c r="O344" s="39">
        <f t="shared" si="29"/>
        <v>12</v>
      </c>
      <c r="P344" s="35">
        <f t="shared" si="30"/>
        <v>24472.44</v>
      </c>
    </row>
    <row r="345" spans="1:16" s="33" customFormat="1" hidden="1" x14ac:dyDescent="0.3">
      <c r="A345" s="33" t="s">
        <v>18</v>
      </c>
      <c r="B345" s="9" t="s">
        <v>82</v>
      </c>
      <c r="C345" s="10">
        <v>44323</v>
      </c>
      <c r="D345" s="12">
        <v>44318</v>
      </c>
      <c r="E345" s="9" t="s">
        <v>111</v>
      </c>
      <c r="F345" s="44" t="s">
        <v>112</v>
      </c>
      <c r="G345" s="40">
        <v>42.31</v>
      </c>
      <c r="H345" s="18">
        <v>44305</v>
      </c>
      <c r="I345" s="18">
        <v>44318</v>
      </c>
      <c r="J345" s="33">
        <f t="shared" si="27"/>
        <v>14</v>
      </c>
      <c r="K345" s="18">
        <f t="shared" si="28"/>
        <v>44311.5</v>
      </c>
      <c r="L345" s="25">
        <v>44323</v>
      </c>
      <c r="M345" s="18">
        <v>44323.5</v>
      </c>
      <c r="O345" s="39">
        <f t="shared" si="29"/>
        <v>12</v>
      </c>
      <c r="P345" s="35">
        <f t="shared" si="30"/>
        <v>507.72</v>
      </c>
    </row>
    <row r="346" spans="1:16" s="33" customFormat="1" hidden="1" x14ac:dyDescent="0.3">
      <c r="A346" s="33" t="s">
        <v>18</v>
      </c>
      <c r="B346" s="9" t="s">
        <v>82</v>
      </c>
      <c r="C346" s="10">
        <v>44323</v>
      </c>
      <c r="D346" s="12">
        <v>44318</v>
      </c>
      <c r="E346" s="9" t="s">
        <v>113</v>
      </c>
      <c r="F346" s="44" t="s">
        <v>114</v>
      </c>
      <c r="G346" s="40">
        <v>2312.1000000000008</v>
      </c>
      <c r="H346" s="18">
        <v>44305</v>
      </c>
      <c r="I346" s="18">
        <v>44318</v>
      </c>
      <c r="J346" s="33">
        <f t="shared" si="27"/>
        <v>14</v>
      </c>
      <c r="K346" s="18">
        <f t="shared" si="28"/>
        <v>44311.5</v>
      </c>
      <c r="L346" s="25">
        <v>44323</v>
      </c>
      <c r="M346" s="18">
        <v>44323.5</v>
      </c>
      <c r="O346" s="39">
        <f t="shared" si="29"/>
        <v>12</v>
      </c>
      <c r="P346" s="35">
        <f t="shared" si="30"/>
        <v>27745.200000000012</v>
      </c>
    </row>
    <row r="347" spans="1:16" s="33" customFormat="1" hidden="1" x14ac:dyDescent="0.3">
      <c r="A347" s="33" t="s">
        <v>18</v>
      </c>
      <c r="B347" s="9" t="s">
        <v>82</v>
      </c>
      <c r="C347" s="10">
        <v>44323</v>
      </c>
      <c r="D347" s="12">
        <v>44318</v>
      </c>
      <c r="E347" s="9" t="s">
        <v>115</v>
      </c>
      <c r="F347" s="44" t="s">
        <v>116</v>
      </c>
      <c r="G347" s="40">
        <v>42.14</v>
      </c>
      <c r="H347" s="18">
        <v>44305</v>
      </c>
      <c r="I347" s="18">
        <v>44318</v>
      </c>
      <c r="J347" s="33">
        <f t="shared" si="27"/>
        <v>14</v>
      </c>
      <c r="K347" s="18">
        <f t="shared" si="28"/>
        <v>44311.5</v>
      </c>
      <c r="L347" s="25">
        <v>44323</v>
      </c>
      <c r="M347" s="18">
        <v>44362.5</v>
      </c>
      <c r="O347" s="39">
        <f t="shared" si="29"/>
        <v>51</v>
      </c>
      <c r="P347" s="35">
        <f t="shared" si="30"/>
        <v>2149.14</v>
      </c>
    </row>
    <row r="348" spans="1:16" s="33" customFormat="1" hidden="1" x14ac:dyDescent="0.3">
      <c r="A348" s="33" t="s">
        <v>18</v>
      </c>
      <c r="B348" s="9" t="s">
        <v>82</v>
      </c>
      <c r="C348" s="10">
        <v>44323</v>
      </c>
      <c r="D348" s="12">
        <v>44318</v>
      </c>
      <c r="E348" s="9" t="s">
        <v>117</v>
      </c>
      <c r="F348" s="44" t="s">
        <v>118</v>
      </c>
      <c r="G348" s="40">
        <v>152.13000000000002</v>
      </c>
      <c r="H348" s="18">
        <v>44305</v>
      </c>
      <c r="I348" s="18">
        <v>44318</v>
      </c>
      <c r="J348" s="33">
        <f t="shared" si="27"/>
        <v>14</v>
      </c>
      <c r="K348" s="18">
        <f t="shared" si="28"/>
        <v>44311.5</v>
      </c>
      <c r="L348" s="25">
        <v>44323</v>
      </c>
      <c r="M348" s="18">
        <v>44368.5</v>
      </c>
      <c r="O348" s="39">
        <f t="shared" si="29"/>
        <v>57</v>
      </c>
      <c r="P348" s="35">
        <f t="shared" si="30"/>
        <v>8671.4100000000017</v>
      </c>
    </row>
    <row r="349" spans="1:16" s="33" customFormat="1" hidden="1" x14ac:dyDescent="0.3">
      <c r="A349" s="33" t="s">
        <v>18</v>
      </c>
      <c r="B349" s="9" t="s">
        <v>82</v>
      </c>
      <c r="C349" s="10">
        <v>44323</v>
      </c>
      <c r="D349" s="12">
        <v>44318</v>
      </c>
      <c r="E349" s="9" t="s">
        <v>119</v>
      </c>
      <c r="F349" s="44" t="s">
        <v>120</v>
      </c>
      <c r="G349" s="40">
        <v>13870.800000000016</v>
      </c>
      <c r="H349" s="18">
        <v>44305</v>
      </c>
      <c r="I349" s="18">
        <v>44318</v>
      </c>
      <c r="J349" s="33">
        <f t="shared" si="27"/>
        <v>14</v>
      </c>
      <c r="K349" s="18">
        <f t="shared" si="28"/>
        <v>44311.5</v>
      </c>
      <c r="L349" s="25">
        <v>44323</v>
      </c>
      <c r="M349" s="18">
        <v>44323.5</v>
      </c>
      <c r="O349" s="39">
        <f t="shared" si="29"/>
        <v>12</v>
      </c>
      <c r="P349" s="35">
        <f t="shared" si="30"/>
        <v>166449.60000000018</v>
      </c>
    </row>
    <row r="350" spans="1:16" s="33" customFormat="1" hidden="1" x14ac:dyDescent="0.3">
      <c r="A350" s="33" t="s">
        <v>18</v>
      </c>
      <c r="B350" s="9" t="s">
        <v>82</v>
      </c>
      <c r="C350" s="10">
        <v>44323</v>
      </c>
      <c r="D350" s="12">
        <v>44318</v>
      </c>
      <c r="E350" s="9" t="s">
        <v>121</v>
      </c>
      <c r="F350" s="44" t="s">
        <v>122</v>
      </c>
      <c r="G350" s="40">
        <v>3963.2799999999975</v>
      </c>
      <c r="H350" s="18">
        <v>44305</v>
      </c>
      <c r="I350" s="18">
        <v>44318</v>
      </c>
      <c r="J350" s="33">
        <f t="shared" si="27"/>
        <v>14</v>
      </c>
      <c r="K350" s="18">
        <f t="shared" si="28"/>
        <v>44311.5</v>
      </c>
      <c r="L350" s="25">
        <v>44323</v>
      </c>
      <c r="M350" s="18">
        <v>44323.5</v>
      </c>
      <c r="O350" s="39">
        <f t="shared" si="29"/>
        <v>12</v>
      </c>
      <c r="P350" s="35">
        <f t="shared" si="30"/>
        <v>47559.359999999971</v>
      </c>
    </row>
    <row r="351" spans="1:16" s="33" customFormat="1" hidden="1" x14ac:dyDescent="0.3">
      <c r="A351" s="33" t="s">
        <v>18</v>
      </c>
      <c r="B351" s="9" t="s">
        <v>82</v>
      </c>
      <c r="C351" s="10">
        <v>44323</v>
      </c>
      <c r="D351" s="12">
        <v>44318</v>
      </c>
      <c r="E351" s="9" t="s">
        <v>125</v>
      </c>
      <c r="F351" s="44" t="s">
        <v>126</v>
      </c>
      <c r="G351" s="40">
        <v>269.69</v>
      </c>
      <c r="H351" s="18">
        <v>44305</v>
      </c>
      <c r="I351" s="18">
        <v>44318</v>
      </c>
      <c r="J351" s="33">
        <f t="shared" si="27"/>
        <v>14</v>
      </c>
      <c r="K351" s="18">
        <f t="shared" si="28"/>
        <v>44311.5</v>
      </c>
      <c r="L351" s="25">
        <v>44323</v>
      </c>
      <c r="M351" s="18">
        <v>44349.5</v>
      </c>
      <c r="O351" s="39">
        <f t="shared" si="29"/>
        <v>38</v>
      </c>
      <c r="P351" s="35">
        <f t="shared" si="30"/>
        <v>10248.219999999999</v>
      </c>
    </row>
    <row r="352" spans="1:16" s="33" customFormat="1" hidden="1" x14ac:dyDescent="0.3">
      <c r="A352" s="33" t="s">
        <v>18</v>
      </c>
      <c r="B352" s="9" t="s">
        <v>82</v>
      </c>
      <c r="C352" s="10">
        <v>44323</v>
      </c>
      <c r="D352" s="12">
        <v>44318</v>
      </c>
      <c r="E352" s="9" t="s">
        <v>127</v>
      </c>
      <c r="F352" s="44" t="s">
        <v>128</v>
      </c>
      <c r="G352" s="40">
        <v>1447.9899999999993</v>
      </c>
      <c r="H352" s="18">
        <v>44305</v>
      </c>
      <c r="I352" s="18">
        <v>44318</v>
      </c>
      <c r="J352" s="33">
        <f t="shared" si="27"/>
        <v>14</v>
      </c>
      <c r="K352" s="18">
        <f t="shared" si="28"/>
        <v>44311.5</v>
      </c>
      <c r="L352" s="25">
        <v>44323</v>
      </c>
      <c r="M352" s="18">
        <v>44362.5</v>
      </c>
      <c r="O352" s="39">
        <f t="shared" si="29"/>
        <v>51</v>
      </c>
      <c r="P352" s="35">
        <f t="shared" si="30"/>
        <v>73847.489999999962</v>
      </c>
    </row>
    <row r="353" spans="1:16" s="33" customFormat="1" hidden="1" x14ac:dyDescent="0.3">
      <c r="A353" s="33" t="s">
        <v>18</v>
      </c>
      <c r="B353" s="9" t="s">
        <v>82</v>
      </c>
      <c r="C353" s="10">
        <v>44323</v>
      </c>
      <c r="D353" s="12">
        <v>44318</v>
      </c>
      <c r="E353" s="9" t="s">
        <v>129</v>
      </c>
      <c r="F353" s="44" t="s">
        <v>130</v>
      </c>
      <c r="G353" s="40">
        <v>13063.880000000008</v>
      </c>
      <c r="H353" s="18">
        <v>44305</v>
      </c>
      <c r="I353" s="18">
        <v>44318</v>
      </c>
      <c r="J353" s="33">
        <f t="shared" si="27"/>
        <v>14</v>
      </c>
      <c r="K353" s="18">
        <f t="shared" si="28"/>
        <v>44311.5</v>
      </c>
      <c r="L353" s="25">
        <v>44323</v>
      </c>
      <c r="M353" s="18">
        <v>44323.5</v>
      </c>
      <c r="O353" s="39">
        <f t="shared" si="29"/>
        <v>12</v>
      </c>
      <c r="P353" s="35">
        <f t="shared" si="30"/>
        <v>156766.56000000011</v>
      </c>
    </row>
    <row r="354" spans="1:16" s="33" customFormat="1" hidden="1" x14ac:dyDescent="0.3">
      <c r="A354" s="33" t="s">
        <v>18</v>
      </c>
      <c r="B354" s="9" t="s">
        <v>82</v>
      </c>
      <c r="C354" s="10">
        <v>44323</v>
      </c>
      <c r="D354" s="12">
        <v>44318</v>
      </c>
      <c r="E354" s="9" t="s">
        <v>131</v>
      </c>
      <c r="F354" s="44" t="s">
        <v>132</v>
      </c>
      <c r="G354" s="40">
        <v>163.47999999999999</v>
      </c>
      <c r="H354" s="18">
        <v>44305</v>
      </c>
      <c r="I354" s="18">
        <v>44318</v>
      </c>
      <c r="J354" s="33">
        <f t="shared" si="27"/>
        <v>14</v>
      </c>
      <c r="K354" s="18">
        <f t="shared" si="28"/>
        <v>44311.5</v>
      </c>
      <c r="L354" s="25">
        <v>44323</v>
      </c>
      <c r="M354" s="18">
        <v>44323.5</v>
      </c>
      <c r="O354" s="39">
        <f t="shared" si="29"/>
        <v>12</v>
      </c>
      <c r="P354" s="35">
        <f t="shared" si="30"/>
        <v>1961.7599999999998</v>
      </c>
    </row>
    <row r="355" spans="1:16" s="33" customFormat="1" hidden="1" x14ac:dyDescent="0.3">
      <c r="A355" s="33" t="s">
        <v>18</v>
      </c>
      <c r="B355" s="9" t="s">
        <v>82</v>
      </c>
      <c r="C355" s="10">
        <v>44323</v>
      </c>
      <c r="D355" s="12">
        <v>44318</v>
      </c>
      <c r="E355" s="9" t="s">
        <v>133</v>
      </c>
      <c r="F355" s="44" t="s">
        <v>134</v>
      </c>
      <c r="G355" s="40">
        <v>2943.5299999999988</v>
      </c>
      <c r="H355" s="18">
        <v>44305</v>
      </c>
      <c r="I355" s="18">
        <v>44318</v>
      </c>
      <c r="J355" s="33">
        <f t="shared" si="27"/>
        <v>14</v>
      </c>
      <c r="K355" s="18">
        <f t="shared" si="28"/>
        <v>44311.5</v>
      </c>
      <c r="L355" s="25">
        <v>44323</v>
      </c>
      <c r="M355" s="18">
        <v>44362.5</v>
      </c>
      <c r="O355" s="39">
        <f t="shared" si="29"/>
        <v>51</v>
      </c>
      <c r="P355" s="35">
        <f t="shared" si="30"/>
        <v>150120.02999999994</v>
      </c>
    </row>
    <row r="356" spans="1:16" s="33" customFormat="1" hidden="1" x14ac:dyDescent="0.3">
      <c r="A356" s="33" t="s">
        <v>18</v>
      </c>
      <c r="B356" s="9" t="s">
        <v>82</v>
      </c>
      <c r="C356" s="10">
        <v>44323</v>
      </c>
      <c r="D356" s="12">
        <v>44318</v>
      </c>
      <c r="E356" s="9" t="s">
        <v>135</v>
      </c>
      <c r="F356" s="44" t="s">
        <v>136</v>
      </c>
      <c r="G356" s="40">
        <v>430.31999999999988</v>
      </c>
      <c r="H356" s="18">
        <v>44305</v>
      </c>
      <c r="I356" s="18">
        <v>44318</v>
      </c>
      <c r="J356" s="33">
        <f t="shared" si="27"/>
        <v>14</v>
      </c>
      <c r="K356" s="18">
        <f t="shared" si="28"/>
        <v>44311.5</v>
      </c>
      <c r="L356" s="25">
        <v>44323</v>
      </c>
      <c r="M356" s="18">
        <v>44362.5</v>
      </c>
      <c r="O356" s="39">
        <f t="shared" si="29"/>
        <v>51</v>
      </c>
      <c r="P356" s="35">
        <f t="shared" si="30"/>
        <v>21946.319999999992</v>
      </c>
    </row>
    <row r="357" spans="1:16" s="33" customFormat="1" hidden="1" x14ac:dyDescent="0.3">
      <c r="A357" s="33" t="s">
        <v>18</v>
      </c>
      <c r="B357" s="9" t="s">
        <v>82</v>
      </c>
      <c r="C357" s="10">
        <v>44323</v>
      </c>
      <c r="D357" s="12">
        <v>44318</v>
      </c>
      <c r="E357" s="9" t="s">
        <v>137</v>
      </c>
      <c r="F357" s="44" t="s">
        <v>138</v>
      </c>
      <c r="G357" s="40">
        <v>513.67000000000007</v>
      </c>
      <c r="H357" s="18">
        <v>44305</v>
      </c>
      <c r="I357" s="18">
        <v>44318</v>
      </c>
      <c r="J357" s="33">
        <f t="shared" si="27"/>
        <v>14</v>
      </c>
      <c r="K357" s="18">
        <f t="shared" si="28"/>
        <v>44311.5</v>
      </c>
      <c r="L357" s="25">
        <v>44323</v>
      </c>
      <c r="M357" s="18">
        <v>44362.5</v>
      </c>
      <c r="O357" s="39">
        <f t="shared" si="29"/>
        <v>51</v>
      </c>
      <c r="P357" s="35">
        <f t="shared" si="30"/>
        <v>26197.170000000006</v>
      </c>
    </row>
    <row r="358" spans="1:16" s="33" customFormat="1" hidden="1" x14ac:dyDescent="0.3">
      <c r="A358" s="33" t="s">
        <v>18</v>
      </c>
      <c r="B358" s="9" t="s">
        <v>82</v>
      </c>
      <c r="C358" s="10">
        <v>44323</v>
      </c>
      <c r="D358" s="12">
        <v>44318</v>
      </c>
      <c r="E358" s="9" t="s">
        <v>139</v>
      </c>
      <c r="F358" s="44" t="s">
        <v>140</v>
      </c>
      <c r="G358" s="40">
        <v>126.82999999999996</v>
      </c>
      <c r="H358" s="18">
        <v>44305</v>
      </c>
      <c r="I358" s="18">
        <v>44318</v>
      </c>
      <c r="J358" s="33">
        <f t="shared" si="27"/>
        <v>14</v>
      </c>
      <c r="K358" s="18">
        <f t="shared" si="28"/>
        <v>44311.5</v>
      </c>
      <c r="L358" s="25">
        <v>44323</v>
      </c>
      <c r="M358" s="18">
        <v>44362.5</v>
      </c>
      <c r="O358" s="39">
        <f t="shared" si="29"/>
        <v>51</v>
      </c>
      <c r="P358" s="35">
        <f t="shared" si="30"/>
        <v>6468.3299999999981</v>
      </c>
    </row>
    <row r="359" spans="1:16" s="33" customFormat="1" x14ac:dyDescent="0.3">
      <c r="A359" s="60" t="s">
        <v>18</v>
      </c>
      <c r="B359" s="115" t="s">
        <v>82</v>
      </c>
      <c r="C359" s="116">
        <v>44323</v>
      </c>
      <c r="D359" s="111">
        <v>44318</v>
      </c>
      <c r="E359" s="115" t="s">
        <v>141</v>
      </c>
      <c r="F359" s="109" t="s">
        <v>141</v>
      </c>
      <c r="G359" s="61">
        <v>1373.29</v>
      </c>
      <c r="H359" s="62">
        <v>44305</v>
      </c>
      <c r="I359" s="62">
        <v>44318</v>
      </c>
      <c r="J359" s="60">
        <f t="shared" si="27"/>
        <v>14</v>
      </c>
      <c r="K359" s="62">
        <f t="shared" si="28"/>
        <v>44311.5</v>
      </c>
      <c r="L359" s="117">
        <v>44323</v>
      </c>
      <c r="M359" s="62">
        <v>44323.5</v>
      </c>
      <c r="N359" s="60"/>
      <c r="O359" s="97">
        <f t="shared" si="29"/>
        <v>12</v>
      </c>
      <c r="P359" s="63">
        <f t="shared" si="30"/>
        <v>16479.48</v>
      </c>
    </row>
    <row r="360" spans="1:16" s="33" customFormat="1" x14ac:dyDescent="0.3">
      <c r="A360" s="60" t="s">
        <v>18</v>
      </c>
      <c r="B360" s="115" t="s">
        <v>82</v>
      </c>
      <c r="C360" s="116">
        <v>44323</v>
      </c>
      <c r="D360" s="111">
        <v>44318</v>
      </c>
      <c r="E360" s="115" t="s">
        <v>142</v>
      </c>
      <c r="F360" s="109" t="s">
        <v>142</v>
      </c>
      <c r="G360" s="61">
        <v>3002.0199999999995</v>
      </c>
      <c r="H360" s="62">
        <v>44305</v>
      </c>
      <c r="I360" s="62">
        <v>44318</v>
      </c>
      <c r="J360" s="60">
        <f t="shared" si="27"/>
        <v>14</v>
      </c>
      <c r="K360" s="62">
        <f t="shared" si="28"/>
        <v>44311.5</v>
      </c>
      <c r="L360" s="117">
        <v>44323</v>
      </c>
      <c r="M360" s="62">
        <v>44323.5</v>
      </c>
      <c r="N360" s="60"/>
      <c r="O360" s="97">
        <f t="shared" si="29"/>
        <v>12</v>
      </c>
      <c r="P360" s="63">
        <f t="shared" si="30"/>
        <v>36024.239999999991</v>
      </c>
    </row>
    <row r="361" spans="1:16" s="33" customFormat="1" x14ac:dyDescent="0.3">
      <c r="A361" s="60" t="s">
        <v>18</v>
      </c>
      <c r="B361" s="115" t="s">
        <v>82</v>
      </c>
      <c r="C361" s="116">
        <v>44323</v>
      </c>
      <c r="D361" s="111">
        <v>44318</v>
      </c>
      <c r="E361" s="115" t="s">
        <v>143</v>
      </c>
      <c r="F361" s="109" t="s">
        <v>143</v>
      </c>
      <c r="G361" s="61">
        <v>447.4</v>
      </c>
      <c r="H361" s="62">
        <v>44305</v>
      </c>
      <c r="I361" s="62">
        <v>44318</v>
      </c>
      <c r="J361" s="60">
        <f t="shared" si="27"/>
        <v>14</v>
      </c>
      <c r="K361" s="62">
        <f t="shared" si="28"/>
        <v>44311.5</v>
      </c>
      <c r="L361" s="117">
        <v>44323</v>
      </c>
      <c r="M361" s="62">
        <v>44323.5</v>
      </c>
      <c r="N361" s="60"/>
      <c r="O361" s="97">
        <f t="shared" si="29"/>
        <v>12</v>
      </c>
      <c r="P361" s="63">
        <f t="shared" si="30"/>
        <v>5368.7999999999993</v>
      </c>
    </row>
    <row r="362" spans="1:16" s="33" customFormat="1" hidden="1" x14ac:dyDescent="0.3">
      <c r="A362" s="33" t="s">
        <v>18</v>
      </c>
      <c r="B362" s="9" t="s">
        <v>82</v>
      </c>
      <c r="C362" s="10">
        <v>44323</v>
      </c>
      <c r="D362" s="12">
        <v>44318</v>
      </c>
      <c r="E362" s="9" t="s">
        <v>144</v>
      </c>
      <c r="F362" s="44" t="s">
        <v>145</v>
      </c>
      <c r="G362" s="40">
        <v>5019.0599999999913</v>
      </c>
      <c r="H362" s="18">
        <v>44305</v>
      </c>
      <c r="I362" s="18">
        <v>44318</v>
      </c>
      <c r="J362" s="33">
        <f t="shared" si="27"/>
        <v>14</v>
      </c>
      <c r="K362" s="18">
        <f t="shared" si="28"/>
        <v>44311.5</v>
      </c>
      <c r="L362" s="25">
        <v>44323</v>
      </c>
      <c r="M362" s="18">
        <v>44323.5</v>
      </c>
      <c r="N362" s="13"/>
      <c r="O362" s="39">
        <f t="shared" si="29"/>
        <v>12</v>
      </c>
      <c r="P362" s="35">
        <f t="shared" si="30"/>
        <v>60228.719999999899</v>
      </c>
    </row>
    <row r="363" spans="1:16" s="33" customFormat="1" hidden="1" x14ac:dyDescent="0.3">
      <c r="A363" s="33" t="s">
        <v>18</v>
      </c>
      <c r="B363" s="9" t="s">
        <v>82</v>
      </c>
      <c r="C363" s="10">
        <v>44323</v>
      </c>
      <c r="D363" s="12">
        <v>44318</v>
      </c>
      <c r="E363" s="9" t="s">
        <v>146</v>
      </c>
      <c r="F363" s="44" t="s">
        <v>147</v>
      </c>
      <c r="G363" s="40">
        <v>2318.4999999999995</v>
      </c>
      <c r="H363" s="18">
        <v>44305</v>
      </c>
      <c r="I363" s="18">
        <v>44318</v>
      </c>
      <c r="J363" s="33">
        <f t="shared" si="27"/>
        <v>14</v>
      </c>
      <c r="K363" s="18">
        <f t="shared" si="28"/>
        <v>44311.5</v>
      </c>
      <c r="L363" s="25">
        <v>44323</v>
      </c>
      <c r="M363" s="18">
        <v>44323.5</v>
      </c>
      <c r="N363" s="13"/>
      <c r="O363" s="39">
        <f t="shared" si="29"/>
        <v>12</v>
      </c>
      <c r="P363" s="35">
        <f t="shared" si="30"/>
        <v>27821.999999999993</v>
      </c>
    </row>
    <row r="364" spans="1:16" s="33" customFormat="1" hidden="1" x14ac:dyDescent="0.3">
      <c r="A364" s="33" t="s">
        <v>18</v>
      </c>
      <c r="B364" s="9" t="s">
        <v>82</v>
      </c>
      <c r="C364" s="10">
        <v>44323</v>
      </c>
      <c r="D364" s="12">
        <v>44318</v>
      </c>
      <c r="E364" s="9" t="s">
        <v>148</v>
      </c>
      <c r="F364" s="44" t="s">
        <v>149</v>
      </c>
      <c r="G364" s="40">
        <v>327.32</v>
      </c>
      <c r="H364" s="18">
        <v>44305</v>
      </c>
      <c r="I364" s="18">
        <v>44318</v>
      </c>
      <c r="J364" s="33">
        <f t="shared" si="27"/>
        <v>14</v>
      </c>
      <c r="K364" s="18">
        <f t="shared" si="28"/>
        <v>44311.5</v>
      </c>
      <c r="L364" s="25">
        <v>44323</v>
      </c>
      <c r="M364" s="18">
        <v>44323.5</v>
      </c>
      <c r="N364" s="13"/>
      <c r="O364" s="39">
        <f t="shared" si="29"/>
        <v>12</v>
      </c>
      <c r="P364" s="35">
        <f t="shared" si="30"/>
        <v>3927.84</v>
      </c>
    </row>
    <row r="365" spans="1:16" s="33" customFormat="1" hidden="1" x14ac:dyDescent="0.3">
      <c r="A365" s="33" t="s">
        <v>18</v>
      </c>
      <c r="B365" s="9" t="s">
        <v>82</v>
      </c>
      <c r="C365" s="10">
        <v>44323</v>
      </c>
      <c r="D365" s="12">
        <v>44318</v>
      </c>
      <c r="E365" s="9" t="s">
        <v>150</v>
      </c>
      <c r="F365" s="44" t="s">
        <v>151</v>
      </c>
      <c r="G365" s="40">
        <v>50</v>
      </c>
      <c r="H365" s="18">
        <v>44305</v>
      </c>
      <c r="I365" s="18">
        <v>44318</v>
      </c>
      <c r="J365" s="33">
        <f t="shared" si="27"/>
        <v>14</v>
      </c>
      <c r="K365" s="18">
        <f t="shared" si="28"/>
        <v>44311.5</v>
      </c>
      <c r="L365" s="25">
        <v>44323</v>
      </c>
      <c r="M365" s="18">
        <v>44349.5</v>
      </c>
      <c r="O365" s="39">
        <f t="shared" si="29"/>
        <v>38</v>
      </c>
      <c r="P365" s="35">
        <f t="shared" si="30"/>
        <v>1900</v>
      </c>
    </row>
    <row r="366" spans="1:16" s="33" customFormat="1" hidden="1" x14ac:dyDescent="0.3">
      <c r="A366" s="33" t="s">
        <v>18</v>
      </c>
      <c r="B366" s="9" t="s">
        <v>82</v>
      </c>
      <c r="C366" s="10">
        <v>44323</v>
      </c>
      <c r="D366" s="12">
        <v>44318</v>
      </c>
      <c r="E366" s="9" t="s">
        <v>152</v>
      </c>
      <c r="F366" s="44" t="s">
        <v>153</v>
      </c>
      <c r="G366" s="40">
        <v>723.69</v>
      </c>
      <c r="H366" s="18">
        <v>44305</v>
      </c>
      <c r="I366" s="18">
        <v>44318</v>
      </c>
      <c r="J366" s="33">
        <f t="shared" si="27"/>
        <v>14</v>
      </c>
      <c r="K366" s="18">
        <f t="shared" si="28"/>
        <v>44311.5</v>
      </c>
      <c r="L366" s="25">
        <v>44323</v>
      </c>
      <c r="M366" s="18">
        <v>44323.5</v>
      </c>
      <c r="N366" s="46">
        <v>44322</v>
      </c>
      <c r="O366" s="39">
        <f>N366-K366</f>
        <v>10.5</v>
      </c>
      <c r="P366" s="35">
        <f t="shared" si="30"/>
        <v>7598.7450000000008</v>
      </c>
    </row>
    <row r="367" spans="1:16" s="33" customFormat="1" hidden="1" x14ac:dyDescent="0.3">
      <c r="A367" s="33" t="s">
        <v>18</v>
      </c>
      <c r="B367" s="9" t="s">
        <v>82</v>
      </c>
      <c r="C367" s="10">
        <v>44323</v>
      </c>
      <c r="D367" s="12">
        <v>44318</v>
      </c>
      <c r="E367" s="9" t="s">
        <v>154</v>
      </c>
      <c r="F367" s="44" t="s">
        <v>155</v>
      </c>
      <c r="G367" s="40">
        <v>467.36</v>
      </c>
      <c r="H367" s="18">
        <v>44305</v>
      </c>
      <c r="I367" s="18">
        <v>44318</v>
      </c>
      <c r="J367" s="33">
        <f t="shared" si="27"/>
        <v>14</v>
      </c>
      <c r="K367" s="18">
        <f t="shared" si="28"/>
        <v>44311.5</v>
      </c>
      <c r="L367" s="25">
        <v>44323</v>
      </c>
      <c r="M367" s="18">
        <v>44323.5</v>
      </c>
      <c r="N367" s="46">
        <v>44322</v>
      </c>
      <c r="O367" s="39">
        <f>N367-K367</f>
        <v>10.5</v>
      </c>
      <c r="P367" s="35">
        <f t="shared" si="30"/>
        <v>4907.28</v>
      </c>
    </row>
    <row r="368" spans="1:16" s="33" customFormat="1" x14ac:dyDescent="0.3">
      <c r="A368" s="60" t="s">
        <v>8</v>
      </c>
      <c r="B368" s="115" t="s">
        <v>82</v>
      </c>
      <c r="C368" s="116">
        <v>44337</v>
      </c>
      <c r="D368" s="111">
        <v>44332</v>
      </c>
      <c r="E368" s="115" t="s">
        <v>85</v>
      </c>
      <c r="F368" s="109" t="s">
        <v>86</v>
      </c>
      <c r="G368" s="61">
        <v>109.93</v>
      </c>
      <c r="H368" s="62">
        <v>44319</v>
      </c>
      <c r="I368" s="62">
        <v>44332</v>
      </c>
      <c r="J368" s="60">
        <f t="shared" si="27"/>
        <v>14</v>
      </c>
      <c r="K368" s="62">
        <f t="shared" si="28"/>
        <v>44325.5</v>
      </c>
      <c r="L368" s="117">
        <v>44337</v>
      </c>
      <c r="M368" s="62">
        <v>44337.5</v>
      </c>
      <c r="N368" s="60"/>
      <c r="O368" s="97">
        <f t="shared" si="29"/>
        <v>12</v>
      </c>
      <c r="P368" s="63">
        <f t="shared" si="30"/>
        <v>1319.16</v>
      </c>
    </row>
    <row r="369" spans="1:16" s="33" customFormat="1" x14ac:dyDescent="0.3">
      <c r="A369" s="60" t="s">
        <v>8</v>
      </c>
      <c r="B369" s="115" t="s">
        <v>82</v>
      </c>
      <c r="C369" s="116">
        <v>44337</v>
      </c>
      <c r="D369" s="111">
        <v>44332</v>
      </c>
      <c r="E369" s="115" t="s">
        <v>89</v>
      </c>
      <c r="F369" s="109" t="s">
        <v>90</v>
      </c>
      <c r="G369" s="61">
        <v>164.89</v>
      </c>
      <c r="H369" s="62">
        <v>44319</v>
      </c>
      <c r="I369" s="62">
        <v>44332</v>
      </c>
      <c r="J369" s="60">
        <f t="shared" si="27"/>
        <v>14</v>
      </c>
      <c r="K369" s="62">
        <f t="shared" si="28"/>
        <v>44325.5</v>
      </c>
      <c r="L369" s="117">
        <v>44337</v>
      </c>
      <c r="M369" s="62">
        <v>44337.5</v>
      </c>
      <c r="N369" s="60"/>
      <c r="O369" s="97">
        <f t="shared" si="29"/>
        <v>12</v>
      </c>
      <c r="P369" s="63">
        <f t="shared" si="30"/>
        <v>1978.6799999999998</v>
      </c>
    </row>
    <row r="370" spans="1:16" s="33" customFormat="1" x14ac:dyDescent="0.3">
      <c r="A370" s="60" t="s">
        <v>8</v>
      </c>
      <c r="B370" s="115" t="s">
        <v>82</v>
      </c>
      <c r="C370" s="116">
        <v>44337</v>
      </c>
      <c r="D370" s="111">
        <v>44332</v>
      </c>
      <c r="E370" s="115" t="s">
        <v>91</v>
      </c>
      <c r="F370" s="109" t="s">
        <v>92</v>
      </c>
      <c r="G370" s="61">
        <v>164.9</v>
      </c>
      <c r="H370" s="62">
        <v>44319</v>
      </c>
      <c r="I370" s="62">
        <v>44332</v>
      </c>
      <c r="J370" s="60">
        <f>I370-H370+1</f>
        <v>14</v>
      </c>
      <c r="K370" s="62">
        <f t="shared" si="28"/>
        <v>44325.5</v>
      </c>
      <c r="L370" s="117">
        <v>44337</v>
      </c>
      <c r="M370" s="62">
        <v>44337.5</v>
      </c>
      <c r="N370" s="60"/>
      <c r="O370" s="97">
        <f t="shared" si="29"/>
        <v>12</v>
      </c>
      <c r="P370" s="63">
        <f t="shared" si="30"/>
        <v>1978.8000000000002</v>
      </c>
    </row>
    <row r="371" spans="1:16" s="33" customFormat="1" hidden="1" x14ac:dyDescent="0.3">
      <c r="A371" s="33" t="s">
        <v>8</v>
      </c>
      <c r="B371" s="9" t="s">
        <v>82</v>
      </c>
      <c r="C371" s="10">
        <v>44337</v>
      </c>
      <c r="D371" s="12">
        <v>44332</v>
      </c>
      <c r="E371" s="9" t="s">
        <v>129</v>
      </c>
      <c r="F371" s="44" t="s">
        <v>130</v>
      </c>
      <c r="G371" s="40">
        <v>5.85</v>
      </c>
      <c r="H371" s="18">
        <v>44319</v>
      </c>
      <c r="I371" s="18">
        <v>44332</v>
      </c>
      <c r="J371" s="33">
        <f t="shared" si="27"/>
        <v>14</v>
      </c>
      <c r="K371" s="18">
        <f t="shared" si="28"/>
        <v>44325.5</v>
      </c>
      <c r="L371" s="25">
        <v>44337</v>
      </c>
      <c r="M371" s="18">
        <v>44337.5</v>
      </c>
      <c r="O371" s="39">
        <f t="shared" si="29"/>
        <v>12</v>
      </c>
      <c r="P371" s="35">
        <f t="shared" si="30"/>
        <v>70.199999999999989</v>
      </c>
    </row>
    <row r="372" spans="1:16" s="33" customFormat="1" x14ac:dyDescent="0.3">
      <c r="A372" s="60" t="s">
        <v>8</v>
      </c>
      <c r="B372" s="115" t="s">
        <v>82</v>
      </c>
      <c r="C372" s="116">
        <v>44337</v>
      </c>
      <c r="D372" s="111">
        <v>44332</v>
      </c>
      <c r="E372" s="115" t="s">
        <v>83</v>
      </c>
      <c r="F372" s="109" t="s">
        <v>84</v>
      </c>
      <c r="G372" s="61">
        <v>469.46000000000009</v>
      </c>
      <c r="H372" s="62">
        <v>44319</v>
      </c>
      <c r="I372" s="62">
        <v>44332</v>
      </c>
      <c r="J372" s="60">
        <f>I372-H372+1</f>
        <v>14</v>
      </c>
      <c r="K372" s="62">
        <f t="shared" si="28"/>
        <v>44325.5</v>
      </c>
      <c r="L372" s="117">
        <v>44337</v>
      </c>
      <c r="M372" s="62">
        <v>44337.5</v>
      </c>
      <c r="N372" s="60"/>
      <c r="O372" s="97">
        <f t="shared" si="29"/>
        <v>12</v>
      </c>
      <c r="P372" s="63">
        <f t="shared" si="30"/>
        <v>5633.5200000000013</v>
      </c>
    </row>
    <row r="373" spans="1:16" s="33" customFormat="1" x14ac:dyDescent="0.3">
      <c r="A373" s="60" t="s">
        <v>8</v>
      </c>
      <c r="B373" s="115" t="s">
        <v>82</v>
      </c>
      <c r="C373" s="116">
        <v>44337</v>
      </c>
      <c r="D373" s="111">
        <v>44332</v>
      </c>
      <c r="E373" s="115" t="s">
        <v>85</v>
      </c>
      <c r="F373" s="109" t="s">
        <v>86</v>
      </c>
      <c r="G373" s="61">
        <v>7107.2800000000016</v>
      </c>
      <c r="H373" s="62">
        <v>44319</v>
      </c>
      <c r="I373" s="62">
        <v>44332</v>
      </c>
      <c r="J373" s="60">
        <f t="shared" si="27"/>
        <v>14</v>
      </c>
      <c r="K373" s="62">
        <f t="shared" si="28"/>
        <v>44325.5</v>
      </c>
      <c r="L373" s="117">
        <v>44337</v>
      </c>
      <c r="M373" s="62">
        <v>44337.5</v>
      </c>
      <c r="N373" s="60"/>
      <c r="O373" s="97">
        <f t="shared" si="29"/>
        <v>12</v>
      </c>
      <c r="P373" s="63">
        <f t="shared" si="30"/>
        <v>85287.360000000015</v>
      </c>
    </row>
    <row r="374" spans="1:16" s="33" customFormat="1" x14ac:dyDescent="0.3">
      <c r="A374" s="60" t="s">
        <v>8</v>
      </c>
      <c r="B374" s="115" t="s">
        <v>82</v>
      </c>
      <c r="C374" s="116">
        <v>44337</v>
      </c>
      <c r="D374" s="111">
        <v>44332</v>
      </c>
      <c r="E374" s="115" t="s">
        <v>87</v>
      </c>
      <c r="F374" s="109" t="s">
        <v>88</v>
      </c>
      <c r="G374" s="61">
        <v>268.52999999999997</v>
      </c>
      <c r="H374" s="62">
        <v>44319</v>
      </c>
      <c r="I374" s="62">
        <v>44332</v>
      </c>
      <c r="J374" s="60">
        <f>I374-H374+1</f>
        <v>14</v>
      </c>
      <c r="K374" s="62">
        <f t="shared" si="28"/>
        <v>44325.5</v>
      </c>
      <c r="L374" s="117">
        <v>44337</v>
      </c>
      <c r="M374" s="62">
        <v>44337.5</v>
      </c>
      <c r="N374" s="60"/>
      <c r="O374" s="97">
        <f t="shared" si="29"/>
        <v>12</v>
      </c>
      <c r="P374" s="63">
        <f t="shared" si="30"/>
        <v>3222.3599999999997</v>
      </c>
    </row>
    <row r="375" spans="1:16" s="33" customFormat="1" x14ac:dyDescent="0.3">
      <c r="A375" s="60" t="s">
        <v>8</v>
      </c>
      <c r="B375" s="115" t="s">
        <v>82</v>
      </c>
      <c r="C375" s="116">
        <v>44337</v>
      </c>
      <c r="D375" s="111">
        <v>44332</v>
      </c>
      <c r="E375" s="115" t="s">
        <v>89</v>
      </c>
      <c r="F375" s="109" t="s">
        <v>90</v>
      </c>
      <c r="G375" s="61">
        <v>30960.819999999992</v>
      </c>
      <c r="H375" s="62">
        <v>44319</v>
      </c>
      <c r="I375" s="62">
        <v>44332</v>
      </c>
      <c r="J375" s="60">
        <f t="shared" si="27"/>
        <v>14</v>
      </c>
      <c r="K375" s="62">
        <f t="shared" si="28"/>
        <v>44325.5</v>
      </c>
      <c r="L375" s="117">
        <v>44337</v>
      </c>
      <c r="M375" s="62">
        <v>44337.5</v>
      </c>
      <c r="N375" s="60"/>
      <c r="O375" s="97">
        <f t="shared" si="29"/>
        <v>12</v>
      </c>
      <c r="P375" s="63">
        <f t="shared" si="30"/>
        <v>371529.83999999991</v>
      </c>
    </row>
    <row r="376" spans="1:16" s="33" customFormat="1" x14ac:dyDescent="0.3">
      <c r="A376" s="60" t="s">
        <v>8</v>
      </c>
      <c r="B376" s="115" t="s">
        <v>82</v>
      </c>
      <c r="C376" s="116">
        <v>44337</v>
      </c>
      <c r="D376" s="111">
        <v>44332</v>
      </c>
      <c r="E376" s="115" t="s">
        <v>91</v>
      </c>
      <c r="F376" s="109" t="s">
        <v>92</v>
      </c>
      <c r="G376" s="61">
        <v>56252.069999999942</v>
      </c>
      <c r="H376" s="62">
        <v>44319</v>
      </c>
      <c r="I376" s="62">
        <v>44332</v>
      </c>
      <c r="J376" s="60">
        <f>I376-H376+1</f>
        <v>14</v>
      </c>
      <c r="K376" s="62">
        <f t="shared" si="28"/>
        <v>44325.5</v>
      </c>
      <c r="L376" s="117">
        <v>44337</v>
      </c>
      <c r="M376" s="62">
        <v>44337.5</v>
      </c>
      <c r="N376" s="60"/>
      <c r="O376" s="97">
        <f t="shared" si="29"/>
        <v>12</v>
      </c>
      <c r="P376" s="63">
        <f t="shared" si="30"/>
        <v>675024.83999999927</v>
      </c>
    </row>
    <row r="377" spans="1:16" s="33" customFormat="1" hidden="1" x14ac:dyDescent="0.3">
      <c r="A377" s="33" t="s">
        <v>8</v>
      </c>
      <c r="B377" s="9" t="s">
        <v>82</v>
      </c>
      <c r="C377" s="10">
        <v>44337</v>
      </c>
      <c r="D377" s="12">
        <v>44332</v>
      </c>
      <c r="E377" s="9" t="s">
        <v>93</v>
      </c>
      <c r="F377" s="44" t="s">
        <v>94</v>
      </c>
      <c r="G377" s="40">
        <v>11779.07</v>
      </c>
      <c r="H377" s="18">
        <v>44319</v>
      </c>
      <c r="I377" s="18">
        <v>44332</v>
      </c>
      <c r="J377" s="33">
        <f t="shared" si="27"/>
        <v>14</v>
      </c>
      <c r="K377" s="18">
        <f t="shared" si="28"/>
        <v>44325.5</v>
      </c>
      <c r="L377" s="25">
        <v>44337</v>
      </c>
      <c r="M377" s="18">
        <v>44337.5</v>
      </c>
      <c r="O377" s="39">
        <f t="shared" si="29"/>
        <v>12</v>
      </c>
      <c r="P377" s="35">
        <f t="shared" si="30"/>
        <v>141348.84</v>
      </c>
    </row>
    <row r="378" spans="1:16" s="33" customFormat="1" x14ac:dyDescent="0.3">
      <c r="A378" s="60" t="s">
        <v>8</v>
      </c>
      <c r="B378" s="115" t="s">
        <v>82</v>
      </c>
      <c r="C378" s="116">
        <v>44337</v>
      </c>
      <c r="D378" s="111">
        <v>44332</v>
      </c>
      <c r="E378" s="115" t="s">
        <v>95</v>
      </c>
      <c r="F378" s="109" t="s">
        <v>96</v>
      </c>
      <c r="G378" s="61">
        <v>37.25</v>
      </c>
      <c r="H378" s="62">
        <v>44319</v>
      </c>
      <c r="I378" s="62">
        <v>44332</v>
      </c>
      <c r="J378" s="60">
        <f t="shared" si="27"/>
        <v>14</v>
      </c>
      <c r="K378" s="62">
        <f t="shared" si="28"/>
        <v>44325.5</v>
      </c>
      <c r="L378" s="117">
        <v>44337</v>
      </c>
      <c r="M378" s="62">
        <v>44337.5</v>
      </c>
      <c r="N378" s="60"/>
      <c r="O378" s="97">
        <f t="shared" si="29"/>
        <v>12</v>
      </c>
      <c r="P378" s="63">
        <f t="shared" si="30"/>
        <v>447</v>
      </c>
    </row>
    <row r="379" spans="1:16" s="33" customFormat="1" x14ac:dyDescent="0.3">
      <c r="A379" s="60" t="s">
        <v>8</v>
      </c>
      <c r="B379" s="115" t="s">
        <v>82</v>
      </c>
      <c r="C379" s="116">
        <v>44337</v>
      </c>
      <c r="D379" s="111">
        <v>44332</v>
      </c>
      <c r="E379" s="115" t="s">
        <v>97</v>
      </c>
      <c r="F379" s="109" t="s">
        <v>98</v>
      </c>
      <c r="G379" s="61">
        <v>6263.909999999998</v>
      </c>
      <c r="H379" s="62">
        <v>44319</v>
      </c>
      <c r="I379" s="62">
        <v>44332</v>
      </c>
      <c r="J379" s="60">
        <f t="shared" si="27"/>
        <v>14</v>
      </c>
      <c r="K379" s="62">
        <f t="shared" si="28"/>
        <v>44325.5</v>
      </c>
      <c r="L379" s="117">
        <v>44337</v>
      </c>
      <c r="M379" s="62">
        <v>44337.5</v>
      </c>
      <c r="N379" s="60"/>
      <c r="O379" s="97">
        <f t="shared" si="29"/>
        <v>12</v>
      </c>
      <c r="P379" s="63">
        <f t="shared" si="30"/>
        <v>75166.919999999984</v>
      </c>
    </row>
    <row r="380" spans="1:16" s="33" customFormat="1" hidden="1" x14ac:dyDescent="0.3">
      <c r="A380" s="33" t="s">
        <v>8</v>
      </c>
      <c r="B380" s="9" t="s">
        <v>82</v>
      </c>
      <c r="C380" s="10">
        <v>44337</v>
      </c>
      <c r="D380" s="12">
        <v>44332</v>
      </c>
      <c r="E380" s="9" t="s">
        <v>99</v>
      </c>
      <c r="F380" s="44" t="s">
        <v>100</v>
      </c>
      <c r="G380" s="40">
        <v>76.260000000000005</v>
      </c>
      <c r="H380" s="18">
        <v>44319</v>
      </c>
      <c r="I380" s="18">
        <v>44332</v>
      </c>
      <c r="J380" s="33">
        <f t="shared" si="27"/>
        <v>14</v>
      </c>
      <c r="K380" s="18">
        <f t="shared" si="28"/>
        <v>44325.5</v>
      </c>
      <c r="L380" s="25">
        <v>44337</v>
      </c>
      <c r="M380" s="18">
        <v>44340.5</v>
      </c>
      <c r="N380" s="13"/>
      <c r="O380" s="39">
        <f t="shared" si="29"/>
        <v>15</v>
      </c>
      <c r="P380" s="35">
        <f t="shared" si="30"/>
        <v>1143.9000000000001</v>
      </c>
    </row>
    <row r="381" spans="1:16" s="33" customFormat="1" hidden="1" x14ac:dyDescent="0.3">
      <c r="A381" s="33" t="s">
        <v>8</v>
      </c>
      <c r="B381" s="9" t="s">
        <v>82</v>
      </c>
      <c r="C381" s="10">
        <v>44337</v>
      </c>
      <c r="D381" s="12">
        <v>44332</v>
      </c>
      <c r="E381" s="9" t="s">
        <v>105</v>
      </c>
      <c r="F381" s="44" t="s">
        <v>106</v>
      </c>
      <c r="G381" s="40">
        <v>768.73999999999955</v>
      </c>
      <c r="H381" s="18">
        <v>44319</v>
      </c>
      <c r="I381" s="18">
        <v>44332</v>
      </c>
      <c r="J381" s="33">
        <f t="shared" si="27"/>
        <v>14</v>
      </c>
      <c r="K381" s="18">
        <f t="shared" si="28"/>
        <v>44325.5</v>
      </c>
      <c r="L381" s="25">
        <v>44337</v>
      </c>
      <c r="M381" s="18">
        <v>44342.5</v>
      </c>
      <c r="O381" s="39">
        <f t="shared" si="29"/>
        <v>17</v>
      </c>
      <c r="P381" s="35">
        <f t="shared" si="30"/>
        <v>13068.579999999993</v>
      </c>
    </row>
    <row r="382" spans="1:16" s="33" customFormat="1" hidden="1" x14ac:dyDescent="0.3">
      <c r="A382" s="33" t="s">
        <v>8</v>
      </c>
      <c r="B382" s="9" t="s">
        <v>82</v>
      </c>
      <c r="C382" s="10">
        <v>44337</v>
      </c>
      <c r="D382" s="12">
        <v>44332</v>
      </c>
      <c r="E382" s="9" t="s">
        <v>107</v>
      </c>
      <c r="F382" s="44" t="s">
        <v>108</v>
      </c>
      <c r="G382" s="40">
        <v>29.02000000000001</v>
      </c>
      <c r="H382" s="18">
        <v>44319</v>
      </c>
      <c r="I382" s="18">
        <v>44332</v>
      </c>
      <c r="J382" s="33">
        <f t="shared" si="27"/>
        <v>14</v>
      </c>
      <c r="K382" s="18">
        <f t="shared" si="28"/>
        <v>44325.5</v>
      </c>
      <c r="L382" s="25">
        <v>44337</v>
      </c>
      <c r="M382" s="18">
        <v>44362.5</v>
      </c>
      <c r="O382" s="39">
        <f t="shared" si="29"/>
        <v>37</v>
      </c>
      <c r="P382" s="35">
        <f t="shared" si="30"/>
        <v>1073.7400000000005</v>
      </c>
    </row>
    <row r="383" spans="1:16" s="33" customFormat="1" hidden="1" x14ac:dyDescent="0.3">
      <c r="A383" s="33" t="s">
        <v>8</v>
      </c>
      <c r="B383" s="9" t="s">
        <v>82</v>
      </c>
      <c r="C383" s="10">
        <v>44337</v>
      </c>
      <c r="D383" s="12">
        <v>44332</v>
      </c>
      <c r="E383" s="9" t="s">
        <v>109</v>
      </c>
      <c r="F383" s="44" t="s">
        <v>110</v>
      </c>
      <c r="G383" s="40">
        <v>2091.62</v>
      </c>
      <c r="H383" s="18">
        <v>44319</v>
      </c>
      <c r="I383" s="18">
        <v>44332</v>
      </c>
      <c r="J383" s="33">
        <f t="shared" si="27"/>
        <v>14</v>
      </c>
      <c r="K383" s="18">
        <f t="shared" si="28"/>
        <v>44325.5</v>
      </c>
      <c r="L383" s="25">
        <v>44337</v>
      </c>
      <c r="M383" s="18">
        <v>44340.5</v>
      </c>
      <c r="N383" s="13"/>
      <c r="O383" s="39">
        <f t="shared" si="29"/>
        <v>15</v>
      </c>
      <c r="P383" s="35">
        <f t="shared" si="30"/>
        <v>31374.3</v>
      </c>
    </row>
    <row r="384" spans="1:16" s="33" customFormat="1" hidden="1" x14ac:dyDescent="0.3">
      <c r="A384" s="33" t="s">
        <v>8</v>
      </c>
      <c r="B384" s="9" t="s">
        <v>82</v>
      </c>
      <c r="C384" s="10">
        <v>44337</v>
      </c>
      <c r="D384" s="12">
        <v>44332</v>
      </c>
      <c r="E384" s="9" t="s">
        <v>111</v>
      </c>
      <c r="F384" s="44" t="s">
        <v>112</v>
      </c>
      <c r="G384" s="40">
        <v>42.31</v>
      </c>
      <c r="H384" s="18">
        <v>44319</v>
      </c>
      <c r="I384" s="18">
        <v>44332</v>
      </c>
      <c r="J384" s="33">
        <f t="shared" si="27"/>
        <v>14</v>
      </c>
      <c r="K384" s="18">
        <f t="shared" si="28"/>
        <v>44325.5</v>
      </c>
      <c r="L384" s="25">
        <v>44337</v>
      </c>
      <c r="M384" s="18">
        <v>44337.5</v>
      </c>
      <c r="O384" s="39">
        <f t="shared" si="29"/>
        <v>12</v>
      </c>
      <c r="P384" s="35">
        <f t="shared" si="30"/>
        <v>507.72</v>
      </c>
    </row>
    <row r="385" spans="1:16" s="33" customFormat="1" hidden="1" x14ac:dyDescent="0.3">
      <c r="A385" s="33" t="s">
        <v>8</v>
      </c>
      <c r="B385" s="9" t="s">
        <v>82</v>
      </c>
      <c r="C385" s="10">
        <v>44337</v>
      </c>
      <c r="D385" s="12">
        <v>44332</v>
      </c>
      <c r="E385" s="9" t="s">
        <v>113</v>
      </c>
      <c r="F385" s="44" t="s">
        <v>114</v>
      </c>
      <c r="G385" s="40">
        <v>2312.1000000000013</v>
      </c>
      <c r="H385" s="18">
        <v>44319</v>
      </c>
      <c r="I385" s="18">
        <v>44332</v>
      </c>
      <c r="J385" s="33">
        <f t="shared" si="27"/>
        <v>14</v>
      </c>
      <c r="K385" s="18">
        <f t="shared" si="28"/>
        <v>44325.5</v>
      </c>
      <c r="L385" s="25">
        <v>44337</v>
      </c>
      <c r="M385" s="18">
        <v>44337.5</v>
      </c>
      <c r="O385" s="39">
        <f t="shared" si="29"/>
        <v>12</v>
      </c>
      <c r="P385" s="35">
        <f t="shared" si="30"/>
        <v>27745.200000000015</v>
      </c>
    </row>
    <row r="386" spans="1:16" s="33" customFormat="1" hidden="1" x14ac:dyDescent="0.3">
      <c r="A386" s="33" t="s">
        <v>8</v>
      </c>
      <c r="B386" s="9" t="s">
        <v>82</v>
      </c>
      <c r="C386" s="10">
        <v>44337</v>
      </c>
      <c r="D386" s="12">
        <v>44332</v>
      </c>
      <c r="E386" s="9" t="s">
        <v>115</v>
      </c>
      <c r="F386" s="44" t="s">
        <v>116</v>
      </c>
      <c r="G386" s="40">
        <v>42.51</v>
      </c>
      <c r="H386" s="18">
        <v>44319</v>
      </c>
      <c r="I386" s="18">
        <v>44332</v>
      </c>
      <c r="J386" s="33">
        <f t="shared" si="27"/>
        <v>14</v>
      </c>
      <c r="K386" s="18">
        <f t="shared" si="28"/>
        <v>44325.5</v>
      </c>
      <c r="L386" s="25">
        <v>44337</v>
      </c>
      <c r="M386" s="18">
        <v>44362.5</v>
      </c>
      <c r="O386" s="39">
        <f t="shared" si="29"/>
        <v>37</v>
      </c>
      <c r="P386" s="35">
        <f t="shared" si="30"/>
        <v>1572.87</v>
      </c>
    </row>
    <row r="387" spans="1:16" s="33" customFormat="1" hidden="1" x14ac:dyDescent="0.3">
      <c r="A387" s="33" t="s">
        <v>8</v>
      </c>
      <c r="B387" s="9" t="s">
        <v>82</v>
      </c>
      <c r="C387" s="10">
        <v>44337</v>
      </c>
      <c r="D387" s="12">
        <v>44332</v>
      </c>
      <c r="E387" s="9" t="s">
        <v>117</v>
      </c>
      <c r="F387" s="44" t="s">
        <v>118</v>
      </c>
      <c r="G387" s="40">
        <v>152.13000000000002</v>
      </c>
      <c r="H387" s="18">
        <v>44319</v>
      </c>
      <c r="I387" s="18">
        <v>44332</v>
      </c>
      <c r="J387" s="33">
        <f t="shared" si="27"/>
        <v>14</v>
      </c>
      <c r="K387" s="18">
        <f t="shared" si="28"/>
        <v>44325.5</v>
      </c>
      <c r="L387" s="25">
        <v>44337</v>
      </c>
      <c r="M387" s="18">
        <v>44368.5</v>
      </c>
      <c r="O387" s="39">
        <f t="shared" si="29"/>
        <v>43</v>
      </c>
      <c r="P387" s="35">
        <f t="shared" si="30"/>
        <v>6541.5900000000011</v>
      </c>
    </row>
    <row r="388" spans="1:16" s="33" customFormat="1" hidden="1" x14ac:dyDescent="0.3">
      <c r="A388" s="33" t="s">
        <v>8</v>
      </c>
      <c r="B388" s="9" t="s">
        <v>82</v>
      </c>
      <c r="C388" s="10">
        <v>44337</v>
      </c>
      <c r="D388" s="12">
        <v>44332</v>
      </c>
      <c r="E388" s="9" t="s">
        <v>119</v>
      </c>
      <c r="F388" s="44" t="s">
        <v>120</v>
      </c>
      <c r="G388" s="40">
        <v>14063.07000000002</v>
      </c>
      <c r="H388" s="18">
        <v>44319</v>
      </c>
      <c r="I388" s="18">
        <v>44332</v>
      </c>
      <c r="J388" s="33">
        <f t="shared" si="27"/>
        <v>14</v>
      </c>
      <c r="K388" s="18">
        <f t="shared" si="28"/>
        <v>44325.5</v>
      </c>
      <c r="L388" s="25">
        <v>44337</v>
      </c>
      <c r="M388" s="18">
        <v>44337.5</v>
      </c>
      <c r="O388" s="39">
        <f t="shared" si="29"/>
        <v>12</v>
      </c>
      <c r="P388" s="35">
        <f t="shared" si="30"/>
        <v>168756.84000000023</v>
      </c>
    </row>
    <row r="389" spans="1:16" s="33" customFormat="1" hidden="1" x14ac:dyDescent="0.3">
      <c r="A389" s="33" t="s">
        <v>8</v>
      </c>
      <c r="B389" s="9" t="s">
        <v>82</v>
      </c>
      <c r="C389" s="10">
        <v>44337</v>
      </c>
      <c r="D389" s="12">
        <v>44332</v>
      </c>
      <c r="E389" s="9" t="s">
        <v>121</v>
      </c>
      <c r="F389" s="44" t="s">
        <v>122</v>
      </c>
      <c r="G389" s="40">
        <v>3759.5199999999977</v>
      </c>
      <c r="H389" s="18">
        <v>44319</v>
      </c>
      <c r="I389" s="18">
        <v>44332</v>
      </c>
      <c r="J389" s="33">
        <f t="shared" si="27"/>
        <v>14</v>
      </c>
      <c r="K389" s="18">
        <f t="shared" si="28"/>
        <v>44325.5</v>
      </c>
      <c r="L389" s="25">
        <v>44337</v>
      </c>
      <c r="M389" s="18">
        <v>44337.5</v>
      </c>
      <c r="O389" s="39">
        <f t="shared" si="29"/>
        <v>12</v>
      </c>
      <c r="P389" s="35">
        <f t="shared" si="30"/>
        <v>45114.239999999976</v>
      </c>
    </row>
    <row r="390" spans="1:16" s="33" customFormat="1" hidden="1" x14ac:dyDescent="0.3">
      <c r="A390" s="33" t="s">
        <v>8</v>
      </c>
      <c r="B390" s="9" t="s">
        <v>82</v>
      </c>
      <c r="C390" s="10">
        <v>44337</v>
      </c>
      <c r="D390" s="12">
        <v>44332</v>
      </c>
      <c r="E390" s="9" t="s">
        <v>125</v>
      </c>
      <c r="F390" s="44" t="s">
        <v>126</v>
      </c>
      <c r="G390" s="40">
        <v>269.69</v>
      </c>
      <c r="H390" s="18">
        <v>44319</v>
      </c>
      <c r="I390" s="18">
        <v>44332</v>
      </c>
      <c r="J390" s="33">
        <f t="shared" si="27"/>
        <v>14</v>
      </c>
      <c r="K390" s="18">
        <f t="shared" si="28"/>
        <v>44325.5</v>
      </c>
      <c r="L390" s="25">
        <v>44337</v>
      </c>
      <c r="M390" s="18">
        <v>44349.5</v>
      </c>
      <c r="O390" s="39">
        <f t="shared" si="29"/>
        <v>24</v>
      </c>
      <c r="P390" s="35">
        <f t="shared" si="30"/>
        <v>6472.5599999999995</v>
      </c>
    </row>
    <row r="391" spans="1:16" s="33" customFormat="1" hidden="1" x14ac:dyDescent="0.3">
      <c r="A391" s="33" t="s">
        <v>8</v>
      </c>
      <c r="B391" s="9" t="s">
        <v>82</v>
      </c>
      <c r="C391" s="10">
        <v>44337</v>
      </c>
      <c r="D391" s="12">
        <v>44332</v>
      </c>
      <c r="E391" s="9" t="s">
        <v>127</v>
      </c>
      <c r="F391" s="44" t="s">
        <v>128</v>
      </c>
      <c r="G391" s="40">
        <v>1461.4199999999998</v>
      </c>
      <c r="H391" s="18">
        <v>44319</v>
      </c>
      <c r="I391" s="18">
        <v>44332</v>
      </c>
      <c r="J391" s="33">
        <f t="shared" si="27"/>
        <v>14</v>
      </c>
      <c r="K391" s="18">
        <f t="shared" si="28"/>
        <v>44325.5</v>
      </c>
      <c r="L391" s="25">
        <v>44337</v>
      </c>
      <c r="M391" s="18">
        <v>44362.5</v>
      </c>
      <c r="O391" s="39">
        <f t="shared" si="29"/>
        <v>37</v>
      </c>
      <c r="P391" s="35">
        <f t="shared" si="30"/>
        <v>54072.539999999994</v>
      </c>
    </row>
    <row r="392" spans="1:16" s="33" customFormat="1" hidden="1" x14ac:dyDescent="0.3">
      <c r="A392" s="33" t="s">
        <v>8</v>
      </c>
      <c r="B392" s="9" t="s">
        <v>82</v>
      </c>
      <c r="C392" s="10">
        <v>44337</v>
      </c>
      <c r="D392" s="12">
        <v>44332</v>
      </c>
      <c r="E392" s="9" t="s">
        <v>158</v>
      </c>
      <c r="F392" s="44" t="s">
        <v>159</v>
      </c>
      <c r="G392" s="40">
        <v>78.75</v>
      </c>
      <c r="H392" s="18">
        <v>44319</v>
      </c>
      <c r="I392" s="18">
        <v>44332</v>
      </c>
      <c r="J392" s="33">
        <f t="shared" si="27"/>
        <v>14</v>
      </c>
      <c r="K392" s="18">
        <f t="shared" si="28"/>
        <v>44325.5</v>
      </c>
      <c r="L392" s="25">
        <v>44337</v>
      </c>
      <c r="M392" s="18">
        <v>44349.5</v>
      </c>
      <c r="O392" s="39">
        <f t="shared" si="29"/>
        <v>24</v>
      </c>
      <c r="P392" s="35">
        <f t="shared" si="30"/>
        <v>1890</v>
      </c>
    </row>
    <row r="393" spans="1:16" s="33" customFormat="1" hidden="1" x14ac:dyDescent="0.3">
      <c r="A393" s="33" t="s">
        <v>8</v>
      </c>
      <c r="B393" s="9" t="s">
        <v>82</v>
      </c>
      <c r="C393" s="10">
        <v>44337</v>
      </c>
      <c r="D393" s="12">
        <v>44332</v>
      </c>
      <c r="E393" s="9" t="s">
        <v>129</v>
      </c>
      <c r="F393" s="44" t="s">
        <v>130</v>
      </c>
      <c r="G393" s="40">
        <v>13129.570000000025</v>
      </c>
      <c r="H393" s="18">
        <v>44319</v>
      </c>
      <c r="I393" s="18">
        <v>44332</v>
      </c>
      <c r="J393" s="33">
        <f t="shared" si="27"/>
        <v>14</v>
      </c>
      <c r="K393" s="18">
        <f t="shared" si="28"/>
        <v>44325.5</v>
      </c>
      <c r="L393" s="25">
        <v>44337</v>
      </c>
      <c r="M393" s="18">
        <v>44337.5</v>
      </c>
      <c r="O393" s="39">
        <f t="shared" si="29"/>
        <v>12</v>
      </c>
      <c r="P393" s="35">
        <f t="shared" si="30"/>
        <v>157554.84000000032</v>
      </c>
    </row>
    <row r="394" spans="1:16" s="33" customFormat="1" hidden="1" x14ac:dyDescent="0.3">
      <c r="A394" s="33" t="s">
        <v>8</v>
      </c>
      <c r="B394" s="9" t="s">
        <v>82</v>
      </c>
      <c r="C394" s="10">
        <v>44337</v>
      </c>
      <c r="D394" s="12">
        <v>44332</v>
      </c>
      <c r="E394" s="9" t="s">
        <v>164</v>
      </c>
      <c r="F394" s="44" t="s">
        <v>165</v>
      </c>
      <c r="G394" s="40">
        <v>815.92</v>
      </c>
      <c r="H394" s="18">
        <v>44319</v>
      </c>
      <c r="I394" s="18">
        <v>44332</v>
      </c>
      <c r="J394" s="33">
        <f t="shared" si="27"/>
        <v>14</v>
      </c>
      <c r="K394" s="18">
        <f t="shared" si="28"/>
        <v>44325.5</v>
      </c>
      <c r="L394" s="25">
        <v>44337</v>
      </c>
      <c r="M394" s="18">
        <v>44337.5</v>
      </c>
      <c r="O394" s="39">
        <f t="shared" si="29"/>
        <v>12</v>
      </c>
      <c r="P394" s="35">
        <f t="shared" si="30"/>
        <v>9791.0399999999991</v>
      </c>
    </row>
    <row r="395" spans="1:16" s="33" customFormat="1" hidden="1" x14ac:dyDescent="0.3">
      <c r="A395" s="33" t="s">
        <v>8</v>
      </c>
      <c r="B395" s="9" t="s">
        <v>82</v>
      </c>
      <c r="C395" s="10">
        <v>44337</v>
      </c>
      <c r="D395" s="12">
        <v>44332</v>
      </c>
      <c r="E395" s="9" t="s">
        <v>131</v>
      </c>
      <c r="F395" s="44" t="s">
        <v>132</v>
      </c>
      <c r="G395" s="40">
        <v>163.47</v>
      </c>
      <c r="H395" s="18">
        <v>44319</v>
      </c>
      <c r="I395" s="18">
        <v>44332</v>
      </c>
      <c r="J395" s="33">
        <f t="shared" ref="J395:J458" si="31">I395-H395+1</f>
        <v>14</v>
      </c>
      <c r="K395" s="18">
        <f t="shared" ref="K395:K458" si="32">(H395+I395)/2</f>
        <v>44325.5</v>
      </c>
      <c r="L395" s="25">
        <v>44337</v>
      </c>
      <c r="M395" s="18">
        <v>44337.5</v>
      </c>
      <c r="O395" s="39">
        <f t="shared" ref="O395:O458" si="33">M395-K395</f>
        <v>12</v>
      </c>
      <c r="P395" s="35">
        <f t="shared" ref="P395:P458" si="34">G395*O395</f>
        <v>1961.6399999999999</v>
      </c>
    </row>
    <row r="396" spans="1:16" s="33" customFormat="1" hidden="1" x14ac:dyDescent="0.3">
      <c r="A396" s="33" t="s">
        <v>8</v>
      </c>
      <c r="B396" s="9" t="s">
        <v>82</v>
      </c>
      <c r="C396" s="10">
        <v>44337</v>
      </c>
      <c r="D396" s="12">
        <v>44332</v>
      </c>
      <c r="E396" s="9" t="s">
        <v>133</v>
      </c>
      <c r="F396" s="44" t="s">
        <v>134</v>
      </c>
      <c r="G396" s="40">
        <v>2952.6299999999987</v>
      </c>
      <c r="H396" s="18">
        <v>44319</v>
      </c>
      <c r="I396" s="18">
        <v>44332</v>
      </c>
      <c r="J396" s="33">
        <f t="shared" si="31"/>
        <v>14</v>
      </c>
      <c r="K396" s="18">
        <f t="shared" si="32"/>
        <v>44325.5</v>
      </c>
      <c r="L396" s="25">
        <v>44337</v>
      </c>
      <c r="M396" s="18">
        <v>44362.5</v>
      </c>
      <c r="O396" s="39">
        <f t="shared" si="33"/>
        <v>37</v>
      </c>
      <c r="P396" s="35">
        <f t="shared" si="34"/>
        <v>109247.30999999995</v>
      </c>
    </row>
    <row r="397" spans="1:16" s="33" customFormat="1" hidden="1" x14ac:dyDescent="0.3">
      <c r="A397" s="33" t="s">
        <v>8</v>
      </c>
      <c r="B397" s="9" t="s">
        <v>82</v>
      </c>
      <c r="C397" s="10">
        <v>44337</v>
      </c>
      <c r="D397" s="12">
        <v>44332</v>
      </c>
      <c r="E397" s="9" t="s">
        <v>135</v>
      </c>
      <c r="F397" s="44" t="s">
        <v>136</v>
      </c>
      <c r="G397" s="40">
        <v>437.70999999999981</v>
      </c>
      <c r="H397" s="18">
        <v>44319</v>
      </c>
      <c r="I397" s="18">
        <v>44332</v>
      </c>
      <c r="J397" s="33">
        <f t="shared" si="31"/>
        <v>14</v>
      </c>
      <c r="K397" s="18">
        <f t="shared" si="32"/>
        <v>44325.5</v>
      </c>
      <c r="L397" s="25">
        <v>44337</v>
      </c>
      <c r="M397" s="18">
        <v>44362.5</v>
      </c>
      <c r="O397" s="39">
        <f t="shared" si="33"/>
        <v>37</v>
      </c>
      <c r="P397" s="35">
        <f t="shared" si="34"/>
        <v>16195.269999999993</v>
      </c>
    </row>
    <row r="398" spans="1:16" s="33" customFormat="1" hidden="1" x14ac:dyDescent="0.3">
      <c r="A398" s="33" t="s">
        <v>8</v>
      </c>
      <c r="B398" s="9" t="s">
        <v>82</v>
      </c>
      <c r="C398" s="10">
        <v>44337</v>
      </c>
      <c r="D398" s="12">
        <v>44332</v>
      </c>
      <c r="E398" s="9" t="s">
        <v>137</v>
      </c>
      <c r="F398" s="44" t="s">
        <v>138</v>
      </c>
      <c r="G398" s="40">
        <v>513.85000000000014</v>
      </c>
      <c r="H398" s="18">
        <v>44319</v>
      </c>
      <c r="I398" s="18">
        <v>44332</v>
      </c>
      <c r="J398" s="33">
        <f t="shared" si="31"/>
        <v>14</v>
      </c>
      <c r="K398" s="18">
        <f t="shared" si="32"/>
        <v>44325.5</v>
      </c>
      <c r="L398" s="25">
        <v>44337</v>
      </c>
      <c r="M398" s="18">
        <v>44362.5</v>
      </c>
      <c r="O398" s="39">
        <f t="shared" si="33"/>
        <v>37</v>
      </c>
      <c r="P398" s="35">
        <f t="shared" si="34"/>
        <v>19012.450000000004</v>
      </c>
    </row>
    <row r="399" spans="1:16" s="33" customFormat="1" hidden="1" x14ac:dyDescent="0.3">
      <c r="A399" s="33" t="s">
        <v>8</v>
      </c>
      <c r="B399" s="9" t="s">
        <v>82</v>
      </c>
      <c r="C399" s="10">
        <v>44337</v>
      </c>
      <c r="D399" s="12">
        <v>44332</v>
      </c>
      <c r="E399" s="9" t="s">
        <v>139</v>
      </c>
      <c r="F399" s="44" t="s">
        <v>140</v>
      </c>
      <c r="G399" s="40">
        <v>129.96999999999994</v>
      </c>
      <c r="H399" s="18">
        <v>44319</v>
      </c>
      <c r="I399" s="18">
        <v>44332</v>
      </c>
      <c r="J399" s="33">
        <f t="shared" si="31"/>
        <v>14</v>
      </c>
      <c r="K399" s="18">
        <f t="shared" si="32"/>
        <v>44325.5</v>
      </c>
      <c r="L399" s="25">
        <v>44337</v>
      </c>
      <c r="M399" s="18">
        <v>44362.5</v>
      </c>
      <c r="O399" s="39">
        <f t="shared" si="33"/>
        <v>37</v>
      </c>
      <c r="P399" s="35">
        <f t="shared" si="34"/>
        <v>4808.8899999999976</v>
      </c>
    </row>
    <row r="400" spans="1:16" s="33" customFormat="1" x14ac:dyDescent="0.3">
      <c r="A400" s="60" t="s">
        <v>8</v>
      </c>
      <c r="B400" s="115" t="s">
        <v>82</v>
      </c>
      <c r="C400" s="116">
        <v>44337</v>
      </c>
      <c r="D400" s="111">
        <v>44332</v>
      </c>
      <c r="E400" s="115" t="s">
        <v>141</v>
      </c>
      <c r="F400" s="109" t="s">
        <v>141</v>
      </c>
      <c r="G400" s="61">
        <v>1383.27</v>
      </c>
      <c r="H400" s="62">
        <v>44319</v>
      </c>
      <c r="I400" s="62">
        <v>44332</v>
      </c>
      <c r="J400" s="60">
        <f t="shared" si="31"/>
        <v>14</v>
      </c>
      <c r="K400" s="62">
        <f t="shared" si="32"/>
        <v>44325.5</v>
      </c>
      <c r="L400" s="117">
        <v>44337</v>
      </c>
      <c r="M400" s="62">
        <v>44337.5</v>
      </c>
      <c r="N400" s="60"/>
      <c r="O400" s="97">
        <f t="shared" si="33"/>
        <v>12</v>
      </c>
      <c r="P400" s="63">
        <f t="shared" si="34"/>
        <v>16599.239999999998</v>
      </c>
    </row>
    <row r="401" spans="1:16" s="33" customFormat="1" x14ac:dyDescent="0.3">
      <c r="A401" s="60" t="s">
        <v>8</v>
      </c>
      <c r="B401" s="115" t="s">
        <v>82</v>
      </c>
      <c r="C401" s="116">
        <v>44337</v>
      </c>
      <c r="D401" s="111">
        <v>44332</v>
      </c>
      <c r="E401" s="115" t="s">
        <v>142</v>
      </c>
      <c r="F401" s="109" t="s">
        <v>142</v>
      </c>
      <c r="G401" s="61">
        <v>3015.7699999999995</v>
      </c>
      <c r="H401" s="62">
        <v>44319</v>
      </c>
      <c r="I401" s="62">
        <v>44332</v>
      </c>
      <c r="J401" s="60">
        <f t="shared" si="31"/>
        <v>14</v>
      </c>
      <c r="K401" s="62">
        <f t="shared" si="32"/>
        <v>44325.5</v>
      </c>
      <c r="L401" s="117">
        <v>44337</v>
      </c>
      <c r="M401" s="62">
        <v>44337.5</v>
      </c>
      <c r="N401" s="60"/>
      <c r="O401" s="97">
        <f t="shared" si="33"/>
        <v>12</v>
      </c>
      <c r="P401" s="63">
        <f t="shared" si="34"/>
        <v>36189.239999999991</v>
      </c>
    </row>
    <row r="402" spans="1:16" s="33" customFormat="1" x14ac:dyDescent="0.3">
      <c r="A402" s="60" t="s">
        <v>8</v>
      </c>
      <c r="B402" s="115" t="s">
        <v>82</v>
      </c>
      <c r="C402" s="116">
        <v>44337</v>
      </c>
      <c r="D402" s="111">
        <v>44332</v>
      </c>
      <c r="E402" s="115" t="s">
        <v>143</v>
      </c>
      <c r="F402" s="109" t="s">
        <v>143</v>
      </c>
      <c r="G402" s="61">
        <v>451.7</v>
      </c>
      <c r="H402" s="62">
        <v>44319</v>
      </c>
      <c r="I402" s="62">
        <v>44332</v>
      </c>
      <c r="J402" s="60">
        <f t="shared" si="31"/>
        <v>14</v>
      </c>
      <c r="K402" s="62">
        <f t="shared" si="32"/>
        <v>44325.5</v>
      </c>
      <c r="L402" s="117">
        <v>44337</v>
      </c>
      <c r="M402" s="62">
        <v>44337.5</v>
      </c>
      <c r="N402" s="60"/>
      <c r="O402" s="97">
        <f t="shared" si="33"/>
        <v>12</v>
      </c>
      <c r="P402" s="63">
        <f t="shared" si="34"/>
        <v>5420.4</v>
      </c>
    </row>
    <row r="403" spans="1:16" s="33" customFormat="1" hidden="1" x14ac:dyDescent="0.3">
      <c r="A403" s="33" t="s">
        <v>8</v>
      </c>
      <c r="B403" s="9" t="s">
        <v>82</v>
      </c>
      <c r="C403" s="10">
        <v>44337</v>
      </c>
      <c r="D403" s="12">
        <v>44332</v>
      </c>
      <c r="E403" s="9" t="s">
        <v>148</v>
      </c>
      <c r="F403" s="44" t="s">
        <v>149</v>
      </c>
      <c r="G403" s="40">
        <v>327.32</v>
      </c>
      <c r="H403" s="18">
        <v>44319</v>
      </c>
      <c r="I403" s="18">
        <v>44332</v>
      </c>
      <c r="J403" s="33">
        <f t="shared" si="31"/>
        <v>14</v>
      </c>
      <c r="K403" s="18">
        <f t="shared" si="32"/>
        <v>44325.5</v>
      </c>
      <c r="L403" s="25">
        <v>44337</v>
      </c>
      <c r="M403" s="18">
        <v>44340.5</v>
      </c>
      <c r="N403" s="13"/>
      <c r="O403" s="39">
        <f t="shared" si="33"/>
        <v>15</v>
      </c>
      <c r="P403" s="35">
        <f t="shared" si="34"/>
        <v>4909.8</v>
      </c>
    </row>
    <row r="404" spans="1:16" s="33" customFormat="1" hidden="1" x14ac:dyDescent="0.3">
      <c r="A404" s="33" t="s">
        <v>8</v>
      </c>
      <c r="B404" s="9" t="s">
        <v>82</v>
      </c>
      <c r="C404" s="10">
        <v>44337</v>
      </c>
      <c r="D404" s="12">
        <v>44332</v>
      </c>
      <c r="E404" s="9" t="s">
        <v>152</v>
      </c>
      <c r="F404" s="44" t="s">
        <v>153</v>
      </c>
      <c r="G404" s="40">
        <v>723.69</v>
      </c>
      <c r="H404" s="18">
        <v>44319</v>
      </c>
      <c r="I404" s="18">
        <v>44332</v>
      </c>
      <c r="J404" s="33">
        <f t="shared" si="31"/>
        <v>14</v>
      </c>
      <c r="K404" s="18">
        <f t="shared" si="32"/>
        <v>44325.5</v>
      </c>
      <c r="L404" s="25">
        <v>44337</v>
      </c>
      <c r="M404" s="18">
        <v>44337.5</v>
      </c>
      <c r="N404" s="46">
        <v>44336</v>
      </c>
      <c r="O404" s="39">
        <f>N404-K404</f>
        <v>10.5</v>
      </c>
      <c r="P404" s="35">
        <f t="shared" si="34"/>
        <v>7598.7450000000008</v>
      </c>
    </row>
    <row r="405" spans="1:16" s="33" customFormat="1" hidden="1" x14ac:dyDescent="0.3">
      <c r="A405" s="33" t="s">
        <v>8</v>
      </c>
      <c r="B405" s="9" t="s">
        <v>82</v>
      </c>
      <c r="C405" s="10">
        <v>44337</v>
      </c>
      <c r="D405" s="12">
        <v>44332</v>
      </c>
      <c r="E405" s="9" t="s">
        <v>154</v>
      </c>
      <c r="F405" s="44" t="s">
        <v>155</v>
      </c>
      <c r="G405" s="40">
        <v>467.36</v>
      </c>
      <c r="H405" s="18">
        <v>44319</v>
      </c>
      <c r="I405" s="18">
        <v>44332</v>
      </c>
      <c r="J405" s="33">
        <f t="shared" si="31"/>
        <v>14</v>
      </c>
      <c r="K405" s="18">
        <f t="shared" si="32"/>
        <v>44325.5</v>
      </c>
      <c r="L405" s="25">
        <v>44337</v>
      </c>
      <c r="M405" s="18">
        <v>44337.5</v>
      </c>
      <c r="N405" s="46">
        <v>44336</v>
      </c>
      <c r="O405" s="39">
        <f>N405-K405</f>
        <v>10.5</v>
      </c>
      <c r="P405" s="35">
        <f t="shared" si="34"/>
        <v>4907.28</v>
      </c>
    </row>
    <row r="406" spans="1:16" s="33" customFormat="1" x14ac:dyDescent="0.3">
      <c r="A406" s="60" t="s">
        <v>10</v>
      </c>
      <c r="B406" s="115" t="s">
        <v>82</v>
      </c>
      <c r="C406" s="116">
        <v>44351</v>
      </c>
      <c r="D406" s="111">
        <v>44346</v>
      </c>
      <c r="E406" s="115" t="s">
        <v>83</v>
      </c>
      <c r="F406" s="109" t="s">
        <v>84</v>
      </c>
      <c r="G406" s="61">
        <v>595.07000000000005</v>
      </c>
      <c r="H406" s="62">
        <v>44333</v>
      </c>
      <c r="I406" s="62">
        <v>44346</v>
      </c>
      <c r="J406" s="60">
        <f>I406-H406+1</f>
        <v>14</v>
      </c>
      <c r="K406" s="62">
        <f t="shared" si="32"/>
        <v>44339.5</v>
      </c>
      <c r="L406" s="117">
        <v>44351</v>
      </c>
      <c r="M406" s="62">
        <v>44351.5</v>
      </c>
      <c r="N406" s="60"/>
      <c r="O406" s="97">
        <f t="shared" si="33"/>
        <v>12</v>
      </c>
      <c r="P406" s="63">
        <f t="shared" si="34"/>
        <v>7140.84</v>
      </c>
    </row>
    <row r="407" spans="1:16" s="33" customFormat="1" x14ac:dyDescent="0.3">
      <c r="A407" s="60" t="s">
        <v>10</v>
      </c>
      <c r="B407" s="115" t="s">
        <v>82</v>
      </c>
      <c r="C407" s="116">
        <v>44351</v>
      </c>
      <c r="D407" s="111">
        <v>44346</v>
      </c>
      <c r="E407" s="115" t="s">
        <v>85</v>
      </c>
      <c r="F407" s="109" t="s">
        <v>86</v>
      </c>
      <c r="G407" s="61">
        <v>7628.98</v>
      </c>
      <c r="H407" s="62">
        <v>44333</v>
      </c>
      <c r="I407" s="62">
        <v>44346</v>
      </c>
      <c r="J407" s="60">
        <f t="shared" si="31"/>
        <v>14</v>
      </c>
      <c r="K407" s="62">
        <f t="shared" si="32"/>
        <v>44339.5</v>
      </c>
      <c r="L407" s="117">
        <v>44351</v>
      </c>
      <c r="M407" s="62">
        <v>44351.5</v>
      </c>
      <c r="N407" s="60"/>
      <c r="O407" s="97">
        <f t="shared" si="33"/>
        <v>12</v>
      </c>
      <c r="P407" s="63">
        <f t="shared" si="34"/>
        <v>91547.76</v>
      </c>
    </row>
    <row r="408" spans="1:16" s="33" customFormat="1" x14ac:dyDescent="0.3">
      <c r="A408" s="60" t="s">
        <v>10</v>
      </c>
      <c r="B408" s="115" t="s">
        <v>82</v>
      </c>
      <c r="C408" s="116">
        <v>44351</v>
      </c>
      <c r="D408" s="111">
        <v>44346</v>
      </c>
      <c r="E408" s="115" t="s">
        <v>87</v>
      </c>
      <c r="F408" s="109" t="s">
        <v>88</v>
      </c>
      <c r="G408" s="61">
        <v>343.18</v>
      </c>
      <c r="H408" s="62">
        <v>44333</v>
      </c>
      <c r="I408" s="62">
        <v>44346</v>
      </c>
      <c r="J408" s="60">
        <f>I408-H408+1</f>
        <v>14</v>
      </c>
      <c r="K408" s="62">
        <f t="shared" si="32"/>
        <v>44339.5</v>
      </c>
      <c r="L408" s="117">
        <v>44351</v>
      </c>
      <c r="M408" s="62">
        <v>44351.5</v>
      </c>
      <c r="N408" s="60"/>
      <c r="O408" s="97">
        <f t="shared" si="33"/>
        <v>12</v>
      </c>
      <c r="P408" s="63">
        <f t="shared" si="34"/>
        <v>4118.16</v>
      </c>
    </row>
    <row r="409" spans="1:16" s="33" customFormat="1" x14ac:dyDescent="0.3">
      <c r="A409" s="60" t="s">
        <v>10</v>
      </c>
      <c r="B409" s="115" t="s">
        <v>82</v>
      </c>
      <c r="C409" s="116">
        <v>44351</v>
      </c>
      <c r="D409" s="111">
        <v>44346</v>
      </c>
      <c r="E409" s="115" t="s">
        <v>89</v>
      </c>
      <c r="F409" s="109" t="s">
        <v>90</v>
      </c>
      <c r="G409" s="61">
        <v>31742.819999999992</v>
      </c>
      <c r="H409" s="62">
        <v>44333</v>
      </c>
      <c r="I409" s="62">
        <v>44346</v>
      </c>
      <c r="J409" s="60">
        <f t="shared" si="31"/>
        <v>14</v>
      </c>
      <c r="K409" s="62">
        <f t="shared" si="32"/>
        <v>44339.5</v>
      </c>
      <c r="L409" s="117">
        <v>44351</v>
      </c>
      <c r="M409" s="62">
        <v>44351.5</v>
      </c>
      <c r="N409" s="60"/>
      <c r="O409" s="97">
        <f t="shared" si="33"/>
        <v>12</v>
      </c>
      <c r="P409" s="63">
        <f t="shared" si="34"/>
        <v>380913.83999999991</v>
      </c>
    </row>
    <row r="410" spans="1:16" s="33" customFormat="1" x14ac:dyDescent="0.3">
      <c r="A410" s="60" t="s">
        <v>10</v>
      </c>
      <c r="B410" s="115" t="s">
        <v>82</v>
      </c>
      <c r="C410" s="116">
        <v>44351</v>
      </c>
      <c r="D410" s="111">
        <v>44346</v>
      </c>
      <c r="E410" s="115" t="s">
        <v>91</v>
      </c>
      <c r="F410" s="109" t="s">
        <v>92</v>
      </c>
      <c r="G410" s="61">
        <v>57530.83</v>
      </c>
      <c r="H410" s="62">
        <v>44333</v>
      </c>
      <c r="I410" s="62">
        <v>44346</v>
      </c>
      <c r="J410" s="60">
        <f>I410-H410+1</f>
        <v>14</v>
      </c>
      <c r="K410" s="62">
        <f t="shared" si="32"/>
        <v>44339.5</v>
      </c>
      <c r="L410" s="117">
        <v>44351</v>
      </c>
      <c r="M410" s="62">
        <v>44351.5</v>
      </c>
      <c r="N410" s="60"/>
      <c r="O410" s="97">
        <f t="shared" si="33"/>
        <v>12</v>
      </c>
      <c r="P410" s="63">
        <f t="shared" si="34"/>
        <v>690369.96</v>
      </c>
    </row>
    <row r="411" spans="1:16" s="33" customFormat="1" hidden="1" x14ac:dyDescent="0.3">
      <c r="A411" s="33" t="s">
        <v>10</v>
      </c>
      <c r="B411" s="9" t="s">
        <v>82</v>
      </c>
      <c r="C411" s="10">
        <v>44351</v>
      </c>
      <c r="D411" s="12">
        <v>44346</v>
      </c>
      <c r="E411" s="9" t="s">
        <v>93</v>
      </c>
      <c r="F411" s="44" t="s">
        <v>94</v>
      </c>
      <c r="G411" s="40">
        <v>11792.83</v>
      </c>
      <c r="H411" s="18">
        <v>44333</v>
      </c>
      <c r="I411" s="18">
        <v>44346</v>
      </c>
      <c r="J411" s="33">
        <f t="shared" si="31"/>
        <v>14</v>
      </c>
      <c r="K411" s="18">
        <f t="shared" si="32"/>
        <v>44339.5</v>
      </c>
      <c r="L411" s="25">
        <v>44351</v>
      </c>
      <c r="M411" s="18">
        <v>44351.5</v>
      </c>
      <c r="O411" s="39">
        <f t="shared" si="33"/>
        <v>12</v>
      </c>
      <c r="P411" s="35">
        <f t="shared" si="34"/>
        <v>141513.96</v>
      </c>
    </row>
    <row r="412" spans="1:16" s="33" customFormat="1" x14ac:dyDescent="0.3">
      <c r="A412" s="60" t="s">
        <v>10</v>
      </c>
      <c r="B412" s="115" t="s">
        <v>82</v>
      </c>
      <c r="C412" s="116">
        <v>44351</v>
      </c>
      <c r="D412" s="111">
        <v>44346</v>
      </c>
      <c r="E412" s="115" t="s">
        <v>95</v>
      </c>
      <c r="F412" s="109" t="s">
        <v>96</v>
      </c>
      <c r="G412" s="61">
        <v>94.13</v>
      </c>
      <c r="H412" s="62">
        <v>44333</v>
      </c>
      <c r="I412" s="62">
        <v>44346</v>
      </c>
      <c r="J412" s="60">
        <f t="shared" si="31"/>
        <v>14</v>
      </c>
      <c r="K412" s="62">
        <f t="shared" si="32"/>
        <v>44339.5</v>
      </c>
      <c r="L412" s="117">
        <v>44351</v>
      </c>
      <c r="M412" s="62">
        <v>44351.5</v>
      </c>
      <c r="N412" s="60"/>
      <c r="O412" s="97">
        <f t="shared" si="33"/>
        <v>12</v>
      </c>
      <c r="P412" s="63">
        <f t="shared" si="34"/>
        <v>1129.56</v>
      </c>
    </row>
    <row r="413" spans="1:16" s="33" customFormat="1" x14ac:dyDescent="0.3">
      <c r="A413" s="60" t="s">
        <v>10</v>
      </c>
      <c r="B413" s="115" t="s">
        <v>82</v>
      </c>
      <c r="C413" s="116">
        <v>44351</v>
      </c>
      <c r="D413" s="111">
        <v>44346</v>
      </c>
      <c r="E413" s="115" t="s">
        <v>97</v>
      </c>
      <c r="F413" s="109" t="s">
        <v>98</v>
      </c>
      <c r="G413" s="61">
        <v>6849.7200000000012</v>
      </c>
      <c r="H413" s="62">
        <v>44333</v>
      </c>
      <c r="I413" s="62">
        <v>44346</v>
      </c>
      <c r="J413" s="60">
        <f t="shared" si="31"/>
        <v>14</v>
      </c>
      <c r="K413" s="62">
        <f t="shared" si="32"/>
        <v>44339.5</v>
      </c>
      <c r="L413" s="117">
        <v>44351</v>
      </c>
      <c r="M413" s="62">
        <v>44351.5</v>
      </c>
      <c r="N413" s="60"/>
      <c r="O413" s="97">
        <f t="shared" si="33"/>
        <v>12</v>
      </c>
      <c r="P413" s="63">
        <f t="shared" si="34"/>
        <v>82196.640000000014</v>
      </c>
    </row>
    <row r="414" spans="1:16" s="33" customFormat="1" hidden="1" x14ac:dyDescent="0.3">
      <c r="A414" s="33" t="s">
        <v>10</v>
      </c>
      <c r="B414" s="9" t="s">
        <v>82</v>
      </c>
      <c r="C414" s="10">
        <v>44351</v>
      </c>
      <c r="D414" s="12">
        <v>44346</v>
      </c>
      <c r="E414" s="9" t="s">
        <v>99</v>
      </c>
      <c r="F414" s="44" t="s">
        <v>100</v>
      </c>
      <c r="G414" s="40">
        <v>74.780000000000015</v>
      </c>
      <c r="H414" s="18">
        <v>44333</v>
      </c>
      <c r="I414" s="18">
        <v>44346</v>
      </c>
      <c r="J414" s="33">
        <f t="shared" si="31"/>
        <v>14</v>
      </c>
      <c r="K414" s="18">
        <f t="shared" si="32"/>
        <v>44339.5</v>
      </c>
      <c r="L414" s="25">
        <v>44351</v>
      </c>
      <c r="M414" s="18">
        <v>44351.5</v>
      </c>
      <c r="N414" s="13"/>
      <c r="O414" s="39">
        <f t="shared" si="33"/>
        <v>12</v>
      </c>
      <c r="P414" s="35">
        <f t="shared" si="34"/>
        <v>897.36000000000013</v>
      </c>
    </row>
    <row r="415" spans="1:16" s="33" customFormat="1" hidden="1" x14ac:dyDescent="0.3">
      <c r="A415" s="33" t="s">
        <v>10</v>
      </c>
      <c r="B415" s="9" t="s">
        <v>82</v>
      </c>
      <c r="C415" s="10">
        <v>44351</v>
      </c>
      <c r="D415" s="12">
        <v>44346</v>
      </c>
      <c r="E415" s="9" t="s">
        <v>105</v>
      </c>
      <c r="F415" s="44" t="s">
        <v>106</v>
      </c>
      <c r="G415" s="40">
        <v>762.56999999999971</v>
      </c>
      <c r="H415" s="18">
        <v>44333</v>
      </c>
      <c r="I415" s="18">
        <v>44346</v>
      </c>
      <c r="J415" s="33">
        <f t="shared" si="31"/>
        <v>14</v>
      </c>
      <c r="K415" s="18">
        <f t="shared" si="32"/>
        <v>44339.5</v>
      </c>
      <c r="L415" s="25">
        <v>44351</v>
      </c>
      <c r="M415" s="18">
        <v>44376.5</v>
      </c>
      <c r="O415" s="39">
        <f t="shared" si="33"/>
        <v>37</v>
      </c>
      <c r="P415" s="35">
        <f t="shared" si="34"/>
        <v>28215.089999999989</v>
      </c>
    </row>
    <row r="416" spans="1:16" s="33" customFormat="1" hidden="1" x14ac:dyDescent="0.3">
      <c r="A416" s="33" t="s">
        <v>10</v>
      </c>
      <c r="B416" s="9" t="s">
        <v>82</v>
      </c>
      <c r="C416" s="10">
        <v>44351</v>
      </c>
      <c r="D416" s="12">
        <v>44346</v>
      </c>
      <c r="E416" s="9" t="s">
        <v>107</v>
      </c>
      <c r="F416" s="44" t="s">
        <v>108</v>
      </c>
      <c r="G416" s="40">
        <v>29.02000000000001</v>
      </c>
      <c r="H416" s="18">
        <v>44333</v>
      </c>
      <c r="I416" s="18">
        <v>44346</v>
      </c>
      <c r="J416" s="33">
        <f t="shared" si="31"/>
        <v>14</v>
      </c>
      <c r="K416" s="18">
        <f t="shared" si="32"/>
        <v>44339.5</v>
      </c>
      <c r="L416" s="25">
        <v>44351</v>
      </c>
      <c r="M416" s="18">
        <v>44392.5</v>
      </c>
      <c r="O416" s="39">
        <f t="shared" si="33"/>
        <v>53</v>
      </c>
      <c r="P416" s="35">
        <f t="shared" si="34"/>
        <v>1538.0600000000006</v>
      </c>
    </row>
    <row r="417" spans="1:16" s="33" customFormat="1" hidden="1" x14ac:dyDescent="0.3">
      <c r="A417" s="33" t="s">
        <v>10</v>
      </c>
      <c r="B417" s="9" t="s">
        <v>82</v>
      </c>
      <c r="C417" s="10">
        <v>44351</v>
      </c>
      <c r="D417" s="12">
        <v>44346</v>
      </c>
      <c r="E417" s="9" t="s">
        <v>109</v>
      </c>
      <c r="F417" s="44" t="s">
        <v>110</v>
      </c>
      <c r="G417" s="40">
        <v>2107.349999999999</v>
      </c>
      <c r="H417" s="18">
        <v>44333</v>
      </c>
      <c r="I417" s="18">
        <v>44346</v>
      </c>
      <c r="J417" s="33">
        <f t="shared" si="31"/>
        <v>14</v>
      </c>
      <c r="K417" s="18">
        <f t="shared" si="32"/>
        <v>44339.5</v>
      </c>
      <c r="L417" s="25">
        <v>44351</v>
      </c>
      <c r="M417" s="18">
        <v>44351.5</v>
      </c>
      <c r="N417" s="13"/>
      <c r="O417" s="39">
        <f t="shared" si="33"/>
        <v>12</v>
      </c>
      <c r="P417" s="35">
        <f t="shared" si="34"/>
        <v>25288.19999999999</v>
      </c>
    </row>
    <row r="418" spans="1:16" s="33" customFormat="1" hidden="1" x14ac:dyDescent="0.3">
      <c r="A418" s="33" t="s">
        <v>10</v>
      </c>
      <c r="B418" s="9" t="s">
        <v>82</v>
      </c>
      <c r="C418" s="10">
        <v>44351</v>
      </c>
      <c r="D418" s="12">
        <v>44346</v>
      </c>
      <c r="E418" s="9" t="s">
        <v>111</v>
      </c>
      <c r="F418" s="44" t="s">
        <v>112</v>
      </c>
      <c r="G418" s="40">
        <v>42.31</v>
      </c>
      <c r="H418" s="18">
        <v>44333</v>
      </c>
      <c r="I418" s="18">
        <v>44346</v>
      </c>
      <c r="J418" s="33">
        <f t="shared" si="31"/>
        <v>14</v>
      </c>
      <c r="K418" s="18">
        <f t="shared" si="32"/>
        <v>44339.5</v>
      </c>
      <c r="L418" s="25">
        <v>44351</v>
      </c>
      <c r="M418" s="18">
        <v>44351.5</v>
      </c>
      <c r="O418" s="39">
        <f t="shared" si="33"/>
        <v>12</v>
      </c>
      <c r="P418" s="35">
        <f t="shared" si="34"/>
        <v>507.72</v>
      </c>
    </row>
    <row r="419" spans="1:16" s="33" customFormat="1" hidden="1" x14ac:dyDescent="0.3">
      <c r="A419" s="33" t="s">
        <v>10</v>
      </c>
      <c r="B419" s="9" t="s">
        <v>82</v>
      </c>
      <c r="C419" s="10">
        <v>44351</v>
      </c>
      <c r="D419" s="12">
        <v>44346</v>
      </c>
      <c r="E419" s="9" t="s">
        <v>113</v>
      </c>
      <c r="F419" s="44" t="s">
        <v>114</v>
      </c>
      <c r="G419" s="40">
        <v>2323.1799999999998</v>
      </c>
      <c r="H419" s="18">
        <v>44333</v>
      </c>
      <c r="I419" s="18">
        <v>44346</v>
      </c>
      <c r="J419" s="33">
        <f t="shared" si="31"/>
        <v>14</v>
      </c>
      <c r="K419" s="18">
        <f t="shared" si="32"/>
        <v>44339.5</v>
      </c>
      <c r="L419" s="25">
        <v>44351</v>
      </c>
      <c r="M419" s="18">
        <v>44351.5</v>
      </c>
      <c r="O419" s="39">
        <f t="shared" si="33"/>
        <v>12</v>
      </c>
      <c r="P419" s="35">
        <f t="shared" si="34"/>
        <v>27878.159999999996</v>
      </c>
    </row>
    <row r="420" spans="1:16" s="33" customFormat="1" hidden="1" x14ac:dyDescent="0.3">
      <c r="A420" s="33" t="s">
        <v>10</v>
      </c>
      <c r="B420" s="9" t="s">
        <v>82</v>
      </c>
      <c r="C420" s="10">
        <v>44351</v>
      </c>
      <c r="D420" s="12">
        <v>44346</v>
      </c>
      <c r="E420" s="9" t="s">
        <v>115</v>
      </c>
      <c r="F420" s="44" t="s">
        <v>116</v>
      </c>
      <c r="G420" s="40">
        <v>42.14</v>
      </c>
      <c r="H420" s="18">
        <v>44333</v>
      </c>
      <c r="I420" s="18">
        <v>44346</v>
      </c>
      <c r="J420" s="33">
        <f t="shared" si="31"/>
        <v>14</v>
      </c>
      <c r="K420" s="18">
        <f t="shared" si="32"/>
        <v>44339.5</v>
      </c>
      <c r="L420" s="25">
        <v>44351</v>
      </c>
      <c r="M420" s="18">
        <v>44392.5</v>
      </c>
      <c r="O420" s="39">
        <f t="shared" si="33"/>
        <v>53</v>
      </c>
      <c r="P420" s="35">
        <f t="shared" si="34"/>
        <v>2233.42</v>
      </c>
    </row>
    <row r="421" spans="1:16" s="33" customFormat="1" hidden="1" x14ac:dyDescent="0.3">
      <c r="A421" s="33" t="s">
        <v>10</v>
      </c>
      <c r="B421" s="9" t="s">
        <v>82</v>
      </c>
      <c r="C421" s="10">
        <v>44351</v>
      </c>
      <c r="D421" s="12">
        <v>44346</v>
      </c>
      <c r="E421" s="9" t="s">
        <v>117</v>
      </c>
      <c r="F421" s="44" t="s">
        <v>118</v>
      </c>
      <c r="G421" s="40">
        <v>152.13000000000002</v>
      </c>
      <c r="H421" s="18">
        <v>44333</v>
      </c>
      <c r="I421" s="18">
        <v>44346</v>
      </c>
      <c r="J421" s="33">
        <f t="shared" si="31"/>
        <v>14</v>
      </c>
      <c r="K421" s="18">
        <f t="shared" si="32"/>
        <v>44339.5</v>
      </c>
      <c r="L421" s="25">
        <v>44351</v>
      </c>
      <c r="M421" s="18">
        <v>44404.5</v>
      </c>
      <c r="O421" s="39">
        <f t="shared" si="33"/>
        <v>65</v>
      </c>
      <c r="P421" s="35">
        <f t="shared" si="34"/>
        <v>9888.4500000000007</v>
      </c>
    </row>
    <row r="422" spans="1:16" s="33" customFormat="1" hidden="1" x14ac:dyDescent="0.3">
      <c r="A422" s="33" t="s">
        <v>10</v>
      </c>
      <c r="B422" s="9" t="s">
        <v>82</v>
      </c>
      <c r="C422" s="10">
        <v>44351</v>
      </c>
      <c r="D422" s="12">
        <v>44346</v>
      </c>
      <c r="E422" s="9" t="s">
        <v>119</v>
      </c>
      <c r="F422" s="44" t="s">
        <v>120</v>
      </c>
      <c r="G422" s="40">
        <v>14077.369999999999</v>
      </c>
      <c r="H422" s="18">
        <v>44333</v>
      </c>
      <c r="I422" s="18">
        <v>44346</v>
      </c>
      <c r="J422" s="33">
        <f t="shared" si="31"/>
        <v>14</v>
      </c>
      <c r="K422" s="18">
        <f t="shared" si="32"/>
        <v>44339.5</v>
      </c>
      <c r="L422" s="25">
        <v>44351</v>
      </c>
      <c r="M422" s="18">
        <v>44351.5</v>
      </c>
      <c r="O422" s="39">
        <f t="shared" si="33"/>
        <v>12</v>
      </c>
      <c r="P422" s="35">
        <f t="shared" si="34"/>
        <v>168928.44</v>
      </c>
    </row>
    <row r="423" spans="1:16" s="33" customFormat="1" hidden="1" x14ac:dyDescent="0.3">
      <c r="A423" s="33" t="s">
        <v>10</v>
      </c>
      <c r="B423" s="9" t="s">
        <v>82</v>
      </c>
      <c r="C423" s="10">
        <v>44351</v>
      </c>
      <c r="D423" s="12">
        <v>44346</v>
      </c>
      <c r="E423" s="9" t="s">
        <v>121</v>
      </c>
      <c r="F423" s="44" t="s">
        <v>122</v>
      </c>
      <c r="G423" s="40">
        <v>3130.0899999999979</v>
      </c>
      <c r="H423" s="18">
        <v>44333</v>
      </c>
      <c r="I423" s="18">
        <v>44346</v>
      </c>
      <c r="J423" s="33">
        <f t="shared" si="31"/>
        <v>14</v>
      </c>
      <c r="K423" s="18">
        <f t="shared" si="32"/>
        <v>44339.5</v>
      </c>
      <c r="L423" s="25">
        <v>44351</v>
      </c>
      <c r="M423" s="18">
        <v>44351.5</v>
      </c>
      <c r="O423" s="39">
        <f t="shared" si="33"/>
        <v>12</v>
      </c>
      <c r="P423" s="35">
        <f t="shared" si="34"/>
        <v>37561.079999999973</v>
      </c>
    </row>
    <row r="424" spans="1:16" s="33" customFormat="1" hidden="1" x14ac:dyDescent="0.3">
      <c r="A424" s="33" t="s">
        <v>10</v>
      </c>
      <c r="B424" s="9" t="s">
        <v>82</v>
      </c>
      <c r="C424" s="10">
        <v>44351</v>
      </c>
      <c r="D424" s="12">
        <v>44346</v>
      </c>
      <c r="E424" s="9" t="s">
        <v>125</v>
      </c>
      <c r="F424" s="44" t="s">
        <v>126</v>
      </c>
      <c r="G424" s="40">
        <v>269.69</v>
      </c>
      <c r="H424" s="18">
        <v>44333</v>
      </c>
      <c r="I424" s="18">
        <v>44346</v>
      </c>
      <c r="J424" s="33">
        <f t="shared" si="31"/>
        <v>14</v>
      </c>
      <c r="K424" s="18">
        <f t="shared" si="32"/>
        <v>44339.5</v>
      </c>
      <c r="L424" s="25">
        <v>44351</v>
      </c>
      <c r="M424" s="18">
        <v>44377.5</v>
      </c>
      <c r="O424" s="39">
        <f t="shared" si="33"/>
        <v>38</v>
      </c>
      <c r="P424" s="35">
        <f t="shared" si="34"/>
        <v>10248.219999999999</v>
      </c>
    </row>
    <row r="425" spans="1:16" s="33" customFormat="1" hidden="1" x14ac:dyDescent="0.3">
      <c r="A425" s="33" t="s">
        <v>10</v>
      </c>
      <c r="B425" s="9" t="s">
        <v>82</v>
      </c>
      <c r="C425" s="10">
        <v>44351</v>
      </c>
      <c r="D425" s="12">
        <v>44346</v>
      </c>
      <c r="E425" s="9" t="s">
        <v>127</v>
      </c>
      <c r="F425" s="44" t="s">
        <v>128</v>
      </c>
      <c r="G425" s="40">
        <v>1438.8399999999997</v>
      </c>
      <c r="H425" s="18">
        <v>44333</v>
      </c>
      <c r="I425" s="18">
        <v>44346</v>
      </c>
      <c r="J425" s="33">
        <f t="shared" si="31"/>
        <v>14</v>
      </c>
      <c r="K425" s="18">
        <f t="shared" si="32"/>
        <v>44339.5</v>
      </c>
      <c r="L425" s="25">
        <v>44351</v>
      </c>
      <c r="M425" s="18">
        <v>44392.5</v>
      </c>
      <c r="O425" s="39">
        <f t="shared" si="33"/>
        <v>53</v>
      </c>
      <c r="P425" s="35">
        <f t="shared" si="34"/>
        <v>76258.51999999999</v>
      </c>
    </row>
    <row r="426" spans="1:16" s="33" customFormat="1" hidden="1" x14ac:dyDescent="0.3">
      <c r="A426" s="33" t="s">
        <v>10</v>
      </c>
      <c r="B426" s="9" t="s">
        <v>82</v>
      </c>
      <c r="C426" s="10">
        <v>44351</v>
      </c>
      <c r="D426" s="12">
        <v>44346</v>
      </c>
      <c r="E426" s="9" t="s">
        <v>129</v>
      </c>
      <c r="F426" s="44" t="s">
        <v>130</v>
      </c>
      <c r="G426" s="40">
        <v>12812.340000000004</v>
      </c>
      <c r="H426" s="18">
        <v>44333</v>
      </c>
      <c r="I426" s="18">
        <v>44346</v>
      </c>
      <c r="J426" s="33">
        <f t="shared" si="31"/>
        <v>14</v>
      </c>
      <c r="K426" s="18">
        <f t="shared" si="32"/>
        <v>44339.5</v>
      </c>
      <c r="L426" s="25">
        <v>44351</v>
      </c>
      <c r="M426" s="18">
        <v>44351.5</v>
      </c>
      <c r="O426" s="39">
        <f t="shared" si="33"/>
        <v>12</v>
      </c>
      <c r="P426" s="35">
        <f t="shared" si="34"/>
        <v>153748.08000000005</v>
      </c>
    </row>
    <row r="427" spans="1:16" s="33" customFormat="1" hidden="1" x14ac:dyDescent="0.3">
      <c r="A427" s="33" t="s">
        <v>10</v>
      </c>
      <c r="B427" s="9" t="s">
        <v>82</v>
      </c>
      <c r="C427" s="10">
        <v>44351</v>
      </c>
      <c r="D427" s="12">
        <v>44346</v>
      </c>
      <c r="E427" s="9" t="s">
        <v>164</v>
      </c>
      <c r="F427" s="44" t="s">
        <v>165</v>
      </c>
      <c r="G427" s="40">
        <v>3372.49</v>
      </c>
      <c r="H427" s="18">
        <v>44333</v>
      </c>
      <c r="I427" s="18">
        <v>44346</v>
      </c>
      <c r="J427" s="33">
        <f t="shared" si="31"/>
        <v>14</v>
      </c>
      <c r="K427" s="18">
        <f t="shared" si="32"/>
        <v>44339.5</v>
      </c>
      <c r="L427" s="25">
        <v>44351</v>
      </c>
      <c r="M427" s="18">
        <v>44351.5</v>
      </c>
      <c r="O427" s="39">
        <f t="shared" si="33"/>
        <v>12</v>
      </c>
      <c r="P427" s="35">
        <f t="shared" si="34"/>
        <v>40469.879999999997</v>
      </c>
    </row>
    <row r="428" spans="1:16" s="33" customFormat="1" hidden="1" x14ac:dyDescent="0.3">
      <c r="A428" s="33" t="s">
        <v>10</v>
      </c>
      <c r="B428" s="9" t="s">
        <v>82</v>
      </c>
      <c r="C428" s="10">
        <v>44351</v>
      </c>
      <c r="D428" s="12">
        <v>44346</v>
      </c>
      <c r="E428" s="9" t="s">
        <v>131</v>
      </c>
      <c r="F428" s="44" t="s">
        <v>132</v>
      </c>
      <c r="G428" s="40">
        <v>163.47</v>
      </c>
      <c r="H428" s="18">
        <v>44333</v>
      </c>
      <c r="I428" s="18">
        <v>44346</v>
      </c>
      <c r="J428" s="33">
        <f t="shared" si="31"/>
        <v>14</v>
      </c>
      <c r="K428" s="18">
        <f t="shared" si="32"/>
        <v>44339.5</v>
      </c>
      <c r="L428" s="25">
        <v>44351</v>
      </c>
      <c r="M428" s="18">
        <v>44351.5</v>
      </c>
      <c r="O428" s="39">
        <f t="shared" si="33"/>
        <v>12</v>
      </c>
      <c r="P428" s="35">
        <f t="shared" si="34"/>
        <v>1961.6399999999999</v>
      </c>
    </row>
    <row r="429" spans="1:16" s="33" customFormat="1" hidden="1" x14ac:dyDescent="0.3">
      <c r="A429" s="33" t="s">
        <v>10</v>
      </c>
      <c r="B429" s="9" t="s">
        <v>82</v>
      </c>
      <c r="C429" s="10">
        <v>44351</v>
      </c>
      <c r="D429" s="12">
        <v>44346</v>
      </c>
      <c r="E429" s="9" t="s">
        <v>133</v>
      </c>
      <c r="F429" s="44" t="s">
        <v>134</v>
      </c>
      <c r="G429" s="40">
        <v>2918.8399999999988</v>
      </c>
      <c r="H429" s="18">
        <v>44333</v>
      </c>
      <c r="I429" s="18">
        <v>44346</v>
      </c>
      <c r="J429" s="33">
        <f t="shared" si="31"/>
        <v>14</v>
      </c>
      <c r="K429" s="18">
        <f t="shared" si="32"/>
        <v>44339.5</v>
      </c>
      <c r="L429" s="25">
        <v>44351</v>
      </c>
      <c r="M429" s="18">
        <v>44392.5</v>
      </c>
      <c r="O429" s="39">
        <f t="shared" si="33"/>
        <v>53</v>
      </c>
      <c r="P429" s="35">
        <f t="shared" si="34"/>
        <v>154698.51999999993</v>
      </c>
    </row>
    <row r="430" spans="1:16" s="33" customFormat="1" hidden="1" x14ac:dyDescent="0.3">
      <c r="A430" s="33" t="s">
        <v>10</v>
      </c>
      <c r="B430" s="9" t="s">
        <v>82</v>
      </c>
      <c r="C430" s="10">
        <v>44351</v>
      </c>
      <c r="D430" s="12">
        <v>44346</v>
      </c>
      <c r="E430" s="9" t="s">
        <v>135</v>
      </c>
      <c r="F430" s="44" t="s">
        <v>136</v>
      </c>
      <c r="G430" s="40">
        <v>433.9699999999998</v>
      </c>
      <c r="H430" s="18">
        <v>44333</v>
      </c>
      <c r="I430" s="18">
        <v>44346</v>
      </c>
      <c r="J430" s="33">
        <f t="shared" si="31"/>
        <v>14</v>
      </c>
      <c r="K430" s="18">
        <f t="shared" si="32"/>
        <v>44339.5</v>
      </c>
      <c r="L430" s="25">
        <v>44351</v>
      </c>
      <c r="M430" s="18">
        <v>44392.5</v>
      </c>
      <c r="O430" s="39">
        <f t="shared" si="33"/>
        <v>53</v>
      </c>
      <c r="P430" s="35">
        <f t="shared" si="34"/>
        <v>23000.409999999989</v>
      </c>
    </row>
    <row r="431" spans="1:16" s="33" customFormat="1" hidden="1" x14ac:dyDescent="0.3">
      <c r="A431" s="33" t="s">
        <v>10</v>
      </c>
      <c r="B431" s="9" t="s">
        <v>82</v>
      </c>
      <c r="C431" s="10">
        <v>44351</v>
      </c>
      <c r="D431" s="12">
        <v>44346</v>
      </c>
      <c r="E431" s="9" t="s">
        <v>137</v>
      </c>
      <c r="F431" s="44" t="s">
        <v>138</v>
      </c>
      <c r="G431" s="40">
        <v>504.99000000000012</v>
      </c>
      <c r="H431" s="18">
        <v>44333</v>
      </c>
      <c r="I431" s="18">
        <v>44346</v>
      </c>
      <c r="J431" s="33">
        <f t="shared" si="31"/>
        <v>14</v>
      </c>
      <c r="K431" s="18">
        <f t="shared" si="32"/>
        <v>44339.5</v>
      </c>
      <c r="L431" s="25">
        <v>44351</v>
      </c>
      <c r="M431" s="18">
        <v>44392.5</v>
      </c>
      <c r="O431" s="39">
        <f t="shared" si="33"/>
        <v>53</v>
      </c>
      <c r="P431" s="35">
        <f t="shared" si="34"/>
        <v>26764.470000000005</v>
      </c>
    </row>
    <row r="432" spans="1:16" s="33" customFormat="1" hidden="1" x14ac:dyDescent="0.3">
      <c r="A432" s="33" t="s">
        <v>10</v>
      </c>
      <c r="B432" s="9" t="s">
        <v>82</v>
      </c>
      <c r="C432" s="10">
        <v>44351</v>
      </c>
      <c r="D432" s="12">
        <v>44346</v>
      </c>
      <c r="E432" s="9" t="s">
        <v>139</v>
      </c>
      <c r="F432" s="44" t="s">
        <v>140</v>
      </c>
      <c r="G432" s="40">
        <v>126.82999999999994</v>
      </c>
      <c r="H432" s="18">
        <v>44333</v>
      </c>
      <c r="I432" s="18">
        <v>44346</v>
      </c>
      <c r="J432" s="33">
        <f t="shared" si="31"/>
        <v>14</v>
      </c>
      <c r="K432" s="18">
        <f t="shared" si="32"/>
        <v>44339.5</v>
      </c>
      <c r="L432" s="25">
        <v>44351</v>
      </c>
      <c r="M432" s="18">
        <v>44392.5</v>
      </c>
      <c r="O432" s="39">
        <f t="shared" si="33"/>
        <v>53</v>
      </c>
      <c r="P432" s="35">
        <f t="shared" si="34"/>
        <v>6721.9899999999971</v>
      </c>
    </row>
    <row r="433" spans="1:16" s="33" customFormat="1" x14ac:dyDescent="0.3">
      <c r="A433" s="60" t="s">
        <v>10</v>
      </c>
      <c r="B433" s="115" t="s">
        <v>82</v>
      </c>
      <c r="C433" s="116">
        <v>44351</v>
      </c>
      <c r="D433" s="111">
        <v>44346</v>
      </c>
      <c r="E433" s="115" t="s">
        <v>141</v>
      </c>
      <c r="F433" s="109" t="s">
        <v>141</v>
      </c>
      <c r="G433" s="61">
        <v>1369.41</v>
      </c>
      <c r="H433" s="62">
        <v>44333</v>
      </c>
      <c r="I433" s="62">
        <v>44346</v>
      </c>
      <c r="J433" s="60">
        <f t="shared" si="31"/>
        <v>14</v>
      </c>
      <c r="K433" s="62">
        <f t="shared" si="32"/>
        <v>44339.5</v>
      </c>
      <c r="L433" s="117">
        <v>44351</v>
      </c>
      <c r="M433" s="62">
        <v>44351.5</v>
      </c>
      <c r="N433" s="60"/>
      <c r="O433" s="97">
        <f t="shared" si="33"/>
        <v>12</v>
      </c>
      <c r="P433" s="63">
        <f t="shared" si="34"/>
        <v>16432.920000000002</v>
      </c>
    </row>
    <row r="434" spans="1:16" s="33" customFormat="1" x14ac:dyDescent="0.3">
      <c r="A434" s="60" t="s">
        <v>10</v>
      </c>
      <c r="B434" s="115" t="s">
        <v>82</v>
      </c>
      <c r="C434" s="116">
        <v>44351</v>
      </c>
      <c r="D434" s="111">
        <v>44346</v>
      </c>
      <c r="E434" s="115" t="s">
        <v>142</v>
      </c>
      <c r="F434" s="109" t="s">
        <v>142</v>
      </c>
      <c r="G434" s="61">
        <v>2979.1900000000005</v>
      </c>
      <c r="H434" s="62">
        <v>44333</v>
      </c>
      <c r="I434" s="62">
        <v>44346</v>
      </c>
      <c r="J434" s="60">
        <f t="shared" si="31"/>
        <v>14</v>
      </c>
      <c r="K434" s="62">
        <f t="shared" si="32"/>
        <v>44339.5</v>
      </c>
      <c r="L434" s="117">
        <v>44351</v>
      </c>
      <c r="M434" s="62">
        <v>44351.5</v>
      </c>
      <c r="N434" s="60"/>
      <c r="O434" s="97">
        <f t="shared" si="33"/>
        <v>12</v>
      </c>
      <c r="P434" s="63">
        <f t="shared" si="34"/>
        <v>35750.280000000006</v>
      </c>
    </row>
    <row r="435" spans="1:16" s="33" customFormat="1" x14ac:dyDescent="0.3">
      <c r="A435" s="60" t="s">
        <v>10</v>
      </c>
      <c r="B435" s="115" t="s">
        <v>82</v>
      </c>
      <c r="C435" s="116">
        <v>44351</v>
      </c>
      <c r="D435" s="111">
        <v>44346</v>
      </c>
      <c r="E435" s="115" t="s">
        <v>143</v>
      </c>
      <c r="F435" s="109" t="s">
        <v>143</v>
      </c>
      <c r="G435" s="61">
        <v>451.7</v>
      </c>
      <c r="H435" s="62">
        <v>44333</v>
      </c>
      <c r="I435" s="62">
        <v>44346</v>
      </c>
      <c r="J435" s="60">
        <f t="shared" si="31"/>
        <v>14</v>
      </c>
      <c r="K435" s="62">
        <f t="shared" si="32"/>
        <v>44339.5</v>
      </c>
      <c r="L435" s="117">
        <v>44351</v>
      </c>
      <c r="M435" s="62">
        <v>44351.5</v>
      </c>
      <c r="N435" s="60"/>
      <c r="O435" s="97">
        <f t="shared" si="33"/>
        <v>12</v>
      </c>
      <c r="P435" s="63">
        <f t="shared" si="34"/>
        <v>5420.4</v>
      </c>
    </row>
    <row r="436" spans="1:16" s="33" customFormat="1" hidden="1" x14ac:dyDescent="0.3">
      <c r="A436" s="33" t="s">
        <v>10</v>
      </c>
      <c r="B436" s="9" t="s">
        <v>82</v>
      </c>
      <c r="C436" s="10">
        <v>44351</v>
      </c>
      <c r="D436" s="12">
        <v>44346</v>
      </c>
      <c r="E436" s="9" t="s">
        <v>144</v>
      </c>
      <c r="F436" s="44" t="s">
        <v>145</v>
      </c>
      <c r="G436" s="40">
        <v>4946.3199999999915</v>
      </c>
      <c r="H436" s="18">
        <v>44333</v>
      </c>
      <c r="I436" s="18">
        <v>44346</v>
      </c>
      <c r="J436" s="33">
        <f t="shared" si="31"/>
        <v>14</v>
      </c>
      <c r="K436" s="18">
        <f t="shared" si="32"/>
        <v>44339.5</v>
      </c>
      <c r="L436" s="25">
        <v>44351</v>
      </c>
      <c r="M436" s="18">
        <v>44351.5</v>
      </c>
      <c r="N436" s="13"/>
      <c r="O436" s="39">
        <f t="shared" si="33"/>
        <v>12</v>
      </c>
      <c r="P436" s="35">
        <f t="shared" si="34"/>
        <v>59355.839999999895</v>
      </c>
    </row>
    <row r="437" spans="1:16" s="33" customFormat="1" hidden="1" x14ac:dyDescent="0.3">
      <c r="A437" s="33" t="s">
        <v>10</v>
      </c>
      <c r="B437" s="9" t="s">
        <v>82</v>
      </c>
      <c r="C437" s="10">
        <v>44351</v>
      </c>
      <c r="D437" s="12">
        <v>44346</v>
      </c>
      <c r="E437" s="9" t="s">
        <v>146</v>
      </c>
      <c r="F437" s="44" t="s">
        <v>147</v>
      </c>
      <c r="G437" s="40">
        <v>2318.4999999999995</v>
      </c>
      <c r="H437" s="18">
        <v>44333</v>
      </c>
      <c r="I437" s="18">
        <v>44346</v>
      </c>
      <c r="J437" s="33">
        <f t="shared" si="31"/>
        <v>14</v>
      </c>
      <c r="K437" s="18">
        <f t="shared" si="32"/>
        <v>44339.5</v>
      </c>
      <c r="L437" s="25">
        <v>44351</v>
      </c>
      <c r="M437" s="18">
        <v>44351.5</v>
      </c>
      <c r="N437" s="13"/>
      <c r="O437" s="39">
        <f t="shared" si="33"/>
        <v>12</v>
      </c>
      <c r="P437" s="35">
        <f t="shared" si="34"/>
        <v>27821.999999999993</v>
      </c>
    </row>
    <row r="438" spans="1:16" s="33" customFormat="1" hidden="1" x14ac:dyDescent="0.3">
      <c r="A438" s="33" t="s">
        <v>10</v>
      </c>
      <c r="B438" s="9" t="s">
        <v>82</v>
      </c>
      <c r="C438" s="10">
        <v>44351</v>
      </c>
      <c r="D438" s="12">
        <v>44346</v>
      </c>
      <c r="E438" s="9" t="s">
        <v>148</v>
      </c>
      <c r="F438" s="44" t="s">
        <v>149</v>
      </c>
      <c r="G438" s="40">
        <v>327.32</v>
      </c>
      <c r="H438" s="18">
        <v>44333</v>
      </c>
      <c r="I438" s="18">
        <v>44346</v>
      </c>
      <c r="J438" s="33">
        <f t="shared" si="31"/>
        <v>14</v>
      </c>
      <c r="K438" s="18">
        <f t="shared" si="32"/>
        <v>44339.5</v>
      </c>
      <c r="L438" s="25">
        <v>44351</v>
      </c>
      <c r="M438" s="18">
        <v>44351.5</v>
      </c>
      <c r="N438" s="13"/>
      <c r="O438" s="39">
        <f t="shared" si="33"/>
        <v>12</v>
      </c>
      <c r="P438" s="35">
        <f t="shared" si="34"/>
        <v>3927.84</v>
      </c>
    </row>
    <row r="439" spans="1:16" s="33" customFormat="1" hidden="1" x14ac:dyDescent="0.3">
      <c r="A439" s="33" t="s">
        <v>10</v>
      </c>
      <c r="B439" s="9" t="s">
        <v>82</v>
      </c>
      <c r="C439" s="10">
        <v>44351</v>
      </c>
      <c r="D439" s="12">
        <v>44346</v>
      </c>
      <c r="E439" s="9" t="s">
        <v>150</v>
      </c>
      <c r="F439" s="44" t="s">
        <v>151</v>
      </c>
      <c r="G439" s="40">
        <v>49</v>
      </c>
      <c r="H439" s="18">
        <v>44333</v>
      </c>
      <c r="I439" s="18">
        <v>44346</v>
      </c>
      <c r="J439" s="33">
        <f t="shared" si="31"/>
        <v>14</v>
      </c>
      <c r="K439" s="18">
        <f t="shared" si="32"/>
        <v>44339.5</v>
      </c>
      <c r="L439" s="25">
        <v>44351</v>
      </c>
      <c r="M439" s="18">
        <v>44377.5</v>
      </c>
      <c r="O439" s="39">
        <f t="shared" si="33"/>
        <v>38</v>
      </c>
      <c r="P439" s="35">
        <f t="shared" si="34"/>
        <v>1862</v>
      </c>
    </row>
    <row r="440" spans="1:16" s="33" customFormat="1" hidden="1" x14ac:dyDescent="0.3">
      <c r="A440" s="33" t="s">
        <v>10</v>
      </c>
      <c r="B440" s="9" t="s">
        <v>82</v>
      </c>
      <c r="C440" s="10">
        <v>44351</v>
      </c>
      <c r="D440" s="12">
        <v>44346</v>
      </c>
      <c r="E440" s="9" t="s">
        <v>152</v>
      </c>
      <c r="F440" s="44" t="s">
        <v>153</v>
      </c>
      <c r="G440" s="40">
        <v>723.69</v>
      </c>
      <c r="H440" s="18">
        <v>44333</v>
      </c>
      <c r="I440" s="18">
        <v>44346</v>
      </c>
      <c r="J440" s="33">
        <f t="shared" si="31"/>
        <v>14</v>
      </c>
      <c r="K440" s="18">
        <f t="shared" si="32"/>
        <v>44339.5</v>
      </c>
      <c r="L440" s="25">
        <v>44351</v>
      </c>
      <c r="M440" s="18">
        <v>44351.5</v>
      </c>
      <c r="N440" s="46">
        <v>44351</v>
      </c>
      <c r="O440" s="39">
        <f>N440-K440</f>
        <v>11.5</v>
      </c>
      <c r="P440" s="35">
        <f t="shared" si="34"/>
        <v>8322.4350000000013</v>
      </c>
    </row>
    <row r="441" spans="1:16" s="33" customFormat="1" hidden="1" x14ac:dyDescent="0.3">
      <c r="A441" s="33" t="s">
        <v>10</v>
      </c>
      <c r="B441" s="9" t="s">
        <v>82</v>
      </c>
      <c r="C441" s="10">
        <v>44351</v>
      </c>
      <c r="D441" s="12">
        <v>44346</v>
      </c>
      <c r="E441" s="9" t="s">
        <v>154</v>
      </c>
      <c r="F441" s="44" t="s">
        <v>155</v>
      </c>
      <c r="G441" s="40">
        <v>467.36</v>
      </c>
      <c r="H441" s="18">
        <v>44347</v>
      </c>
      <c r="I441" s="18">
        <v>44360</v>
      </c>
      <c r="J441" s="33">
        <f t="shared" si="31"/>
        <v>14</v>
      </c>
      <c r="K441" s="18">
        <f t="shared" si="32"/>
        <v>44353.5</v>
      </c>
      <c r="L441" s="25">
        <v>44365</v>
      </c>
      <c r="M441" s="18">
        <v>44351.5</v>
      </c>
      <c r="N441" s="46">
        <v>44364</v>
      </c>
      <c r="O441" s="39">
        <f>N441-K441</f>
        <v>10.5</v>
      </c>
      <c r="P441" s="35">
        <f t="shared" si="34"/>
        <v>4907.28</v>
      </c>
    </row>
    <row r="442" spans="1:16" s="33" customFormat="1" x14ac:dyDescent="0.3">
      <c r="A442" s="60" t="s">
        <v>12</v>
      </c>
      <c r="B442" s="115" t="s">
        <v>82</v>
      </c>
      <c r="C442" s="116">
        <v>44365</v>
      </c>
      <c r="D442" s="111">
        <v>44360</v>
      </c>
      <c r="E442" s="115" t="s">
        <v>83</v>
      </c>
      <c r="F442" s="109" t="s">
        <v>84</v>
      </c>
      <c r="G442" s="61">
        <v>487.72</v>
      </c>
      <c r="H442" s="62">
        <v>44347</v>
      </c>
      <c r="I442" s="62">
        <v>44360</v>
      </c>
      <c r="J442" s="60">
        <f>I442-H442+1</f>
        <v>14</v>
      </c>
      <c r="K442" s="62">
        <f t="shared" si="32"/>
        <v>44353.5</v>
      </c>
      <c r="L442" s="117">
        <v>44365</v>
      </c>
      <c r="M442" s="62">
        <v>44365.5</v>
      </c>
      <c r="N442" s="60"/>
      <c r="O442" s="97">
        <f t="shared" si="33"/>
        <v>12</v>
      </c>
      <c r="P442" s="63">
        <f t="shared" si="34"/>
        <v>5852.64</v>
      </c>
    </row>
    <row r="443" spans="1:16" s="33" customFormat="1" x14ac:dyDescent="0.3">
      <c r="A443" s="60" t="s">
        <v>12</v>
      </c>
      <c r="B443" s="115" t="s">
        <v>82</v>
      </c>
      <c r="C443" s="116">
        <v>44365</v>
      </c>
      <c r="D443" s="111">
        <v>44360</v>
      </c>
      <c r="E443" s="115" t="s">
        <v>85</v>
      </c>
      <c r="F443" s="109" t="s">
        <v>86</v>
      </c>
      <c r="G443" s="61">
        <v>7776.800000000002</v>
      </c>
      <c r="H443" s="62">
        <v>44347</v>
      </c>
      <c r="I443" s="62">
        <v>44360</v>
      </c>
      <c r="J443" s="60">
        <f t="shared" si="31"/>
        <v>14</v>
      </c>
      <c r="K443" s="62">
        <f t="shared" si="32"/>
        <v>44353.5</v>
      </c>
      <c r="L443" s="117">
        <v>44365</v>
      </c>
      <c r="M443" s="62">
        <v>44365.5</v>
      </c>
      <c r="N443" s="60"/>
      <c r="O443" s="97">
        <f t="shared" si="33"/>
        <v>12</v>
      </c>
      <c r="P443" s="63">
        <f t="shared" si="34"/>
        <v>93321.60000000002</v>
      </c>
    </row>
    <row r="444" spans="1:16" s="33" customFormat="1" x14ac:dyDescent="0.3">
      <c r="A444" s="60" t="s">
        <v>12</v>
      </c>
      <c r="B444" s="115" t="s">
        <v>82</v>
      </c>
      <c r="C444" s="116">
        <v>44365</v>
      </c>
      <c r="D444" s="111">
        <v>44360</v>
      </c>
      <c r="E444" s="115" t="s">
        <v>87</v>
      </c>
      <c r="F444" s="109" t="s">
        <v>88</v>
      </c>
      <c r="G444" s="61">
        <v>330.28</v>
      </c>
      <c r="H444" s="62">
        <v>44347</v>
      </c>
      <c r="I444" s="62">
        <v>44360</v>
      </c>
      <c r="J444" s="60">
        <f>I444-H444+1</f>
        <v>14</v>
      </c>
      <c r="K444" s="62">
        <f t="shared" si="32"/>
        <v>44353.5</v>
      </c>
      <c r="L444" s="117">
        <v>44365</v>
      </c>
      <c r="M444" s="62">
        <v>44365.5</v>
      </c>
      <c r="N444" s="60"/>
      <c r="O444" s="97">
        <f t="shared" si="33"/>
        <v>12</v>
      </c>
      <c r="P444" s="63">
        <f t="shared" si="34"/>
        <v>3963.3599999999997</v>
      </c>
    </row>
    <row r="445" spans="1:16" s="33" customFormat="1" x14ac:dyDescent="0.3">
      <c r="A445" s="60" t="s">
        <v>12</v>
      </c>
      <c r="B445" s="115" t="s">
        <v>82</v>
      </c>
      <c r="C445" s="116">
        <v>44365</v>
      </c>
      <c r="D445" s="111">
        <v>44360</v>
      </c>
      <c r="E445" s="115" t="s">
        <v>89</v>
      </c>
      <c r="F445" s="109" t="s">
        <v>90</v>
      </c>
      <c r="G445" s="61">
        <v>33768.729999999989</v>
      </c>
      <c r="H445" s="62">
        <v>44347</v>
      </c>
      <c r="I445" s="62">
        <v>44360</v>
      </c>
      <c r="J445" s="60">
        <f t="shared" si="31"/>
        <v>14</v>
      </c>
      <c r="K445" s="62">
        <f t="shared" si="32"/>
        <v>44353.5</v>
      </c>
      <c r="L445" s="117">
        <v>44365</v>
      </c>
      <c r="M445" s="62">
        <v>44365.5</v>
      </c>
      <c r="N445" s="60"/>
      <c r="O445" s="97">
        <f t="shared" si="33"/>
        <v>12</v>
      </c>
      <c r="P445" s="63">
        <f t="shared" si="34"/>
        <v>405224.75999999989</v>
      </c>
    </row>
    <row r="446" spans="1:16" s="33" customFormat="1" x14ac:dyDescent="0.3">
      <c r="A446" s="60" t="s">
        <v>12</v>
      </c>
      <c r="B446" s="115" t="s">
        <v>82</v>
      </c>
      <c r="C446" s="116">
        <v>44365</v>
      </c>
      <c r="D446" s="111">
        <v>44360</v>
      </c>
      <c r="E446" s="115" t="s">
        <v>91</v>
      </c>
      <c r="F446" s="109" t="s">
        <v>92</v>
      </c>
      <c r="G446" s="61">
        <v>61130.119999999944</v>
      </c>
      <c r="H446" s="62">
        <v>44347</v>
      </c>
      <c r="I446" s="62">
        <v>44360</v>
      </c>
      <c r="J446" s="60">
        <f>I446-H446+1</f>
        <v>14</v>
      </c>
      <c r="K446" s="62">
        <f t="shared" si="32"/>
        <v>44353.5</v>
      </c>
      <c r="L446" s="117">
        <v>44365</v>
      </c>
      <c r="M446" s="62">
        <v>44365.5</v>
      </c>
      <c r="N446" s="60"/>
      <c r="O446" s="97">
        <f t="shared" si="33"/>
        <v>12</v>
      </c>
      <c r="P446" s="63">
        <f t="shared" si="34"/>
        <v>733561.43999999936</v>
      </c>
    </row>
    <row r="447" spans="1:16" s="33" customFormat="1" hidden="1" x14ac:dyDescent="0.3">
      <c r="A447" s="33" t="s">
        <v>12</v>
      </c>
      <c r="B447" s="9" t="s">
        <v>82</v>
      </c>
      <c r="C447" s="10">
        <v>44365</v>
      </c>
      <c r="D447" s="12">
        <v>44360</v>
      </c>
      <c r="E447" s="9" t="s">
        <v>93</v>
      </c>
      <c r="F447" s="44" t="s">
        <v>94</v>
      </c>
      <c r="G447" s="40">
        <v>12075.070000000002</v>
      </c>
      <c r="H447" s="18">
        <v>44347</v>
      </c>
      <c r="I447" s="18">
        <v>44360</v>
      </c>
      <c r="J447" s="33">
        <f t="shared" si="31"/>
        <v>14</v>
      </c>
      <c r="K447" s="18">
        <f t="shared" si="32"/>
        <v>44353.5</v>
      </c>
      <c r="L447" s="25">
        <v>44365</v>
      </c>
      <c r="M447" s="18">
        <v>44365.5</v>
      </c>
      <c r="O447" s="39">
        <f t="shared" si="33"/>
        <v>12</v>
      </c>
      <c r="P447" s="35">
        <f t="shared" si="34"/>
        <v>144900.84000000003</v>
      </c>
    </row>
    <row r="448" spans="1:16" s="33" customFormat="1" x14ac:dyDescent="0.3">
      <c r="A448" s="60" t="s">
        <v>12</v>
      </c>
      <c r="B448" s="115" t="s">
        <v>82</v>
      </c>
      <c r="C448" s="116">
        <v>44365</v>
      </c>
      <c r="D448" s="111">
        <v>44360</v>
      </c>
      <c r="E448" s="115" t="s">
        <v>95</v>
      </c>
      <c r="F448" s="109" t="s">
        <v>96</v>
      </c>
      <c r="G448" s="61">
        <v>65.94</v>
      </c>
      <c r="H448" s="62">
        <v>44347</v>
      </c>
      <c r="I448" s="62">
        <v>44360</v>
      </c>
      <c r="J448" s="60">
        <f t="shared" si="31"/>
        <v>14</v>
      </c>
      <c r="K448" s="62">
        <f t="shared" si="32"/>
        <v>44353.5</v>
      </c>
      <c r="L448" s="117">
        <v>44365</v>
      </c>
      <c r="M448" s="62">
        <v>44365.5</v>
      </c>
      <c r="N448" s="60"/>
      <c r="O448" s="97">
        <f t="shared" si="33"/>
        <v>12</v>
      </c>
      <c r="P448" s="63">
        <f t="shared" si="34"/>
        <v>791.28</v>
      </c>
    </row>
    <row r="449" spans="1:16" s="33" customFormat="1" x14ac:dyDescent="0.3">
      <c r="A449" s="60" t="s">
        <v>12</v>
      </c>
      <c r="B449" s="115" t="s">
        <v>82</v>
      </c>
      <c r="C449" s="116">
        <v>44365</v>
      </c>
      <c r="D449" s="111">
        <v>44360</v>
      </c>
      <c r="E449" s="115" t="s">
        <v>97</v>
      </c>
      <c r="F449" s="109" t="s">
        <v>98</v>
      </c>
      <c r="G449" s="61">
        <v>6761.76</v>
      </c>
      <c r="H449" s="62">
        <v>44347</v>
      </c>
      <c r="I449" s="62">
        <v>44360</v>
      </c>
      <c r="J449" s="60">
        <f t="shared" si="31"/>
        <v>14</v>
      </c>
      <c r="K449" s="62">
        <f t="shared" si="32"/>
        <v>44353.5</v>
      </c>
      <c r="L449" s="117">
        <v>44365</v>
      </c>
      <c r="M449" s="62">
        <v>44365.5</v>
      </c>
      <c r="N449" s="60"/>
      <c r="O449" s="97">
        <f t="shared" si="33"/>
        <v>12</v>
      </c>
      <c r="P449" s="63">
        <f t="shared" si="34"/>
        <v>81141.119999999995</v>
      </c>
    </row>
    <row r="450" spans="1:16" s="33" customFormat="1" hidden="1" x14ac:dyDescent="0.3">
      <c r="A450" s="33" t="s">
        <v>12</v>
      </c>
      <c r="B450" s="9" t="s">
        <v>82</v>
      </c>
      <c r="C450" s="10">
        <v>44365</v>
      </c>
      <c r="D450" s="12">
        <v>44360</v>
      </c>
      <c r="E450" s="9" t="s">
        <v>99</v>
      </c>
      <c r="F450" s="44" t="s">
        <v>100</v>
      </c>
      <c r="G450" s="40">
        <v>78.86</v>
      </c>
      <c r="H450" s="18">
        <v>44347</v>
      </c>
      <c r="I450" s="18">
        <v>44360</v>
      </c>
      <c r="J450" s="33">
        <f t="shared" si="31"/>
        <v>14</v>
      </c>
      <c r="K450" s="18">
        <f t="shared" si="32"/>
        <v>44353.5</v>
      </c>
      <c r="L450" s="25">
        <v>44365</v>
      </c>
      <c r="M450" s="18">
        <v>44368.5</v>
      </c>
      <c r="N450" s="13"/>
      <c r="O450" s="39">
        <f t="shared" si="33"/>
        <v>15</v>
      </c>
      <c r="P450" s="35">
        <f t="shared" si="34"/>
        <v>1182.9000000000001</v>
      </c>
    </row>
    <row r="451" spans="1:16" s="33" customFormat="1" hidden="1" x14ac:dyDescent="0.3">
      <c r="A451" s="33" t="s">
        <v>12</v>
      </c>
      <c r="B451" s="9" t="s">
        <v>82</v>
      </c>
      <c r="C451" s="10">
        <v>44365</v>
      </c>
      <c r="D451" s="12">
        <v>44360</v>
      </c>
      <c r="E451" s="9" t="s">
        <v>105</v>
      </c>
      <c r="F451" s="44" t="s">
        <v>106</v>
      </c>
      <c r="G451" s="40">
        <v>762.56999999999994</v>
      </c>
      <c r="H451" s="18">
        <v>44347</v>
      </c>
      <c r="I451" s="18">
        <v>44360</v>
      </c>
      <c r="J451" s="33">
        <f t="shared" si="31"/>
        <v>14</v>
      </c>
      <c r="K451" s="18">
        <f t="shared" si="32"/>
        <v>44353.5</v>
      </c>
      <c r="L451" s="25">
        <v>44365</v>
      </c>
      <c r="M451" s="18">
        <v>44376.5</v>
      </c>
      <c r="O451" s="39">
        <f t="shared" si="33"/>
        <v>23</v>
      </c>
      <c r="P451" s="35">
        <f t="shared" si="34"/>
        <v>17539.109999999997</v>
      </c>
    </row>
    <row r="452" spans="1:16" s="33" customFormat="1" hidden="1" x14ac:dyDescent="0.3">
      <c r="A452" s="33" t="s">
        <v>12</v>
      </c>
      <c r="B452" s="9" t="s">
        <v>82</v>
      </c>
      <c r="C452" s="10">
        <v>44365</v>
      </c>
      <c r="D452" s="12">
        <v>44360</v>
      </c>
      <c r="E452" s="9" t="s">
        <v>107</v>
      </c>
      <c r="F452" s="44" t="s">
        <v>108</v>
      </c>
      <c r="G452" s="40">
        <v>29.02000000000001</v>
      </c>
      <c r="H452" s="18">
        <v>44347</v>
      </c>
      <c r="I452" s="18">
        <v>44360</v>
      </c>
      <c r="J452" s="33">
        <f t="shared" si="31"/>
        <v>14</v>
      </c>
      <c r="K452" s="18">
        <f t="shared" si="32"/>
        <v>44353.5</v>
      </c>
      <c r="L452" s="25">
        <v>44365</v>
      </c>
      <c r="M452" s="18">
        <v>44392.5</v>
      </c>
      <c r="O452" s="39">
        <f t="shared" si="33"/>
        <v>39</v>
      </c>
      <c r="P452" s="35">
        <f t="shared" si="34"/>
        <v>1131.7800000000004</v>
      </c>
    </row>
    <row r="453" spans="1:16" s="33" customFormat="1" hidden="1" x14ac:dyDescent="0.3">
      <c r="A453" s="33" t="s">
        <v>12</v>
      </c>
      <c r="B453" s="9" t="s">
        <v>82</v>
      </c>
      <c r="C453" s="10">
        <v>44365</v>
      </c>
      <c r="D453" s="12">
        <v>44360</v>
      </c>
      <c r="E453" s="9" t="s">
        <v>109</v>
      </c>
      <c r="F453" s="44" t="s">
        <v>110</v>
      </c>
      <c r="G453" s="40">
        <v>2306.3599999999992</v>
      </c>
      <c r="H453" s="18">
        <v>44347</v>
      </c>
      <c r="I453" s="18">
        <v>44360</v>
      </c>
      <c r="J453" s="33">
        <f t="shared" si="31"/>
        <v>14</v>
      </c>
      <c r="K453" s="18">
        <f t="shared" si="32"/>
        <v>44353.5</v>
      </c>
      <c r="L453" s="25">
        <v>44365</v>
      </c>
      <c r="M453" s="18">
        <v>44368.5</v>
      </c>
      <c r="N453" s="13"/>
      <c r="O453" s="39">
        <f t="shared" si="33"/>
        <v>15</v>
      </c>
      <c r="P453" s="35">
        <f t="shared" si="34"/>
        <v>34595.399999999987</v>
      </c>
    </row>
    <row r="454" spans="1:16" s="33" customFormat="1" hidden="1" x14ac:dyDescent="0.3">
      <c r="A454" s="33" t="s">
        <v>12</v>
      </c>
      <c r="B454" s="9" t="s">
        <v>82</v>
      </c>
      <c r="C454" s="10">
        <v>44365</v>
      </c>
      <c r="D454" s="12">
        <v>44360</v>
      </c>
      <c r="E454" s="9" t="s">
        <v>111</v>
      </c>
      <c r="F454" s="44" t="s">
        <v>112</v>
      </c>
      <c r="G454" s="40">
        <v>42.31</v>
      </c>
      <c r="H454" s="18">
        <v>44347</v>
      </c>
      <c r="I454" s="18">
        <v>44360</v>
      </c>
      <c r="J454" s="33">
        <f t="shared" si="31"/>
        <v>14</v>
      </c>
      <c r="K454" s="18">
        <f t="shared" si="32"/>
        <v>44353.5</v>
      </c>
      <c r="L454" s="25">
        <v>44365</v>
      </c>
      <c r="M454" s="18">
        <v>44365.5</v>
      </c>
      <c r="O454" s="39">
        <f t="shared" si="33"/>
        <v>12</v>
      </c>
      <c r="P454" s="35">
        <f t="shared" si="34"/>
        <v>507.72</v>
      </c>
    </row>
    <row r="455" spans="1:16" s="33" customFormat="1" hidden="1" x14ac:dyDescent="0.3">
      <c r="A455" s="33" t="s">
        <v>12</v>
      </c>
      <c r="B455" s="9" t="s">
        <v>82</v>
      </c>
      <c r="C455" s="10">
        <v>44365</v>
      </c>
      <c r="D455" s="12">
        <v>44360</v>
      </c>
      <c r="E455" s="9" t="s">
        <v>113</v>
      </c>
      <c r="F455" s="44" t="s">
        <v>114</v>
      </c>
      <c r="G455" s="40">
        <v>2298.7200000000012</v>
      </c>
      <c r="H455" s="18">
        <v>44347</v>
      </c>
      <c r="I455" s="18">
        <v>44360</v>
      </c>
      <c r="J455" s="33">
        <f t="shared" si="31"/>
        <v>14</v>
      </c>
      <c r="K455" s="18">
        <f t="shared" si="32"/>
        <v>44353.5</v>
      </c>
      <c r="L455" s="25">
        <v>44365</v>
      </c>
      <c r="M455" s="18">
        <v>44365.5</v>
      </c>
      <c r="O455" s="39">
        <f t="shared" si="33"/>
        <v>12</v>
      </c>
      <c r="P455" s="35">
        <f t="shared" si="34"/>
        <v>27584.640000000014</v>
      </c>
    </row>
    <row r="456" spans="1:16" s="33" customFormat="1" hidden="1" x14ac:dyDescent="0.3">
      <c r="A456" s="33" t="s">
        <v>12</v>
      </c>
      <c r="B456" s="9" t="s">
        <v>82</v>
      </c>
      <c r="C456" s="10">
        <v>44365</v>
      </c>
      <c r="D456" s="12">
        <v>44360</v>
      </c>
      <c r="E456" s="9" t="s">
        <v>115</v>
      </c>
      <c r="F456" s="44" t="s">
        <v>116</v>
      </c>
      <c r="G456" s="40">
        <v>42.14</v>
      </c>
      <c r="H456" s="18">
        <v>44347</v>
      </c>
      <c r="I456" s="18">
        <v>44360</v>
      </c>
      <c r="J456" s="33">
        <f t="shared" si="31"/>
        <v>14</v>
      </c>
      <c r="K456" s="18">
        <f t="shared" si="32"/>
        <v>44353.5</v>
      </c>
      <c r="L456" s="25">
        <v>44365</v>
      </c>
      <c r="M456" s="18">
        <v>44392.5</v>
      </c>
      <c r="O456" s="39">
        <f t="shared" si="33"/>
        <v>39</v>
      </c>
      <c r="P456" s="35">
        <f t="shared" si="34"/>
        <v>1643.46</v>
      </c>
    </row>
    <row r="457" spans="1:16" s="33" customFormat="1" hidden="1" x14ac:dyDescent="0.3">
      <c r="A457" s="33" t="s">
        <v>12</v>
      </c>
      <c r="B457" s="9" t="s">
        <v>82</v>
      </c>
      <c r="C457" s="10">
        <v>44365</v>
      </c>
      <c r="D457" s="12">
        <v>44360</v>
      </c>
      <c r="E457" s="9" t="s">
        <v>117</v>
      </c>
      <c r="F457" s="44" t="s">
        <v>118</v>
      </c>
      <c r="G457" s="40">
        <v>152.13000000000002</v>
      </c>
      <c r="H457" s="18">
        <v>44347</v>
      </c>
      <c r="I457" s="18">
        <v>44360</v>
      </c>
      <c r="J457" s="33">
        <f t="shared" si="31"/>
        <v>14</v>
      </c>
      <c r="K457" s="18">
        <f t="shared" si="32"/>
        <v>44353.5</v>
      </c>
      <c r="L457" s="25">
        <v>44365</v>
      </c>
      <c r="M457" s="18">
        <v>44404.5</v>
      </c>
      <c r="O457" s="39">
        <f t="shared" si="33"/>
        <v>51</v>
      </c>
      <c r="P457" s="35">
        <f t="shared" si="34"/>
        <v>7758.630000000001</v>
      </c>
    </row>
    <row r="458" spans="1:16" s="33" customFormat="1" hidden="1" x14ac:dyDescent="0.3">
      <c r="A458" s="33" t="s">
        <v>12</v>
      </c>
      <c r="B458" s="9" t="s">
        <v>82</v>
      </c>
      <c r="C458" s="10">
        <v>44365</v>
      </c>
      <c r="D458" s="12">
        <v>44360</v>
      </c>
      <c r="E458" s="9" t="s">
        <v>119</v>
      </c>
      <c r="F458" s="44" t="s">
        <v>120</v>
      </c>
      <c r="G458" s="40">
        <v>14117.230000000012</v>
      </c>
      <c r="H458" s="18">
        <v>44347</v>
      </c>
      <c r="I458" s="18">
        <v>44360</v>
      </c>
      <c r="J458" s="33">
        <f t="shared" si="31"/>
        <v>14</v>
      </c>
      <c r="K458" s="18">
        <f t="shared" si="32"/>
        <v>44353.5</v>
      </c>
      <c r="L458" s="25">
        <v>44365</v>
      </c>
      <c r="M458" s="18">
        <v>44365.5</v>
      </c>
      <c r="O458" s="39">
        <f t="shared" si="33"/>
        <v>12</v>
      </c>
      <c r="P458" s="35">
        <f t="shared" si="34"/>
        <v>169406.76000000015</v>
      </c>
    </row>
    <row r="459" spans="1:16" s="33" customFormat="1" hidden="1" x14ac:dyDescent="0.3">
      <c r="A459" s="33" t="s">
        <v>12</v>
      </c>
      <c r="B459" s="9" t="s">
        <v>82</v>
      </c>
      <c r="C459" s="10">
        <v>44365</v>
      </c>
      <c r="D459" s="12">
        <v>44360</v>
      </c>
      <c r="E459" s="9" t="s">
        <v>121</v>
      </c>
      <c r="F459" s="44" t="s">
        <v>122</v>
      </c>
      <c r="G459" s="40">
        <v>2662.7899999999991</v>
      </c>
      <c r="H459" s="18">
        <v>44347</v>
      </c>
      <c r="I459" s="18">
        <v>44360</v>
      </c>
      <c r="J459" s="33">
        <f t="shared" ref="J459:J522" si="35">I459-H459+1</f>
        <v>14</v>
      </c>
      <c r="K459" s="18">
        <f t="shared" ref="K459:K522" si="36">(H459+I459)/2</f>
        <v>44353.5</v>
      </c>
      <c r="L459" s="25">
        <v>44365</v>
      </c>
      <c r="M459" s="18">
        <v>44365.5</v>
      </c>
      <c r="O459" s="39">
        <f t="shared" ref="O459:O522" si="37">M459-K459</f>
        <v>12</v>
      </c>
      <c r="P459" s="35">
        <f t="shared" ref="P459:P522" si="38">G459*O459</f>
        <v>31953.479999999989</v>
      </c>
    </row>
    <row r="460" spans="1:16" s="33" customFormat="1" hidden="1" x14ac:dyDescent="0.3">
      <c r="A460" s="33" t="s">
        <v>12</v>
      </c>
      <c r="B460" s="9" t="s">
        <v>82</v>
      </c>
      <c r="C460" s="10">
        <v>44365</v>
      </c>
      <c r="D460" s="12">
        <v>44360</v>
      </c>
      <c r="E460" s="9" t="s">
        <v>125</v>
      </c>
      <c r="F460" s="44" t="s">
        <v>126</v>
      </c>
      <c r="G460" s="40">
        <v>191.83999999999997</v>
      </c>
      <c r="H460" s="18">
        <v>44347</v>
      </c>
      <c r="I460" s="18">
        <v>44360</v>
      </c>
      <c r="J460" s="33">
        <f t="shared" si="35"/>
        <v>14</v>
      </c>
      <c r="K460" s="18">
        <f t="shared" si="36"/>
        <v>44353.5</v>
      </c>
      <c r="L460" s="25">
        <v>44365</v>
      </c>
      <c r="M460" s="18">
        <v>44473.5</v>
      </c>
      <c r="O460" s="39">
        <f t="shared" si="37"/>
        <v>120</v>
      </c>
      <c r="P460" s="35">
        <f t="shared" si="38"/>
        <v>23020.799999999996</v>
      </c>
    </row>
    <row r="461" spans="1:16" s="33" customFormat="1" hidden="1" x14ac:dyDescent="0.3">
      <c r="A461" s="33" t="s">
        <v>12</v>
      </c>
      <c r="B461" s="9" t="s">
        <v>82</v>
      </c>
      <c r="C461" s="10">
        <v>44365</v>
      </c>
      <c r="D461" s="12">
        <v>44360</v>
      </c>
      <c r="E461" s="9" t="s">
        <v>127</v>
      </c>
      <c r="F461" s="44" t="s">
        <v>128</v>
      </c>
      <c r="G461" s="40">
        <v>1438.84</v>
      </c>
      <c r="H461" s="18">
        <v>44347</v>
      </c>
      <c r="I461" s="18">
        <v>44360</v>
      </c>
      <c r="J461" s="33">
        <f t="shared" si="35"/>
        <v>14</v>
      </c>
      <c r="K461" s="18">
        <f t="shared" si="36"/>
        <v>44353.5</v>
      </c>
      <c r="L461" s="25">
        <v>44365</v>
      </c>
      <c r="M461" s="18">
        <v>44392.5</v>
      </c>
      <c r="O461" s="39">
        <f t="shared" si="37"/>
        <v>39</v>
      </c>
      <c r="P461" s="35">
        <f t="shared" si="38"/>
        <v>56114.759999999995</v>
      </c>
    </row>
    <row r="462" spans="1:16" s="33" customFormat="1" hidden="1" x14ac:dyDescent="0.3">
      <c r="A462" s="33" t="s">
        <v>12</v>
      </c>
      <c r="B462" s="9" t="s">
        <v>82</v>
      </c>
      <c r="C462" s="10">
        <v>44365</v>
      </c>
      <c r="D462" s="12">
        <v>44360</v>
      </c>
      <c r="E462" s="9" t="s">
        <v>158</v>
      </c>
      <c r="F462" s="44" t="s">
        <v>159</v>
      </c>
      <c r="G462" s="40">
        <v>80</v>
      </c>
      <c r="H462" s="18">
        <v>44347</v>
      </c>
      <c r="I462" s="18">
        <v>44360</v>
      </c>
      <c r="J462" s="33">
        <f t="shared" si="35"/>
        <v>14</v>
      </c>
      <c r="K462" s="18">
        <f t="shared" si="36"/>
        <v>44353.5</v>
      </c>
      <c r="L462" s="25">
        <v>44365</v>
      </c>
      <c r="M462" s="18">
        <v>44377.5</v>
      </c>
      <c r="O462" s="39">
        <f t="shared" si="37"/>
        <v>24</v>
      </c>
      <c r="P462" s="35">
        <f t="shared" si="38"/>
        <v>1920</v>
      </c>
    </row>
    <row r="463" spans="1:16" s="33" customFormat="1" hidden="1" x14ac:dyDescent="0.3">
      <c r="A463" s="33" t="s">
        <v>12</v>
      </c>
      <c r="B463" s="9" t="s">
        <v>82</v>
      </c>
      <c r="C463" s="10">
        <v>44365</v>
      </c>
      <c r="D463" s="12">
        <v>44360</v>
      </c>
      <c r="E463" s="9" t="s">
        <v>129</v>
      </c>
      <c r="F463" s="44" t="s">
        <v>130</v>
      </c>
      <c r="G463" s="40">
        <v>12812.34000000002</v>
      </c>
      <c r="H463" s="18">
        <v>44347</v>
      </c>
      <c r="I463" s="18">
        <v>44360</v>
      </c>
      <c r="J463" s="33">
        <f t="shared" si="35"/>
        <v>14</v>
      </c>
      <c r="K463" s="18">
        <f t="shared" si="36"/>
        <v>44353.5</v>
      </c>
      <c r="L463" s="25">
        <v>44365</v>
      </c>
      <c r="M463" s="18">
        <v>44365.5</v>
      </c>
      <c r="O463" s="39">
        <f t="shared" si="37"/>
        <v>12</v>
      </c>
      <c r="P463" s="35">
        <f t="shared" si="38"/>
        <v>153748.08000000025</v>
      </c>
    </row>
    <row r="464" spans="1:16" s="33" customFormat="1" hidden="1" x14ac:dyDescent="0.3">
      <c r="A464" s="33" t="s">
        <v>12</v>
      </c>
      <c r="B464" s="9" t="s">
        <v>82</v>
      </c>
      <c r="C464" s="10">
        <v>44365</v>
      </c>
      <c r="D464" s="12">
        <v>44360</v>
      </c>
      <c r="E464" s="9" t="s">
        <v>164</v>
      </c>
      <c r="F464" s="44" t="s">
        <v>165</v>
      </c>
      <c r="G464" s="40">
        <v>4438.7299999999996</v>
      </c>
      <c r="H464" s="18">
        <v>44347</v>
      </c>
      <c r="I464" s="18">
        <v>44360</v>
      </c>
      <c r="J464" s="33">
        <f t="shared" si="35"/>
        <v>14</v>
      </c>
      <c r="K464" s="18">
        <f t="shared" si="36"/>
        <v>44353.5</v>
      </c>
      <c r="L464" s="25">
        <v>44365</v>
      </c>
      <c r="M464" s="18">
        <v>44365.5</v>
      </c>
      <c r="O464" s="39">
        <f t="shared" si="37"/>
        <v>12</v>
      </c>
      <c r="P464" s="35">
        <f t="shared" si="38"/>
        <v>53264.759999999995</v>
      </c>
    </row>
    <row r="465" spans="1:16" s="33" customFormat="1" hidden="1" x14ac:dyDescent="0.3">
      <c r="A465" s="33" t="s">
        <v>12</v>
      </c>
      <c r="B465" s="9" t="s">
        <v>82</v>
      </c>
      <c r="C465" s="10">
        <v>44365</v>
      </c>
      <c r="D465" s="12">
        <v>44360</v>
      </c>
      <c r="E465" s="9" t="s">
        <v>131</v>
      </c>
      <c r="F465" s="44" t="s">
        <v>132</v>
      </c>
      <c r="G465" s="40">
        <v>163.48000000000002</v>
      </c>
      <c r="H465" s="18">
        <v>44347</v>
      </c>
      <c r="I465" s="18">
        <v>44360</v>
      </c>
      <c r="J465" s="33">
        <f t="shared" si="35"/>
        <v>14</v>
      </c>
      <c r="K465" s="18">
        <f t="shared" si="36"/>
        <v>44353.5</v>
      </c>
      <c r="L465" s="25">
        <v>44365</v>
      </c>
      <c r="M465" s="18">
        <v>44365.5</v>
      </c>
      <c r="O465" s="39">
        <f t="shared" si="37"/>
        <v>12</v>
      </c>
      <c r="P465" s="35">
        <f t="shared" si="38"/>
        <v>1961.7600000000002</v>
      </c>
    </row>
    <row r="466" spans="1:16" s="33" customFormat="1" hidden="1" x14ac:dyDescent="0.3">
      <c r="A466" s="33" t="s">
        <v>12</v>
      </c>
      <c r="B466" s="9" t="s">
        <v>82</v>
      </c>
      <c r="C466" s="10">
        <v>44365</v>
      </c>
      <c r="D466" s="12">
        <v>44360</v>
      </c>
      <c r="E466" s="9" t="s">
        <v>133</v>
      </c>
      <c r="F466" s="44" t="s">
        <v>134</v>
      </c>
      <c r="G466" s="40">
        <v>2918.8399999999988</v>
      </c>
      <c r="H466" s="18">
        <v>44347</v>
      </c>
      <c r="I466" s="18">
        <v>44360</v>
      </c>
      <c r="J466" s="33">
        <f t="shared" si="35"/>
        <v>14</v>
      </c>
      <c r="K466" s="18">
        <f t="shared" si="36"/>
        <v>44353.5</v>
      </c>
      <c r="L466" s="25">
        <v>44365</v>
      </c>
      <c r="M466" s="18">
        <v>44392.5</v>
      </c>
      <c r="O466" s="39">
        <f t="shared" si="37"/>
        <v>39</v>
      </c>
      <c r="P466" s="35">
        <f t="shared" si="38"/>
        <v>113834.75999999995</v>
      </c>
    </row>
    <row r="467" spans="1:16" s="33" customFormat="1" hidden="1" x14ac:dyDescent="0.3">
      <c r="A467" s="33" t="s">
        <v>12</v>
      </c>
      <c r="B467" s="9" t="s">
        <v>82</v>
      </c>
      <c r="C467" s="10">
        <v>44365</v>
      </c>
      <c r="D467" s="12">
        <v>44360</v>
      </c>
      <c r="E467" s="9" t="s">
        <v>135</v>
      </c>
      <c r="F467" s="44" t="s">
        <v>136</v>
      </c>
      <c r="G467" s="40">
        <v>433.9699999999998</v>
      </c>
      <c r="H467" s="18">
        <v>44347</v>
      </c>
      <c r="I467" s="18">
        <v>44360</v>
      </c>
      <c r="J467" s="33">
        <f t="shared" si="35"/>
        <v>14</v>
      </c>
      <c r="K467" s="18">
        <f t="shared" si="36"/>
        <v>44353.5</v>
      </c>
      <c r="L467" s="25">
        <v>44365</v>
      </c>
      <c r="M467" s="18">
        <v>44392.5</v>
      </c>
      <c r="O467" s="39">
        <f t="shared" si="37"/>
        <v>39</v>
      </c>
      <c r="P467" s="35">
        <f t="shared" si="38"/>
        <v>16924.829999999991</v>
      </c>
    </row>
    <row r="468" spans="1:16" s="33" customFormat="1" hidden="1" x14ac:dyDescent="0.3">
      <c r="A468" s="33" t="s">
        <v>12</v>
      </c>
      <c r="B468" s="9" t="s">
        <v>82</v>
      </c>
      <c r="C468" s="10">
        <v>44365</v>
      </c>
      <c r="D468" s="12">
        <v>44360</v>
      </c>
      <c r="E468" s="9" t="s">
        <v>137</v>
      </c>
      <c r="F468" s="44" t="s">
        <v>138</v>
      </c>
      <c r="G468" s="40">
        <v>504.99000000000012</v>
      </c>
      <c r="H468" s="18">
        <v>44347</v>
      </c>
      <c r="I468" s="18">
        <v>44360</v>
      </c>
      <c r="J468" s="33">
        <f t="shared" si="35"/>
        <v>14</v>
      </c>
      <c r="K468" s="18">
        <f t="shared" si="36"/>
        <v>44353.5</v>
      </c>
      <c r="L468" s="25">
        <v>44365</v>
      </c>
      <c r="M468" s="18">
        <v>44392.5</v>
      </c>
      <c r="O468" s="39">
        <f t="shared" si="37"/>
        <v>39</v>
      </c>
      <c r="P468" s="35">
        <f t="shared" si="38"/>
        <v>19694.610000000004</v>
      </c>
    </row>
    <row r="469" spans="1:16" s="33" customFormat="1" hidden="1" x14ac:dyDescent="0.3">
      <c r="A469" s="33" t="s">
        <v>12</v>
      </c>
      <c r="B469" s="9" t="s">
        <v>82</v>
      </c>
      <c r="C469" s="10">
        <v>44365</v>
      </c>
      <c r="D469" s="12">
        <v>44360</v>
      </c>
      <c r="E469" s="9" t="s">
        <v>139</v>
      </c>
      <c r="F469" s="44" t="s">
        <v>140</v>
      </c>
      <c r="G469" s="40">
        <v>126.82999999999994</v>
      </c>
      <c r="H469" s="18">
        <v>44347</v>
      </c>
      <c r="I469" s="18">
        <v>44360</v>
      </c>
      <c r="J469" s="33">
        <f t="shared" si="35"/>
        <v>14</v>
      </c>
      <c r="K469" s="18">
        <f t="shared" si="36"/>
        <v>44353.5</v>
      </c>
      <c r="L469" s="25">
        <v>44365</v>
      </c>
      <c r="M469" s="18">
        <v>44392.5</v>
      </c>
      <c r="O469" s="39">
        <f t="shared" si="37"/>
        <v>39</v>
      </c>
      <c r="P469" s="35">
        <f t="shared" si="38"/>
        <v>4946.3699999999981</v>
      </c>
    </row>
    <row r="470" spans="1:16" s="33" customFormat="1" x14ac:dyDescent="0.3">
      <c r="A470" s="60" t="s">
        <v>12</v>
      </c>
      <c r="B470" s="115" t="s">
        <v>82</v>
      </c>
      <c r="C470" s="116">
        <v>44365</v>
      </c>
      <c r="D470" s="111">
        <v>44360</v>
      </c>
      <c r="E470" s="115" t="s">
        <v>141</v>
      </c>
      <c r="F470" s="109" t="s">
        <v>141</v>
      </c>
      <c r="G470" s="61">
        <v>1389.87</v>
      </c>
      <c r="H470" s="62">
        <v>44347</v>
      </c>
      <c r="I470" s="62">
        <v>44360</v>
      </c>
      <c r="J470" s="60">
        <f t="shared" si="35"/>
        <v>14</v>
      </c>
      <c r="K470" s="62">
        <f t="shared" si="36"/>
        <v>44353.5</v>
      </c>
      <c r="L470" s="117">
        <v>44365</v>
      </c>
      <c r="M470" s="62">
        <v>44365.5</v>
      </c>
      <c r="N470" s="60"/>
      <c r="O470" s="97">
        <f t="shared" si="37"/>
        <v>12</v>
      </c>
      <c r="P470" s="63">
        <f t="shared" si="38"/>
        <v>16678.439999999999</v>
      </c>
    </row>
    <row r="471" spans="1:16" s="33" customFormat="1" x14ac:dyDescent="0.3">
      <c r="A471" s="60" t="s">
        <v>12</v>
      </c>
      <c r="B471" s="115" t="s">
        <v>82</v>
      </c>
      <c r="C471" s="116">
        <v>44365</v>
      </c>
      <c r="D471" s="111">
        <v>44360</v>
      </c>
      <c r="E471" s="115" t="s">
        <v>142</v>
      </c>
      <c r="F471" s="109" t="s">
        <v>142</v>
      </c>
      <c r="G471" s="61">
        <v>3024.2299999999996</v>
      </c>
      <c r="H471" s="62">
        <v>44347</v>
      </c>
      <c r="I471" s="62">
        <v>44360</v>
      </c>
      <c r="J471" s="60">
        <f t="shared" si="35"/>
        <v>14</v>
      </c>
      <c r="K471" s="62">
        <f t="shared" si="36"/>
        <v>44353.5</v>
      </c>
      <c r="L471" s="117">
        <v>44365</v>
      </c>
      <c r="M471" s="62">
        <v>44365.5</v>
      </c>
      <c r="N471" s="60"/>
      <c r="O471" s="97">
        <f t="shared" si="37"/>
        <v>12</v>
      </c>
      <c r="P471" s="63">
        <f t="shared" si="38"/>
        <v>36290.759999999995</v>
      </c>
    </row>
    <row r="472" spans="1:16" s="33" customFormat="1" x14ac:dyDescent="0.3">
      <c r="A472" s="60" t="s">
        <v>12</v>
      </c>
      <c r="B472" s="115" t="s">
        <v>82</v>
      </c>
      <c r="C472" s="116">
        <v>44365</v>
      </c>
      <c r="D472" s="111">
        <v>44360</v>
      </c>
      <c r="E472" s="115" t="s">
        <v>143</v>
      </c>
      <c r="F472" s="109" t="s">
        <v>143</v>
      </c>
      <c r="G472" s="61">
        <v>448.48</v>
      </c>
      <c r="H472" s="62">
        <v>44347</v>
      </c>
      <c r="I472" s="62">
        <v>44360</v>
      </c>
      <c r="J472" s="60">
        <f t="shared" si="35"/>
        <v>14</v>
      </c>
      <c r="K472" s="62">
        <f t="shared" si="36"/>
        <v>44353.5</v>
      </c>
      <c r="L472" s="117">
        <v>44365</v>
      </c>
      <c r="M472" s="62">
        <v>44365.5</v>
      </c>
      <c r="N472" s="60"/>
      <c r="O472" s="97">
        <f t="shared" si="37"/>
        <v>12</v>
      </c>
      <c r="P472" s="63">
        <f t="shared" si="38"/>
        <v>5381.76</v>
      </c>
    </row>
    <row r="473" spans="1:16" s="33" customFormat="1" hidden="1" x14ac:dyDescent="0.3">
      <c r="A473" s="33" t="s">
        <v>12</v>
      </c>
      <c r="B473" s="9" t="s">
        <v>82</v>
      </c>
      <c r="C473" s="10">
        <v>44365</v>
      </c>
      <c r="D473" s="12">
        <v>44360</v>
      </c>
      <c r="E473" s="9" t="s">
        <v>148</v>
      </c>
      <c r="F473" s="44" t="s">
        <v>149</v>
      </c>
      <c r="G473" s="40">
        <v>327.32</v>
      </c>
      <c r="H473" s="18">
        <v>44347</v>
      </c>
      <c r="I473" s="18">
        <v>44360</v>
      </c>
      <c r="J473" s="33">
        <f t="shared" si="35"/>
        <v>14</v>
      </c>
      <c r="K473" s="18">
        <f t="shared" si="36"/>
        <v>44353.5</v>
      </c>
      <c r="L473" s="25">
        <v>44365</v>
      </c>
      <c r="M473" s="18">
        <v>44368.5</v>
      </c>
      <c r="N473" s="13"/>
      <c r="O473" s="39">
        <f t="shared" si="37"/>
        <v>15</v>
      </c>
      <c r="P473" s="35">
        <f t="shared" si="38"/>
        <v>4909.8</v>
      </c>
    </row>
    <row r="474" spans="1:16" s="33" customFormat="1" hidden="1" x14ac:dyDescent="0.3">
      <c r="A474" s="33" t="s">
        <v>12</v>
      </c>
      <c r="B474" s="9" t="s">
        <v>82</v>
      </c>
      <c r="C474" s="10">
        <v>44365</v>
      </c>
      <c r="D474" s="12">
        <v>44360</v>
      </c>
      <c r="E474" s="9" t="s">
        <v>152</v>
      </c>
      <c r="F474" s="44" t="s">
        <v>153</v>
      </c>
      <c r="G474" s="40">
        <v>723.69</v>
      </c>
      <c r="H474" s="18">
        <v>44347</v>
      </c>
      <c r="I474" s="18">
        <v>44360</v>
      </c>
      <c r="J474" s="33">
        <f t="shared" si="35"/>
        <v>14</v>
      </c>
      <c r="K474" s="18">
        <f t="shared" si="36"/>
        <v>44353.5</v>
      </c>
      <c r="L474" s="25">
        <v>44365</v>
      </c>
      <c r="M474" s="18">
        <v>44365.5</v>
      </c>
      <c r="N474" s="46">
        <v>44364</v>
      </c>
      <c r="O474" s="39">
        <f>N474-K474</f>
        <v>10.5</v>
      </c>
      <c r="P474" s="35">
        <f t="shared" si="38"/>
        <v>7598.7450000000008</v>
      </c>
    </row>
    <row r="475" spans="1:16" s="33" customFormat="1" hidden="1" x14ac:dyDescent="0.3">
      <c r="A475" s="33" t="s">
        <v>12</v>
      </c>
      <c r="B475" s="9" t="s">
        <v>82</v>
      </c>
      <c r="C475" s="10">
        <v>44365</v>
      </c>
      <c r="D475" s="12">
        <v>44360</v>
      </c>
      <c r="E475" s="9" t="s">
        <v>154</v>
      </c>
      <c r="F475" s="44" t="s">
        <v>155</v>
      </c>
      <c r="G475" s="40">
        <v>467.36</v>
      </c>
      <c r="H475" s="18">
        <v>44347</v>
      </c>
      <c r="I475" s="18">
        <v>44360</v>
      </c>
      <c r="J475" s="33">
        <f t="shared" si="35"/>
        <v>14</v>
      </c>
      <c r="K475" s="18">
        <f t="shared" si="36"/>
        <v>44353.5</v>
      </c>
      <c r="L475" s="25">
        <v>44365</v>
      </c>
      <c r="M475" s="18">
        <v>44365.5</v>
      </c>
      <c r="N475" s="46">
        <v>44364</v>
      </c>
      <c r="O475" s="39">
        <f>N475-K475</f>
        <v>10.5</v>
      </c>
      <c r="P475" s="35">
        <f t="shared" si="38"/>
        <v>4907.28</v>
      </c>
    </row>
    <row r="476" spans="1:16" s="33" customFormat="1" x14ac:dyDescent="0.3">
      <c r="A476" s="60" t="s">
        <v>9</v>
      </c>
      <c r="B476" s="115" t="s">
        <v>82</v>
      </c>
      <c r="C476" s="116">
        <v>44379</v>
      </c>
      <c r="D476" s="111">
        <v>44374</v>
      </c>
      <c r="E476" s="115" t="s">
        <v>83</v>
      </c>
      <c r="F476" s="109" t="s">
        <v>84</v>
      </c>
      <c r="G476" s="61">
        <v>308.95</v>
      </c>
      <c r="H476" s="62">
        <v>44361</v>
      </c>
      <c r="I476" s="62">
        <v>44374</v>
      </c>
      <c r="J476" s="60">
        <f>I476-H476+1</f>
        <v>14</v>
      </c>
      <c r="K476" s="62">
        <f t="shared" si="36"/>
        <v>44367.5</v>
      </c>
      <c r="L476" s="117">
        <v>44379</v>
      </c>
      <c r="M476" s="62">
        <v>44379.5</v>
      </c>
      <c r="N476" s="60"/>
      <c r="O476" s="97">
        <f t="shared" si="37"/>
        <v>12</v>
      </c>
      <c r="P476" s="63">
        <f t="shared" si="38"/>
        <v>3707.3999999999996</v>
      </c>
    </row>
    <row r="477" spans="1:16" s="33" customFormat="1" x14ac:dyDescent="0.3">
      <c r="A477" s="60" t="s">
        <v>9</v>
      </c>
      <c r="B477" s="115" t="s">
        <v>82</v>
      </c>
      <c r="C477" s="116">
        <v>44379</v>
      </c>
      <c r="D477" s="111">
        <v>44374</v>
      </c>
      <c r="E477" s="115" t="s">
        <v>85</v>
      </c>
      <c r="F477" s="109" t="s">
        <v>86</v>
      </c>
      <c r="G477" s="61">
        <v>8623.9</v>
      </c>
      <c r="H477" s="62">
        <v>44361</v>
      </c>
      <c r="I477" s="62">
        <v>44374</v>
      </c>
      <c r="J477" s="60">
        <f t="shared" si="35"/>
        <v>14</v>
      </c>
      <c r="K477" s="62">
        <f t="shared" si="36"/>
        <v>44367.5</v>
      </c>
      <c r="L477" s="117">
        <v>44379</v>
      </c>
      <c r="M477" s="62">
        <v>44379.5</v>
      </c>
      <c r="N477" s="60"/>
      <c r="O477" s="97">
        <f t="shared" si="37"/>
        <v>12</v>
      </c>
      <c r="P477" s="63">
        <f t="shared" si="38"/>
        <v>103486.79999999999</v>
      </c>
    </row>
    <row r="478" spans="1:16" s="33" customFormat="1" x14ac:dyDescent="0.3">
      <c r="A478" s="60" t="s">
        <v>9</v>
      </c>
      <c r="B478" s="115" t="s">
        <v>82</v>
      </c>
      <c r="C478" s="116">
        <v>44379</v>
      </c>
      <c r="D478" s="111">
        <v>44374</v>
      </c>
      <c r="E478" s="115" t="s">
        <v>87</v>
      </c>
      <c r="F478" s="109" t="s">
        <v>88</v>
      </c>
      <c r="G478" s="61">
        <v>574.99</v>
      </c>
      <c r="H478" s="62">
        <v>44361</v>
      </c>
      <c r="I478" s="62">
        <v>44374</v>
      </c>
      <c r="J478" s="60">
        <f>I478-H478+1</f>
        <v>14</v>
      </c>
      <c r="K478" s="62">
        <f t="shared" si="36"/>
        <v>44367.5</v>
      </c>
      <c r="L478" s="117">
        <v>44379</v>
      </c>
      <c r="M478" s="62">
        <v>44379.5</v>
      </c>
      <c r="N478" s="60"/>
      <c r="O478" s="97">
        <f t="shared" si="37"/>
        <v>12</v>
      </c>
      <c r="P478" s="63">
        <f t="shared" si="38"/>
        <v>6899.88</v>
      </c>
    </row>
    <row r="479" spans="1:16" s="33" customFormat="1" x14ac:dyDescent="0.3">
      <c r="A479" s="60" t="s">
        <v>9</v>
      </c>
      <c r="B479" s="115" t="s">
        <v>82</v>
      </c>
      <c r="C479" s="116">
        <v>44379</v>
      </c>
      <c r="D479" s="111">
        <v>44374</v>
      </c>
      <c r="E479" s="115" t="s">
        <v>89</v>
      </c>
      <c r="F479" s="109" t="s">
        <v>90</v>
      </c>
      <c r="G479" s="61">
        <v>35295.139999999985</v>
      </c>
      <c r="H479" s="62">
        <v>44361</v>
      </c>
      <c r="I479" s="62">
        <v>44374</v>
      </c>
      <c r="J479" s="60">
        <f t="shared" si="35"/>
        <v>14</v>
      </c>
      <c r="K479" s="62">
        <f t="shared" si="36"/>
        <v>44367.5</v>
      </c>
      <c r="L479" s="117">
        <v>44379</v>
      </c>
      <c r="M479" s="62">
        <v>44379.5</v>
      </c>
      <c r="N479" s="60"/>
      <c r="O479" s="97">
        <f t="shared" si="37"/>
        <v>12</v>
      </c>
      <c r="P479" s="63">
        <f t="shared" si="38"/>
        <v>423541.67999999982</v>
      </c>
    </row>
    <row r="480" spans="1:16" s="33" customFormat="1" x14ac:dyDescent="0.3">
      <c r="A480" s="60" t="s">
        <v>9</v>
      </c>
      <c r="B480" s="115" t="s">
        <v>82</v>
      </c>
      <c r="C480" s="116">
        <v>44379</v>
      </c>
      <c r="D480" s="111">
        <v>44374</v>
      </c>
      <c r="E480" s="115" t="s">
        <v>91</v>
      </c>
      <c r="F480" s="109" t="s">
        <v>92</v>
      </c>
      <c r="G480" s="61">
        <v>63517.989999999947</v>
      </c>
      <c r="H480" s="62">
        <v>44361</v>
      </c>
      <c r="I480" s="62">
        <v>44374</v>
      </c>
      <c r="J480" s="60">
        <f>I480-H480+1</f>
        <v>14</v>
      </c>
      <c r="K480" s="62">
        <f t="shared" si="36"/>
        <v>44367.5</v>
      </c>
      <c r="L480" s="117">
        <v>44379</v>
      </c>
      <c r="M480" s="62">
        <v>44379.5</v>
      </c>
      <c r="N480" s="60"/>
      <c r="O480" s="97">
        <f t="shared" si="37"/>
        <v>12</v>
      </c>
      <c r="P480" s="63">
        <f t="shared" si="38"/>
        <v>762215.87999999942</v>
      </c>
    </row>
    <row r="481" spans="1:16" s="33" customFormat="1" hidden="1" x14ac:dyDescent="0.3">
      <c r="A481" s="33" t="s">
        <v>9</v>
      </c>
      <c r="B481" s="9" t="s">
        <v>82</v>
      </c>
      <c r="C481" s="10">
        <v>44379</v>
      </c>
      <c r="D481" s="12">
        <v>44374</v>
      </c>
      <c r="E481" s="9" t="s">
        <v>93</v>
      </c>
      <c r="F481" s="44" t="s">
        <v>94</v>
      </c>
      <c r="G481" s="40">
        <v>12118.230000000001</v>
      </c>
      <c r="H481" s="18">
        <v>44361</v>
      </c>
      <c r="I481" s="18">
        <v>44374</v>
      </c>
      <c r="J481" s="33">
        <f t="shared" si="35"/>
        <v>14</v>
      </c>
      <c r="K481" s="18">
        <f t="shared" si="36"/>
        <v>44367.5</v>
      </c>
      <c r="L481" s="25">
        <v>44379</v>
      </c>
      <c r="M481" s="18">
        <v>44379.5</v>
      </c>
      <c r="O481" s="39">
        <f t="shared" si="37"/>
        <v>12</v>
      </c>
      <c r="P481" s="35">
        <f t="shared" si="38"/>
        <v>145418.76</v>
      </c>
    </row>
    <row r="482" spans="1:16" s="33" customFormat="1" x14ac:dyDescent="0.3">
      <c r="A482" s="60" t="s">
        <v>9</v>
      </c>
      <c r="B482" s="115" t="s">
        <v>82</v>
      </c>
      <c r="C482" s="116">
        <v>44379</v>
      </c>
      <c r="D482" s="111">
        <v>44374</v>
      </c>
      <c r="E482" s="115" t="s">
        <v>95</v>
      </c>
      <c r="F482" s="109" t="s">
        <v>96</v>
      </c>
      <c r="G482" s="61">
        <v>32.22</v>
      </c>
      <c r="H482" s="62">
        <v>44361</v>
      </c>
      <c r="I482" s="62">
        <v>44374</v>
      </c>
      <c r="J482" s="60">
        <f t="shared" si="35"/>
        <v>14</v>
      </c>
      <c r="K482" s="62">
        <f t="shared" si="36"/>
        <v>44367.5</v>
      </c>
      <c r="L482" s="117">
        <v>44379</v>
      </c>
      <c r="M482" s="62">
        <v>44379.5</v>
      </c>
      <c r="N482" s="60"/>
      <c r="O482" s="97">
        <f t="shared" si="37"/>
        <v>12</v>
      </c>
      <c r="P482" s="63">
        <f t="shared" si="38"/>
        <v>386.64</v>
      </c>
    </row>
    <row r="483" spans="1:16" s="33" customFormat="1" x14ac:dyDescent="0.3">
      <c r="A483" s="60" t="s">
        <v>9</v>
      </c>
      <c r="B483" s="115" t="s">
        <v>82</v>
      </c>
      <c r="C483" s="116">
        <v>44379</v>
      </c>
      <c r="D483" s="111">
        <v>44374</v>
      </c>
      <c r="E483" s="115" t="s">
        <v>97</v>
      </c>
      <c r="F483" s="109" t="s">
        <v>98</v>
      </c>
      <c r="G483" s="61">
        <v>6338.5999999999995</v>
      </c>
      <c r="H483" s="62">
        <v>44361</v>
      </c>
      <c r="I483" s="62">
        <v>44374</v>
      </c>
      <c r="J483" s="60">
        <f t="shared" si="35"/>
        <v>14</v>
      </c>
      <c r="K483" s="62">
        <f t="shared" si="36"/>
        <v>44367.5</v>
      </c>
      <c r="L483" s="117">
        <v>44379</v>
      </c>
      <c r="M483" s="62">
        <v>44379.5</v>
      </c>
      <c r="N483" s="60"/>
      <c r="O483" s="97">
        <f t="shared" si="37"/>
        <v>12</v>
      </c>
      <c r="P483" s="63">
        <f t="shared" si="38"/>
        <v>76063.199999999997</v>
      </c>
    </row>
    <row r="484" spans="1:16" s="33" customFormat="1" hidden="1" x14ac:dyDescent="0.3">
      <c r="A484" s="33" t="s">
        <v>9</v>
      </c>
      <c r="B484" s="9" t="s">
        <v>82</v>
      </c>
      <c r="C484" s="10">
        <v>44379</v>
      </c>
      <c r="D484" s="12">
        <v>44374</v>
      </c>
      <c r="E484" s="9" t="s">
        <v>99</v>
      </c>
      <c r="F484" s="44" t="s">
        <v>100</v>
      </c>
      <c r="G484" s="40">
        <v>81.739999999999981</v>
      </c>
      <c r="H484" s="18">
        <v>44361</v>
      </c>
      <c r="I484" s="18">
        <v>44374</v>
      </c>
      <c r="J484" s="33">
        <f t="shared" si="35"/>
        <v>14</v>
      </c>
      <c r="K484" s="18">
        <f t="shared" si="36"/>
        <v>44367.5</v>
      </c>
      <c r="L484" s="25">
        <v>44379</v>
      </c>
      <c r="M484" s="18">
        <v>44383.5</v>
      </c>
      <c r="N484" s="13"/>
      <c r="O484" s="39">
        <f t="shared" si="37"/>
        <v>16</v>
      </c>
      <c r="P484" s="35">
        <f t="shared" si="38"/>
        <v>1307.8399999999997</v>
      </c>
    </row>
    <row r="485" spans="1:16" s="33" customFormat="1" hidden="1" x14ac:dyDescent="0.3">
      <c r="A485" s="33" t="s">
        <v>9</v>
      </c>
      <c r="B485" s="9" t="s">
        <v>82</v>
      </c>
      <c r="C485" s="10">
        <v>44379</v>
      </c>
      <c r="D485" s="12">
        <v>44374</v>
      </c>
      <c r="E485" s="9" t="s">
        <v>105</v>
      </c>
      <c r="F485" s="44" t="s">
        <v>106</v>
      </c>
      <c r="G485" s="40">
        <v>762.5699999999996</v>
      </c>
      <c r="H485" s="18">
        <v>44361</v>
      </c>
      <c r="I485" s="18">
        <v>44374</v>
      </c>
      <c r="J485" s="33">
        <f t="shared" si="35"/>
        <v>14</v>
      </c>
      <c r="K485" s="18">
        <f t="shared" si="36"/>
        <v>44367.5</v>
      </c>
      <c r="L485" s="25">
        <v>44379</v>
      </c>
      <c r="M485" s="18">
        <v>44403.5</v>
      </c>
      <c r="O485" s="39">
        <f t="shared" si="37"/>
        <v>36</v>
      </c>
      <c r="P485" s="35">
        <f t="shared" si="38"/>
        <v>27452.519999999986</v>
      </c>
    </row>
    <row r="486" spans="1:16" s="33" customFormat="1" hidden="1" x14ac:dyDescent="0.3">
      <c r="A486" s="33" t="s">
        <v>9</v>
      </c>
      <c r="B486" s="9" t="s">
        <v>82</v>
      </c>
      <c r="C486" s="10">
        <v>44379</v>
      </c>
      <c r="D486" s="12">
        <v>44374</v>
      </c>
      <c r="E486" s="9" t="s">
        <v>107</v>
      </c>
      <c r="F486" s="44" t="s">
        <v>108</v>
      </c>
      <c r="G486" s="40">
        <v>28.940000000000012</v>
      </c>
      <c r="H486" s="18">
        <v>44361</v>
      </c>
      <c r="I486" s="18">
        <v>44374</v>
      </c>
      <c r="J486" s="33">
        <f t="shared" si="35"/>
        <v>14</v>
      </c>
      <c r="K486" s="18">
        <f t="shared" si="36"/>
        <v>44367.5</v>
      </c>
      <c r="L486" s="25">
        <v>44379</v>
      </c>
      <c r="M486" s="18">
        <v>44421.5</v>
      </c>
      <c r="O486" s="39">
        <f t="shared" si="37"/>
        <v>54</v>
      </c>
      <c r="P486" s="35">
        <f t="shared" si="38"/>
        <v>1562.7600000000007</v>
      </c>
    </row>
    <row r="487" spans="1:16" s="33" customFormat="1" hidden="1" x14ac:dyDescent="0.3">
      <c r="A487" s="33" t="s">
        <v>9</v>
      </c>
      <c r="B487" s="9" t="s">
        <v>82</v>
      </c>
      <c r="C487" s="10">
        <v>44379</v>
      </c>
      <c r="D487" s="12">
        <v>44374</v>
      </c>
      <c r="E487" s="9" t="s">
        <v>109</v>
      </c>
      <c r="F487" s="44" t="s">
        <v>110</v>
      </c>
      <c r="G487" s="40">
        <v>2257.0500000000002</v>
      </c>
      <c r="H487" s="18">
        <v>44361</v>
      </c>
      <c r="I487" s="18">
        <v>44374</v>
      </c>
      <c r="J487" s="33">
        <f t="shared" si="35"/>
        <v>14</v>
      </c>
      <c r="K487" s="18">
        <f t="shared" si="36"/>
        <v>44367.5</v>
      </c>
      <c r="L487" s="25">
        <v>44379</v>
      </c>
      <c r="M487" s="18">
        <v>44383.5</v>
      </c>
      <c r="N487" s="13"/>
      <c r="O487" s="39">
        <f t="shared" si="37"/>
        <v>16</v>
      </c>
      <c r="P487" s="35">
        <f t="shared" si="38"/>
        <v>36112.800000000003</v>
      </c>
    </row>
    <row r="488" spans="1:16" s="33" customFormat="1" hidden="1" x14ac:dyDescent="0.3">
      <c r="A488" s="33" t="s">
        <v>9</v>
      </c>
      <c r="B488" s="9" t="s">
        <v>82</v>
      </c>
      <c r="C488" s="10">
        <v>44379</v>
      </c>
      <c r="D488" s="12">
        <v>44374</v>
      </c>
      <c r="E488" s="9" t="s">
        <v>111</v>
      </c>
      <c r="F488" s="44" t="s">
        <v>112</v>
      </c>
      <c r="G488" s="40">
        <v>42.31</v>
      </c>
      <c r="H488" s="18">
        <v>44361</v>
      </c>
      <c r="I488" s="18">
        <v>44374</v>
      </c>
      <c r="J488" s="33">
        <f t="shared" si="35"/>
        <v>14</v>
      </c>
      <c r="K488" s="18">
        <f t="shared" si="36"/>
        <v>44367.5</v>
      </c>
      <c r="L488" s="25">
        <v>44379</v>
      </c>
      <c r="M488" s="18">
        <v>44379.5</v>
      </c>
      <c r="O488" s="39">
        <f t="shared" si="37"/>
        <v>12</v>
      </c>
      <c r="P488" s="35">
        <f t="shared" si="38"/>
        <v>507.72</v>
      </c>
    </row>
    <row r="489" spans="1:16" s="33" customFormat="1" hidden="1" x14ac:dyDescent="0.3">
      <c r="A489" s="33" t="s">
        <v>9</v>
      </c>
      <c r="B489" s="9" t="s">
        <v>82</v>
      </c>
      <c r="C489" s="10">
        <v>44379</v>
      </c>
      <c r="D489" s="12">
        <v>44374</v>
      </c>
      <c r="E489" s="9" t="s">
        <v>113</v>
      </c>
      <c r="F489" s="44" t="s">
        <v>114</v>
      </c>
      <c r="G489" s="40">
        <v>2274.2599999999998</v>
      </c>
      <c r="H489" s="18">
        <v>44361</v>
      </c>
      <c r="I489" s="18">
        <v>44374</v>
      </c>
      <c r="J489" s="33">
        <f t="shared" si="35"/>
        <v>14</v>
      </c>
      <c r="K489" s="18">
        <f t="shared" si="36"/>
        <v>44367.5</v>
      </c>
      <c r="L489" s="25">
        <v>44379</v>
      </c>
      <c r="M489" s="18">
        <v>44379.5</v>
      </c>
      <c r="O489" s="39">
        <f t="shared" si="37"/>
        <v>12</v>
      </c>
      <c r="P489" s="35">
        <f t="shared" si="38"/>
        <v>27291.119999999995</v>
      </c>
    </row>
    <row r="490" spans="1:16" s="33" customFormat="1" hidden="1" x14ac:dyDescent="0.3">
      <c r="A490" s="33" t="s">
        <v>9</v>
      </c>
      <c r="B490" s="9" t="s">
        <v>82</v>
      </c>
      <c r="C490" s="10">
        <v>44379</v>
      </c>
      <c r="D490" s="12">
        <v>44374</v>
      </c>
      <c r="E490" s="9" t="s">
        <v>115</v>
      </c>
      <c r="F490" s="44" t="s">
        <v>116</v>
      </c>
      <c r="G490" s="40">
        <v>42.14</v>
      </c>
      <c r="H490" s="18">
        <v>44361</v>
      </c>
      <c r="I490" s="18">
        <v>44374</v>
      </c>
      <c r="J490" s="33">
        <f t="shared" si="35"/>
        <v>14</v>
      </c>
      <c r="K490" s="18">
        <f t="shared" si="36"/>
        <v>44367.5</v>
      </c>
      <c r="L490" s="25">
        <v>44379</v>
      </c>
      <c r="M490" s="18">
        <v>44421.5</v>
      </c>
      <c r="O490" s="39">
        <f t="shared" si="37"/>
        <v>54</v>
      </c>
      <c r="P490" s="35">
        <f t="shared" si="38"/>
        <v>2275.56</v>
      </c>
    </row>
    <row r="491" spans="1:16" s="33" customFormat="1" hidden="1" x14ac:dyDescent="0.3">
      <c r="A491" s="33" t="s">
        <v>9</v>
      </c>
      <c r="B491" s="9" t="s">
        <v>82</v>
      </c>
      <c r="C491" s="10">
        <v>44379</v>
      </c>
      <c r="D491" s="12">
        <v>44374</v>
      </c>
      <c r="E491" s="9" t="s">
        <v>117</v>
      </c>
      <c r="F491" s="44" t="s">
        <v>118</v>
      </c>
      <c r="G491" s="40">
        <v>152.13000000000002</v>
      </c>
      <c r="H491" s="18">
        <v>44361</v>
      </c>
      <c r="I491" s="18">
        <v>44374</v>
      </c>
      <c r="J491" s="33">
        <f t="shared" si="35"/>
        <v>14</v>
      </c>
      <c r="K491" s="18">
        <f t="shared" si="36"/>
        <v>44367.5</v>
      </c>
      <c r="L491" s="25">
        <v>44379</v>
      </c>
      <c r="M491" s="18">
        <v>44431.5</v>
      </c>
      <c r="O491" s="39">
        <f t="shared" si="37"/>
        <v>64</v>
      </c>
      <c r="P491" s="35">
        <f t="shared" si="38"/>
        <v>9736.3200000000015</v>
      </c>
    </row>
    <row r="492" spans="1:16" s="33" customFormat="1" hidden="1" x14ac:dyDescent="0.3">
      <c r="A492" s="33" t="s">
        <v>9</v>
      </c>
      <c r="B492" s="9" t="s">
        <v>82</v>
      </c>
      <c r="C492" s="10">
        <v>44379</v>
      </c>
      <c r="D492" s="12">
        <v>44374</v>
      </c>
      <c r="E492" s="9" t="s">
        <v>119</v>
      </c>
      <c r="F492" s="44" t="s">
        <v>120</v>
      </c>
      <c r="G492" s="40">
        <v>14047.980000000003</v>
      </c>
      <c r="H492" s="18">
        <v>44361</v>
      </c>
      <c r="I492" s="18">
        <v>44374</v>
      </c>
      <c r="J492" s="33">
        <f t="shared" si="35"/>
        <v>14</v>
      </c>
      <c r="K492" s="18">
        <f t="shared" si="36"/>
        <v>44367.5</v>
      </c>
      <c r="L492" s="25">
        <v>44379</v>
      </c>
      <c r="M492" s="18">
        <v>44379.5</v>
      </c>
      <c r="O492" s="39">
        <f t="shared" si="37"/>
        <v>12</v>
      </c>
      <c r="P492" s="35">
        <f t="shared" si="38"/>
        <v>168575.76000000004</v>
      </c>
    </row>
    <row r="493" spans="1:16" s="33" customFormat="1" hidden="1" x14ac:dyDescent="0.3">
      <c r="A493" s="33" t="s">
        <v>9</v>
      </c>
      <c r="B493" s="9" t="s">
        <v>82</v>
      </c>
      <c r="C493" s="10">
        <v>44379</v>
      </c>
      <c r="D493" s="12">
        <v>44374</v>
      </c>
      <c r="E493" s="9" t="s">
        <v>121</v>
      </c>
      <c r="F493" s="44" t="s">
        <v>122</v>
      </c>
      <c r="G493" s="40">
        <v>2220.3799999999997</v>
      </c>
      <c r="H493" s="18">
        <v>44361</v>
      </c>
      <c r="I493" s="18">
        <v>44374</v>
      </c>
      <c r="J493" s="33">
        <f t="shared" si="35"/>
        <v>14</v>
      </c>
      <c r="K493" s="18">
        <f t="shared" si="36"/>
        <v>44367.5</v>
      </c>
      <c r="L493" s="25">
        <v>44379</v>
      </c>
      <c r="M493" s="18">
        <v>44379.5</v>
      </c>
      <c r="O493" s="39">
        <f t="shared" si="37"/>
        <v>12</v>
      </c>
      <c r="P493" s="35">
        <f t="shared" si="38"/>
        <v>26644.559999999998</v>
      </c>
    </row>
    <row r="494" spans="1:16" s="33" customFormat="1" hidden="1" x14ac:dyDescent="0.3">
      <c r="A494" s="33" t="s">
        <v>9</v>
      </c>
      <c r="B494" s="9" t="s">
        <v>82</v>
      </c>
      <c r="C494" s="10">
        <v>44379</v>
      </c>
      <c r="D494" s="12">
        <v>44374</v>
      </c>
      <c r="E494" s="9" t="s">
        <v>125</v>
      </c>
      <c r="F494" s="44" t="s">
        <v>126</v>
      </c>
      <c r="G494" s="40">
        <v>243.74</v>
      </c>
      <c r="H494" s="18">
        <v>44361</v>
      </c>
      <c r="I494" s="18">
        <v>44374</v>
      </c>
      <c r="J494" s="33">
        <f t="shared" si="35"/>
        <v>14</v>
      </c>
      <c r="K494" s="18">
        <f t="shared" si="36"/>
        <v>44367.5</v>
      </c>
      <c r="L494" s="25">
        <v>44379</v>
      </c>
      <c r="M494" s="18">
        <v>44407.5</v>
      </c>
      <c r="O494" s="39">
        <f t="shared" si="37"/>
        <v>40</v>
      </c>
      <c r="P494" s="35">
        <f t="shared" si="38"/>
        <v>9749.6</v>
      </c>
    </row>
    <row r="495" spans="1:16" s="33" customFormat="1" hidden="1" x14ac:dyDescent="0.3">
      <c r="A495" s="33" t="s">
        <v>9</v>
      </c>
      <c r="B495" s="9" t="s">
        <v>82</v>
      </c>
      <c r="C495" s="10">
        <v>44379</v>
      </c>
      <c r="D495" s="12">
        <v>44374</v>
      </c>
      <c r="E495" s="9" t="s">
        <v>127</v>
      </c>
      <c r="F495" s="44" t="s">
        <v>128</v>
      </c>
      <c r="G495" s="40">
        <v>1435.7399999999991</v>
      </c>
      <c r="H495" s="18">
        <v>44361</v>
      </c>
      <c r="I495" s="18">
        <v>44374</v>
      </c>
      <c r="J495" s="33">
        <f t="shared" si="35"/>
        <v>14</v>
      </c>
      <c r="K495" s="18">
        <f t="shared" si="36"/>
        <v>44367.5</v>
      </c>
      <c r="L495" s="25">
        <v>44379</v>
      </c>
      <c r="M495" s="18">
        <v>44421.5</v>
      </c>
      <c r="O495" s="39">
        <f t="shared" si="37"/>
        <v>54</v>
      </c>
      <c r="P495" s="35">
        <f t="shared" si="38"/>
        <v>77529.959999999948</v>
      </c>
    </row>
    <row r="496" spans="1:16" s="33" customFormat="1" hidden="1" x14ac:dyDescent="0.3">
      <c r="A496" s="33" t="s">
        <v>9</v>
      </c>
      <c r="B496" s="9" t="s">
        <v>82</v>
      </c>
      <c r="C496" s="10">
        <v>44379</v>
      </c>
      <c r="D496" s="12">
        <v>44374</v>
      </c>
      <c r="E496" s="9" t="s">
        <v>129</v>
      </c>
      <c r="F496" s="44" t="s">
        <v>130</v>
      </c>
      <c r="G496" s="40">
        <v>12728.490000000014</v>
      </c>
      <c r="H496" s="18">
        <v>44361</v>
      </c>
      <c r="I496" s="18">
        <v>44374</v>
      </c>
      <c r="J496" s="33">
        <f t="shared" si="35"/>
        <v>14</v>
      </c>
      <c r="K496" s="18">
        <f t="shared" si="36"/>
        <v>44367.5</v>
      </c>
      <c r="L496" s="25">
        <v>44379</v>
      </c>
      <c r="M496" s="18">
        <v>44379.5</v>
      </c>
      <c r="O496" s="39">
        <f t="shared" si="37"/>
        <v>12</v>
      </c>
      <c r="P496" s="35">
        <f t="shared" si="38"/>
        <v>152741.88000000018</v>
      </c>
    </row>
    <row r="497" spans="1:16" s="33" customFormat="1" hidden="1" x14ac:dyDescent="0.3">
      <c r="A497" s="33" t="s">
        <v>9</v>
      </c>
      <c r="B497" s="9" t="s">
        <v>82</v>
      </c>
      <c r="C497" s="10">
        <v>44379</v>
      </c>
      <c r="D497" s="12">
        <v>44374</v>
      </c>
      <c r="E497" s="9" t="s">
        <v>164</v>
      </c>
      <c r="F497" s="44" t="s">
        <v>165</v>
      </c>
      <c r="G497" s="40">
        <v>2968.84</v>
      </c>
      <c r="H497" s="18">
        <v>44361</v>
      </c>
      <c r="I497" s="18">
        <v>44374</v>
      </c>
      <c r="J497" s="33">
        <f t="shared" si="35"/>
        <v>14</v>
      </c>
      <c r="K497" s="18">
        <f t="shared" si="36"/>
        <v>44367.5</v>
      </c>
      <c r="L497" s="25">
        <v>44379</v>
      </c>
      <c r="M497" s="18">
        <v>44379.5</v>
      </c>
      <c r="O497" s="39">
        <f t="shared" si="37"/>
        <v>12</v>
      </c>
      <c r="P497" s="35">
        <f t="shared" si="38"/>
        <v>35626.080000000002</v>
      </c>
    </row>
    <row r="498" spans="1:16" s="33" customFormat="1" hidden="1" x14ac:dyDescent="0.3">
      <c r="A498" s="33" t="s">
        <v>9</v>
      </c>
      <c r="B498" s="9" t="s">
        <v>82</v>
      </c>
      <c r="C498" s="10">
        <v>44379</v>
      </c>
      <c r="D498" s="12">
        <v>44374</v>
      </c>
      <c r="E498" s="9" t="s">
        <v>131</v>
      </c>
      <c r="F498" s="44" t="s">
        <v>132</v>
      </c>
      <c r="G498" s="40">
        <v>163.48000000000002</v>
      </c>
      <c r="H498" s="18">
        <v>44361</v>
      </c>
      <c r="I498" s="18">
        <v>44374</v>
      </c>
      <c r="J498" s="33">
        <f t="shared" si="35"/>
        <v>14</v>
      </c>
      <c r="K498" s="18">
        <f t="shared" si="36"/>
        <v>44367.5</v>
      </c>
      <c r="L498" s="25">
        <v>44379</v>
      </c>
      <c r="M498" s="18">
        <v>44379.5</v>
      </c>
      <c r="O498" s="39">
        <f t="shared" si="37"/>
        <v>12</v>
      </c>
      <c r="P498" s="35">
        <f t="shared" si="38"/>
        <v>1961.7600000000002</v>
      </c>
    </row>
    <row r="499" spans="1:16" s="33" customFormat="1" hidden="1" x14ac:dyDescent="0.3">
      <c r="A499" s="33" t="s">
        <v>9</v>
      </c>
      <c r="B499" s="9" t="s">
        <v>82</v>
      </c>
      <c r="C499" s="10">
        <v>44379</v>
      </c>
      <c r="D499" s="12">
        <v>44374</v>
      </c>
      <c r="E499" s="9" t="s">
        <v>133</v>
      </c>
      <c r="F499" s="44" t="s">
        <v>134</v>
      </c>
      <c r="G499" s="40">
        <v>2897.9599999999991</v>
      </c>
      <c r="H499" s="18">
        <v>44361</v>
      </c>
      <c r="I499" s="18">
        <v>44374</v>
      </c>
      <c r="J499" s="33">
        <f t="shared" si="35"/>
        <v>14</v>
      </c>
      <c r="K499" s="18">
        <f t="shared" si="36"/>
        <v>44367.5</v>
      </c>
      <c r="L499" s="25">
        <v>44379</v>
      </c>
      <c r="M499" s="18">
        <v>44421.5</v>
      </c>
      <c r="O499" s="39">
        <f t="shared" si="37"/>
        <v>54</v>
      </c>
      <c r="P499" s="35">
        <f t="shared" si="38"/>
        <v>156489.83999999997</v>
      </c>
    </row>
    <row r="500" spans="1:16" s="33" customFormat="1" hidden="1" x14ac:dyDescent="0.3">
      <c r="A500" s="33" t="s">
        <v>9</v>
      </c>
      <c r="B500" s="9" t="s">
        <v>82</v>
      </c>
      <c r="C500" s="10">
        <v>44379</v>
      </c>
      <c r="D500" s="12">
        <v>44374</v>
      </c>
      <c r="E500" s="9" t="s">
        <v>135</v>
      </c>
      <c r="F500" s="44" t="s">
        <v>136</v>
      </c>
      <c r="G500" s="40">
        <v>436.28999999999985</v>
      </c>
      <c r="H500" s="18">
        <v>44361</v>
      </c>
      <c r="I500" s="18">
        <v>44374</v>
      </c>
      <c r="J500" s="33">
        <f t="shared" si="35"/>
        <v>14</v>
      </c>
      <c r="K500" s="18">
        <f t="shared" si="36"/>
        <v>44367.5</v>
      </c>
      <c r="L500" s="25">
        <v>44379</v>
      </c>
      <c r="M500" s="18">
        <v>44421.5</v>
      </c>
      <c r="O500" s="39">
        <f t="shared" si="37"/>
        <v>54</v>
      </c>
      <c r="P500" s="35">
        <f t="shared" si="38"/>
        <v>23559.659999999993</v>
      </c>
    </row>
    <row r="501" spans="1:16" s="33" customFormat="1" hidden="1" x14ac:dyDescent="0.3">
      <c r="A501" s="33" t="s">
        <v>9</v>
      </c>
      <c r="B501" s="9" t="s">
        <v>82</v>
      </c>
      <c r="C501" s="10">
        <v>44379</v>
      </c>
      <c r="D501" s="12">
        <v>44374</v>
      </c>
      <c r="E501" s="9" t="s">
        <v>137</v>
      </c>
      <c r="F501" s="44" t="s">
        <v>138</v>
      </c>
      <c r="G501" s="40">
        <v>505.16000000000014</v>
      </c>
      <c r="H501" s="18">
        <v>44361</v>
      </c>
      <c r="I501" s="18">
        <v>44374</v>
      </c>
      <c r="J501" s="33">
        <f t="shared" si="35"/>
        <v>14</v>
      </c>
      <c r="K501" s="18">
        <f t="shared" si="36"/>
        <v>44367.5</v>
      </c>
      <c r="L501" s="25">
        <v>44379</v>
      </c>
      <c r="M501" s="18">
        <v>44421.5</v>
      </c>
      <c r="O501" s="39">
        <f t="shared" si="37"/>
        <v>54</v>
      </c>
      <c r="P501" s="35">
        <f t="shared" si="38"/>
        <v>27278.640000000007</v>
      </c>
    </row>
    <row r="502" spans="1:16" s="33" customFormat="1" hidden="1" x14ac:dyDescent="0.3">
      <c r="A502" s="33" t="s">
        <v>9</v>
      </c>
      <c r="B502" s="9" t="s">
        <v>82</v>
      </c>
      <c r="C502" s="10">
        <v>44379</v>
      </c>
      <c r="D502" s="12">
        <v>44374</v>
      </c>
      <c r="E502" s="9" t="s">
        <v>139</v>
      </c>
      <c r="F502" s="44" t="s">
        <v>140</v>
      </c>
      <c r="G502" s="40">
        <v>129.88999999999996</v>
      </c>
      <c r="H502" s="18">
        <v>44361</v>
      </c>
      <c r="I502" s="18">
        <v>44374</v>
      </c>
      <c r="J502" s="33">
        <f t="shared" si="35"/>
        <v>14</v>
      </c>
      <c r="K502" s="18">
        <f t="shared" si="36"/>
        <v>44367.5</v>
      </c>
      <c r="L502" s="25">
        <v>44379</v>
      </c>
      <c r="M502" s="18">
        <v>44421.5</v>
      </c>
      <c r="O502" s="39">
        <f t="shared" si="37"/>
        <v>54</v>
      </c>
      <c r="P502" s="35">
        <f t="shared" si="38"/>
        <v>7014.0599999999977</v>
      </c>
    </row>
    <row r="503" spans="1:16" s="33" customFormat="1" x14ac:dyDescent="0.3">
      <c r="A503" s="60" t="s">
        <v>9</v>
      </c>
      <c r="B503" s="115" t="s">
        <v>82</v>
      </c>
      <c r="C503" s="116">
        <v>44379</v>
      </c>
      <c r="D503" s="111">
        <v>44374</v>
      </c>
      <c r="E503" s="115" t="s">
        <v>141</v>
      </c>
      <c r="F503" s="109" t="s">
        <v>141</v>
      </c>
      <c r="G503" s="61">
        <v>1383.28</v>
      </c>
      <c r="H503" s="62">
        <v>44361</v>
      </c>
      <c r="I503" s="62">
        <v>44374</v>
      </c>
      <c r="J503" s="60">
        <f t="shared" si="35"/>
        <v>14</v>
      </c>
      <c r="K503" s="62">
        <f t="shared" si="36"/>
        <v>44367.5</v>
      </c>
      <c r="L503" s="117">
        <v>44379</v>
      </c>
      <c r="M503" s="62">
        <v>44379.5</v>
      </c>
      <c r="N503" s="60"/>
      <c r="O503" s="97">
        <f t="shared" si="37"/>
        <v>12</v>
      </c>
      <c r="P503" s="63">
        <f t="shared" si="38"/>
        <v>16599.36</v>
      </c>
    </row>
    <row r="504" spans="1:16" s="33" customFormat="1" x14ac:dyDescent="0.3">
      <c r="A504" s="60" t="s">
        <v>9</v>
      </c>
      <c r="B504" s="115" t="s">
        <v>82</v>
      </c>
      <c r="C504" s="116">
        <v>44379</v>
      </c>
      <c r="D504" s="111">
        <v>44374</v>
      </c>
      <c r="E504" s="115" t="s">
        <v>142</v>
      </c>
      <c r="F504" s="109" t="s">
        <v>142</v>
      </c>
      <c r="G504" s="61">
        <v>3123.13</v>
      </c>
      <c r="H504" s="62">
        <v>44361</v>
      </c>
      <c r="I504" s="62">
        <v>44374</v>
      </c>
      <c r="J504" s="60">
        <f t="shared" si="35"/>
        <v>14</v>
      </c>
      <c r="K504" s="62">
        <f t="shared" si="36"/>
        <v>44367.5</v>
      </c>
      <c r="L504" s="117">
        <v>44379</v>
      </c>
      <c r="M504" s="62">
        <v>44379.5</v>
      </c>
      <c r="N504" s="60"/>
      <c r="O504" s="97">
        <f t="shared" si="37"/>
        <v>12</v>
      </c>
      <c r="P504" s="63">
        <f t="shared" si="38"/>
        <v>37477.56</v>
      </c>
    </row>
    <row r="505" spans="1:16" s="33" customFormat="1" x14ac:dyDescent="0.3">
      <c r="A505" s="60" t="s">
        <v>9</v>
      </c>
      <c r="B505" s="115" t="s">
        <v>82</v>
      </c>
      <c r="C505" s="116">
        <v>44379</v>
      </c>
      <c r="D505" s="111">
        <v>44374</v>
      </c>
      <c r="E505" s="115" t="s">
        <v>143</v>
      </c>
      <c r="F505" s="109" t="s">
        <v>143</v>
      </c>
      <c r="G505" s="61">
        <v>451.7</v>
      </c>
      <c r="H505" s="62">
        <v>44361</v>
      </c>
      <c r="I505" s="62">
        <v>44374</v>
      </c>
      <c r="J505" s="60">
        <f t="shared" si="35"/>
        <v>14</v>
      </c>
      <c r="K505" s="62">
        <f t="shared" si="36"/>
        <v>44367.5</v>
      </c>
      <c r="L505" s="117">
        <v>44379</v>
      </c>
      <c r="M505" s="62">
        <v>44379.5</v>
      </c>
      <c r="N505" s="60"/>
      <c r="O505" s="97">
        <f t="shared" si="37"/>
        <v>12</v>
      </c>
      <c r="P505" s="63">
        <f t="shared" si="38"/>
        <v>5420.4</v>
      </c>
    </row>
    <row r="506" spans="1:16" s="33" customFormat="1" hidden="1" x14ac:dyDescent="0.3">
      <c r="A506" s="33" t="s">
        <v>9</v>
      </c>
      <c r="B506" s="9" t="s">
        <v>82</v>
      </c>
      <c r="C506" s="10">
        <v>44379</v>
      </c>
      <c r="D506" s="12">
        <v>44374</v>
      </c>
      <c r="E506" s="9" t="s">
        <v>144</v>
      </c>
      <c r="F506" s="44" t="s">
        <v>145</v>
      </c>
      <c r="G506" s="40">
        <v>4800.839999999992</v>
      </c>
      <c r="H506" s="18">
        <v>44361</v>
      </c>
      <c r="I506" s="18">
        <v>44374</v>
      </c>
      <c r="J506" s="33">
        <f t="shared" si="35"/>
        <v>14</v>
      </c>
      <c r="K506" s="18">
        <f t="shared" si="36"/>
        <v>44367.5</v>
      </c>
      <c r="L506" s="25">
        <v>44379</v>
      </c>
      <c r="M506" s="18">
        <v>44383.5</v>
      </c>
      <c r="N506" s="13"/>
      <c r="O506" s="39">
        <f t="shared" si="37"/>
        <v>16</v>
      </c>
      <c r="P506" s="35">
        <f t="shared" si="38"/>
        <v>76813.439999999871</v>
      </c>
    </row>
    <row r="507" spans="1:16" s="33" customFormat="1" hidden="1" x14ac:dyDescent="0.3">
      <c r="A507" s="33" t="s">
        <v>9</v>
      </c>
      <c r="B507" s="9" t="s">
        <v>82</v>
      </c>
      <c r="C507" s="10">
        <v>44379</v>
      </c>
      <c r="D507" s="12">
        <v>44374</v>
      </c>
      <c r="E507" s="9" t="s">
        <v>146</v>
      </c>
      <c r="F507" s="44" t="s">
        <v>147</v>
      </c>
      <c r="G507" s="40">
        <v>2318.4999999999995</v>
      </c>
      <c r="H507" s="18">
        <v>44361</v>
      </c>
      <c r="I507" s="18">
        <v>44374</v>
      </c>
      <c r="J507" s="33">
        <f t="shared" si="35"/>
        <v>14</v>
      </c>
      <c r="K507" s="18">
        <f t="shared" si="36"/>
        <v>44367.5</v>
      </c>
      <c r="L507" s="25">
        <v>44379</v>
      </c>
      <c r="M507" s="18">
        <v>44383.5</v>
      </c>
      <c r="N507" s="13"/>
      <c r="O507" s="39">
        <f t="shared" si="37"/>
        <v>16</v>
      </c>
      <c r="P507" s="35">
        <f t="shared" si="38"/>
        <v>37095.999999999993</v>
      </c>
    </row>
    <row r="508" spans="1:16" s="33" customFormat="1" hidden="1" x14ac:dyDescent="0.3">
      <c r="A508" s="33" t="s">
        <v>9</v>
      </c>
      <c r="B508" s="9" t="s">
        <v>82</v>
      </c>
      <c r="C508" s="10">
        <v>44379</v>
      </c>
      <c r="D508" s="12">
        <v>44374</v>
      </c>
      <c r="E508" s="9" t="s">
        <v>148</v>
      </c>
      <c r="F508" s="44" t="s">
        <v>149</v>
      </c>
      <c r="G508" s="40">
        <v>327.32</v>
      </c>
      <c r="H508" s="18">
        <v>44361</v>
      </c>
      <c r="I508" s="18">
        <v>44374</v>
      </c>
      <c r="J508" s="33">
        <f t="shared" si="35"/>
        <v>14</v>
      </c>
      <c r="K508" s="18">
        <f t="shared" si="36"/>
        <v>44367.5</v>
      </c>
      <c r="L508" s="25">
        <v>44379</v>
      </c>
      <c r="M508" s="18">
        <v>44383.5</v>
      </c>
      <c r="N508" s="13"/>
      <c r="O508" s="39">
        <f t="shared" si="37"/>
        <v>16</v>
      </c>
      <c r="P508" s="35">
        <f t="shared" si="38"/>
        <v>5237.12</v>
      </c>
    </row>
    <row r="509" spans="1:16" s="33" customFormat="1" hidden="1" x14ac:dyDescent="0.3">
      <c r="A509" s="33" t="s">
        <v>9</v>
      </c>
      <c r="B509" s="9" t="s">
        <v>82</v>
      </c>
      <c r="C509" s="10">
        <v>44379</v>
      </c>
      <c r="D509" s="12">
        <v>44374</v>
      </c>
      <c r="E509" s="9" t="s">
        <v>150</v>
      </c>
      <c r="F509" s="44" t="s">
        <v>151</v>
      </c>
      <c r="G509" s="40">
        <v>49</v>
      </c>
      <c r="H509" s="18">
        <v>44361</v>
      </c>
      <c r="I509" s="18">
        <v>44374</v>
      </c>
      <c r="J509" s="33">
        <f t="shared" si="35"/>
        <v>14</v>
      </c>
      <c r="K509" s="18">
        <f t="shared" si="36"/>
        <v>44367.5</v>
      </c>
      <c r="L509" s="25">
        <v>44379</v>
      </c>
      <c r="M509" s="18">
        <v>44473.5</v>
      </c>
      <c r="O509" s="39">
        <f t="shared" si="37"/>
        <v>106</v>
      </c>
      <c r="P509" s="35">
        <f t="shared" si="38"/>
        <v>5194</v>
      </c>
    </row>
    <row r="510" spans="1:16" s="33" customFormat="1" hidden="1" x14ac:dyDescent="0.3">
      <c r="A510" s="33" t="s">
        <v>9</v>
      </c>
      <c r="B510" s="9" t="s">
        <v>82</v>
      </c>
      <c r="C510" s="10">
        <v>44379</v>
      </c>
      <c r="D510" s="12">
        <v>44374</v>
      </c>
      <c r="E510" s="9" t="s">
        <v>152</v>
      </c>
      <c r="F510" s="44" t="s">
        <v>153</v>
      </c>
      <c r="G510" s="40">
        <v>723.69</v>
      </c>
      <c r="H510" s="18">
        <v>44361</v>
      </c>
      <c r="I510" s="18">
        <v>44374</v>
      </c>
      <c r="J510" s="33">
        <f t="shared" si="35"/>
        <v>14</v>
      </c>
      <c r="K510" s="18">
        <f t="shared" si="36"/>
        <v>44367.5</v>
      </c>
      <c r="L510" s="25">
        <v>44379</v>
      </c>
      <c r="M510" s="18">
        <v>44379.5</v>
      </c>
      <c r="N510" s="46">
        <v>44378</v>
      </c>
      <c r="O510" s="39">
        <f>N510-K510</f>
        <v>10.5</v>
      </c>
      <c r="P510" s="35">
        <f t="shared" si="38"/>
        <v>7598.7450000000008</v>
      </c>
    </row>
    <row r="511" spans="1:16" s="33" customFormat="1" hidden="1" x14ac:dyDescent="0.3">
      <c r="A511" s="33" t="s">
        <v>9</v>
      </c>
      <c r="B511" s="9" t="s">
        <v>82</v>
      </c>
      <c r="C511" s="10">
        <v>44379</v>
      </c>
      <c r="D511" s="12">
        <v>44374</v>
      </c>
      <c r="E511" s="9" t="s">
        <v>154</v>
      </c>
      <c r="F511" s="44" t="s">
        <v>155</v>
      </c>
      <c r="G511" s="40">
        <v>467.36</v>
      </c>
      <c r="H511" s="18">
        <v>44361</v>
      </c>
      <c r="I511" s="18">
        <v>44374</v>
      </c>
      <c r="J511" s="33">
        <f t="shared" si="35"/>
        <v>14</v>
      </c>
      <c r="K511" s="18">
        <f t="shared" si="36"/>
        <v>44367.5</v>
      </c>
      <c r="L511" s="25">
        <v>44379</v>
      </c>
      <c r="M511" s="18">
        <v>44379.5</v>
      </c>
      <c r="N511" s="46">
        <v>44378</v>
      </c>
      <c r="O511" s="39">
        <f>N511-K511</f>
        <v>10.5</v>
      </c>
      <c r="P511" s="35">
        <f t="shared" si="38"/>
        <v>4907.28</v>
      </c>
    </row>
    <row r="512" spans="1:16" s="33" customFormat="1" hidden="1" x14ac:dyDescent="0.3">
      <c r="A512" s="33" t="s">
        <v>13</v>
      </c>
      <c r="B512" s="9" t="s">
        <v>82</v>
      </c>
      <c r="C512" s="10">
        <v>44393</v>
      </c>
      <c r="D512" s="12">
        <v>44388</v>
      </c>
      <c r="E512" s="9" t="s">
        <v>93</v>
      </c>
      <c r="F512" s="44" t="s">
        <v>94</v>
      </c>
      <c r="G512" s="40">
        <v>235.9</v>
      </c>
      <c r="H512" s="18">
        <v>44375</v>
      </c>
      <c r="I512" s="18">
        <v>44388</v>
      </c>
      <c r="J512" s="33">
        <f t="shared" si="35"/>
        <v>14</v>
      </c>
      <c r="K512" s="18">
        <f t="shared" si="36"/>
        <v>44381.5</v>
      </c>
      <c r="L512" s="25">
        <v>44393</v>
      </c>
      <c r="M512" s="18">
        <v>44393.5</v>
      </c>
      <c r="O512" s="39">
        <f t="shared" si="37"/>
        <v>12</v>
      </c>
      <c r="P512" s="35">
        <f t="shared" si="38"/>
        <v>2830.8</v>
      </c>
    </row>
    <row r="513" spans="1:16" s="33" customFormat="1" hidden="1" x14ac:dyDescent="0.3">
      <c r="A513" s="33" t="s">
        <v>13</v>
      </c>
      <c r="B513" s="9" t="s">
        <v>82</v>
      </c>
      <c r="C513" s="10">
        <v>44393</v>
      </c>
      <c r="D513" s="12">
        <v>44388</v>
      </c>
      <c r="E513" s="9" t="s">
        <v>105</v>
      </c>
      <c r="F513" s="44" t="s">
        <v>106</v>
      </c>
      <c r="G513" s="40">
        <v>6.17</v>
      </c>
      <c r="H513" s="18">
        <v>44375</v>
      </c>
      <c r="I513" s="18">
        <v>44388</v>
      </c>
      <c r="J513" s="33">
        <f t="shared" si="35"/>
        <v>14</v>
      </c>
      <c r="K513" s="18">
        <f t="shared" si="36"/>
        <v>44381.5</v>
      </c>
      <c r="L513" s="25">
        <v>44393</v>
      </c>
      <c r="M513" s="18">
        <v>44403.5</v>
      </c>
      <c r="O513" s="39">
        <f t="shared" si="37"/>
        <v>22</v>
      </c>
      <c r="P513" s="35">
        <f t="shared" si="38"/>
        <v>135.74</v>
      </c>
    </row>
    <row r="514" spans="1:16" s="33" customFormat="1" hidden="1" x14ac:dyDescent="0.3">
      <c r="A514" s="33" t="s">
        <v>13</v>
      </c>
      <c r="B514" s="9" t="s">
        <v>82</v>
      </c>
      <c r="C514" s="10">
        <v>44393</v>
      </c>
      <c r="D514" s="12">
        <v>44388</v>
      </c>
      <c r="E514" s="9" t="s">
        <v>113</v>
      </c>
      <c r="F514" s="44" t="s">
        <v>114</v>
      </c>
      <c r="G514" s="40">
        <v>13.38</v>
      </c>
      <c r="H514" s="18">
        <v>44375</v>
      </c>
      <c r="I514" s="18">
        <v>44388</v>
      </c>
      <c r="J514" s="33">
        <f t="shared" si="35"/>
        <v>14</v>
      </c>
      <c r="K514" s="18">
        <f t="shared" si="36"/>
        <v>44381.5</v>
      </c>
      <c r="L514" s="25">
        <v>44393</v>
      </c>
      <c r="M514" s="18">
        <v>44393.5</v>
      </c>
      <c r="O514" s="39">
        <f t="shared" si="37"/>
        <v>12</v>
      </c>
      <c r="P514" s="35">
        <f t="shared" si="38"/>
        <v>160.56</v>
      </c>
    </row>
    <row r="515" spans="1:16" s="33" customFormat="1" hidden="1" x14ac:dyDescent="0.3">
      <c r="A515" s="33" t="s">
        <v>13</v>
      </c>
      <c r="B515" s="9" t="s">
        <v>82</v>
      </c>
      <c r="C515" s="10">
        <v>44393</v>
      </c>
      <c r="D515" s="12">
        <v>44388</v>
      </c>
      <c r="E515" s="9" t="s">
        <v>115</v>
      </c>
      <c r="F515" s="44" t="s">
        <v>116</v>
      </c>
      <c r="G515" s="40">
        <v>0.75</v>
      </c>
      <c r="H515" s="18">
        <v>44375</v>
      </c>
      <c r="I515" s="18">
        <v>44388</v>
      </c>
      <c r="J515" s="33">
        <f t="shared" si="35"/>
        <v>14</v>
      </c>
      <c r="K515" s="18">
        <f t="shared" si="36"/>
        <v>44381.5</v>
      </c>
      <c r="L515" s="25">
        <v>44393</v>
      </c>
      <c r="M515" s="18">
        <v>44421.5</v>
      </c>
      <c r="O515" s="39">
        <f t="shared" si="37"/>
        <v>40</v>
      </c>
      <c r="P515" s="35">
        <f t="shared" si="38"/>
        <v>30</v>
      </c>
    </row>
    <row r="516" spans="1:16" s="33" customFormat="1" hidden="1" x14ac:dyDescent="0.3">
      <c r="A516" s="33" t="s">
        <v>13</v>
      </c>
      <c r="B516" s="9" t="s">
        <v>82</v>
      </c>
      <c r="C516" s="10">
        <v>44393</v>
      </c>
      <c r="D516" s="12">
        <v>44388</v>
      </c>
      <c r="E516" s="9" t="s">
        <v>119</v>
      </c>
      <c r="F516" s="44" t="s">
        <v>120</v>
      </c>
      <c r="G516" s="40">
        <v>153.85</v>
      </c>
      <c r="H516" s="18">
        <v>44375</v>
      </c>
      <c r="I516" s="18">
        <v>44388</v>
      </c>
      <c r="J516" s="33">
        <f t="shared" si="35"/>
        <v>14</v>
      </c>
      <c r="K516" s="18">
        <f t="shared" si="36"/>
        <v>44381.5</v>
      </c>
      <c r="L516" s="25">
        <v>44393</v>
      </c>
      <c r="M516" s="18">
        <v>44393.5</v>
      </c>
      <c r="O516" s="39">
        <f t="shared" si="37"/>
        <v>12</v>
      </c>
      <c r="P516" s="35">
        <f t="shared" si="38"/>
        <v>1846.1999999999998</v>
      </c>
    </row>
    <row r="517" spans="1:16" s="33" customFormat="1" hidden="1" x14ac:dyDescent="0.3">
      <c r="A517" s="33" t="s">
        <v>13</v>
      </c>
      <c r="B517" s="9" t="s">
        <v>82</v>
      </c>
      <c r="C517" s="10">
        <v>44393</v>
      </c>
      <c r="D517" s="12">
        <v>44388</v>
      </c>
      <c r="E517" s="9" t="s">
        <v>127</v>
      </c>
      <c r="F517" s="44" t="s">
        <v>128</v>
      </c>
      <c r="G517" s="40">
        <v>25.68</v>
      </c>
      <c r="H517" s="18">
        <v>44375</v>
      </c>
      <c r="I517" s="18">
        <v>44388</v>
      </c>
      <c r="J517" s="33">
        <f t="shared" si="35"/>
        <v>14</v>
      </c>
      <c r="K517" s="18">
        <f t="shared" si="36"/>
        <v>44381.5</v>
      </c>
      <c r="L517" s="25">
        <v>44393</v>
      </c>
      <c r="M517" s="18">
        <v>44421.5</v>
      </c>
      <c r="O517" s="39">
        <f t="shared" si="37"/>
        <v>40</v>
      </c>
      <c r="P517" s="35">
        <f t="shared" si="38"/>
        <v>1027.2</v>
      </c>
    </row>
    <row r="518" spans="1:16" s="33" customFormat="1" hidden="1" x14ac:dyDescent="0.3">
      <c r="A518" s="33" t="s">
        <v>13</v>
      </c>
      <c r="B518" s="9" t="s">
        <v>82</v>
      </c>
      <c r="C518" s="10">
        <v>44393</v>
      </c>
      <c r="D518" s="12">
        <v>44388</v>
      </c>
      <c r="E518" s="9" t="s">
        <v>158</v>
      </c>
      <c r="F518" s="44" t="s">
        <v>159</v>
      </c>
      <c r="G518" s="40">
        <v>1.25</v>
      </c>
      <c r="H518" s="18">
        <v>44375</v>
      </c>
      <c r="I518" s="18">
        <v>44388</v>
      </c>
      <c r="J518" s="33">
        <f t="shared" si="35"/>
        <v>14</v>
      </c>
      <c r="K518" s="18">
        <f t="shared" si="36"/>
        <v>44381.5</v>
      </c>
      <c r="L518" s="25">
        <v>44393</v>
      </c>
      <c r="M518" s="18">
        <v>44407.5</v>
      </c>
      <c r="O518" s="39">
        <f t="shared" si="37"/>
        <v>26</v>
      </c>
      <c r="P518" s="35">
        <f t="shared" si="38"/>
        <v>32.5</v>
      </c>
    </row>
    <row r="519" spans="1:16" s="33" customFormat="1" hidden="1" x14ac:dyDescent="0.3">
      <c r="A519" s="33" t="s">
        <v>13</v>
      </c>
      <c r="B519" s="9" t="s">
        <v>82</v>
      </c>
      <c r="C519" s="10">
        <v>44393</v>
      </c>
      <c r="D519" s="12">
        <v>44388</v>
      </c>
      <c r="E519" s="9" t="s">
        <v>129</v>
      </c>
      <c r="F519" s="44" t="s">
        <v>130</v>
      </c>
      <c r="G519" s="40">
        <v>97.85</v>
      </c>
      <c r="H519" s="18">
        <v>44375</v>
      </c>
      <c r="I519" s="18">
        <v>44388</v>
      </c>
      <c r="J519" s="33">
        <f t="shared" si="35"/>
        <v>14</v>
      </c>
      <c r="K519" s="18">
        <f t="shared" si="36"/>
        <v>44381.5</v>
      </c>
      <c r="L519" s="25">
        <v>44393</v>
      </c>
      <c r="M519" s="18">
        <v>44393.5</v>
      </c>
      <c r="O519" s="39">
        <f t="shared" si="37"/>
        <v>12</v>
      </c>
      <c r="P519" s="35">
        <f t="shared" si="38"/>
        <v>1174.1999999999998</v>
      </c>
    </row>
    <row r="520" spans="1:16" s="33" customFormat="1" hidden="1" x14ac:dyDescent="0.3">
      <c r="A520" s="33" t="s">
        <v>13</v>
      </c>
      <c r="B520" s="9" t="s">
        <v>82</v>
      </c>
      <c r="C520" s="10">
        <v>44393</v>
      </c>
      <c r="D520" s="12">
        <v>44388</v>
      </c>
      <c r="E520" s="9" t="s">
        <v>133</v>
      </c>
      <c r="F520" s="44" t="s">
        <v>134</v>
      </c>
      <c r="G520" s="40">
        <v>51.18</v>
      </c>
      <c r="H520" s="18">
        <v>44375</v>
      </c>
      <c r="I520" s="18">
        <v>44388</v>
      </c>
      <c r="J520" s="33">
        <f t="shared" si="35"/>
        <v>14</v>
      </c>
      <c r="K520" s="18">
        <f t="shared" si="36"/>
        <v>44381.5</v>
      </c>
      <c r="L520" s="25">
        <v>44393</v>
      </c>
      <c r="M520" s="18">
        <v>44421.5</v>
      </c>
      <c r="O520" s="39">
        <f t="shared" si="37"/>
        <v>40</v>
      </c>
      <c r="P520" s="35">
        <f t="shared" si="38"/>
        <v>2047.2</v>
      </c>
    </row>
    <row r="521" spans="1:16" s="33" customFormat="1" hidden="1" x14ac:dyDescent="0.3">
      <c r="A521" s="33" t="s">
        <v>13</v>
      </c>
      <c r="B521" s="9" t="s">
        <v>82</v>
      </c>
      <c r="C521" s="10">
        <v>44393</v>
      </c>
      <c r="D521" s="12">
        <v>44388</v>
      </c>
      <c r="E521" s="9" t="s">
        <v>135</v>
      </c>
      <c r="F521" s="44" t="s">
        <v>136</v>
      </c>
      <c r="G521" s="40">
        <v>4.26</v>
      </c>
      <c r="H521" s="18">
        <v>44375</v>
      </c>
      <c r="I521" s="18">
        <v>44388</v>
      </c>
      <c r="J521" s="33">
        <f t="shared" si="35"/>
        <v>14</v>
      </c>
      <c r="K521" s="18">
        <f t="shared" si="36"/>
        <v>44381.5</v>
      </c>
      <c r="L521" s="25">
        <v>44393</v>
      </c>
      <c r="M521" s="18">
        <v>44421.5</v>
      </c>
      <c r="O521" s="39">
        <f t="shared" si="37"/>
        <v>40</v>
      </c>
      <c r="P521" s="35">
        <f t="shared" si="38"/>
        <v>170.39999999999998</v>
      </c>
    </row>
    <row r="522" spans="1:16" s="33" customFormat="1" hidden="1" x14ac:dyDescent="0.3">
      <c r="A522" s="33" t="s">
        <v>13</v>
      </c>
      <c r="B522" s="9" t="s">
        <v>82</v>
      </c>
      <c r="C522" s="10">
        <v>44393</v>
      </c>
      <c r="D522" s="12">
        <v>44388</v>
      </c>
      <c r="E522" s="9" t="s">
        <v>137</v>
      </c>
      <c r="F522" s="44" t="s">
        <v>138</v>
      </c>
      <c r="G522" s="40">
        <v>22.62</v>
      </c>
      <c r="H522" s="18">
        <v>44375</v>
      </c>
      <c r="I522" s="18">
        <v>44388</v>
      </c>
      <c r="J522" s="33">
        <f t="shared" si="35"/>
        <v>14</v>
      </c>
      <c r="K522" s="18">
        <f t="shared" si="36"/>
        <v>44381.5</v>
      </c>
      <c r="L522" s="25">
        <v>44393</v>
      </c>
      <c r="M522" s="18">
        <v>44421.5</v>
      </c>
      <c r="O522" s="39">
        <f t="shared" si="37"/>
        <v>40</v>
      </c>
      <c r="P522" s="35">
        <f t="shared" si="38"/>
        <v>904.80000000000007</v>
      </c>
    </row>
    <row r="523" spans="1:16" s="33" customFormat="1" hidden="1" x14ac:dyDescent="0.3">
      <c r="A523" s="33" t="s">
        <v>13</v>
      </c>
      <c r="B523" s="9" t="s">
        <v>82</v>
      </c>
      <c r="C523" s="10">
        <v>44393</v>
      </c>
      <c r="D523" s="12">
        <v>44388</v>
      </c>
      <c r="E523" s="9" t="s">
        <v>139</v>
      </c>
      <c r="F523" s="44" t="s">
        <v>140</v>
      </c>
      <c r="G523" s="40">
        <v>2.35</v>
      </c>
      <c r="H523" s="18">
        <v>44375</v>
      </c>
      <c r="I523" s="18">
        <v>44388</v>
      </c>
      <c r="J523" s="33">
        <f t="shared" ref="J523:J586" si="39">I523-H523+1</f>
        <v>14</v>
      </c>
      <c r="K523" s="18">
        <f t="shared" ref="K523:K586" si="40">(H523+I523)/2</f>
        <v>44381.5</v>
      </c>
      <c r="L523" s="25">
        <v>44393</v>
      </c>
      <c r="M523" s="18">
        <v>44421.5</v>
      </c>
      <c r="O523" s="39">
        <f t="shared" ref="O523:O586" si="41">M523-K523</f>
        <v>40</v>
      </c>
      <c r="P523" s="35">
        <f t="shared" ref="P523:P586" si="42">G523*O523</f>
        <v>94</v>
      </c>
    </row>
    <row r="524" spans="1:16" s="33" customFormat="1" x14ac:dyDescent="0.3">
      <c r="A524" s="60" t="s">
        <v>13</v>
      </c>
      <c r="B524" s="115" t="s">
        <v>82</v>
      </c>
      <c r="C524" s="116">
        <v>44393</v>
      </c>
      <c r="D524" s="111">
        <v>44388</v>
      </c>
      <c r="E524" s="115" t="s">
        <v>141</v>
      </c>
      <c r="F524" s="109" t="s">
        <v>141</v>
      </c>
      <c r="G524" s="61">
        <v>46.95</v>
      </c>
      <c r="H524" s="62">
        <v>44375</v>
      </c>
      <c r="I524" s="62">
        <v>44388</v>
      </c>
      <c r="J524" s="60">
        <f t="shared" si="39"/>
        <v>14</v>
      </c>
      <c r="K524" s="62">
        <f t="shared" si="40"/>
        <v>44381.5</v>
      </c>
      <c r="L524" s="117">
        <v>44393</v>
      </c>
      <c r="M524" s="62">
        <v>44393.5</v>
      </c>
      <c r="N524" s="60"/>
      <c r="O524" s="97">
        <f t="shared" si="41"/>
        <v>12</v>
      </c>
      <c r="P524" s="63">
        <f t="shared" si="42"/>
        <v>563.40000000000009</v>
      </c>
    </row>
    <row r="525" spans="1:16" s="33" customFormat="1" x14ac:dyDescent="0.3">
      <c r="A525" s="60" t="s">
        <v>13</v>
      </c>
      <c r="B525" s="115" t="s">
        <v>82</v>
      </c>
      <c r="C525" s="116">
        <v>44393</v>
      </c>
      <c r="D525" s="111">
        <v>44388</v>
      </c>
      <c r="E525" s="115" t="s">
        <v>142</v>
      </c>
      <c r="F525" s="109" t="s">
        <v>142</v>
      </c>
      <c r="G525" s="61">
        <v>73.02</v>
      </c>
      <c r="H525" s="62">
        <v>44375</v>
      </c>
      <c r="I525" s="62">
        <v>44388</v>
      </c>
      <c r="J525" s="60">
        <f t="shared" si="39"/>
        <v>14</v>
      </c>
      <c r="K525" s="62">
        <f t="shared" si="40"/>
        <v>44381.5</v>
      </c>
      <c r="L525" s="117">
        <v>44393</v>
      </c>
      <c r="M525" s="62">
        <v>44393.5</v>
      </c>
      <c r="N525" s="60"/>
      <c r="O525" s="97">
        <f t="shared" si="41"/>
        <v>12</v>
      </c>
      <c r="P525" s="63">
        <f t="shared" si="42"/>
        <v>876.24</v>
      </c>
    </row>
    <row r="526" spans="1:16" s="33" customFormat="1" x14ac:dyDescent="0.3">
      <c r="A526" s="60" t="s">
        <v>13</v>
      </c>
      <c r="B526" s="115" t="s">
        <v>82</v>
      </c>
      <c r="C526" s="116">
        <v>44393</v>
      </c>
      <c r="D526" s="111">
        <v>44388</v>
      </c>
      <c r="E526" s="115" t="s">
        <v>83</v>
      </c>
      <c r="F526" s="109" t="s">
        <v>84</v>
      </c>
      <c r="G526" s="61">
        <v>521.12</v>
      </c>
      <c r="H526" s="62">
        <v>44375</v>
      </c>
      <c r="I526" s="62">
        <v>44388</v>
      </c>
      <c r="J526" s="60">
        <f t="shared" si="39"/>
        <v>14</v>
      </c>
      <c r="K526" s="62">
        <f t="shared" si="40"/>
        <v>44381.5</v>
      </c>
      <c r="L526" s="117">
        <v>44393</v>
      </c>
      <c r="M526" s="62">
        <v>44393.5</v>
      </c>
      <c r="N526" s="60"/>
      <c r="O526" s="97">
        <f t="shared" si="41"/>
        <v>12</v>
      </c>
      <c r="P526" s="63">
        <f t="shared" si="42"/>
        <v>6253.4400000000005</v>
      </c>
    </row>
    <row r="527" spans="1:16" s="33" customFormat="1" x14ac:dyDescent="0.3">
      <c r="A527" s="60" t="s">
        <v>13</v>
      </c>
      <c r="B527" s="115" t="s">
        <v>82</v>
      </c>
      <c r="C527" s="116">
        <v>44393</v>
      </c>
      <c r="D527" s="111">
        <v>44388</v>
      </c>
      <c r="E527" s="115" t="s">
        <v>85</v>
      </c>
      <c r="F527" s="109" t="s">
        <v>86</v>
      </c>
      <c r="G527" s="61">
        <v>8281.57</v>
      </c>
      <c r="H527" s="62">
        <v>44375</v>
      </c>
      <c r="I527" s="62">
        <v>44388</v>
      </c>
      <c r="J527" s="60">
        <f t="shared" si="39"/>
        <v>14</v>
      </c>
      <c r="K527" s="62">
        <f t="shared" si="40"/>
        <v>44381.5</v>
      </c>
      <c r="L527" s="117">
        <v>44393</v>
      </c>
      <c r="M527" s="62">
        <v>44393.5</v>
      </c>
      <c r="N527" s="60"/>
      <c r="O527" s="97">
        <f t="shared" si="41"/>
        <v>12</v>
      </c>
      <c r="P527" s="63">
        <f t="shared" si="42"/>
        <v>99378.84</v>
      </c>
    </row>
    <row r="528" spans="1:16" s="33" customFormat="1" x14ac:dyDescent="0.3">
      <c r="A528" s="60" t="s">
        <v>13</v>
      </c>
      <c r="B528" s="115" t="s">
        <v>82</v>
      </c>
      <c r="C528" s="116">
        <v>44393</v>
      </c>
      <c r="D528" s="111">
        <v>44388</v>
      </c>
      <c r="E528" s="115" t="s">
        <v>87</v>
      </c>
      <c r="F528" s="109" t="s">
        <v>88</v>
      </c>
      <c r="G528" s="61">
        <v>454.1</v>
      </c>
      <c r="H528" s="62">
        <v>44375</v>
      </c>
      <c r="I528" s="62">
        <v>44388</v>
      </c>
      <c r="J528" s="60">
        <f>I528-H528+1</f>
        <v>14</v>
      </c>
      <c r="K528" s="62">
        <f t="shared" si="40"/>
        <v>44381.5</v>
      </c>
      <c r="L528" s="117">
        <v>44393</v>
      </c>
      <c r="M528" s="62">
        <v>44393.5</v>
      </c>
      <c r="N528" s="60"/>
      <c r="O528" s="97">
        <f t="shared" si="41"/>
        <v>12</v>
      </c>
      <c r="P528" s="63">
        <f t="shared" si="42"/>
        <v>5449.2000000000007</v>
      </c>
    </row>
    <row r="529" spans="1:16" s="33" customFormat="1" x14ac:dyDescent="0.3">
      <c r="A529" s="60" t="s">
        <v>13</v>
      </c>
      <c r="B529" s="115" t="s">
        <v>82</v>
      </c>
      <c r="C529" s="116">
        <v>44393</v>
      </c>
      <c r="D529" s="111">
        <v>44388</v>
      </c>
      <c r="E529" s="115" t="s">
        <v>89</v>
      </c>
      <c r="F529" s="109" t="s">
        <v>90</v>
      </c>
      <c r="G529" s="61">
        <v>34634.439999999988</v>
      </c>
      <c r="H529" s="62">
        <v>44375</v>
      </c>
      <c r="I529" s="62">
        <v>44388</v>
      </c>
      <c r="J529" s="60">
        <f t="shared" si="39"/>
        <v>14</v>
      </c>
      <c r="K529" s="62">
        <f t="shared" si="40"/>
        <v>44381.5</v>
      </c>
      <c r="L529" s="117">
        <v>44393</v>
      </c>
      <c r="M529" s="62">
        <v>44393.5</v>
      </c>
      <c r="N529" s="60"/>
      <c r="O529" s="97">
        <f t="shared" si="41"/>
        <v>12</v>
      </c>
      <c r="P529" s="63">
        <f t="shared" si="42"/>
        <v>415613.27999999985</v>
      </c>
    </row>
    <row r="530" spans="1:16" s="33" customFormat="1" x14ac:dyDescent="0.3">
      <c r="A530" s="60" t="s">
        <v>13</v>
      </c>
      <c r="B530" s="115" t="s">
        <v>82</v>
      </c>
      <c r="C530" s="116">
        <v>44393</v>
      </c>
      <c r="D530" s="111">
        <v>44388</v>
      </c>
      <c r="E530" s="115" t="s">
        <v>91</v>
      </c>
      <c r="F530" s="109" t="s">
        <v>92</v>
      </c>
      <c r="G530" s="61">
        <v>61679.449999999975</v>
      </c>
      <c r="H530" s="62">
        <v>44375</v>
      </c>
      <c r="I530" s="62">
        <v>44388</v>
      </c>
      <c r="J530" s="60">
        <f>I530-H530+1</f>
        <v>14</v>
      </c>
      <c r="K530" s="62">
        <f t="shared" si="40"/>
        <v>44381.5</v>
      </c>
      <c r="L530" s="117">
        <v>44393</v>
      </c>
      <c r="M530" s="62">
        <v>44393.5</v>
      </c>
      <c r="N530" s="60"/>
      <c r="O530" s="97">
        <f t="shared" si="41"/>
        <v>12</v>
      </c>
      <c r="P530" s="63">
        <f t="shared" si="42"/>
        <v>740153.39999999967</v>
      </c>
    </row>
    <row r="531" spans="1:16" s="33" customFormat="1" hidden="1" x14ac:dyDescent="0.3">
      <c r="A531" s="33" t="s">
        <v>13</v>
      </c>
      <c r="B531" s="9" t="s">
        <v>82</v>
      </c>
      <c r="C531" s="10">
        <v>44393</v>
      </c>
      <c r="D531" s="12">
        <v>44388</v>
      </c>
      <c r="E531" s="9" t="s">
        <v>93</v>
      </c>
      <c r="F531" s="44" t="s">
        <v>94</v>
      </c>
      <c r="G531" s="40">
        <v>11829.77</v>
      </c>
      <c r="H531" s="18">
        <v>44375</v>
      </c>
      <c r="I531" s="18">
        <v>44388</v>
      </c>
      <c r="J531" s="33">
        <f t="shared" si="39"/>
        <v>14</v>
      </c>
      <c r="K531" s="18">
        <f t="shared" si="40"/>
        <v>44381.5</v>
      </c>
      <c r="L531" s="25">
        <v>44393</v>
      </c>
      <c r="M531" s="18">
        <v>44393.5</v>
      </c>
      <c r="O531" s="39">
        <f t="shared" si="41"/>
        <v>12</v>
      </c>
      <c r="P531" s="35">
        <f t="shared" si="42"/>
        <v>141957.24</v>
      </c>
    </row>
    <row r="532" spans="1:16" s="33" customFormat="1" x14ac:dyDescent="0.3">
      <c r="A532" s="60" t="s">
        <v>13</v>
      </c>
      <c r="B532" s="115" t="s">
        <v>82</v>
      </c>
      <c r="C532" s="116">
        <v>44393</v>
      </c>
      <c r="D532" s="111">
        <v>44388</v>
      </c>
      <c r="E532" s="115" t="s">
        <v>95</v>
      </c>
      <c r="F532" s="109" t="s">
        <v>96</v>
      </c>
      <c r="G532" s="61">
        <v>79.53</v>
      </c>
      <c r="H532" s="62">
        <v>44375</v>
      </c>
      <c r="I532" s="62">
        <v>44388</v>
      </c>
      <c r="J532" s="60">
        <f t="shared" si="39"/>
        <v>14</v>
      </c>
      <c r="K532" s="62">
        <f t="shared" si="40"/>
        <v>44381.5</v>
      </c>
      <c r="L532" s="117">
        <v>44393</v>
      </c>
      <c r="M532" s="62">
        <v>44393.5</v>
      </c>
      <c r="N532" s="60"/>
      <c r="O532" s="97">
        <f t="shared" si="41"/>
        <v>12</v>
      </c>
      <c r="P532" s="63">
        <f t="shared" si="42"/>
        <v>954.36</v>
      </c>
    </row>
    <row r="533" spans="1:16" s="33" customFormat="1" x14ac:dyDescent="0.3">
      <c r="A533" s="60" t="s">
        <v>13</v>
      </c>
      <c r="B533" s="115" t="s">
        <v>82</v>
      </c>
      <c r="C533" s="116">
        <v>44393</v>
      </c>
      <c r="D533" s="111">
        <v>44388</v>
      </c>
      <c r="E533" s="115" t="s">
        <v>97</v>
      </c>
      <c r="F533" s="109" t="s">
        <v>98</v>
      </c>
      <c r="G533" s="61">
        <v>6593.95</v>
      </c>
      <c r="H533" s="62">
        <v>44375</v>
      </c>
      <c r="I533" s="62">
        <v>44388</v>
      </c>
      <c r="J533" s="60">
        <f t="shared" si="39"/>
        <v>14</v>
      </c>
      <c r="K533" s="62">
        <f t="shared" si="40"/>
        <v>44381.5</v>
      </c>
      <c r="L533" s="117">
        <v>44393</v>
      </c>
      <c r="M533" s="62">
        <v>44393.5</v>
      </c>
      <c r="N533" s="60"/>
      <c r="O533" s="97">
        <f t="shared" si="41"/>
        <v>12</v>
      </c>
      <c r="P533" s="63">
        <f t="shared" si="42"/>
        <v>79127.399999999994</v>
      </c>
    </row>
    <row r="534" spans="1:16" s="33" customFormat="1" hidden="1" x14ac:dyDescent="0.3">
      <c r="A534" s="33" t="s">
        <v>13</v>
      </c>
      <c r="B534" s="9" t="s">
        <v>82</v>
      </c>
      <c r="C534" s="10">
        <v>44393</v>
      </c>
      <c r="D534" s="12">
        <v>44388</v>
      </c>
      <c r="E534" s="9" t="s">
        <v>99</v>
      </c>
      <c r="F534" s="44" t="s">
        <v>100</v>
      </c>
      <c r="G534" s="40">
        <v>80.589999999999989</v>
      </c>
      <c r="H534" s="18">
        <v>44375</v>
      </c>
      <c r="I534" s="18">
        <v>44388</v>
      </c>
      <c r="J534" s="33">
        <f t="shared" si="39"/>
        <v>14</v>
      </c>
      <c r="K534" s="18">
        <f t="shared" si="40"/>
        <v>44381.5</v>
      </c>
      <c r="L534" s="25">
        <v>44393</v>
      </c>
      <c r="M534" s="18">
        <v>44393.5</v>
      </c>
      <c r="N534" s="13"/>
      <c r="O534" s="39">
        <f t="shared" si="41"/>
        <v>12</v>
      </c>
      <c r="P534" s="35">
        <f t="shared" si="42"/>
        <v>967.07999999999993</v>
      </c>
    </row>
    <row r="535" spans="1:16" s="33" customFormat="1" hidden="1" x14ac:dyDescent="0.3">
      <c r="A535" s="33" t="s">
        <v>13</v>
      </c>
      <c r="B535" s="9" t="s">
        <v>82</v>
      </c>
      <c r="C535" s="10">
        <v>44393</v>
      </c>
      <c r="D535" s="12">
        <v>44388</v>
      </c>
      <c r="E535" s="9" t="s">
        <v>105</v>
      </c>
      <c r="F535" s="44" t="s">
        <v>106</v>
      </c>
      <c r="G535" s="40">
        <v>767.24999999999977</v>
      </c>
      <c r="H535" s="18">
        <v>44375</v>
      </c>
      <c r="I535" s="18">
        <v>44388</v>
      </c>
      <c r="J535" s="33">
        <f t="shared" si="39"/>
        <v>14</v>
      </c>
      <c r="K535" s="18">
        <f t="shared" si="40"/>
        <v>44381.5</v>
      </c>
      <c r="L535" s="25">
        <v>44393</v>
      </c>
      <c r="M535" s="18">
        <v>44403.5</v>
      </c>
      <c r="O535" s="39">
        <f t="shared" si="41"/>
        <v>22</v>
      </c>
      <c r="P535" s="35">
        <f t="shared" si="42"/>
        <v>16879.499999999996</v>
      </c>
    </row>
    <row r="536" spans="1:16" s="33" customFormat="1" hidden="1" x14ac:dyDescent="0.3">
      <c r="A536" s="33" t="s">
        <v>13</v>
      </c>
      <c r="B536" s="9" t="s">
        <v>82</v>
      </c>
      <c r="C536" s="10">
        <v>44393</v>
      </c>
      <c r="D536" s="12">
        <v>44388</v>
      </c>
      <c r="E536" s="9" t="s">
        <v>107</v>
      </c>
      <c r="F536" s="44" t="s">
        <v>108</v>
      </c>
      <c r="G536" s="40">
        <v>28.86000000000001</v>
      </c>
      <c r="H536" s="18">
        <v>44375</v>
      </c>
      <c r="I536" s="18">
        <v>44388</v>
      </c>
      <c r="J536" s="33">
        <f t="shared" si="39"/>
        <v>14</v>
      </c>
      <c r="K536" s="18">
        <f t="shared" si="40"/>
        <v>44381.5</v>
      </c>
      <c r="L536" s="25">
        <v>44393</v>
      </c>
      <c r="M536" s="18">
        <v>44421.5</v>
      </c>
      <c r="O536" s="39">
        <f t="shared" si="41"/>
        <v>40</v>
      </c>
      <c r="P536" s="35">
        <f t="shared" si="42"/>
        <v>1154.4000000000003</v>
      </c>
    </row>
    <row r="537" spans="1:16" s="33" customFormat="1" hidden="1" x14ac:dyDescent="0.3">
      <c r="A537" s="33" t="s">
        <v>13</v>
      </c>
      <c r="B537" s="9" t="s">
        <v>82</v>
      </c>
      <c r="C537" s="10">
        <v>44393</v>
      </c>
      <c r="D537" s="12">
        <v>44388</v>
      </c>
      <c r="E537" s="9" t="s">
        <v>109</v>
      </c>
      <c r="F537" s="44" t="s">
        <v>110</v>
      </c>
      <c r="G537" s="40">
        <v>2269.2099999999996</v>
      </c>
      <c r="H537" s="18">
        <v>44375</v>
      </c>
      <c r="I537" s="18">
        <v>44388</v>
      </c>
      <c r="J537" s="33">
        <f t="shared" si="39"/>
        <v>14</v>
      </c>
      <c r="K537" s="18">
        <f t="shared" si="40"/>
        <v>44381.5</v>
      </c>
      <c r="L537" s="25">
        <v>44393</v>
      </c>
      <c r="M537" s="18">
        <v>44393.5</v>
      </c>
      <c r="N537" s="13"/>
      <c r="O537" s="39">
        <f t="shared" si="41"/>
        <v>12</v>
      </c>
      <c r="P537" s="35">
        <f t="shared" si="42"/>
        <v>27230.519999999997</v>
      </c>
    </row>
    <row r="538" spans="1:16" s="33" customFormat="1" hidden="1" x14ac:dyDescent="0.3">
      <c r="A538" s="33" t="s">
        <v>13</v>
      </c>
      <c r="B538" s="9" t="s">
        <v>82</v>
      </c>
      <c r="C538" s="10">
        <v>44393</v>
      </c>
      <c r="D538" s="12">
        <v>44388</v>
      </c>
      <c r="E538" s="9" t="s">
        <v>111</v>
      </c>
      <c r="F538" s="44" t="s">
        <v>112</v>
      </c>
      <c r="G538" s="40">
        <v>234.64000000000004</v>
      </c>
      <c r="H538" s="18">
        <v>44375</v>
      </c>
      <c r="I538" s="18">
        <v>44388</v>
      </c>
      <c r="J538" s="33">
        <f t="shared" si="39"/>
        <v>14</v>
      </c>
      <c r="K538" s="18">
        <f t="shared" si="40"/>
        <v>44381.5</v>
      </c>
      <c r="L538" s="25">
        <v>44393</v>
      </c>
      <c r="M538" s="18">
        <v>44393.5</v>
      </c>
      <c r="O538" s="39">
        <f t="shared" si="41"/>
        <v>12</v>
      </c>
      <c r="P538" s="35">
        <f t="shared" si="42"/>
        <v>2815.6800000000003</v>
      </c>
    </row>
    <row r="539" spans="1:16" s="33" customFormat="1" hidden="1" x14ac:dyDescent="0.3">
      <c r="A539" s="33" t="s">
        <v>13</v>
      </c>
      <c r="B539" s="9" t="s">
        <v>82</v>
      </c>
      <c r="C539" s="10">
        <v>44393</v>
      </c>
      <c r="D539" s="12">
        <v>44388</v>
      </c>
      <c r="E539" s="9" t="s">
        <v>113</v>
      </c>
      <c r="F539" s="44" t="s">
        <v>114</v>
      </c>
      <c r="G539" s="40">
        <v>2310.7600000000007</v>
      </c>
      <c r="H539" s="18">
        <v>44375</v>
      </c>
      <c r="I539" s="18">
        <v>44388</v>
      </c>
      <c r="J539" s="33">
        <f t="shared" si="39"/>
        <v>14</v>
      </c>
      <c r="K539" s="18">
        <f t="shared" si="40"/>
        <v>44381.5</v>
      </c>
      <c r="L539" s="25">
        <v>44393</v>
      </c>
      <c r="M539" s="18">
        <v>44393.5</v>
      </c>
      <c r="O539" s="39">
        <f t="shared" si="41"/>
        <v>12</v>
      </c>
      <c r="P539" s="35">
        <f t="shared" si="42"/>
        <v>27729.12000000001</v>
      </c>
    </row>
    <row r="540" spans="1:16" s="33" customFormat="1" hidden="1" x14ac:dyDescent="0.3">
      <c r="A540" s="33" t="s">
        <v>13</v>
      </c>
      <c r="B540" s="9" t="s">
        <v>82</v>
      </c>
      <c r="C540" s="10">
        <v>44393</v>
      </c>
      <c r="D540" s="12">
        <v>44388</v>
      </c>
      <c r="E540" s="9" t="s">
        <v>115</v>
      </c>
      <c r="F540" s="44" t="s">
        <v>116</v>
      </c>
      <c r="G540" s="40">
        <v>40.64</v>
      </c>
      <c r="H540" s="18">
        <v>44375</v>
      </c>
      <c r="I540" s="18">
        <v>44388</v>
      </c>
      <c r="J540" s="33">
        <f t="shared" si="39"/>
        <v>14</v>
      </c>
      <c r="K540" s="18">
        <f t="shared" si="40"/>
        <v>44381.5</v>
      </c>
      <c r="L540" s="25">
        <v>44393</v>
      </c>
      <c r="M540" s="18">
        <v>44421.5</v>
      </c>
      <c r="O540" s="39">
        <f t="shared" si="41"/>
        <v>40</v>
      </c>
      <c r="P540" s="35">
        <f t="shared" si="42"/>
        <v>1625.6</v>
      </c>
    </row>
    <row r="541" spans="1:16" s="33" customFormat="1" hidden="1" x14ac:dyDescent="0.3">
      <c r="A541" s="33" t="s">
        <v>13</v>
      </c>
      <c r="B541" s="9" t="s">
        <v>82</v>
      </c>
      <c r="C541" s="10">
        <v>44393</v>
      </c>
      <c r="D541" s="12">
        <v>44388</v>
      </c>
      <c r="E541" s="9" t="s">
        <v>117</v>
      </c>
      <c r="F541" s="44" t="s">
        <v>118</v>
      </c>
      <c r="G541" s="40">
        <v>152.13000000000002</v>
      </c>
      <c r="H541" s="18">
        <v>44375</v>
      </c>
      <c r="I541" s="18">
        <v>44388</v>
      </c>
      <c r="J541" s="33">
        <f t="shared" si="39"/>
        <v>14</v>
      </c>
      <c r="K541" s="18">
        <f t="shared" si="40"/>
        <v>44381.5</v>
      </c>
      <c r="L541" s="25">
        <v>44393</v>
      </c>
      <c r="M541" s="18">
        <v>44431.5</v>
      </c>
      <c r="O541" s="39">
        <f t="shared" si="41"/>
        <v>50</v>
      </c>
      <c r="P541" s="35">
        <f t="shared" si="42"/>
        <v>7606.5000000000009</v>
      </c>
    </row>
    <row r="542" spans="1:16" s="33" customFormat="1" hidden="1" x14ac:dyDescent="0.3">
      <c r="A542" s="33" t="s">
        <v>13</v>
      </c>
      <c r="B542" s="9" t="s">
        <v>82</v>
      </c>
      <c r="C542" s="10">
        <v>44393</v>
      </c>
      <c r="D542" s="12">
        <v>44388</v>
      </c>
      <c r="E542" s="9" t="s">
        <v>119</v>
      </c>
      <c r="F542" s="44" t="s">
        <v>120</v>
      </c>
      <c r="G542" s="40">
        <v>14009.640000000009</v>
      </c>
      <c r="H542" s="18">
        <v>44375</v>
      </c>
      <c r="I542" s="18">
        <v>44388</v>
      </c>
      <c r="J542" s="33">
        <f t="shared" si="39"/>
        <v>14</v>
      </c>
      <c r="K542" s="18">
        <f t="shared" si="40"/>
        <v>44381.5</v>
      </c>
      <c r="L542" s="25">
        <v>44393</v>
      </c>
      <c r="M542" s="18">
        <v>44393.5</v>
      </c>
      <c r="O542" s="39">
        <f t="shared" si="41"/>
        <v>12</v>
      </c>
      <c r="P542" s="35">
        <f t="shared" si="42"/>
        <v>168115.68000000011</v>
      </c>
    </row>
    <row r="543" spans="1:16" s="33" customFormat="1" hidden="1" x14ac:dyDescent="0.3">
      <c r="A543" s="33" t="s">
        <v>13</v>
      </c>
      <c r="B543" s="9" t="s">
        <v>82</v>
      </c>
      <c r="C543" s="10">
        <v>44393</v>
      </c>
      <c r="D543" s="12">
        <v>44388</v>
      </c>
      <c r="E543" s="9" t="s">
        <v>121</v>
      </c>
      <c r="F543" s="44" t="s">
        <v>122</v>
      </c>
      <c r="G543" s="40">
        <v>2035.9800000000005</v>
      </c>
      <c r="H543" s="18">
        <v>44375</v>
      </c>
      <c r="I543" s="18">
        <v>44388</v>
      </c>
      <c r="J543" s="33">
        <f t="shared" si="39"/>
        <v>14</v>
      </c>
      <c r="K543" s="18">
        <f t="shared" si="40"/>
        <v>44381.5</v>
      </c>
      <c r="L543" s="25">
        <v>44393</v>
      </c>
      <c r="M543" s="18">
        <v>44393.5</v>
      </c>
      <c r="O543" s="39">
        <f t="shared" si="41"/>
        <v>12</v>
      </c>
      <c r="P543" s="35">
        <f t="shared" si="42"/>
        <v>24431.760000000006</v>
      </c>
    </row>
    <row r="544" spans="1:16" s="33" customFormat="1" hidden="1" x14ac:dyDescent="0.3">
      <c r="A544" s="33" t="s">
        <v>13</v>
      </c>
      <c r="B544" s="9" t="s">
        <v>82</v>
      </c>
      <c r="C544" s="10">
        <v>44393</v>
      </c>
      <c r="D544" s="12">
        <v>44388</v>
      </c>
      <c r="E544" s="9" t="s">
        <v>125</v>
      </c>
      <c r="F544" s="44" t="s">
        <v>126</v>
      </c>
      <c r="G544" s="40">
        <v>243.74</v>
      </c>
      <c r="H544" s="18">
        <v>44375</v>
      </c>
      <c r="I544" s="18">
        <v>44388</v>
      </c>
      <c r="J544" s="33">
        <f t="shared" si="39"/>
        <v>14</v>
      </c>
      <c r="K544" s="18">
        <f t="shared" si="40"/>
        <v>44381.5</v>
      </c>
      <c r="L544" s="25">
        <v>44393</v>
      </c>
      <c r="M544" s="18">
        <v>44407.5</v>
      </c>
      <c r="O544" s="39">
        <f t="shared" si="41"/>
        <v>26</v>
      </c>
      <c r="P544" s="35">
        <f t="shared" si="42"/>
        <v>6337.24</v>
      </c>
    </row>
    <row r="545" spans="1:16" s="33" customFormat="1" hidden="1" x14ac:dyDescent="0.3">
      <c r="A545" s="33" t="s">
        <v>13</v>
      </c>
      <c r="B545" s="9" t="s">
        <v>82</v>
      </c>
      <c r="C545" s="10">
        <v>44393</v>
      </c>
      <c r="D545" s="12">
        <v>44388</v>
      </c>
      <c r="E545" s="9" t="s">
        <v>127</v>
      </c>
      <c r="F545" s="44" t="s">
        <v>128</v>
      </c>
      <c r="G545" s="40">
        <v>1411.2999999999997</v>
      </c>
      <c r="H545" s="18">
        <v>44375</v>
      </c>
      <c r="I545" s="18">
        <v>44388</v>
      </c>
      <c r="J545" s="33">
        <f t="shared" si="39"/>
        <v>14</v>
      </c>
      <c r="K545" s="18">
        <f t="shared" si="40"/>
        <v>44381.5</v>
      </c>
      <c r="L545" s="25">
        <v>44393</v>
      </c>
      <c r="M545" s="18">
        <v>44421.5</v>
      </c>
      <c r="O545" s="39">
        <f t="shared" si="41"/>
        <v>40</v>
      </c>
      <c r="P545" s="35">
        <f t="shared" si="42"/>
        <v>56451.999999999985</v>
      </c>
    </row>
    <row r="546" spans="1:16" s="33" customFormat="1" hidden="1" x14ac:dyDescent="0.3">
      <c r="A546" s="33" t="s">
        <v>13</v>
      </c>
      <c r="B546" s="9" t="s">
        <v>82</v>
      </c>
      <c r="C546" s="10">
        <v>44393</v>
      </c>
      <c r="D546" s="12">
        <v>44388</v>
      </c>
      <c r="E546" s="9" t="s">
        <v>158</v>
      </c>
      <c r="F546" s="44" t="s">
        <v>159</v>
      </c>
      <c r="G546" s="40">
        <v>77.5</v>
      </c>
      <c r="H546" s="18">
        <v>44375</v>
      </c>
      <c r="I546" s="18">
        <v>44388</v>
      </c>
      <c r="J546" s="33">
        <f t="shared" si="39"/>
        <v>14</v>
      </c>
      <c r="K546" s="18">
        <f t="shared" si="40"/>
        <v>44381.5</v>
      </c>
      <c r="L546" s="25">
        <v>44393</v>
      </c>
      <c r="M546" s="18">
        <v>44407.5</v>
      </c>
      <c r="O546" s="39">
        <f t="shared" si="41"/>
        <v>26</v>
      </c>
      <c r="P546" s="35">
        <f t="shared" si="42"/>
        <v>2015</v>
      </c>
    </row>
    <row r="547" spans="1:16" s="33" customFormat="1" hidden="1" x14ac:dyDescent="0.3">
      <c r="A547" s="33" t="s">
        <v>13</v>
      </c>
      <c r="B547" s="9" t="s">
        <v>82</v>
      </c>
      <c r="C547" s="10">
        <v>44393</v>
      </c>
      <c r="D547" s="12">
        <v>44388</v>
      </c>
      <c r="E547" s="9" t="s">
        <v>129</v>
      </c>
      <c r="F547" s="44" t="s">
        <v>130</v>
      </c>
      <c r="G547" s="40">
        <v>12835.900000000014</v>
      </c>
      <c r="H547" s="18">
        <v>44375</v>
      </c>
      <c r="I547" s="18">
        <v>44388</v>
      </c>
      <c r="J547" s="33">
        <f t="shared" si="39"/>
        <v>14</v>
      </c>
      <c r="K547" s="18">
        <f t="shared" si="40"/>
        <v>44381.5</v>
      </c>
      <c r="L547" s="25">
        <v>44393</v>
      </c>
      <c r="M547" s="18">
        <v>44393.5</v>
      </c>
      <c r="O547" s="39">
        <f t="shared" si="41"/>
        <v>12</v>
      </c>
      <c r="P547" s="35">
        <f t="shared" si="42"/>
        <v>154030.80000000016</v>
      </c>
    </row>
    <row r="548" spans="1:16" s="33" customFormat="1" hidden="1" x14ac:dyDescent="0.3">
      <c r="A548" s="33" t="s">
        <v>13</v>
      </c>
      <c r="B548" s="9" t="s">
        <v>82</v>
      </c>
      <c r="C548" s="10">
        <v>44393</v>
      </c>
      <c r="D548" s="12">
        <v>44388</v>
      </c>
      <c r="E548" s="9" t="s">
        <v>164</v>
      </c>
      <c r="F548" s="44" t="s">
        <v>165</v>
      </c>
      <c r="G548" s="40">
        <v>1404.02</v>
      </c>
      <c r="H548" s="18">
        <v>44375</v>
      </c>
      <c r="I548" s="18">
        <v>44388</v>
      </c>
      <c r="J548" s="33">
        <f t="shared" si="39"/>
        <v>14</v>
      </c>
      <c r="K548" s="18">
        <f t="shared" si="40"/>
        <v>44381.5</v>
      </c>
      <c r="L548" s="25">
        <v>44393</v>
      </c>
      <c r="M548" s="18">
        <v>44393.5</v>
      </c>
      <c r="O548" s="39">
        <f t="shared" si="41"/>
        <v>12</v>
      </c>
      <c r="P548" s="35">
        <f t="shared" si="42"/>
        <v>16848.239999999998</v>
      </c>
    </row>
    <row r="549" spans="1:16" s="33" customFormat="1" hidden="1" x14ac:dyDescent="0.3">
      <c r="A549" s="33" t="s">
        <v>13</v>
      </c>
      <c r="B549" s="9" t="s">
        <v>82</v>
      </c>
      <c r="C549" s="10">
        <v>44393</v>
      </c>
      <c r="D549" s="12">
        <v>44388</v>
      </c>
      <c r="E549" s="9" t="s">
        <v>131</v>
      </c>
      <c r="F549" s="44" t="s">
        <v>132</v>
      </c>
      <c r="G549" s="40">
        <v>163.47</v>
      </c>
      <c r="H549" s="18">
        <v>44375</v>
      </c>
      <c r="I549" s="18">
        <v>44388</v>
      </c>
      <c r="J549" s="33">
        <f t="shared" si="39"/>
        <v>14</v>
      </c>
      <c r="K549" s="18">
        <f t="shared" si="40"/>
        <v>44381.5</v>
      </c>
      <c r="L549" s="25">
        <v>44393</v>
      </c>
      <c r="M549" s="18">
        <v>44393.5</v>
      </c>
      <c r="O549" s="39">
        <f t="shared" si="41"/>
        <v>12</v>
      </c>
      <c r="P549" s="35">
        <f t="shared" si="42"/>
        <v>1961.6399999999999</v>
      </c>
    </row>
    <row r="550" spans="1:16" s="33" customFormat="1" hidden="1" x14ac:dyDescent="0.3">
      <c r="A550" s="33" t="s">
        <v>13</v>
      </c>
      <c r="B550" s="9" t="s">
        <v>82</v>
      </c>
      <c r="C550" s="10">
        <v>44393</v>
      </c>
      <c r="D550" s="12">
        <v>44388</v>
      </c>
      <c r="E550" s="9" t="s">
        <v>133</v>
      </c>
      <c r="F550" s="44" t="s">
        <v>134</v>
      </c>
      <c r="G550" s="40">
        <v>2844.7199999999993</v>
      </c>
      <c r="H550" s="18">
        <v>44375</v>
      </c>
      <c r="I550" s="18">
        <v>44388</v>
      </c>
      <c r="J550" s="33">
        <f t="shared" si="39"/>
        <v>14</v>
      </c>
      <c r="K550" s="18">
        <f t="shared" si="40"/>
        <v>44381.5</v>
      </c>
      <c r="L550" s="25">
        <v>44393</v>
      </c>
      <c r="M550" s="18">
        <v>44421.5</v>
      </c>
      <c r="O550" s="39">
        <f t="shared" si="41"/>
        <v>40</v>
      </c>
      <c r="P550" s="35">
        <f t="shared" si="42"/>
        <v>113788.79999999997</v>
      </c>
    </row>
    <row r="551" spans="1:16" s="33" customFormat="1" hidden="1" x14ac:dyDescent="0.3">
      <c r="A551" s="33" t="s">
        <v>13</v>
      </c>
      <c r="B551" s="9" t="s">
        <v>82</v>
      </c>
      <c r="C551" s="10">
        <v>44393</v>
      </c>
      <c r="D551" s="12">
        <v>44388</v>
      </c>
      <c r="E551" s="9" t="s">
        <v>135</v>
      </c>
      <c r="F551" s="44" t="s">
        <v>136</v>
      </c>
      <c r="G551" s="40">
        <v>436.32999999999993</v>
      </c>
      <c r="H551" s="18">
        <v>44375</v>
      </c>
      <c r="I551" s="18">
        <v>44388</v>
      </c>
      <c r="J551" s="33">
        <f t="shared" si="39"/>
        <v>14</v>
      </c>
      <c r="K551" s="18">
        <f t="shared" si="40"/>
        <v>44381.5</v>
      </c>
      <c r="L551" s="25">
        <v>44393</v>
      </c>
      <c r="M551" s="18">
        <v>44421.5</v>
      </c>
      <c r="O551" s="39">
        <f t="shared" si="41"/>
        <v>40</v>
      </c>
      <c r="P551" s="35">
        <f t="shared" si="42"/>
        <v>17453.199999999997</v>
      </c>
    </row>
    <row r="552" spans="1:16" s="33" customFormat="1" hidden="1" x14ac:dyDescent="0.3">
      <c r="A552" s="33" t="s">
        <v>13</v>
      </c>
      <c r="B552" s="9" t="s">
        <v>82</v>
      </c>
      <c r="C552" s="10">
        <v>44393</v>
      </c>
      <c r="D552" s="12">
        <v>44388</v>
      </c>
      <c r="E552" s="9" t="s">
        <v>137</v>
      </c>
      <c r="F552" s="44" t="s">
        <v>138</v>
      </c>
      <c r="G552" s="40">
        <v>486.46000000000015</v>
      </c>
      <c r="H552" s="18">
        <v>44375</v>
      </c>
      <c r="I552" s="18">
        <v>44388</v>
      </c>
      <c r="J552" s="33">
        <f t="shared" si="39"/>
        <v>14</v>
      </c>
      <c r="K552" s="18">
        <f t="shared" si="40"/>
        <v>44381.5</v>
      </c>
      <c r="L552" s="25">
        <v>44393</v>
      </c>
      <c r="M552" s="18">
        <v>44421.5</v>
      </c>
      <c r="O552" s="39">
        <f t="shared" si="41"/>
        <v>40</v>
      </c>
      <c r="P552" s="35">
        <f t="shared" si="42"/>
        <v>19458.400000000005</v>
      </c>
    </row>
    <row r="553" spans="1:16" s="33" customFormat="1" hidden="1" x14ac:dyDescent="0.3">
      <c r="A553" s="33" t="s">
        <v>13</v>
      </c>
      <c r="B553" s="9" t="s">
        <v>82</v>
      </c>
      <c r="C553" s="10">
        <v>44393</v>
      </c>
      <c r="D553" s="12">
        <v>44388</v>
      </c>
      <c r="E553" s="9" t="s">
        <v>139</v>
      </c>
      <c r="F553" s="44" t="s">
        <v>140</v>
      </c>
      <c r="G553" s="40">
        <v>131.24999999999997</v>
      </c>
      <c r="H553" s="18">
        <v>44375</v>
      </c>
      <c r="I553" s="18">
        <v>44388</v>
      </c>
      <c r="J553" s="33">
        <f t="shared" si="39"/>
        <v>14</v>
      </c>
      <c r="K553" s="18">
        <f t="shared" si="40"/>
        <v>44381.5</v>
      </c>
      <c r="L553" s="25">
        <v>44393</v>
      </c>
      <c r="M553" s="18">
        <v>44421.5</v>
      </c>
      <c r="O553" s="39">
        <f t="shared" si="41"/>
        <v>40</v>
      </c>
      <c r="P553" s="35">
        <f t="shared" si="42"/>
        <v>5249.9999999999991</v>
      </c>
    </row>
    <row r="554" spans="1:16" s="33" customFormat="1" x14ac:dyDescent="0.3">
      <c r="A554" s="60" t="s">
        <v>13</v>
      </c>
      <c r="B554" s="115" t="s">
        <v>82</v>
      </c>
      <c r="C554" s="116">
        <v>44393</v>
      </c>
      <c r="D554" s="111">
        <v>44388</v>
      </c>
      <c r="E554" s="115" t="s">
        <v>141</v>
      </c>
      <c r="F554" s="109" t="s">
        <v>141</v>
      </c>
      <c r="G554" s="61">
        <v>1207.57</v>
      </c>
      <c r="H554" s="62">
        <v>44375</v>
      </c>
      <c r="I554" s="62">
        <v>44388</v>
      </c>
      <c r="J554" s="60">
        <f t="shared" si="39"/>
        <v>14</v>
      </c>
      <c r="K554" s="62">
        <f t="shared" si="40"/>
        <v>44381.5</v>
      </c>
      <c r="L554" s="117">
        <v>44393</v>
      </c>
      <c r="M554" s="62">
        <v>44393.5</v>
      </c>
      <c r="N554" s="60"/>
      <c r="O554" s="97">
        <f t="shared" si="41"/>
        <v>12</v>
      </c>
      <c r="P554" s="63">
        <f t="shared" si="42"/>
        <v>14490.84</v>
      </c>
    </row>
    <row r="555" spans="1:16" s="33" customFormat="1" x14ac:dyDescent="0.3">
      <c r="A555" s="60" t="s">
        <v>13</v>
      </c>
      <c r="B555" s="115" t="s">
        <v>82</v>
      </c>
      <c r="C555" s="116">
        <v>44393</v>
      </c>
      <c r="D555" s="111">
        <v>44388</v>
      </c>
      <c r="E555" s="115" t="s">
        <v>142</v>
      </c>
      <c r="F555" s="109" t="s">
        <v>142</v>
      </c>
      <c r="G555" s="61">
        <v>2857.8100000000004</v>
      </c>
      <c r="H555" s="62">
        <v>44375</v>
      </c>
      <c r="I555" s="62">
        <v>44388</v>
      </c>
      <c r="J555" s="60">
        <f t="shared" si="39"/>
        <v>14</v>
      </c>
      <c r="K555" s="62">
        <f t="shared" si="40"/>
        <v>44381.5</v>
      </c>
      <c r="L555" s="117">
        <v>44393</v>
      </c>
      <c r="M555" s="62">
        <v>44393.5</v>
      </c>
      <c r="N555" s="60"/>
      <c r="O555" s="97">
        <f t="shared" si="41"/>
        <v>12</v>
      </c>
      <c r="P555" s="63">
        <f t="shared" si="42"/>
        <v>34293.72</v>
      </c>
    </row>
    <row r="556" spans="1:16" s="33" customFormat="1" x14ac:dyDescent="0.3">
      <c r="A556" s="60" t="s">
        <v>13</v>
      </c>
      <c r="B556" s="115" t="s">
        <v>82</v>
      </c>
      <c r="C556" s="116">
        <v>44393</v>
      </c>
      <c r="D556" s="111">
        <v>44388</v>
      </c>
      <c r="E556" s="115" t="s">
        <v>143</v>
      </c>
      <c r="F556" s="109" t="s">
        <v>143</v>
      </c>
      <c r="G556" s="61">
        <v>451.7</v>
      </c>
      <c r="H556" s="62">
        <v>44375</v>
      </c>
      <c r="I556" s="62">
        <v>44388</v>
      </c>
      <c r="J556" s="60">
        <f t="shared" si="39"/>
        <v>14</v>
      </c>
      <c r="K556" s="62">
        <f t="shared" si="40"/>
        <v>44381.5</v>
      </c>
      <c r="L556" s="117">
        <v>44393</v>
      </c>
      <c r="M556" s="62">
        <v>44393.5</v>
      </c>
      <c r="N556" s="60"/>
      <c r="O556" s="97">
        <f t="shared" si="41"/>
        <v>12</v>
      </c>
      <c r="P556" s="63">
        <f t="shared" si="42"/>
        <v>5420.4</v>
      </c>
    </row>
    <row r="557" spans="1:16" s="33" customFormat="1" hidden="1" x14ac:dyDescent="0.3">
      <c r="A557" s="33" t="s">
        <v>13</v>
      </c>
      <c r="B557" s="9" t="s">
        <v>82</v>
      </c>
      <c r="C557" s="10">
        <v>44393</v>
      </c>
      <c r="D557" s="12">
        <v>44388</v>
      </c>
      <c r="E557" s="9" t="s">
        <v>148</v>
      </c>
      <c r="F557" s="44" t="s">
        <v>149</v>
      </c>
      <c r="G557" s="40">
        <v>327.32</v>
      </c>
      <c r="H557" s="18">
        <v>44375</v>
      </c>
      <c r="I557" s="18">
        <v>44388</v>
      </c>
      <c r="J557" s="33">
        <f t="shared" si="39"/>
        <v>14</v>
      </c>
      <c r="K557" s="18">
        <f t="shared" si="40"/>
        <v>44381.5</v>
      </c>
      <c r="L557" s="25">
        <v>44393</v>
      </c>
      <c r="M557" s="18">
        <v>44393.5</v>
      </c>
      <c r="N557" s="13"/>
      <c r="O557" s="39">
        <f t="shared" si="41"/>
        <v>12</v>
      </c>
      <c r="P557" s="35">
        <f t="shared" si="42"/>
        <v>3927.84</v>
      </c>
    </row>
    <row r="558" spans="1:16" s="33" customFormat="1" hidden="1" x14ac:dyDescent="0.3">
      <c r="A558" s="33" t="s">
        <v>13</v>
      </c>
      <c r="B558" s="9" t="s">
        <v>82</v>
      </c>
      <c r="C558" s="10">
        <v>44393</v>
      </c>
      <c r="D558" s="12">
        <v>44388</v>
      </c>
      <c r="E558" s="9" t="s">
        <v>152</v>
      </c>
      <c r="F558" s="44" t="s">
        <v>153</v>
      </c>
      <c r="G558" s="40">
        <v>723.69</v>
      </c>
      <c r="H558" s="18">
        <v>44375</v>
      </c>
      <c r="I558" s="18">
        <v>44388</v>
      </c>
      <c r="J558" s="33">
        <f t="shared" si="39"/>
        <v>14</v>
      </c>
      <c r="K558" s="18">
        <f t="shared" si="40"/>
        <v>44381.5</v>
      </c>
      <c r="L558" s="25">
        <v>44393</v>
      </c>
      <c r="M558" s="18">
        <v>44393.5</v>
      </c>
      <c r="N558" s="46">
        <v>44392</v>
      </c>
      <c r="O558" s="39">
        <f>N558-K558</f>
        <v>10.5</v>
      </c>
      <c r="P558" s="35">
        <f t="shared" si="42"/>
        <v>7598.7450000000008</v>
      </c>
    </row>
    <row r="559" spans="1:16" s="33" customFormat="1" hidden="1" x14ac:dyDescent="0.3">
      <c r="A559" s="33" t="s">
        <v>13</v>
      </c>
      <c r="B559" s="9" t="s">
        <v>82</v>
      </c>
      <c r="C559" s="10">
        <v>44393</v>
      </c>
      <c r="D559" s="12">
        <v>44388</v>
      </c>
      <c r="E559" s="9" t="s">
        <v>154</v>
      </c>
      <c r="F559" s="44" t="s">
        <v>155</v>
      </c>
      <c r="G559" s="40">
        <v>467.36</v>
      </c>
      <c r="H559" s="18">
        <v>44375</v>
      </c>
      <c r="I559" s="18">
        <v>44388</v>
      </c>
      <c r="J559" s="33">
        <f t="shared" si="39"/>
        <v>14</v>
      </c>
      <c r="K559" s="18">
        <f t="shared" si="40"/>
        <v>44381.5</v>
      </c>
      <c r="L559" s="25">
        <v>44393</v>
      </c>
      <c r="M559" s="18">
        <v>44393.5</v>
      </c>
      <c r="N559" s="46">
        <v>44392</v>
      </c>
      <c r="O559" s="39">
        <f>N559-K559</f>
        <v>10.5</v>
      </c>
      <c r="P559" s="35">
        <f t="shared" si="42"/>
        <v>4907.28</v>
      </c>
    </row>
    <row r="560" spans="1:16" s="33" customFormat="1" x14ac:dyDescent="0.3">
      <c r="A560" s="60" t="s">
        <v>25</v>
      </c>
      <c r="B560" s="115" t="s">
        <v>82</v>
      </c>
      <c r="C560" s="116">
        <v>44407</v>
      </c>
      <c r="D560" s="111">
        <v>44402</v>
      </c>
      <c r="E560" s="115" t="s">
        <v>83</v>
      </c>
      <c r="F560" s="109" t="s">
        <v>84</v>
      </c>
      <c r="G560" s="61">
        <v>556.80999999999995</v>
      </c>
      <c r="H560" s="62">
        <v>44389</v>
      </c>
      <c r="I560" s="62">
        <v>44402</v>
      </c>
      <c r="J560" s="60">
        <f>I560-H560+1</f>
        <v>14</v>
      </c>
      <c r="K560" s="62">
        <f t="shared" si="40"/>
        <v>44395.5</v>
      </c>
      <c r="L560" s="117">
        <v>44407</v>
      </c>
      <c r="M560" s="62">
        <v>44407.5</v>
      </c>
      <c r="N560" s="60"/>
      <c r="O560" s="97">
        <f t="shared" si="41"/>
        <v>12</v>
      </c>
      <c r="P560" s="63">
        <f t="shared" si="42"/>
        <v>6681.7199999999993</v>
      </c>
    </row>
    <row r="561" spans="1:16" s="33" customFormat="1" x14ac:dyDescent="0.3">
      <c r="A561" s="60" t="s">
        <v>25</v>
      </c>
      <c r="B561" s="115" t="s">
        <v>82</v>
      </c>
      <c r="C561" s="116">
        <v>44407</v>
      </c>
      <c r="D561" s="111">
        <v>44402</v>
      </c>
      <c r="E561" s="115" t="s">
        <v>85</v>
      </c>
      <c r="F561" s="109" t="s">
        <v>86</v>
      </c>
      <c r="G561" s="61">
        <v>8383.0300000000025</v>
      </c>
      <c r="H561" s="62">
        <v>44389</v>
      </c>
      <c r="I561" s="62">
        <v>44402</v>
      </c>
      <c r="J561" s="60">
        <f t="shared" si="39"/>
        <v>14</v>
      </c>
      <c r="K561" s="62">
        <f t="shared" si="40"/>
        <v>44395.5</v>
      </c>
      <c r="L561" s="117">
        <v>44407</v>
      </c>
      <c r="M561" s="62">
        <v>44407.5</v>
      </c>
      <c r="N561" s="60"/>
      <c r="O561" s="97">
        <f t="shared" si="41"/>
        <v>12</v>
      </c>
      <c r="P561" s="63">
        <f t="shared" si="42"/>
        <v>100596.36000000003</v>
      </c>
    </row>
    <row r="562" spans="1:16" s="33" customFormat="1" x14ac:dyDescent="0.3">
      <c r="A562" s="60" t="s">
        <v>25</v>
      </c>
      <c r="B562" s="115" t="s">
        <v>82</v>
      </c>
      <c r="C562" s="116">
        <v>44407</v>
      </c>
      <c r="D562" s="111">
        <v>44402</v>
      </c>
      <c r="E562" s="115" t="s">
        <v>87</v>
      </c>
      <c r="F562" s="109" t="s">
        <v>88</v>
      </c>
      <c r="G562" s="61">
        <v>551.37</v>
      </c>
      <c r="H562" s="62">
        <v>44389</v>
      </c>
      <c r="I562" s="62">
        <v>44402</v>
      </c>
      <c r="J562" s="60">
        <f>I562-H562+1</f>
        <v>14</v>
      </c>
      <c r="K562" s="62">
        <f t="shared" si="40"/>
        <v>44395.5</v>
      </c>
      <c r="L562" s="117">
        <v>44407</v>
      </c>
      <c r="M562" s="62">
        <v>44407.5</v>
      </c>
      <c r="N562" s="60"/>
      <c r="O562" s="97">
        <f t="shared" si="41"/>
        <v>12</v>
      </c>
      <c r="P562" s="63">
        <f t="shared" si="42"/>
        <v>6616.4400000000005</v>
      </c>
    </row>
    <row r="563" spans="1:16" s="33" customFormat="1" x14ac:dyDescent="0.3">
      <c r="A563" s="60" t="s">
        <v>25</v>
      </c>
      <c r="B563" s="115" t="s">
        <v>82</v>
      </c>
      <c r="C563" s="116">
        <v>44407</v>
      </c>
      <c r="D563" s="111">
        <v>44402</v>
      </c>
      <c r="E563" s="115" t="s">
        <v>89</v>
      </c>
      <c r="F563" s="109" t="s">
        <v>90</v>
      </c>
      <c r="G563" s="61">
        <v>34315.279999999992</v>
      </c>
      <c r="H563" s="62">
        <v>44389</v>
      </c>
      <c r="I563" s="62">
        <v>44402</v>
      </c>
      <c r="J563" s="60">
        <f t="shared" si="39"/>
        <v>14</v>
      </c>
      <c r="K563" s="62">
        <f t="shared" si="40"/>
        <v>44395.5</v>
      </c>
      <c r="L563" s="117">
        <v>44407</v>
      </c>
      <c r="M563" s="62">
        <v>44407.5</v>
      </c>
      <c r="N563" s="60"/>
      <c r="O563" s="97">
        <f t="shared" si="41"/>
        <v>12</v>
      </c>
      <c r="P563" s="63">
        <f t="shared" si="42"/>
        <v>411783.35999999987</v>
      </c>
    </row>
    <row r="564" spans="1:16" s="33" customFormat="1" x14ac:dyDescent="0.3">
      <c r="A564" s="60" t="s">
        <v>25</v>
      </c>
      <c r="B564" s="115" t="s">
        <v>82</v>
      </c>
      <c r="C564" s="116">
        <v>44407</v>
      </c>
      <c r="D564" s="111">
        <v>44402</v>
      </c>
      <c r="E564" s="115" t="s">
        <v>91</v>
      </c>
      <c r="F564" s="109" t="s">
        <v>92</v>
      </c>
      <c r="G564" s="61">
        <v>60678.499999999971</v>
      </c>
      <c r="H564" s="62">
        <v>44389</v>
      </c>
      <c r="I564" s="62">
        <v>44402</v>
      </c>
      <c r="J564" s="60">
        <f>I564-H564+1</f>
        <v>14</v>
      </c>
      <c r="K564" s="62">
        <f t="shared" si="40"/>
        <v>44395.5</v>
      </c>
      <c r="L564" s="117">
        <v>44407</v>
      </c>
      <c r="M564" s="62">
        <v>44407.5</v>
      </c>
      <c r="N564" s="60"/>
      <c r="O564" s="97">
        <f t="shared" si="41"/>
        <v>12</v>
      </c>
      <c r="P564" s="63">
        <f t="shared" si="42"/>
        <v>728141.99999999965</v>
      </c>
    </row>
    <row r="565" spans="1:16" s="33" customFormat="1" hidden="1" x14ac:dyDescent="0.3">
      <c r="A565" s="33" t="s">
        <v>25</v>
      </c>
      <c r="B565" s="9" t="s">
        <v>82</v>
      </c>
      <c r="C565" s="10">
        <v>44407</v>
      </c>
      <c r="D565" s="12">
        <v>44402</v>
      </c>
      <c r="E565" s="9" t="s">
        <v>93</v>
      </c>
      <c r="F565" s="44" t="s">
        <v>94</v>
      </c>
      <c r="G565" s="40">
        <v>11414.450000000003</v>
      </c>
      <c r="H565" s="18">
        <v>44389</v>
      </c>
      <c r="I565" s="18">
        <v>44402</v>
      </c>
      <c r="J565" s="33">
        <f t="shared" si="39"/>
        <v>14</v>
      </c>
      <c r="K565" s="18">
        <f t="shared" si="40"/>
        <v>44395.5</v>
      </c>
      <c r="L565" s="25">
        <v>44407</v>
      </c>
      <c r="M565" s="18">
        <v>44407.5</v>
      </c>
      <c r="O565" s="39">
        <f t="shared" si="41"/>
        <v>12</v>
      </c>
      <c r="P565" s="35">
        <f t="shared" si="42"/>
        <v>136973.40000000002</v>
      </c>
    </row>
    <row r="566" spans="1:16" s="33" customFormat="1" x14ac:dyDescent="0.3">
      <c r="A566" s="60" t="s">
        <v>25</v>
      </c>
      <c r="B566" s="115" t="s">
        <v>82</v>
      </c>
      <c r="C566" s="116">
        <v>44407</v>
      </c>
      <c r="D566" s="111">
        <v>44402</v>
      </c>
      <c r="E566" s="115" t="s">
        <v>95</v>
      </c>
      <c r="F566" s="109" t="s">
        <v>96</v>
      </c>
      <c r="G566" s="61">
        <v>63.76</v>
      </c>
      <c r="H566" s="62">
        <v>44389</v>
      </c>
      <c r="I566" s="62">
        <v>44402</v>
      </c>
      <c r="J566" s="60">
        <f t="shared" si="39"/>
        <v>14</v>
      </c>
      <c r="K566" s="62">
        <f t="shared" si="40"/>
        <v>44395.5</v>
      </c>
      <c r="L566" s="117">
        <v>44407</v>
      </c>
      <c r="M566" s="62">
        <v>44407.5</v>
      </c>
      <c r="N566" s="60"/>
      <c r="O566" s="97">
        <f t="shared" si="41"/>
        <v>12</v>
      </c>
      <c r="P566" s="63">
        <f t="shared" si="42"/>
        <v>765.12</v>
      </c>
    </row>
    <row r="567" spans="1:16" s="33" customFormat="1" x14ac:dyDescent="0.3">
      <c r="A567" s="60" t="s">
        <v>25</v>
      </c>
      <c r="B567" s="115" t="s">
        <v>82</v>
      </c>
      <c r="C567" s="116">
        <v>44407</v>
      </c>
      <c r="D567" s="111">
        <v>44402</v>
      </c>
      <c r="E567" s="115" t="s">
        <v>97</v>
      </c>
      <c r="F567" s="109" t="s">
        <v>98</v>
      </c>
      <c r="G567" s="61">
        <v>7522.1900000000023</v>
      </c>
      <c r="H567" s="62">
        <v>44389</v>
      </c>
      <c r="I567" s="62">
        <v>44402</v>
      </c>
      <c r="J567" s="60">
        <f t="shared" si="39"/>
        <v>14</v>
      </c>
      <c r="K567" s="62">
        <f t="shared" si="40"/>
        <v>44395.5</v>
      </c>
      <c r="L567" s="117">
        <v>44407</v>
      </c>
      <c r="M567" s="62">
        <v>44407.5</v>
      </c>
      <c r="N567" s="60"/>
      <c r="O567" s="97">
        <f t="shared" si="41"/>
        <v>12</v>
      </c>
      <c r="P567" s="63">
        <f t="shared" si="42"/>
        <v>90266.280000000028</v>
      </c>
    </row>
    <row r="568" spans="1:16" s="33" customFormat="1" hidden="1" x14ac:dyDescent="0.3">
      <c r="A568" s="33" t="s">
        <v>25</v>
      </c>
      <c r="B568" s="9" t="s">
        <v>82</v>
      </c>
      <c r="C568" s="10">
        <v>44407</v>
      </c>
      <c r="D568" s="12">
        <v>44402</v>
      </c>
      <c r="E568" s="9" t="s">
        <v>99</v>
      </c>
      <c r="F568" s="44" t="s">
        <v>100</v>
      </c>
      <c r="G568" s="40">
        <v>85.580000000000013</v>
      </c>
      <c r="H568" s="18">
        <v>44389</v>
      </c>
      <c r="I568" s="18">
        <v>44402</v>
      </c>
      <c r="J568" s="33">
        <f t="shared" si="39"/>
        <v>14</v>
      </c>
      <c r="K568" s="18">
        <f t="shared" si="40"/>
        <v>44395.5</v>
      </c>
      <c r="L568" s="25">
        <v>44407</v>
      </c>
      <c r="M568" s="18">
        <v>44407.5</v>
      </c>
      <c r="N568" s="13"/>
      <c r="O568" s="39">
        <f t="shared" si="41"/>
        <v>12</v>
      </c>
      <c r="P568" s="35">
        <f t="shared" si="42"/>
        <v>1026.96</v>
      </c>
    </row>
    <row r="569" spans="1:16" s="33" customFormat="1" hidden="1" x14ac:dyDescent="0.3">
      <c r="A569" s="33" t="s">
        <v>25</v>
      </c>
      <c r="B569" s="9" t="s">
        <v>82</v>
      </c>
      <c r="C569" s="10">
        <v>44407</v>
      </c>
      <c r="D569" s="12">
        <v>44402</v>
      </c>
      <c r="E569" s="9" t="s">
        <v>105</v>
      </c>
      <c r="F569" s="44" t="s">
        <v>106</v>
      </c>
      <c r="G569" s="40">
        <v>757.33</v>
      </c>
      <c r="H569" s="18">
        <v>44389</v>
      </c>
      <c r="I569" s="18">
        <v>44402</v>
      </c>
      <c r="J569" s="33">
        <f t="shared" si="39"/>
        <v>14</v>
      </c>
      <c r="K569" s="18">
        <f t="shared" si="40"/>
        <v>44395.5</v>
      </c>
      <c r="L569" s="25">
        <v>44407</v>
      </c>
      <c r="M569" s="18">
        <v>44403.5</v>
      </c>
      <c r="O569" s="39">
        <f t="shared" si="41"/>
        <v>8</v>
      </c>
      <c r="P569" s="35">
        <f t="shared" si="42"/>
        <v>6058.64</v>
      </c>
    </row>
    <row r="570" spans="1:16" s="33" customFormat="1" hidden="1" x14ac:dyDescent="0.3">
      <c r="A570" s="33" t="s">
        <v>25</v>
      </c>
      <c r="B570" s="9" t="s">
        <v>82</v>
      </c>
      <c r="C570" s="10">
        <v>44407</v>
      </c>
      <c r="D570" s="12">
        <v>44402</v>
      </c>
      <c r="E570" s="9" t="s">
        <v>107</v>
      </c>
      <c r="F570" s="44" t="s">
        <v>108</v>
      </c>
      <c r="G570" s="40">
        <v>28.080000000000009</v>
      </c>
      <c r="H570" s="18">
        <v>44389</v>
      </c>
      <c r="I570" s="18">
        <v>44402</v>
      </c>
      <c r="J570" s="33">
        <f t="shared" si="39"/>
        <v>14</v>
      </c>
      <c r="K570" s="18">
        <f t="shared" si="40"/>
        <v>44395.5</v>
      </c>
      <c r="L570" s="25">
        <v>44407</v>
      </c>
      <c r="M570" s="18">
        <v>44421.5</v>
      </c>
      <c r="O570" s="39">
        <f t="shared" si="41"/>
        <v>26</v>
      </c>
      <c r="P570" s="35">
        <f t="shared" si="42"/>
        <v>730.08000000000027</v>
      </c>
    </row>
    <row r="571" spans="1:16" s="33" customFormat="1" hidden="1" x14ac:dyDescent="0.3">
      <c r="A571" s="33" t="s">
        <v>25</v>
      </c>
      <c r="B571" s="9" t="s">
        <v>82</v>
      </c>
      <c r="C571" s="10">
        <v>44407</v>
      </c>
      <c r="D571" s="12">
        <v>44402</v>
      </c>
      <c r="E571" s="9" t="s">
        <v>109</v>
      </c>
      <c r="F571" s="44" t="s">
        <v>110</v>
      </c>
      <c r="G571" s="40">
        <v>2532.3700000000003</v>
      </c>
      <c r="H571" s="18">
        <v>44389</v>
      </c>
      <c r="I571" s="18">
        <v>44402</v>
      </c>
      <c r="J571" s="33">
        <f t="shared" si="39"/>
        <v>14</v>
      </c>
      <c r="K571" s="18">
        <f t="shared" si="40"/>
        <v>44395.5</v>
      </c>
      <c r="L571" s="25">
        <v>44407</v>
      </c>
      <c r="M571" s="18">
        <v>44407.5</v>
      </c>
      <c r="N571" s="13"/>
      <c r="O571" s="39">
        <f t="shared" si="41"/>
        <v>12</v>
      </c>
      <c r="P571" s="35">
        <f t="shared" si="42"/>
        <v>30388.440000000002</v>
      </c>
    </row>
    <row r="572" spans="1:16" s="33" customFormat="1" hidden="1" x14ac:dyDescent="0.3">
      <c r="A572" s="33" t="s">
        <v>25</v>
      </c>
      <c r="B572" s="9" t="s">
        <v>82</v>
      </c>
      <c r="C572" s="10">
        <v>44407</v>
      </c>
      <c r="D572" s="12">
        <v>44402</v>
      </c>
      <c r="E572" s="9" t="s">
        <v>111</v>
      </c>
      <c r="F572" s="44" t="s">
        <v>112</v>
      </c>
      <c r="G572" s="40">
        <v>234.63</v>
      </c>
      <c r="H572" s="18">
        <v>44389</v>
      </c>
      <c r="I572" s="18">
        <v>44402</v>
      </c>
      <c r="J572" s="33">
        <f t="shared" si="39"/>
        <v>14</v>
      </c>
      <c r="K572" s="18">
        <f t="shared" si="40"/>
        <v>44395.5</v>
      </c>
      <c r="L572" s="25">
        <v>44407</v>
      </c>
      <c r="M572" s="18">
        <v>44407.5</v>
      </c>
      <c r="O572" s="39">
        <f t="shared" si="41"/>
        <v>12</v>
      </c>
      <c r="P572" s="35">
        <f t="shared" si="42"/>
        <v>2815.56</v>
      </c>
    </row>
    <row r="573" spans="1:16" s="33" customFormat="1" hidden="1" x14ac:dyDescent="0.3">
      <c r="A573" s="33" t="s">
        <v>25</v>
      </c>
      <c r="B573" s="9" t="s">
        <v>82</v>
      </c>
      <c r="C573" s="10">
        <v>44407</v>
      </c>
      <c r="D573" s="12">
        <v>44402</v>
      </c>
      <c r="E573" s="9" t="s">
        <v>113</v>
      </c>
      <c r="F573" s="44" t="s">
        <v>114</v>
      </c>
      <c r="G573" s="40">
        <v>2286.2400000000002</v>
      </c>
      <c r="H573" s="18">
        <v>44389</v>
      </c>
      <c r="I573" s="18">
        <v>44402</v>
      </c>
      <c r="J573" s="33">
        <f t="shared" si="39"/>
        <v>14</v>
      </c>
      <c r="K573" s="18">
        <f t="shared" si="40"/>
        <v>44395.5</v>
      </c>
      <c r="L573" s="25">
        <v>44407</v>
      </c>
      <c r="M573" s="18">
        <v>44407.5</v>
      </c>
      <c r="O573" s="39">
        <f t="shared" si="41"/>
        <v>12</v>
      </c>
      <c r="P573" s="35">
        <f t="shared" si="42"/>
        <v>27434.880000000005</v>
      </c>
    </row>
    <row r="574" spans="1:16" s="33" customFormat="1" hidden="1" x14ac:dyDescent="0.3">
      <c r="A574" s="33" t="s">
        <v>25</v>
      </c>
      <c r="B574" s="9" t="s">
        <v>82</v>
      </c>
      <c r="C574" s="10">
        <v>44407</v>
      </c>
      <c r="D574" s="12">
        <v>44402</v>
      </c>
      <c r="E574" s="9" t="s">
        <v>115</v>
      </c>
      <c r="F574" s="44" t="s">
        <v>116</v>
      </c>
      <c r="G574" s="40">
        <v>39.89</v>
      </c>
      <c r="H574" s="18">
        <v>44389</v>
      </c>
      <c r="I574" s="18">
        <v>44402</v>
      </c>
      <c r="J574" s="33">
        <f t="shared" si="39"/>
        <v>14</v>
      </c>
      <c r="K574" s="18">
        <f t="shared" si="40"/>
        <v>44395.5</v>
      </c>
      <c r="L574" s="25">
        <v>44407</v>
      </c>
      <c r="M574" s="18">
        <v>44421.5</v>
      </c>
      <c r="O574" s="39">
        <f t="shared" si="41"/>
        <v>26</v>
      </c>
      <c r="P574" s="35">
        <f t="shared" si="42"/>
        <v>1037.1400000000001</v>
      </c>
    </row>
    <row r="575" spans="1:16" s="33" customFormat="1" hidden="1" x14ac:dyDescent="0.3">
      <c r="A575" s="33" t="s">
        <v>25</v>
      </c>
      <c r="B575" s="9" t="s">
        <v>82</v>
      </c>
      <c r="C575" s="10">
        <v>44407</v>
      </c>
      <c r="D575" s="12">
        <v>44402</v>
      </c>
      <c r="E575" s="9" t="s">
        <v>117</v>
      </c>
      <c r="F575" s="44" t="s">
        <v>118</v>
      </c>
      <c r="G575" s="40">
        <v>152.13000000000002</v>
      </c>
      <c r="H575" s="18">
        <v>44389</v>
      </c>
      <c r="I575" s="18">
        <v>44402</v>
      </c>
      <c r="J575" s="33">
        <f t="shared" si="39"/>
        <v>14</v>
      </c>
      <c r="K575" s="18">
        <f t="shared" si="40"/>
        <v>44395.5</v>
      </c>
      <c r="L575" s="25">
        <v>44407</v>
      </c>
      <c r="M575" s="18">
        <v>44431.5</v>
      </c>
      <c r="O575" s="39">
        <f t="shared" si="41"/>
        <v>36</v>
      </c>
      <c r="P575" s="35">
        <f t="shared" si="42"/>
        <v>5476.6800000000012</v>
      </c>
    </row>
    <row r="576" spans="1:16" s="33" customFormat="1" hidden="1" x14ac:dyDescent="0.3">
      <c r="A576" s="33" t="s">
        <v>25</v>
      </c>
      <c r="B576" s="9" t="s">
        <v>82</v>
      </c>
      <c r="C576" s="10">
        <v>44407</v>
      </c>
      <c r="D576" s="12">
        <v>44402</v>
      </c>
      <c r="E576" s="9" t="s">
        <v>119</v>
      </c>
      <c r="F576" s="44" t="s">
        <v>120</v>
      </c>
      <c r="G576" s="40">
        <v>14009.550000000012</v>
      </c>
      <c r="H576" s="18">
        <v>44389</v>
      </c>
      <c r="I576" s="18">
        <v>44402</v>
      </c>
      <c r="J576" s="33">
        <f t="shared" si="39"/>
        <v>14</v>
      </c>
      <c r="K576" s="18">
        <f t="shared" si="40"/>
        <v>44395.5</v>
      </c>
      <c r="L576" s="25">
        <v>44407</v>
      </c>
      <c r="M576" s="18">
        <v>44407.5</v>
      </c>
      <c r="O576" s="39">
        <f t="shared" si="41"/>
        <v>12</v>
      </c>
      <c r="P576" s="35">
        <f t="shared" si="42"/>
        <v>168114.60000000015</v>
      </c>
    </row>
    <row r="577" spans="1:16" s="33" customFormat="1" hidden="1" x14ac:dyDescent="0.3">
      <c r="A577" s="33" t="s">
        <v>25</v>
      </c>
      <c r="B577" s="9" t="s">
        <v>82</v>
      </c>
      <c r="C577" s="10">
        <v>44407</v>
      </c>
      <c r="D577" s="12">
        <v>44402</v>
      </c>
      <c r="E577" s="9" t="s">
        <v>121</v>
      </c>
      <c r="F577" s="44" t="s">
        <v>122</v>
      </c>
      <c r="G577" s="40">
        <v>2016.7400000000005</v>
      </c>
      <c r="H577" s="18">
        <v>44389</v>
      </c>
      <c r="I577" s="18">
        <v>44402</v>
      </c>
      <c r="J577" s="33">
        <f t="shared" si="39"/>
        <v>14</v>
      </c>
      <c r="K577" s="18">
        <f t="shared" si="40"/>
        <v>44395.5</v>
      </c>
      <c r="L577" s="25">
        <v>44407</v>
      </c>
      <c r="M577" s="18">
        <v>44407.5</v>
      </c>
      <c r="O577" s="39">
        <f t="shared" si="41"/>
        <v>12</v>
      </c>
      <c r="P577" s="35">
        <f t="shared" si="42"/>
        <v>24200.880000000005</v>
      </c>
    </row>
    <row r="578" spans="1:16" s="33" customFormat="1" hidden="1" x14ac:dyDescent="0.3">
      <c r="A578" s="33" t="s">
        <v>25</v>
      </c>
      <c r="B578" s="9" t="s">
        <v>82</v>
      </c>
      <c r="C578" s="10">
        <v>44407</v>
      </c>
      <c r="D578" s="12">
        <v>44402</v>
      </c>
      <c r="E578" s="9" t="s">
        <v>125</v>
      </c>
      <c r="F578" s="44" t="s">
        <v>126</v>
      </c>
      <c r="G578" s="40">
        <v>243.74</v>
      </c>
      <c r="H578" s="18">
        <v>44389</v>
      </c>
      <c r="I578" s="18">
        <v>44402</v>
      </c>
      <c r="J578" s="33">
        <f t="shared" si="39"/>
        <v>14</v>
      </c>
      <c r="K578" s="18">
        <f t="shared" si="40"/>
        <v>44395.5</v>
      </c>
      <c r="L578" s="25">
        <v>44407</v>
      </c>
      <c r="M578" s="18">
        <v>44407.5</v>
      </c>
      <c r="O578" s="39">
        <f t="shared" si="41"/>
        <v>12</v>
      </c>
      <c r="P578" s="35">
        <f t="shared" si="42"/>
        <v>2924.88</v>
      </c>
    </row>
    <row r="579" spans="1:16" s="33" customFormat="1" hidden="1" x14ac:dyDescent="0.3">
      <c r="A579" s="33" t="s">
        <v>25</v>
      </c>
      <c r="B579" s="9" t="s">
        <v>82</v>
      </c>
      <c r="C579" s="10">
        <v>44407</v>
      </c>
      <c r="D579" s="12">
        <v>44402</v>
      </c>
      <c r="E579" s="9" t="s">
        <v>127</v>
      </c>
      <c r="F579" s="44" t="s">
        <v>128</v>
      </c>
      <c r="G579" s="40">
        <v>1379.9299999999994</v>
      </c>
      <c r="H579" s="18">
        <v>44389</v>
      </c>
      <c r="I579" s="18">
        <v>44402</v>
      </c>
      <c r="J579" s="33">
        <f t="shared" si="39"/>
        <v>14</v>
      </c>
      <c r="K579" s="18">
        <f t="shared" si="40"/>
        <v>44395.5</v>
      </c>
      <c r="L579" s="25">
        <v>44407</v>
      </c>
      <c r="M579" s="18">
        <v>44421.5</v>
      </c>
      <c r="O579" s="39">
        <f t="shared" si="41"/>
        <v>26</v>
      </c>
      <c r="P579" s="35">
        <f t="shared" si="42"/>
        <v>35878.179999999986</v>
      </c>
    </row>
    <row r="580" spans="1:16" s="33" customFormat="1" hidden="1" x14ac:dyDescent="0.3">
      <c r="A580" s="33" t="s">
        <v>25</v>
      </c>
      <c r="B580" s="9" t="s">
        <v>82</v>
      </c>
      <c r="C580" s="10">
        <v>44407</v>
      </c>
      <c r="D580" s="12">
        <v>44402</v>
      </c>
      <c r="E580" s="9" t="s">
        <v>129</v>
      </c>
      <c r="F580" s="44" t="s">
        <v>130</v>
      </c>
      <c r="G580" s="40">
        <v>12471.120000000015</v>
      </c>
      <c r="H580" s="18">
        <v>44389</v>
      </c>
      <c r="I580" s="18">
        <v>44402</v>
      </c>
      <c r="J580" s="33">
        <f t="shared" si="39"/>
        <v>14</v>
      </c>
      <c r="K580" s="18">
        <f t="shared" si="40"/>
        <v>44395.5</v>
      </c>
      <c r="L580" s="25">
        <v>44407</v>
      </c>
      <c r="M580" s="18">
        <v>44407.5</v>
      </c>
      <c r="O580" s="39">
        <f t="shared" si="41"/>
        <v>12</v>
      </c>
      <c r="P580" s="35">
        <f t="shared" si="42"/>
        <v>149653.44000000018</v>
      </c>
    </row>
    <row r="581" spans="1:16" s="33" customFormat="1" hidden="1" x14ac:dyDescent="0.3">
      <c r="A581" s="33" t="s">
        <v>25</v>
      </c>
      <c r="B581" s="9" t="s">
        <v>82</v>
      </c>
      <c r="C581" s="10">
        <v>44407</v>
      </c>
      <c r="D581" s="12">
        <v>44402</v>
      </c>
      <c r="E581" s="9" t="s">
        <v>164</v>
      </c>
      <c r="F581" s="44" t="s">
        <v>165</v>
      </c>
      <c r="G581" s="40">
        <v>1955.54</v>
      </c>
      <c r="H581" s="18">
        <v>44389</v>
      </c>
      <c r="I581" s="18">
        <v>44402</v>
      </c>
      <c r="J581" s="33">
        <f t="shared" si="39"/>
        <v>14</v>
      </c>
      <c r="K581" s="18">
        <f t="shared" si="40"/>
        <v>44395.5</v>
      </c>
      <c r="L581" s="25">
        <v>44407</v>
      </c>
      <c r="M581" s="18">
        <v>44407.5</v>
      </c>
      <c r="O581" s="39">
        <f t="shared" si="41"/>
        <v>12</v>
      </c>
      <c r="P581" s="35">
        <f t="shared" si="42"/>
        <v>23466.48</v>
      </c>
    </row>
    <row r="582" spans="1:16" s="33" customFormat="1" hidden="1" x14ac:dyDescent="0.3">
      <c r="A582" s="33" t="s">
        <v>25</v>
      </c>
      <c r="B582" s="9" t="s">
        <v>82</v>
      </c>
      <c r="C582" s="10">
        <v>44407</v>
      </c>
      <c r="D582" s="12">
        <v>44402</v>
      </c>
      <c r="E582" s="9" t="s">
        <v>131</v>
      </c>
      <c r="F582" s="44" t="s">
        <v>132</v>
      </c>
      <c r="G582" s="40">
        <v>163.47999999999999</v>
      </c>
      <c r="H582" s="18">
        <v>44389</v>
      </c>
      <c r="I582" s="18">
        <v>44402</v>
      </c>
      <c r="J582" s="33">
        <f t="shared" si="39"/>
        <v>14</v>
      </c>
      <c r="K582" s="18">
        <f t="shared" si="40"/>
        <v>44395.5</v>
      </c>
      <c r="L582" s="25">
        <v>44407</v>
      </c>
      <c r="M582" s="18">
        <v>44407.5</v>
      </c>
      <c r="O582" s="39">
        <f t="shared" si="41"/>
        <v>12</v>
      </c>
      <c r="P582" s="35">
        <f t="shared" si="42"/>
        <v>1961.7599999999998</v>
      </c>
    </row>
    <row r="583" spans="1:16" s="33" customFormat="1" hidden="1" x14ac:dyDescent="0.3">
      <c r="A583" s="33" t="s">
        <v>25</v>
      </c>
      <c r="B583" s="9" t="s">
        <v>82</v>
      </c>
      <c r="C583" s="10">
        <v>44407</v>
      </c>
      <c r="D583" s="12">
        <v>44402</v>
      </c>
      <c r="E583" s="9" t="s">
        <v>133</v>
      </c>
      <c r="F583" s="44" t="s">
        <v>134</v>
      </c>
      <c r="G583" s="40">
        <v>2739.41</v>
      </c>
      <c r="H583" s="18">
        <v>44389</v>
      </c>
      <c r="I583" s="18">
        <v>44402</v>
      </c>
      <c r="J583" s="33">
        <f t="shared" si="39"/>
        <v>14</v>
      </c>
      <c r="K583" s="18">
        <f t="shared" si="40"/>
        <v>44395.5</v>
      </c>
      <c r="L583" s="25">
        <v>44407</v>
      </c>
      <c r="M583" s="18">
        <v>44421.5</v>
      </c>
      <c r="O583" s="39">
        <f t="shared" si="41"/>
        <v>26</v>
      </c>
      <c r="P583" s="35">
        <f t="shared" si="42"/>
        <v>71224.66</v>
      </c>
    </row>
    <row r="584" spans="1:16" s="33" customFormat="1" hidden="1" x14ac:dyDescent="0.3">
      <c r="A584" s="33" t="s">
        <v>25</v>
      </c>
      <c r="B584" s="9" t="s">
        <v>82</v>
      </c>
      <c r="C584" s="10">
        <v>44407</v>
      </c>
      <c r="D584" s="12">
        <v>44402</v>
      </c>
      <c r="E584" s="9" t="s">
        <v>135</v>
      </c>
      <c r="F584" s="44" t="s">
        <v>136</v>
      </c>
      <c r="G584" s="40">
        <v>429.23999999999995</v>
      </c>
      <c r="H584" s="18">
        <v>44389</v>
      </c>
      <c r="I584" s="18">
        <v>44402</v>
      </c>
      <c r="J584" s="33">
        <f t="shared" si="39"/>
        <v>14</v>
      </c>
      <c r="K584" s="18">
        <f t="shared" si="40"/>
        <v>44395.5</v>
      </c>
      <c r="L584" s="25">
        <v>44407</v>
      </c>
      <c r="M584" s="18">
        <v>44421.5</v>
      </c>
      <c r="O584" s="39">
        <f t="shared" si="41"/>
        <v>26</v>
      </c>
      <c r="P584" s="35">
        <f t="shared" si="42"/>
        <v>11160.239999999998</v>
      </c>
    </row>
    <row r="585" spans="1:16" s="33" customFormat="1" hidden="1" x14ac:dyDescent="0.3">
      <c r="A585" s="33" t="s">
        <v>25</v>
      </c>
      <c r="B585" s="9" t="s">
        <v>82</v>
      </c>
      <c r="C585" s="10">
        <v>44407</v>
      </c>
      <c r="D585" s="12">
        <v>44402</v>
      </c>
      <c r="E585" s="9" t="s">
        <v>137</v>
      </c>
      <c r="F585" s="44" t="s">
        <v>138</v>
      </c>
      <c r="G585" s="40">
        <v>461.49000000000018</v>
      </c>
      <c r="H585" s="18">
        <v>44389</v>
      </c>
      <c r="I585" s="18">
        <v>44402</v>
      </c>
      <c r="J585" s="33">
        <f t="shared" si="39"/>
        <v>14</v>
      </c>
      <c r="K585" s="18">
        <f t="shared" si="40"/>
        <v>44395.5</v>
      </c>
      <c r="L585" s="25">
        <v>44407</v>
      </c>
      <c r="M585" s="18">
        <v>44421.5</v>
      </c>
      <c r="O585" s="39">
        <f t="shared" si="41"/>
        <v>26</v>
      </c>
      <c r="P585" s="35">
        <f t="shared" si="42"/>
        <v>11998.740000000005</v>
      </c>
    </row>
    <row r="586" spans="1:16" s="33" customFormat="1" hidden="1" x14ac:dyDescent="0.3">
      <c r="A586" s="33" t="s">
        <v>25</v>
      </c>
      <c r="B586" s="9" t="s">
        <v>82</v>
      </c>
      <c r="C586" s="10">
        <v>44407</v>
      </c>
      <c r="D586" s="12">
        <v>44402</v>
      </c>
      <c r="E586" s="9" t="s">
        <v>139</v>
      </c>
      <c r="F586" s="44" t="s">
        <v>140</v>
      </c>
      <c r="G586" s="40">
        <v>126.53999999999996</v>
      </c>
      <c r="H586" s="18">
        <v>44389</v>
      </c>
      <c r="I586" s="18">
        <v>44402</v>
      </c>
      <c r="J586" s="33">
        <f t="shared" si="39"/>
        <v>14</v>
      </c>
      <c r="K586" s="18">
        <f t="shared" si="40"/>
        <v>44395.5</v>
      </c>
      <c r="L586" s="25">
        <v>44407</v>
      </c>
      <c r="M586" s="18">
        <v>44421.5</v>
      </c>
      <c r="O586" s="39">
        <f t="shared" si="41"/>
        <v>26</v>
      </c>
      <c r="P586" s="35">
        <f t="shared" si="42"/>
        <v>3290.0399999999991</v>
      </c>
    </row>
    <row r="587" spans="1:16" s="33" customFormat="1" x14ac:dyDescent="0.3">
      <c r="A587" s="60" t="s">
        <v>25</v>
      </c>
      <c r="B587" s="115" t="s">
        <v>82</v>
      </c>
      <c r="C587" s="116">
        <v>44407</v>
      </c>
      <c r="D587" s="111">
        <v>44402</v>
      </c>
      <c r="E587" s="115" t="s">
        <v>141</v>
      </c>
      <c r="F587" s="109" t="s">
        <v>141</v>
      </c>
      <c r="G587" s="61">
        <v>1238.01</v>
      </c>
      <c r="H587" s="62">
        <v>44389</v>
      </c>
      <c r="I587" s="62">
        <v>44402</v>
      </c>
      <c r="J587" s="60">
        <f t="shared" ref="J587:J589" si="43">I587-H587+1</f>
        <v>14</v>
      </c>
      <c r="K587" s="62">
        <f t="shared" ref="K587:K650" si="44">(H587+I587)/2</f>
        <v>44395.5</v>
      </c>
      <c r="L587" s="117">
        <v>44407</v>
      </c>
      <c r="M587" s="62">
        <v>44407.5</v>
      </c>
      <c r="N587" s="60"/>
      <c r="O587" s="97">
        <f t="shared" ref="O587:O650" si="45">M587-K587</f>
        <v>12</v>
      </c>
      <c r="P587" s="63">
        <f t="shared" ref="P587:P650" si="46">G587*O587</f>
        <v>14856.119999999999</v>
      </c>
    </row>
    <row r="588" spans="1:16" s="33" customFormat="1" x14ac:dyDescent="0.3">
      <c r="A588" s="60" t="s">
        <v>25</v>
      </c>
      <c r="B588" s="115" t="s">
        <v>82</v>
      </c>
      <c r="C588" s="116">
        <v>44407</v>
      </c>
      <c r="D588" s="111">
        <v>44402</v>
      </c>
      <c r="E588" s="115" t="s">
        <v>142</v>
      </c>
      <c r="F588" s="109" t="s">
        <v>142</v>
      </c>
      <c r="G588" s="61">
        <v>2890.94</v>
      </c>
      <c r="H588" s="62">
        <v>44389</v>
      </c>
      <c r="I588" s="62">
        <v>44402</v>
      </c>
      <c r="J588" s="60">
        <f t="shared" si="43"/>
        <v>14</v>
      </c>
      <c r="K588" s="62">
        <f t="shared" si="44"/>
        <v>44395.5</v>
      </c>
      <c r="L588" s="117">
        <v>44407</v>
      </c>
      <c r="M588" s="62">
        <v>44407.5</v>
      </c>
      <c r="N588" s="60"/>
      <c r="O588" s="97">
        <f t="shared" si="45"/>
        <v>12</v>
      </c>
      <c r="P588" s="63">
        <f t="shared" si="46"/>
        <v>34691.279999999999</v>
      </c>
    </row>
    <row r="589" spans="1:16" s="33" customFormat="1" x14ac:dyDescent="0.3">
      <c r="A589" s="60" t="s">
        <v>25</v>
      </c>
      <c r="B589" s="115" t="s">
        <v>82</v>
      </c>
      <c r="C589" s="116">
        <v>44407</v>
      </c>
      <c r="D589" s="111">
        <v>44402</v>
      </c>
      <c r="E589" s="115" t="s">
        <v>143</v>
      </c>
      <c r="F589" s="109" t="s">
        <v>143</v>
      </c>
      <c r="G589" s="61">
        <v>451.7</v>
      </c>
      <c r="H589" s="62">
        <v>44389</v>
      </c>
      <c r="I589" s="62">
        <v>44402</v>
      </c>
      <c r="J589" s="60">
        <f t="shared" si="43"/>
        <v>14</v>
      </c>
      <c r="K589" s="62">
        <f t="shared" si="44"/>
        <v>44395.5</v>
      </c>
      <c r="L589" s="117">
        <v>44407</v>
      </c>
      <c r="M589" s="62">
        <v>44407.5</v>
      </c>
      <c r="N589" s="60"/>
      <c r="O589" s="97">
        <f t="shared" si="45"/>
        <v>12</v>
      </c>
      <c r="P589" s="63">
        <f t="shared" si="46"/>
        <v>5420.4</v>
      </c>
    </row>
    <row r="590" spans="1:16" s="33" customFormat="1" hidden="1" x14ac:dyDescent="0.3">
      <c r="A590" s="33" t="s">
        <v>25</v>
      </c>
      <c r="B590" s="9" t="s">
        <v>82</v>
      </c>
      <c r="C590" s="10">
        <v>44407</v>
      </c>
      <c r="D590" s="12">
        <v>44402</v>
      </c>
      <c r="E590" s="9" t="s">
        <v>152</v>
      </c>
      <c r="F590" s="44" t="s">
        <v>153</v>
      </c>
      <c r="G590" s="40">
        <v>723.69</v>
      </c>
      <c r="H590" s="18">
        <v>44389</v>
      </c>
      <c r="I590" s="18">
        <v>44402</v>
      </c>
      <c r="J590" s="33">
        <f t="shared" ref="J590:J649" si="47">I590-H590+1</f>
        <v>14</v>
      </c>
      <c r="K590" s="18">
        <f t="shared" si="44"/>
        <v>44395.5</v>
      </c>
      <c r="L590" s="25">
        <v>44407</v>
      </c>
      <c r="M590" s="18">
        <v>44407.5</v>
      </c>
      <c r="N590" s="46">
        <v>44406</v>
      </c>
      <c r="O590" s="39">
        <f>N590-K590</f>
        <v>10.5</v>
      </c>
      <c r="P590" s="35">
        <f t="shared" si="46"/>
        <v>7598.7450000000008</v>
      </c>
    </row>
    <row r="591" spans="1:16" s="33" customFormat="1" hidden="1" x14ac:dyDescent="0.3">
      <c r="A591" s="33" t="s">
        <v>25</v>
      </c>
      <c r="B591" s="9" t="s">
        <v>82</v>
      </c>
      <c r="C591" s="10">
        <v>44407</v>
      </c>
      <c r="D591" s="12">
        <v>44402</v>
      </c>
      <c r="E591" s="9" t="s">
        <v>154</v>
      </c>
      <c r="F591" s="44" t="s">
        <v>155</v>
      </c>
      <c r="G591" s="40">
        <v>467.36</v>
      </c>
      <c r="H591" s="18">
        <v>44389</v>
      </c>
      <c r="I591" s="18">
        <v>44402</v>
      </c>
      <c r="J591" s="33">
        <f t="shared" si="47"/>
        <v>14</v>
      </c>
      <c r="K591" s="18">
        <f t="shared" si="44"/>
        <v>44395.5</v>
      </c>
      <c r="L591" s="25">
        <v>44407</v>
      </c>
      <c r="M591" s="18">
        <v>44407.5</v>
      </c>
      <c r="N591" s="46">
        <v>44406</v>
      </c>
      <c r="O591" s="39">
        <f>N591-K591</f>
        <v>10.5</v>
      </c>
      <c r="P591" s="35">
        <f t="shared" si="46"/>
        <v>4907.28</v>
      </c>
    </row>
    <row r="592" spans="1:16" s="33" customFormat="1" x14ac:dyDescent="0.3">
      <c r="A592" s="60" t="s">
        <v>17</v>
      </c>
      <c r="B592" s="115" t="s">
        <v>82</v>
      </c>
      <c r="C592" s="116">
        <v>44421</v>
      </c>
      <c r="D592" s="111">
        <v>44408</v>
      </c>
      <c r="E592" s="115" t="s">
        <v>89</v>
      </c>
      <c r="F592" s="109" t="s">
        <v>90</v>
      </c>
      <c r="G592" s="61">
        <v>188.17000000000002</v>
      </c>
      <c r="H592" s="62">
        <v>44403</v>
      </c>
      <c r="I592" s="62">
        <v>44416</v>
      </c>
      <c r="J592" s="60">
        <f t="shared" si="47"/>
        <v>14</v>
      </c>
      <c r="K592" s="62">
        <f t="shared" si="44"/>
        <v>44409.5</v>
      </c>
      <c r="L592" s="117">
        <v>44421</v>
      </c>
      <c r="M592" s="62">
        <v>44421.5</v>
      </c>
      <c r="N592" s="60"/>
      <c r="O592" s="97">
        <f t="shared" si="45"/>
        <v>12</v>
      </c>
      <c r="P592" s="63">
        <f t="shared" si="46"/>
        <v>2258.04</v>
      </c>
    </row>
    <row r="593" spans="1:16" s="33" customFormat="1" x14ac:dyDescent="0.3">
      <c r="A593" s="60" t="s">
        <v>17</v>
      </c>
      <c r="B593" s="115" t="s">
        <v>82</v>
      </c>
      <c r="C593" s="116">
        <v>44421</v>
      </c>
      <c r="D593" s="111">
        <v>44408</v>
      </c>
      <c r="E593" s="115" t="s">
        <v>91</v>
      </c>
      <c r="F593" s="109" t="s">
        <v>92</v>
      </c>
      <c r="G593" s="61">
        <v>249.29000000000002</v>
      </c>
      <c r="H593" s="62">
        <v>44403</v>
      </c>
      <c r="I593" s="62">
        <v>44416</v>
      </c>
      <c r="J593" s="60">
        <f>I593-H593+1</f>
        <v>14</v>
      </c>
      <c r="K593" s="62">
        <f t="shared" si="44"/>
        <v>44409.5</v>
      </c>
      <c r="L593" s="117">
        <v>44421</v>
      </c>
      <c r="M593" s="62">
        <v>44421.5</v>
      </c>
      <c r="N593" s="60"/>
      <c r="O593" s="97">
        <f t="shared" si="45"/>
        <v>12</v>
      </c>
      <c r="P593" s="63">
        <f t="shared" si="46"/>
        <v>2991.4800000000005</v>
      </c>
    </row>
    <row r="594" spans="1:16" s="33" customFormat="1" hidden="1" x14ac:dyDescent="0.3">
      <c r="A594" s="33" t="s">
        <v>17</v>
      </c>
      <c r="B594" s="9" t="s">
        <v>82</v>
      </c>
      <c r="C594" s="10">
        <v>44421</v>
      </c>
      <c r="D594" s="12">
        <v>44408</v>
      </c>
      <c r="E594" s="9" t="s">
        <v>93</v>
      </c>
      <c r="F594" s="44" t="s">
        <v>94</v>
      </c>
      <c r="G594" s="40">
        <v>463.1</v>
      </c>
      <c r="H594" s="18">
        <v>44403</v>
      </c>
      <c r="I594" s="18">
        <v>44416</v>
      </c>
      <c r="J594" s="33">
        <f t="shared" si="47"/>
        <v>14</v>
      </c>
      <c r="K594" s="18">
        <f t="shared" si="44"/>
        <v>44409.5</v>
      </c>
      <c r="L594" s="25">
        <v>44421</v>
      </c>
      <c r="M594" s="18">
        <v>44421.5</v>
      </c>
      <c r="O594" s="39">
        <f t="shared" si="45"/>
        <v>12</v>
      </c>
      <c r="P594" s="35">
        <f t="shared" si="46"/>
        <v>5557.2000000000007</v>
      </c>
    </row>
    <row r="595" spans="1:16" s="33" customFormat="1" hidden="1" x14ac:dyDescent="0.3">
      <c r="A595" s="33" t="s">
        <v>17</v>
      </c>
      <c r="B595" s="9" t="s">
        <v>82</v>
      </c>
      <c r="C595" s="10">
        <v>44421</v>
      </c>
      <c r="D595" s="12">
        <v>44408</v>
      </c>
      <c r="E595" s="9" t="s">
        <v>99</v>
      </c>
      <c r="F595" s="44" t="s">
        <v>100</v>
      </c>
      <c r="G595" s="40">
        <v>0.8</v>
      </c>
      <c r="H595" s="18">
        <v>44403</v>
      </c>
      <c r="I595" s="18">
        <v>44416</v>
      </c>
      <c r="J595" s="33">
        <f t="shared" si="47"/>
        <v>14</v>
      </c>
      <c r="K595" s="18">
        <f t="shared" si="44"/>
        <v>44409.5</v>
      </c>
      <c r="L595" s="25">
        <v>44421</v>
      </c>
      <c r="M595" s="18">
        <v>44421.5</v>
      </c>
      <c r="N595" s="13"/>
      <c r="O595" s="39">
        <f t="shared" si="45"/>
        <v>12</v>
      </c>
      <c r="P595" s="35">
        <f t="shared" si="46"/>
        <v>9.6000000000000014</v>
      </c>
    </row>
    <row r="596" spans="1:16" s="33" customFormat="1" hidden="1" x14ac:dyDescent="0.3">
      <c r="A596" s="33" t="s">
        <v>17</v>
      </c>
      <c r="B596" s="9" t="s">
        <v>82</v>
      </c>
      <c r="C596" s="10">
        <v>44421</v>
      </c>
      <c r="D596" s="12">
        <v>44408</v>
      </c>
      <c r="E596" s="9" t="s">
        <v>105</v>
      </c>
      <c r="F596" s="44" t="s">
        <v>106</v>
      </c>
      <c r="G596" s="40">
        <v>19.02</v>
      </c>
      <c r="H596" s="18">
        <v>44403</v>
      </c>
      <c r="I596" s="18">
        <v>44416</v>
      </c>
      <c r="J596" s="33">
        <f t="shared" si="47"/>
        <v>14</v>
      </c>
      <c r="K596" s="18">
        <f t="shared" si="44"/>
        <v>44409.5</v>
      </c>
      <c r="L596" s="25">
        <v>44421</v>
      </c>
      <c r="M596" s="18">
        <v>44438.5</v>
      </c>
      <c r="O596" s="39">
        <f t="shared" si="45"/>
        <v>29</v>
      </c>
      <c r="P596" s="35">
        <f t="shared" si="46"/>
        <v>551.58000000000004</v>
      </c>
    </row>
    <row r="597" spans="1:16" s="33" customFormat="1" hidden="1" x14ac:dyDescent="0.3">
      <c r="A597" s="33" t="s">
        <v>17</v>
      </c>
      <c r="B597" s="9" t="s">
        <v>82</v>
      </c>
      <c r="C597" s="10">
        <v>44421</v>
      </c>
      <c r="D597" s="12">
        <v>44408</v>
      </c>
      <c r="E597" s="9" t="s">
        <v>109</v>
      </c>
      <c r="F597" s="44" t="s">
        <v>110</v>
      </c>
      <c r="G597" s="40">
        <v>22.16</v>
      </c>
      <c r="H597" s="18">
        <v>44403</v>
      </c>
      <c r="I597" s="18">
        <v>44416</v>
      </c>
      <c r="J597" s="33">
        <f t="shared" si="47"/>
        <v>14</v>
      </c>
      <c r="K597" s="18">
        <f t="shared" si="44"/>
        <v>44409.5</v>
      </c>
      <c r="L597" s="25">
        <v>44421</v>
      </c>
      <c r="M597" s="18">
        <v>44421.5</v>
      </c>
      <c r="N597" s="13"/>
      <c r="O597" s="39">
        <f t="shared" si="45"/>
        <v>12</v>
      </c>
      <c r="P597" s="35">
        <f t="shared" si="46"/>
        <v>265.92</v>
      </c>
    </row>
    <row r="598" spans="1:16" s="33" customFormat="1" hidden="1" x14ac:dyDescent="0.3">
      <c r="A598" s="33" t="s">
        <v>17</v>
      </c>
      <c r="B598" s="9" t="s">
        <v>82</v>
      </c>
      <c r="C598" s="10">
        <v>44421</v>
      </c>
      <c r="D598" s="12">
        <v>44408</v>
      </c>
      <c r="E598" s="9" t="s">
        <v>113</v>
      </c>
      <c r="F598" s="44" t="s">
        <v>114</v>
      </c>
      <c r="G598" s="40">
        <v>19.380000000000003</v>
      </c>
      <c r="H598" s="18">
        <v>44403</v>
      </c>
      <c r="I598" s="18">
        <v>44416</v>
      </c>
      <c r="J598" s="33">
        <f t="shared" si="47"/>
        <v>14</v>
      </c>
      <c r="K598" s="18">
        <f t="shared" si="44"/>
        <v>44409.5</v>
      </c>
      <c r="L598" s="25">
        <v>44421</v>
      </c>
      <c r="M598" s="18">
        <v>44421.5</v>
      </c>
      <c r="O598" s="39">
        <f t="shared" si="45"/>
        <v>12</v>
      </c>
      <c r="P598" s="35">
        <f t="shared" si="46"/>
        <v>232.56000000000003</v>
      </c>
    </row>
    <row r="599" spans="1:16" s="33" customFormat="1" hidden="1" x14ac:dyDescent="0.3">
      <c r="A599" s="33" t="s">
        <v>17</v>
      </c>
      <c r="B599" s="9" t="s">
        <v>82</v>
      </c>
      <c r="C599" s="10">
        <v>44421</v>
      </c>
      <c r="D599" s="12">
        <v>44408</v>
      </c>
      <c r="E599" s="9" t="s">
        <v>115</v>
      </c>
      <c r="F599" s="44" t="s">
        <v>116</v>
      </c>
      <c r="G599" s="40">
        <v>0.37</v>
      </c>
      <c r="H599" s="18">
        <v>44403</v>
      </c>
      <c r="I599" s="18">
        <v>44416</v>
      </c>
      <c r="J599" s="33">
        <f t="shared" si="47"/>
        <v>14</v>
      </c>
      <c r="K599" s="18">
        <f t="shared" si="44"/>
        <v>44409.5</v>
      </c>
      <c r="L599" s="25">
        <v>44421</v>
      </c>
      <c r="M599" s="18">
        <v>44454.5</v>
      </c>
      <c r="O599" s="39">
        <f t="shared" si="45"/>
        <v>45</v>
      </c>
      <c r="P599" s="35">
        <f t="shared" si="46"/>
        <v>16.649999999999999</v>
      </c>
    </row>
    <row r="600" spans="1:16" s="33" customFormat="1" hidden="1" x14ac:dyDescent="0.3">
      <c r="A600" s="33" t="s">
        <v>17</v>
      </c>
      <c r="B600" s="9" t="s">
        <v>82</v>
      </c>
      <c r="C600" s="10">
        <v>44421</v>
      </c>
      <c r="D600" s="12">
        <v>44408</v>
      </c>
      <c r="E600" s="9" t="s">
        <v>117</v>
      </c>
      <c r="F600" s="44" t="s">
        <v>118</v>
      </c>
      <c r="G600" s="40">
        <v>61.27</v>
      </c>
      <c r="H600" s="18">
        <v>44403</v>
      </c>
      <c r="I600" s="18">
        <v>44416</v>
      </c>
      <c r="J600" s="33">
        <f t="shared" si="47"/>
        <v>14</v>
      </c>
      <c r="K600" s="18">
        <f t="shared" si="44"/>
        <v>44409.5</v>
      </c>
      <c r="L600" s="25">
        <v>44421</v>
      </c>
      <c r="M600" s="18">
        <v>44468.5</v>
      </c>
      <c r="O600" s="39">
        <f t="shared" si="45"/>
        <v>59</v>
      </c>
      <c r="P600" s="35">
        <f t="shared" si="46"/>
        <v>3614.9300000000003</v>
      </c>
    </row>
    <row r="601" spans="1:16" s="33" customFormat="1" hidden="1" x14ac:dyDescent="0.3">
      <c r="A601" s="33" t="s">
        <v>17</v>
      </c>
      <c r="B601" s="9" t="s">
        <v>82</v>
      </c>
      <c r="C601" s="10">
        <v>44421</v>
      </c>
      <c r="D601" s="12">
        <v>44408</v>
      </c>
      <c r="E601" s="9" t="s">
        <v>119</v>
      </c>
      <c r="F601" s="44" t="s">
        <v>120</v>
      </c>
      <c r="G601" s="40">
        <v>336.55</v>
      </c>
      <c r="H601" s="18">
        <v>44403</v>
      </c>
      <c r="I601" s="18">
        <v>44416</v>
      </c>
      <c r="J601" s="33">
        <f t="shared" si="47"/>
        <v>14</v>
      </c>
      <c r="K601" s="18">
        <f t="shared" si="44"/>
        <v>44409.5</v>
      </c>
      <c r="L601" s="25">
        <v>44421</v>
      </c>
      <c r="M601" s="18">
        <v>44421.5</v>
      </c>
      <c r="O601" s="39">
        <f t="shared" si="45"/>
        <v>12</v>
      </c>
      <c r="P601" s="35">
        <f t="shared" si="46"/>
        <v>4038.6000000000004</v>
      </c>
    </row>
    <row r="602" spans="1:16" s="33" customFormat="1" hidden="1" x14ac:dyDescent="0.3">
      <c r="A602" s="33" t="s">
        <v>17</v>
      </c>
      <c r="B602" s="9" t="s">
        <v>82</v>
      </c>
      <c r="C602" s="10">
        <v>44421</v>
      </c>
      <c r="D602" s="12">
        <v>44408</v>
      </c>
      <c r="E602" s="9" t="s">
        <v>127</v>
      </c>
      <c r="F602" s="44" t="s">
        <v>128</v>
      </c>
      <c r="G602" s="40">
        <v>38.709999999999994</v>
      </c>
      <c r="H602" s="18">
        <v>44403</v>
      </c>
      <c r="I602" s="18">
        <v>44416</v>
      </c>
      <c r="J602" s="33">
        <f t="shared" si="47"/>
        <v>14</v>
      </c>
      <c r="K602" s="18">
        <f t="shared" si="44"/>
        <v>44409.5</v>
      </c>
      <c r="L602" s="25">
        <v>44421</v>
      </c>
      <c r="M602" s="18">
        <v>44454.5</v>
      </c>
      <c r="O602" s="39">
        <f t="shared" si="45"/>
        <v>45</v>
      </c>
      <c r="P602" s="35">
        <f t="shared" si="46"/>
        <v>1741.9499999999998</v>
      </c>
    </row>
    <row r="603" spans="1:16" s="33" customFormat="1" hidden="1" x14ac:dyDescent="0.3">
      <c r="A603" s="33" t="s">
        <v>17</v>
      </c>
      <c r="B603" s="9" t="s">
        <v>82</v>
      </c>
      <c r="C603" s="10">
        <v>44421</v>
      </c>
      <c r="D603" s="12">
        <v>44408</v>
      </c>
      <c r="E603" s="9" t="s">
        <v>129</v>
      </c>
      <c r="F603" s="44" t="s">
        <v>130</v>
      </c>
      <c r="G603" s="40">
        <v>545.54</v>
      </c>
      <c r="H603" s="18">
        <v>44403</v>
      </c>
      <c r="I603" s="18">
        <v>44416</v>
      </c>
      <c r="J603" s="33">
        <f t="shared" si="47"/>
        <v>14</v>
      </c>
      <c r="K603" s="18">
        <f t="shared" si="44"/>
        <v>44409.5</v>
      </c>
      <c r="L603" s="25">
        <v>44421</v>
      </c>
      <c r="M603" s="18">
        <v>44421.5</v>
      </c>
      <c r="O603" s="39">
        <f t="shared" si="45"/>
        <v>12</v>
      </c>
      <c r="P603" s="35">
        <f t="shared" si="46"/>
        <v>6546.48</v>
      </c>
    </row>
    <row r="604" spans="1:16" s="33" customFormat="1" hidden="1" x14ac:dyDescent="0.3">
      <c r="A604" s="33" t="s">
        <v>17</v>
      </c>
      <c r="B604" s="9" t="s">
        <v>82</v>
      </c>
      <c r="C604" s="10">
        <v>44421</v>
      </c>
      <c r="D604" s="12">
        <v>44408</v>
      </c>
      <c r="E604" s="9" t="s">
        <v>133</v>
      </c>
      <c r="F604" s="44" t="s">
        <v>134</v>
      </c>
      <c r="G604" s="40">
        <v>138.62</v>
      </c>
      <c r="H604" s="18">
        <v>44403</v>
      </c>
      <c r="I604" s="18">
        <v>44416</v>
      </c>
      <c r="J604" s="33">
        <f t="shared" si="47"/>
        <v>14</v>
      </c>
      <c r="K604" s="18">
        <f t="shared" si="44"/>
        <v>44409.5</v>
      </c>
      <c r="L604" s="25">
        <v>44421</v>
      </c>
      <c r="M604" s="18">
        <v>44454.5</v>
      </c>
      <c r="O604" s="39">
        <f t="shared" si="45"/>
        <v>45</v>
      </c>
      <c r="P604" s="35">
        <f t="shared" si="46"/>
        <v>6237.9000000000005</v>
      </c>
    </row>
    <row r="605" spans="1:16" s="33" customFormat="1" hidden="1" x14ac:dyDescent="0.3">
      <c r="A605" s="33" t="s">
        <v>17</v>
      </c>
      <c r="B605" s="9" t="s">
        <v>82</v>
      </c>
      <c r="C605" s="10">
        <v>44421</v>
      </c>
      <c r="D605" s="12">
        <v>44408</v>
      </c>
      <c r="E605" s="9" t="s">
        <v>135</v>
      </c>
      <c r="F605" s="44" t="s">
        <v>136</v>
      </c>
      <c r="G605" s="40">
        <v>9.2200000000000006</v>
      </c>
      <c r="H605" s="18">
        <v>44403</v>
      </c>
      <c r="I605" s="18">
        <v>44416</v>
      </c>
      <c r="J605" s="33">
        <f t="shared" si="47"/>
        <v>14</v>
      </c>
      <c r="K605" s="18">
        <f t="shared" si="44"/>
        <v>44409.5</v>
      </c>
      <c r="L605" s="25">
        <v>44421</v>
      </c>
      <c r="M605" s="18">
        <v>44454.5</v>
      </c>
      <c r="O605" s="39">
        <f t="shared" si="45"/>
        <v>45</v>
      </c>
      <c r="P605" s="35">
        <f t="shared" si="46"/>
        <v>414.90000000000003</v>
      </c>
    </row>
    <row r="606" spans="1:16" s="33" customFormat="1" hidden="1" x14ac:dyDescent="0.3">
      <c r="A606" s="33" t="s">
        <v>17</v>
      </c>
      <c r="B606" s="9" t="s">
        <v>82</v>
      </c>
      <c r="C606" s="10">
        <v>44421</v>
      </c>
      <c r="D606" s="12">
        <v>44408</v>
      </c>
      <c r="E606" s="9" t="s">
        <v>137</v>
      </c>
      <c r="F606" s="44" t="s">
        <v>138</v>
      </c>
      <c r="G606" s="40">
        <v>17.009999999999998</v>
      </c>
      <c r="H606" s="18">
        <v>44403</v>
      </c>
      <c r="I606" s="18">
        <v>44416</v>
      </c>
      <c r="J606" s="33">
        <f t="shared" si="47"/>
        <v>14</v>
      </c>
      <c r="K606" s="18">
        <f t="shared" si="44"/>
        <v>44409.5</v>
      </c>
      <c r="L606" s="25">
        <v>44421</v>
      </c>
      <c r="M606" s="18">
        <v>44454.5</v>
      </c>
      <c r="O606" s="39">
        <f t="shared" si="45"/>
        <v>45</v>
      </c>
      <c r="P606" s="35">
        <f t="shared" si="46"/>
        <v>765.44999999999993</v>
      </c>
    </row>
    <row r="607" spans="1:16" s="33" customFormat="1" hidden="1" x14ac:dyDescent="0.3">
      <c r="A607" s="33" t="s">
        <v>17</v>
      </c>
      <c r="B607" s="9" t="s">
        <v>82</v>
      </c>
      <c r="C607" s="10">
        <v>44421</v>
      </c>
      <c r="D607" s="12">
        <v>44408</v>
      </c>
      <c r="E607" s="9" t="s">
        <v>139</v>
      </c>
      <c r="F607" s="44" t="s">
        <v>140</v>
      </c>
      <c r="G607" s="40">
        <v>3.14</v>
      </c>
      <c r="H607" s="18">
        <v>44403</v>
      </c>
      <c r="I607" s="18">
        <v>44416</v>
      </c>
      <c r="J607" s="33">
        <f t="shared" si="47"/>
        <v>14</v>
      </c>
      <c r="K607" s="18">
        <f t="shared" si="44"/>
        <v>44409.5</v>
      </c>
      <c r="L607" s="25">
        <v>44421</v>
      </c>
      <c r="M607" s="18">
        <v>44454.5</v>
      </c>
      <c r="O607" s="39">
        <f t="shared" si="45"/>
        <v>45</v>
      </c>
      <c r="P607" s="35">
        <f t="shared" si="46"/>
        <v>141.30000000000001</v>
      </c>
    </row>
    <row r="608" spans="1:16" s="33" customFormat="1" x14ac:dyDescent="0.3">
      <c r="A608" s="60" t="s">
        <v>17</v>
      </c>
      <c r="B608" s="115" t="s">
        <v>82</v>
      </c>
      <c r="C608" s="116">
        <v>44421</v>
      </c>
      <c r="D608" s="111">
        <v>44408</v>
      </c>
      <c r="E608" s="115" t="s">
        <v>141</v>
      </c>
      <c r="F608" s="109" t="s">
        <v>141</v>
      </c>
      <c r="G608" s="61">
        <v>73.61</v>
      </c>
      <c r="H608" s="62">
        <v>44403</v>
      </c>
      <c r="I608" s="62">
        <v>44416</v>
      </c>
      <c r="J608" s="60">
        <f t="shared" si="47"/>
        <v>14</v>
      </c>
      <c r="K608" s="62">
        <f t="shared" si="44"/>
        <v>44409.5</v>
      </c>
      <c r="L608" s="117">
        <v>44421</v>
      </c>
      <c r="M608" s="62">
        <v>44421.5</v>
      </c>
      <c r="N608" s="60"/>
      <c r="O608" s="97">
        <f t="shared" si="45"/>
        <v>12</v>
      </c>
      <c r="P608" s="63">
        <f t="shared" si="46"/>
        <v>883.31999999999994</v>
      </c>
    </row>
    <row r="609" spans="1:16" s="33" customFormat="1" x14ac:dyDescent="0.3">
      <c r="A609" s="60" t="s">
        <v>17</v>
      </c>
      <c r="B609" s="115" t="s">
        <v>82</v>
      </c>
      <c r="C609" s="116">
        <v>44421</v>
      </c>
      <c r="D609" s="111">
        <v>44408</v>
      </c>
      <c r="E609" s="115" t="s">
        <v>142</v>
      </c>
      <c r="F609" s="109" t="s">
        <v>142</v>
      </c>
      <c r="G609" s="61">
        <v>327.11</v>
      </c>
      <c r="H609" s="62">
        <v>44403</v>
      </c>
      <c r="I609" s="62">
        <v>44416</v>
      </c>
      <c r="J609" s="60">
        <f t="shared" si="47"/>
        <v>14</v>
      </c>
      <c r="K609" s="62">
        <f t="shared" si="44"/>
        <v>44409.5</v>
      </c>
      <c r="L609" s="117">
        <v>44421</v>
      </c>
      <c r="M609" s="62">
        <v>44421.5</v>
      </c>
      <c r="N609" s="60"/>
      <c r="O609" s="97">
        <f t="shared" si="45"/>
        <v>12</v>
      </c>
      <c r="P609" s="63">
        <f t="shared" si="46"/>
        <v>3925.32</v>
      </c>
    </row>
    <row r="610" spans="1:16" s="33" customFormat="1" hidden="1" x14ac:dyDescent="0.3">
      <c r="A610" s="33" t="s">
        <v>17</v>
      </c>
      <c r="B610" s="9" t="s">
        <v>82</v>
      </c>
      <c r="C610" s="10">
        <v>44421</v>
      </c>
      <c r="D610" s="12">
        <v>44408</v>
      </c>
      <c r="E610" s="9" t="s">
        <v>144</v>
      </c>
      <c r="F610" s="44" t="s">
        <v>145</v>
      </c>
      <c r="G610" s="40">
        <v>145.47999999999999</v>
      </c>
      <c r="H610" s="18">
        <v>44403</v>
      </c>
      <c r="I610" s="18">
        <v>44416</v>
      </c>
      <c r="J610" s="33">
        <f t="shared" si="47"/>
        <v>14</v>
      </c>
      <c r="K610" s="18">
        <f t="shared" si="44"/>
        <v>44409.5</v>
      </c>
      <c r="L610" s="25">
        <v>44421</v>
      </c>
      <c r="M610" s="18">
        <v>44421.5</v>
      </c>
      <c r="N610" s="13"/>
      <c r="O610" s="39">
        <f t="shared" si="45"/>
        <v>12</v>
      </c>
      <c r="P610" s="35">
        <f t="shared" si="46"/>
        <v>1745.7599999999998</v>
      </c>
    </row>
    <row r="611" spans="1:16" s="33" customFormat="1" hidden="1" x14ac:dyDescent="0.3">
      <c r="A611" s="33" t="s">
        <v>17</v>
      </c>
      <c r="B611" s="9" t="s">
        <v>82</v>
      </c>
      <c r="C611" s="10">
        <v>44421</v>
      </c>
      <c r="D611" s="12">
        <v>44408</v>
      </c>
      <c r="E611" s="9" t="s">
        <v>150</v>
      </c>
      <c r="F611" s="44" t="s">
        <v>151</v>
      </c>
      <c r="G611" s="40">
        <v>1</v>
      </c>
      <c r="H611" s="18">
        <v>44403</v>
      </c>
      <c r="I611" s="18">
        <v>44416</v>
      </c>
      <c r="J611" s="33">
        <f t="shared" si="47"/>
        <v>14</v>
      </c>
      <c r="K611" s="18">
        <f t="shared" si="44"/>
        <v>44409.5</v>
      </c>
      <c r="L611" s="25">
        <v>44421</v>
      </c>
      <c r="M611" s="18">
        <v>44439.5</v>
      </c>
      <c r="O611" s="39">
        <f t="shared" si="45"/>
        <v>30</v>
      </c>
      <c r="P611" s="35">
        <f t="shared" si="46"/>
        <v>30</v>
      </c>
    </row>
    <row r="612" spans="1:16" s="33" customFormat="1" hidden="1" x14ac:dyDescent="0.3">
      <c r="A612" s="33" t="s">
        <v>17</v>
      </c>
      <c r="B612" s="9" t="s">
        <v>82</v>
      </c>
      <c r="C612" s="10">
        <v>44421</v>
      </c>
      <c r="D612" s="12">
        <v>44416</v>
      </c>
      <c r="E612" s="9" t="s">
        <v>162</v>
      </c>
      <c r="F612" s="44" t="s">
        <v>163</v>
      </c>
      <c r="G612" s="40">
        <v>15</v>
      </c>
      <c r="H612" s="18">
        <v>44403</v>
      </c>
      <c r="I612" s="18">
        <v>44416</v>
      </c>
      <c r="J612" s="33">
        <f t="shared" si="47"/>
        <v>14</v>
      </c>
      <c r="K612" s="18">
        <f t="shared" si="44"/>
        <v>44409.5</v>
      </c>
      <c r="L612" s="25">
        <v>44421</v>
      </c>
      <c r="M612" s="18">
        <v>44421.5</v>
      </c>
      <c r="N612" s="13"/>
      <c r="O612" s="39">
        <f t="shared" si="45"/>
        <v>12</v>
      </c>
      <c r="P612" s="35">
        <f t="shared" si="46"/>
        <v>180</v>
      </c>
    </row>
    <row r="613" spans="1:16" s="33" customFormat="1" x14ac:dyDescent="0.3">
      <c r="A613" s="60" t="s">
        <v>17</v>
      </c>
      <c r="B613" s="115" t="s">
        <v>82</v>
      </c>
      <c r="C613" s="116">
        <v>44421</v>
      </c>
      <c r="D613" s="111">
        <v>44416</v>
      </c>
      <c r="E613" s="115" t="s">
        <v>83</v>
      </c>
      <c r="F613" s="109" t="s">
        <v>84</v>
      </c>
      <c r="G613" s="61">
        <v>955.76</v>
      </c>
      <c r="H613" s="62">
        <v>44403</v>
      </c>
      <c r="I613" s="62">
        <v>44416</v>
      </c>
      <c r="J613" s="60">
        <f>I613-H613+1</f>
        <v>14</v>
      </c>
      <c r="K613" s="62">
        <f t="shared" si="44"/>
        <v>44409.5</v>
      </c>
      <c r="L613" s="117">
        <v>44421</v>
      </c>
      <c r="M613" s="62">
        <v>44421.5</v>
      </c>
      <c r="N613" s="60"/>
      <c r="O613" s="97">
        <f t="shared" si="45"/>
        <v>12</v>
      </c>
      <c r="P613" s="63">
        <f t="shared" si="46"/>
        <v>11469.119999999999</v>
      </c>
    </row>
    <row r="614" spans="1:16" s="33" customFormat="1" x14ac:dyDescent="0.3">
      <c r="A614" s="60" t="s">
        <v>17</v>
      </c>
      <c r="B614" s="115" t="s">
        <v>82</v>
      </c>
      <c r="C614" s="116">
        <v>44421</v>
      </c>
      <c r="D614" s="111">
        <v>44416</v>
      </c>
      <c r="E614" s="115" t="s">
        <v>85</v>
      </c>
      <c r="F614" s="109" t="s">
        <v>86</v>
      </c>
      <c r="G614" s="61">
        <v>8117.9799999999987</v>
      </c>
      <c r="H614" s="62">
        <v>44403</v>
      </c>
      <c r="I614" s="62">
        <v>44416</v>
      </c>
      <c r="J614" s="60">
        <f t="shared" si="47"/>
        <v>14</v>
      </c>
      <c r="K614" s="62">
        <f t="shared" si="44"/>
        <v>44409.5</v>
      </c>
      <c r="L614" s="117">
        <v>44421</v>
      </c>
      <c r="M614" s="62">
        <v>44421.5</v>
      </c>
      <c r="N614" s="60"/>
      <c r="O614" s="97">
        <f t="shared" si="45"/>
        <v>12</v>
      </c>
      <c r="P614" s="63">
        <f t="shared" si="46"/>
        <v>97415.75999999998</v>
      </c>
    </row>
    <row r="615" spans="1:16" s="33" customFormat="1" x14ac:dyDescent="0.3">
      <c r="A615" s="60" t="s">
        <v>17</v>
      </c>
      <c r="B615" s="115" t="s">
        <v>82</v>
      </c>
      <c r="C615" s="116">
        <v>44421</v>
      </c>
      <c r="D615" s="111">
        <v>44416</v>
      </c>
      <c r="E615" s="115" t="s">
        <v>87</v>
      </c>
      <c r="F615" s="109" t="s">
        <v>88</v>
      </c>
      <c r="G615" s="61">
        <v>612.12</v>
      </c>
      <c r="H615" s="62">
        <v>44403</v>
      </c>
      <c r="I615" s="62">
        <v>44416</v>
      </c>
      <c r="J615" s="60">
        <f>I615-H615+1</f>
        <v>14</v>
      </c>
      <c r="K615" s="62">
        <f t="shared" si="44"/>
        <v>44409.5</v>
      </c>
      <c r="L615" s="117">
        <v>44421</v>
      </c>
      <c r="M615" s="62">
        <v>44421.5</v>
      </c>
      <c r="N615" s="60"/>
      <c r="O615" s="97">
        <f t="shared" si="45"/>
        <v>12</v>
      </c>
      <c r="P615" s="63">
        <f t="shared" si="46"/>
        <v>7345.4400000000005</v>
      </c>
    </row>
    <row r="616" spans="1:16" s="33" customFormat="1" x14ac:dyDescent="0.3">
      <c r="A616" s="60" t="s">
        <v>17</v>
      </c>
      <c r="B616" s="115" t="s">
        <v>82</v>
      </c>
      <c r="C616" s="116">
        <v>44421</v>
      </c>
      <c r="D616" s="111">
        <v>44416</v>
      </c>
      <c r="E616" s="115" t="s">
        <v>89</v>
      </c>
      <c r="F616" s="109" t="s">
        <v>90</v>
      </c>
      <c r="G616" s="61">
        <v>32903.799999999981</v>
      </c>
      <c r="H616" s="62">
        <v>44403</v>
      </c>
      <c r="I616" s="62">
        <v>44416</v>
      </c>
      <c r="J616" s="60">
        <f t="shared" si="47"/>
        <v>14</v>
      </c>
      <c r="K616" s="62">
        <f t="shared" si="44"/>
        <v>44409.5</v>
      </c>
      <c r="L616" s="117">
        <v>44421</v>
      </c>
      <c r="M616" s="62">
        <v>44421.5</v>
      </c>
      <c r="N616" s="60"/>
      <c r="O616" s="97">
        <f t="shared" si="45"/>
        <v>12</v>
      </c>
      <c r="P616" s="63">
        <f t="shared" si="46"/>
        <v>394845.59999999974</v>
      </c>
    </row>
    <row r="617" spans="1:16" s="33" customFormat="1" x14ac:dyDescent="0.3">
      <c r="A617" s="60" t="s">
        <v>17</v>
      </c>
      <c r="B617" s="115" t="s">
        <v>82</v>
      </c>
      <c r="C617" s="116">
        <v>44421</v>
      </c>
      <c r="D617" s="111">
        <v>44416</v>
      </c>
      <c r="E617" s="115" t="s">
        <v>91</v>
      </c>
      <c r="F617" s="109" t="s">
        <v>92</v>
      </c>
      <c r="G617" s="61">
        <v>59924.459999999955</v>
      </c>
      <c r="H617" s="62">
        <v>44403</v>
      </c>
      <c r="I617" s="62">
        <v>44416</v>
      </c>
      <c r="J617" s="60">
        <f>I617-H617+1</f>
        <v>14</v>
      </c>
      <c r="K617" s="62">
        <f t="shared" si="44"/>
        <v>44409.5</v>
      </c>
      <c r="L617" s="117">
        <v>44421</v>
      </c>
      <c r="M617" s="62">
        <v>44421.5</v>
      </c>
      <c r="N617" s="60"/>
      <c r="O617" s="97">
        <f t="shared" si="45"/>
        <v>12</v>
      </c>
      <c r="P617" s="63">
        <f t="shared" si="46"/>
        <v>719093.51999999944</v>
      </c>
    </row>
    <row r="618" spans="1:16" s="33" customFormat="1" hidden="1" x14ac:dyDescent="0.3">
      <c r="A618" s="33" t="s">
        <v>17</v>
      </c>
      <c r="B618" s="9" t="s">
        <v>82</v>
      </c>
      <c r="C618" s="10">
        <v>44421</v>
      </c>
      <c r="D618" s="12">
        <v>44416</v>
      </c>
      <c r="E618" s="9" t="s">
        <v>93</v>
      </c>
      <c r="F618" s="44" t="s">
        <v>94</v>
      </c>
      <c r="G618" s="40">
        <v>11147.060000000001</v>
      </c>
      <c r="H618" s="18">
        <v>44403</v>
      </c>
      <c r="I618" s="18">
        <v>44416</v>
      </c>
      <c r="J618" s="33">
        <f t="shared" si="47"/>
        <v>14</v>
      </c>
      <c r="K618" s="18">
        <f t="shared" si="44"/>
        <v>44409.5</v>
      </c>
      <c r="L618" s="25">
        <v>44421</v>
      </c>
      <c r="M618" s="18">
        <v>44421.5</v>
      </c>
      <c r="O618" s="39">
        <f t="shared" si="45"/>
        <v>12</v>
      </c>
      <c r="P618" s="35">
        <f t="shared" si="46"/>
        <v>133764.72000000003</v>
      </c>
    </row>
    <row r="619" spans="1:16" s="33" customFormat="1" x14ac:dyDescent="0.3">
      <c r="A619" s="60" t="s">
        <v>17</v>
      </c>
      <c r="B619" s="115" t="s">
        <v>82</v>
      </c>
      <c r="C619" s="116">
        <v>44421</v>
      </c>
      <c r="D619" s="111">
        <v>44416</v>
      </c>
      <c r="E619" s="115" t="s">
        <v>95</v>
      </c>
      <c r="F619" s="109" t="s">
        <v>96</v>
      </c>
      <c r="G619" s="61">
        <v>114.4</v>
      </c>
      <c r="H619" s="62">
        <v>44403</v>
      </c>
      <c r="I619" s="62">
        <v>44416</v>
      </c>
      <c r="J619" s="60">
        <f t="shared" si="47"/>
        <v>14</v>
      </c>
      <c r="K619" s="62">
        <f t="shared" si="44"/>
        <v>44409.5</v>
      </c>
      <c r="L619" s="117">
        <v>44421</v>
      </c>
      <c r="M619" s="62">
        <v>44421.5</v>
      </c>
      <c r="N619" s="60"/>
      <c r="O619" s="97">
        <f t="shared" si="45"/>
        <v>12</v>
      </c>
      <c r="P619" s="63">
        <f t="shared" si="46"/>
        <v>1372.8000000000002</v>
      </c>
    </row>
    <row r="620" spans="1:16" s="33" customFormat="1" x14ac:dyDescent="0.3">
      <c r="A620" s="60" t="s">
        <v>17</v>
      </c>
      <c r="B620" s="115" t="s">
        <v>82</v>
      </c>
      <c r="C620" s="116">
        <v>44421</v>
      </c>
      <c r="D620" s="111">
        <v>44416</v>
      </c>
      <c r="E620" s="115" t="s">
        <v>97</v>
      </c>
      <c r="F620" s="109" t="s">
        <v>98</v>
      </c>
      <c r="G620" s="61">
        <v>6535.7800000000007</v>
      </c>
      <c r="H620" s="62">
        <v>44403</v>
      </c>
      <c r="I620" s="62">
        <v>44416</v>
      </c>
      <c r="J620" s="60">
        <f t="shared" si="47"/>
        <v>14</v>
      </c>
      <c r="K620" s="62">
        <f t="shared" si="44"/>
        <v>44409.5</v>
      </c>
      <c r="L620" s="117">
        <v>44421</v>
      </c>
      <c r="M620" s="62">
        <v>44421.5</v>
      </c>
      <c r="N620" s="60"/>
      <c r="O620" s="97">
        <f t="shared" si="45"/>
        <v>12</v>
      </c>
      <c r="P620" s="63">
        <f t="shared" si="46"/>
        <v>78429.360000000015</v>
      </c>
    </row>
    <row r="621" spans="1:16" s="33" customFormat="1" hidden="1" x14ac:dyDescent="0.3">
      <c r="A621" s="33" t="s">
        <v>17</v>
      </c>
      <c r="B621" s="9" t="s">
        <v>82</v>
      </c>
      <c r="C621" s="10">
        <v>44421</v>
      </c>
      <c r="D621" s="12">
        <v>44416</v>
      </c>
      <c r="E621" s="9" t="s">
        <v>99</v>
      </c>
      <c r="F621" s="44" t="s">
        <v>100</v>
      </c>
      <c r="G621" s="40">
        <v>79.170000000000016</v>
      </c>
      <c r="H621" s="18">
        <v>44403</v>
      </c>
      <c r="I621" s="18">
        <v>44416</v>
      </c>
      <c r="J621" s="33">
        <f t="shared" si="47"/>
        <v>14</v>
      </c>
      <c r="K621" s="18">
        <f t="shared" si="44"/>
        <v>44409.5</v>
      </c>
      <c r="L621" s="25">
        <v>44421</v>
      </c>
      <c r="M621" s="18">
        <v>44421.5</v>
      </c>
      <c r="N621" s="13"/>
      <c r="O621" s="39">
        <f t="shared" si="45"/>
        <v>12</v>
      </c>
      <c r="P621" s="35">
        <f t="shared" si="46"/>
        <v>950.04000000000019</v>
      </c>
    </row>
    <row r="622" spans="1:16" s="33" customFormat="1" hidden="1" x14ac:dyDescent="0.3">
      <c r="A622" s="33" t="s">
        <v>17</v>
      </c>
      <c r="B622" s="9" t="s">
        <v>82</v>
      </c>
      <c r="C622" s="10">
        <v>44421</v>
      </c>
      <c r="D622" s="12">
        <v>44416</v>
      </c>
      <c r="E622" s="9" t="s">
        <v>166</v>
      </c>
      <c r="F622" s="44" t="s">
        <v>167</v>
      </c>
      <c r="G622" s="40">
        <v>91.71</v>
      </c>
      <c r="H622" s="18">
        <v>44403</v>
      </c>
      <c r="I622" s="18">
        <v>44416</v>
      </c>
      <c r="J622" s="33">
        <f t="shared" si="47"/>
        <v>14</v>
      </c>
      <c r="K622" s="18">
        <f t="shared" si="44"/>
        <v>44409.5</v>
      </c>
      <c r="L622" s="25">
        <v>44421</v>
      </c>
      <c r="M622" s="18">
        <v>44421.5</v>
      </c>
      <c r="O622" s="39">
        <f t="shared" si="45"/>
        <v>12</v>
      </c>
      <c r="P622" s="35">
        <f t="shared" si="46"/>
        <v>1100.52</v>
      </c>
    </row>
    <row r="623" spans="1:16" s="33" customFormat="1" hidden="1" x14ac:dyDescent="0.3">
      <c r="A623" s="33" t="s">
        <v>17</v>
      </c>
      <c r="B623" s="9" t="s">
        <v>82</v>
      </c>
      <c r="C623" s="10">
        <v>44421</v>
      </c>
      <c r="D623" s="12">
        <v>44416</v>
      </c>
      <c r="E623" s="9" t="s">
        <v>105</v>
      </c>
      <c r="F623" s="44" t="s">
        <v>106</v>
      </c>
      <c r="G623" s="40">
        <v>751.13000000000022</v>
      </c>
      <c r="H623" s="18">
        <v>44403</v>
      </c>
      <c r="I623" s="18">
        <v>44416</v>
      </c>
      <c r="J623" s="33">
        <f t="shared" si="47"/>
        <v>14</v>
      </c>
      <c r="K623" s="18">
        <f t="shared" si="44"/>
        <v>44409.5</v>
      </c>
      <c r="L623" s="25">
        <v>44421</v>
      </c>
      <c r="M623" s="18">
        <v>44438.5</v>
      </c>
      <c r="O623" s="39">
        <f t="shared" si="45"/>
        <v>29</v>
      </c>
      <c r="P623" s="35">
        <f t="shared" si="46"/>
        <v>21782.770000000008</v>
      </c>
    </row>
    <row r="624" spans="1:16" s="33" customFormat="1" hidden="1" x14ac:dyDescent="0.3">
      <c r="A624" s="33" t="s">
        <v>17</v>
      </c>
      <c r="B624" s="9" t="s">
        <v>82</v>
      </c>
      <c r="C624" s="10">
        <v>44421</v>
      </c>
      <c r="D624" s="12">
        <v>44416</v>
      </c>
      <c r="E624" s="9" t="s">
        <v>107</v>
      </c>
      <c r="F624" s="44" t="s">
        <v>108</v>
      </c>
      <c r="G624" s="40">
        <v>28.86000000000001</v>
      </c>
      <c r="H624" s="18">
        <v>44403</v>
      </c>
      <c r="I624" s="18">
        <v>44416</v>
      </c>
      <c r="J624" s="33">
        <f t="shared" si="47"/>
        <v>14</v>
      </c>
      <c r="K624" s="18">
        <f t="shared" si="44"/>
        <v>44409.5</v>
      </c>
      <c r="L624" s="25">
        <v>44421</v>
      </c>
      <c r="M624" s="18">
        <v>44454.5</v>
      </c>
      <c r="O624" s="39">
        <f t="shared" si="45"/>
        <v>45</v>
      </c>
      <c r="P624" s="35">
        <f t="shared" si="46"/>
        <v>1298.7000000000005</v>
      </c>
    </row>
    <row r="625" spans="1:16" s="33" customFormat="1" hidden="1" x14ac:dyDescent="0.3">
      <c r="A625" s="33" t="s">
        <v>17</v>
      </c>
      <c r="B625" s="9" t="s">
        <v>82</v>
      </c>
      <c r="C625" s="10">
        <v>44421</v>
      </c>
      <c r="D625" s="12">
        <v>44416</v>
      </c>
      <c r="E625" s="9" t="s">
        <v>109</v>
      </c>
      <c r="F625" s="44" t="s">
        <v>110</v>
      </c>
      <c r="G625" s="40">
        <v>2260.3999999999996</v>
      </c>
      <c r="H625" s="18">
        <v>44403</v>
      </c>
      <c r="I625" s="18">
        <v>44416</v>
      </c>
      <c r="J625" s="33">
        <f t="shared" si="47"/>
        <v>14</v>
      </c>
      <c r="K625" s="18">
        <f t="shared" si="44"/>
        <v>44409.5</v>
      </c>
      <c r="L625" s="25">
        <v>44421</v>
      </c>
      <c r="M625" s="18">
        <v>44421.5</v>
      </c>
      <c r="N625" s="13"/>
      <c r="O625" s="39">
        <f t="shared" si="45"/>
        <v>12</v>
      </c>
      <c r="P625" s="35">
        <f t="shared" si="46"/>
        <v>27124.799999999996</v>
      </c>
    </row>
    <row r="626" spans="1:16" s="33" customFormat="1" hidden="1" x14ac:dyDescent="0.3">
      <c r="A626" s="33" t="s">
        <v>17</v>
      </c>
      <c r="B626" s="9" t="s">
        <v>82</v>
      </c>
      <c r="C626" s="10">
        <v>44421</v>
      </c>
      <c r="D626" s="12">
        <v>44416</v>
      </c>
      <c r="E626" s="9" t="s">
        <v>111</v>
      </c>
      <c r="F626" s="44" t="s">
        <v>112</v>
      </c>
      <c r="G626" s="40">
        <v>234.63</v>
      </c>
      <c r="H626" s="18">
        <v>44403</v>
      </c>
      <c r="I626" s="18">
        <v>44416</v>
      </c>
      <c r="J626" s="33">
        <f t="shared" si="47"/>
        <v>14</v>
      </c>
      <c r="K626" s="18">
        <f t="shared" si="44"/>
        <v>44409.5</v>
      </c>
      <c r="L626" s="25">
        <v>44421</v>
      </c>
      <c r="M626" s="18">
        <v>44421.5</v>
      </c>
      <c r="O626" s="39">
        <f t="shared" si="45"/>
        <v>12</v>
      </c>
      <c r="P626" s="35">
        <f t="shared" si="46"/>
        <v>2815.56</v>
      </c>
    </row>
    <row r="627" spans="1:16" s="33" customFormat="1" hidden="1" x14ac:dyDescent="0.3">
      <c r="A627" s="33" t="s">
        <v>17</v>
      </c>
      <c r="B627" s="9" t="s">
        <v>82</v>
      </c>
      <c r="C627" s="10">
        <v>44421</v>
      </c>
      <c r="D627" s="12">
        <v>44416</v>
      </c>
      <c r="E627" s="9" t="s">
        <v>113</v>
      </c>
      <c r="F627" s="44" t="s">
        <v>114</v>
      </c>
      <c r="G627" s="40">
        <v>2283.9799999999991</v>
      </c>
      <c r="H627" s="18">
        <v>44403</v>
      </c>
      <c r="I627" s="18">
        <v>44416</v>
      </c>
      <c r="J627" s="33">
        <f t="shared" si="47"/>
        <v>14</v>
      </c>
      <c r="K627" s="18">
        <f t="shared" si="44"/>
        <v>44409.5</v>
      </c>
      <c r="L627" s="25">
        <v>44421</v>
      </c>
      <c r="M627" s="18">
        <v>44421.5</v>
      </c>
      <c r="O627" s="39">
        <f t="shared" si="45"/>
        <v>12</v>
      </c>
      <c r="P627" s="35">
        <f t="shared" si="46"/>
        <v>27407.759999999987</v>
      </c>
    </row>
    <row r="628" spans="1:16" s="33" customFormat="1" hidden="1" x14ac:dyDescent="0.3">
      <c r="A628" s="33" t="s">
        <v>17</v>
      </c>
      <c r="B628" s="9" t="s">
        <v>82</v>
      </c>
      <c r="C628" s="10">
        <v>44421</v>
      </c>
      <c r="D628" s="12">
        <v>44416</v>
      </c>
      <c r="E628" s="9" t="s">
        <v>115</v>
      </c>
      <c r="F628" s="44" t="s">
        <v>116</v>
      </c>
      <c r="G628" s="40">
        <v>40.64</v>
      </c>
      <c r="H628" s="18">
        <v>44403</v>
      </c>
      <c r="I628" s="18">
        <v>44416</v>
      </c>
      <c r="J628" s="33">
        <f t="shared" si="47"/>
        <v>14</v>
      </c>
      <c r="K628" s="18">
        <f t="shared" si="44"/>
        <v>44409.5</v>
      </c>
      <c r="L628" s="25">
        <v>44421</v>
      </c>
      <c r="M628" s="18">
        <v>44454.5</v>
      </c>
      <c r="O628" s="39">
        <f t="shared" si="45"/>
        <v>45</v>
      </c>
      <c r="P628" s="35">
        <f t="shared" si="46"/>
        <v>1828.8</v>
      </c>
    </row>
    <row r="629" spans="1:16" s="33" customFormat="1" hidden="1" x14ac:dyDescent="0.3">
      <c r="A629" s="33" t="s">
        <v>17</v>
      </c>
      <c r="B629" s="9" t="s">
        <v>82</v>
      </c>
      <c r="C629" s="10">
        <v>44421</v>
      </c>
      <c r="D629" s="12">
        <v>44416</v>
      </c>
      <c r="E629" s="9" t="s">
        <v>117</v>
      </c>
      <c r="F629" s="44" t="s">
        <v>118</v>
      </c>
      <c r="G629" s="40">
        <v>90.86</v>
      </c>
      <c r="H629" s="18">
        <v>44403</v>
      </c>
      <c r="I629" s="18">
        <v>44416</v>
      </c>
      <c r="J629" s="33">
        <f t="shared" si="47"/>
        <v>14</v>
      </c>
      <c r="K629" s="18">
        <f t="shared" si="44"/>
        <v>44409.5</v>
      </c>
      <c r="L629" s="25">
        <v>44421</v>
      </c>
      <c r="M629" s="18">
        <v>44468.5</v>
      </c>
      <c r="O629" s="39">
        <f t="shared" si="45"/>
        <v>59</v>
      </c>
      <c r="P629" s="35">
        <f t="shared" si="46"/>
        <v>5360.74</v>
      </c>
    </row>
    <row r="630" spans="1:16" s="33" customFormat="1" hidden="1" x14ac:dyDescent="0.3">
      <c r="A630" s="33" t="s">
        <v>17</v>
      </c>
      <c r="B630" s="9" t="s">
        <v>82</v>
      </c>
      <c r="C630" s="10">
        <v>44421</v>
      </c>
      <c r="D630" s="12">
        <v>44416</v>
      </c>
      <c r="E630" s="9" t="s">
        <v>119</v>
      </c>
      <c r="F630" s="44" t="s">
        <v>120</v>
      </c>
      <c r="G630" s="40">
        <v>13592.270000000015</v>
      </c>
      <c r="H630" s="18">
        <v>44403</v>
      </c>
      <c r="I630" s="18">
        <v>44416</v>
      </c>
      <c r="J630" s="33">
        <f t="shared" si="47"/>
        <v>14</v>
      </c>
      <c r="K630" s="18">
        <f t="shared" si="44"/>
        <v>44409.5</v>
      </c>
      <c r="L630" s="25">
        <v>44421</v>
      </c>
      <c r="M630" s="18">
        <v>44421.5</v>
      </c>
      <c r="O630" s="39">
        <f t="shared" si="45"/>
        <v>12</v>
      </c>
      <c r="P630" s="35">
        <f t="shared" si="46"/>
        <v>163107.24000000017</v>
      </c>
    </row>
    <row r="631" spans="1:16" s="33" customFormat="1" hidden="1" x14ac:dyDescent="0.3">
      <c r="A631" s="33" t="s">
        <v>17</v>
      </c>
      <c r="B631" s="9" t="s">
        <v>82</v>
      </c>
      <c r="C631" s="10">
        <v>44421</v>
      </c>
      <c r="D631" s="12">
        <v>44416</v>
      </c>
      <c r="E631" s="9" t="s">
        <v>121</v>
      </c>
      <c r="F631" s="44" t="s">
        <v>122</v>
      </c>
      <c r="G631" s="40">
        <v>1799.78</v>
      </c>
      <c r="H631" s="18">
        <v>44403</v>
      </c>
      <c r="I631" s="18">
        <v>44416</v>
      </c>
      <c r="J631" s="33">
        <f t="shared" si="47"/>
        <v>14</v>
      </c>
      <c r="K631" s="18">
        <f t="shared" si="44"/>
        <v>44409.5</v>
      </c>
      <c r="L631" s="25">
        <v>44421</v>
      </c>
      <c r="M631" s="18">
        <v>44421.5</v>
      </c>
      <c r="O631" s="39">
        <f t="shared" si="45"/>
        <v>12</v>
      </c>
      <c r="P631" s="35">
        <f t="shared" si="46"/>
        <v>21597.360000000001</v>
      </c>
    </row>
    <row r="632" spans="1:16" s="33" customFormat="1" hidden="1" x14ac:dyDescent="0.3">
      <c r="A632" s="33" t="s">
        <v>17</v>
      </c>
      <c r="B632" s="9" t="s">
        <v>82</v>
      </c>
      <c r="C632" s="10">
        <v>44421</v>
      </c>
      <c r="D632" s="12">
        <v>44416</v>
      </c>
      <c r="E632" s="9" t="s">
        <v>125</v>
      </c>
      <c r="F632" s="44" t="s">
        <v>126</v>
      </c>
      <c r="G632" s="40">
        <v>243.74</v>
      </c>
      <c r="H632" s="18">
        <v>44403</v>
      </c>
      <c r="I632" s="18">
        <v>44416</v>
      </c>
      <c r="J632" s="33">
        <f t="shared" si="47"/>
        <v>14</v>
      </c>
      <c r="K632" s="18">
        <f t="shared" si="44"/>
        <v>44409.5</v>
      </c>
      <c r="L632" s="25">
        <v>44421</v>
      </c>
      <c r="M632" s="18">
        <v>44439.5</v>
      </c>
      <c r="O632" s="39">
        <f t="shared" si="45"/>
        <v>30</v>
      </c>
      <c r="P632" s="35">
        <f t="shared" si="46"/>
        <v>7312.2000000000007</v>
      </c>
    </row>
    <row r="633" spans="1:16" s="33" customFormat="1" hidden="1" x14ac:dyDescent="0.3">
      <c r="A633" s="33" t="s">
        <v>17</v>
      </c>
      <c r="B633" s="9" t="s">
        <v>82</v>
      </c>
      <c r="C633" s="10">
        <v>44421</v>
      </c>
      <c r="D633" s="12">
        <v>44416</v>
      </c>
      <c r="E633" s="9" t="s">
        <v>127</v>
      </c>
      <c r="F633" s="44" t="s">
        <v>128</v>
      </c>
      <c r="G633" s="40">
        <v>1364.62</v>
      </c>
      <c r="H633" s="18">
        <v>44403</v>
      </c>
      <c r="I633" s="18">
        <v>44416</v>
      </c>
      <c r="J633" s="33">
        <f t="shared" si="47"/>
        <v>14</v>
      </c>
      <c r="K633" s="18">
        <f t="shared" si="44"/>
        <v>44409.5</v>
      </c>
      <c r="L633" s="25">
        <v>44421</v>
      </c>
      <c r="M633" s="18">
        <v>44454.5</v>
      </c>
      <c r="O633" s="39">
        <f t="shared" si="45"/>
        <v>45</v>
      </c>
      <c r="P633" s="35">
        <f t="shared" si="46"/>
        <v>61407.899999999994</v>
      </c>
    </row>
    <row r="634" spans="1:16" s="33" customFormat="1" hidden="1" x14ac:dyDescent="0.3">
      <c r="A634" s="33" t="s">
        <v>17</v>
      </c>
      <c r="B634" s="9" t="s">
        <v>82</v>
      </c>
      <c r="C634" s="10">
        <v>44421</v>
      </c>
      <c r="D634" s="12">
        <v>44416</v>
      </c>
      <c r="E634" s="9" t="s">
        <v>129</v>
      </c>
      <c r="F634" s="44" t="s">
        <v>130</v>
      </c>
      <c r="G634" s="40">
        <v>11897.580000000014</v>
      </c>
      <c r="H634" s="18">
        <v>44403</v>
      </c>
      <c r="I634" s="18">
        <v>44416</v>
      </c>
      <c r="J634" s="33">
        <f t="shared" si="47"/>
        <v>14</v>
      </c>
      <c r="K634" s="18">
        <f t="shared" si="44"/>
        <v>44409.5</v>
      </c>
      <c r="L634" s="25">
        <v>44421</v>
      </c>
      <c r="M634" s="18">
        <v>44421.5</v>
      </c>
      <c r="O634" s="39">
        <f t="shared" si="45"/>
        <v>12</v>
      </c>
      <c r="P634" s="35">
        <f t="shared" si="46"/>
        <v>142770.96000000017</v>
      </c>
    </row>
    <row r="635" spans="1:16" s="33" customFormat="1" hidden="1" x14ac:dyDescent="0.3">
      <c r="A635" s="33" t="s">
        <v>17</v>
      </c>
      <c r="B635" s="9" t="s">
        <v>82</v>
      </c>
      <c r="C635" s="10">
        <v>44421</v>
      </c>
      <c r="D635" s="12">
        <v>44416</v>
      </c>
      <c r="E635" s="9" t="s">
        <v>164</v>
      </c>
      <c r="F635" s="44" t="s">
        <v>165</v>
      </c>
      <c r="G635" s="40">
        <v>2727.8</v>
      </c>
      <c r="H635" s="18">
        <v>44403</v>
      </c>
      <c r="I635" s="18">
        <v>44416</v>
      </c>
      <c r="J635" s="33">
        <f t="shared" si="47"/>
        <v>14</v>
      </c>
      <c r="K635" s="18">
        <f t="shared" si="44"/>
        <v>44409.5</v>
      </c>
      <c r="L635" s="25">
        <v>44421</v>
      </c>
      <c r="M635" s="18">
        <v>44421.5</v>
      </c>
      <c r="O635" s="39">
        <f t="shared" si="45"/>
        <v>12</v>
      </c>
      <c r="P635" s="35">
        <f t="shared" si="46"/>
        <v>32733.600000000002</v>
      </c>
    </row>
    <row r="636" spans="1:16" s="33" customFormat="1" hidden="1" x14ac:dyDescent="0.3">
      <c r="A636" s="33" t="s">
        <v>17</v>
      </c>
      <c r="B636" s="9" t="s">
        <v>82</v>
      </c>
      <c r="C636" s="10">
        <v>44421</v>
      </c>
      <c r="D636" s="12">
        <v>44416</v>
      </c>
      <c r="E636" s="9" t="s">
        <v>131</v>
      </c>
      <c r="F636" s="44" t="s">
        <v>132</v>
      </c>
      <c r="G636" s="40">
        <v>163.47999999999999</v>
      </c>
      <c r="H636" s="18">
        <v>44403</v>
      </c>
      <c r="I636" s="18">
        <v>44416</v>
      </c>
      <c r="J636" s="33">
        <f t="shared" si="47"/>
        <v>14</v>
      </c>
      <c r="K636" s="18">
        <f t="shared" si="44"/>
        <v>44409.5</v>
      </c>
      <c r="L636" s="25">
        <v>44421</v>
      </c>
      <c r="M636" s="18">
        <v>44421.5</v>
      </c>
      <c r="O636" s="39">
        <f t="shared" si="45"/>
        <v>12</v>
      </c>
      <c r="P636" s="35">
        <f t="shared" si="46"/>
        <v>1961.7599999999998</v>
      </c>
    </row>
    <row r="637" spans="1:16" s="33" customFormat="1" hidden="1" x14ac:dyDescent="0.3">
      <c r="A637" s="33" t="s">
        <v>17</v>
      </c>
      <c r="B637" s="9" t="s">
        <v>82</v>
      </c>
      <c r="C637" s="10">
        <v>44421</v>
      </c>
      <c r="D637" s="12">
        <v>44416</v>
      </c>
      <c r="E637" s="9" t="s">
        <v>133</v>
      </c>
      <c r="F637" s="44" t="s">
        <v>134</v>
      </c>
      <c r="G637" s="40">
        <v>2625.6200000000003</v>
      </c>
      <c r="H637" s="18">
        <v>44403</v>
      </c>
      <c r="I637" s="18">
        <v>44416</v>
      </c>
      <c r="J637" s="33">
        <f t="shared" si="47"/>
        <v>14</v>
      </c>
      <c r="K637" s="18">
        <f t="shared" si="44"/>
        <v>44409.5</v>
      </c>
      <c r="L637" s="25">
        <v>44421</v>
      </c>
      <c r="M637" s="18">
        <v>44454.5</v>
      </c>
      <c r="O637" s="39">
        <f t="shared" si="45"/>
        <v>45</v>
      </c>
      <c r="P637" s="35">
        <f t="shared" si="46"/>
        <v>118152.90000000001</v>
      </c>
    </row>
    <row r="638" spans="1:16" s="33" customFormat="1" hidden="1" x14ac:dyDescent="0.3">
      <c r="A638" s="33" t="s">
        <v>17</v>
      </c>
      <c r="B638" s="9" t="s">
        <v>82</v>
      </c>
      <c r="C638" s="10">
        <v>44421</v>
      </c>
      <c r="D638" s="12">
        <v>44416</v>
      </c>
      <c r="E638" s="9" t="s">
        <v>135</v>
      </c>
      <c r="F638" s="44" t="s">
        <v>136</v>
      </c>
      <c r="G638" s="40">
        <v>425.32999999999993</v>
      </c>
      <c r="H638" s="18">
        <v>44403</v>
      </c>
      <c r="I638" s="18">
        <v>44416</v>
      </c>
      <c r="J638" s="33">
        <f t="shared" si="47"/>
        <v>14</v>
      </c>
      <c r="K638" s="18">
        <f t="shared" si="44"/>
        <v>44409.5</v>
      </c>
      <c r="L638" s="25">
        <v>44421</v>
      </c>
      <c r="M638" s="18">
        <v>44454.5</v>
      </c>
      <c r="O638" s="39">
        <f t="shared" si="45"/>
        <v>45</v>
      </c>
      <c r="P638" s="35">
        <f t="shared" si="46"/>
        <v>19139.849999999999</v>
      </c>
    </row>
    <row r="639" spans="1:16" s="33" customFormat="1" hidden="1" x14ac:dyDescent="0.3">
      <c r="A639" s="33" t="s">
        <v>17</v>
      </c>
      <c r="B639" s="9" t="s">
        <v>82</v>
      </c>
      <c r="C639" s="10">
        <v>44421</v>
      </c>
      <c r="D639" s="12">
        <v>44416</v>
      </c>
      <c r="E639" s="9" t="s">
        <v>137</v>
      </c>
      <c r="F639" s="44" t="s">
        <v>138</v>
      </c>
      <c r="G639" s="40">
        <v>454.10000000000014</v>
      </c>
      <c r="H639" s="18">
        <v>44403</v>
      </c>
      <c r="I639" s="18">
        <v>44416</v>
      </c>
      <c r="J639" s="33">
        <f t="shared" si="47"/>
        <v>14</v>
      </c>
      <c r="K639" s="18">
        <f t="shared" si="44"/>
        <v>44409.5</v>
      </c>
      <c r="L639" s="25">
        <v>44421</v>
      </c>
      <c r="M639" s="18">
        <v>44454.5</v>
      </c>
      <c r="O639" s="39">
        <f t="shared" si="45"/>
        <v>45</v>
      </c>
      <c r="P639" s="35">
        <f t="shared" si="46"/>
        <v>20434.500000000007</v>
      </c>
    </row>
    <row r="640" spans="1:16" s="33" customFormat="1" hidden="1" x14ac:dyDescent="0.3">
      <c r="A640" s="33" t="s">
        <v>17</v>
      </c>
      <c r="B640" s="9" t="s">
        <v>82</v>
      </c>
      <c r="C640" s="10">
        <v>44421</v>
      </c>
      <c r="D640" s="12">
        <v>44416</v>
      </c>
      <c r="E640" s="9" t="s">
        <v>139</v>
      </c>
      <c r="F640" s="44" t="s">
        <v>140</v>
      </c>
      <c r="G640" s="40">
        <v>127.31999999999995</v>
      </c>
      <c r="H640" s="18">
        <v>44403</v>
      </c>
      <c r="I640" s="18">
        <v>44416</v>
      </c>
      <c r="J640" s="33">
        <f t="shared" si="47"/>
        <v>14</v>
      </c>
      <c r="K640" s="18">
        <f t="shared" si="44"/>
        <v>44409.5</v>
      </c>
      <c r="L640" s="25">
        <v>44421</v>
      </c>
      <c r="M640" s="18">
        <v>44454.5</v>
      </c>
      <c r="O640" s="39">
        <f t="shared" si="45"/>
        <v>45</v>
      </c>
      <c r="P640" s="35">
        <f t="shared" si="46"/>
        <v>5729.3999999999978</v>
      </c>
    </row>
    <row r="641" spans="1:16" s="33" customFormat="1" x14ac:dyDescent="0.3">
      <c r="A641" s="60" t="s">
        <v>17</v>
      </c>
      <c r="B641" s="115" t="s">
        <v>82</v>
      </c>
      <c r="C641" s="116">
        <v>44421</v>
      </c>
      <c r="D641" s="111">
        <v>44416</v>
      </c>
      <c r="E641" s="115" t="s">
        <v>141</v>
      </c>
      <c r="F641" s="109" t="s">
        <v>141</v>
      </c>
      <c r="G641" s="61">
        <v>1063.81</v>
      </c>
      <c r="H641" s="62">
        <v>44403</v>
      </c>
      <c r="I641" s="62">
        <v>44416</v>
      </c>
      <c r="J641" s="60">
        <f t="shared" si="47"/>
        <v>14</v>
      </c>
      <c r="K641" s="62">
        <f t="shared" si="44"/>
        <v>44409.5</v>
      </c>
      <c r="L641" s="117">
        <v>44421</v>
      </c>
      <c r="M641" s="62">
        <v>44421.5</v>
      </c>
      <c r="N641" s="60"/>
      <c r="O641" s="97">
        <f t="shared" si="45"/>
        <v>12</v>
      </c>
      <c r="P641" s="63">
        <f t="shared" si="46"/>
        <v>12765.72</v>
      </c>
    </row>
    <row r="642" spans="1:16" s="33" customFormat="1" x14ac:dyDescent="0.3">
      <c r="A642" s="60" t="s">
        <v>17</v>
      </c>
      <c r="B642" s="115" t="s">
        <v>82</v>
      </c>
      <c r="C642" s="116">
        <v>44421</v>
      </c>
      <c r="D642" s="111">
        <v>44416</v>
      </c>
      <c r="E642" s="115" t="s">
        <v>142</v>
      </c>
      <c r="F642" s="109" t="s">
        <v>142</v>
      </c>
      <c r="G642" s="61">
        <v>2180.36</v>
      </c>
      <c r="H642" s="62">
        <v>44403</v>
      </c>
      <c r="I642" s="62">
        <v>44416</v>
      </c>
      <c r="J642" s="60">
        <f t="shared" si="47"/>
        <v>14</v>
      </c>
      <c r="K642" s="62">
        <f t="shared" si="44"/>
        <v>44409.5</v>
      </c>
      <c r="L642" s="117">
        <v>44421</v>
      </c>
      <c r="M642" s="62">
        <v>44421.5</v>
      </c>
      <c r="N642" s="60"/>
      <c r="O642" s="97">
        <f t="shared" si="45"/>
        <v>12</v>
      </c>
      <c r="P642" s="63">
        <f t="shared" si="46"/>
        <v>26164.32</v>
      </c>
    </row>
    <row r="643" spans="1:16" s="33" customFormat="1" x14ac:dyDescent="0.3">
      <c r="A643" s="60" t="s">
        <v>17</v>
      </c>
      <c r="B643" s="115" t="s">
        <v>82</v>
      </c>
      <c r="C643" s="116">
        <v>44421</v>
      </c>
      <c r="D643" s="111">
        <v>44416</v>
      </c>
      <c r="E643" s="115" t="s">
        <v>143</v>
      </c>
      <c r="F643" s="109" t="s">
        <v>143</v>
      </c>
      <c r="G643" s="61">
        <v>451.7</v>
      </c>
      <c r="H643" s="62">
        <v>44403</v>
      </c>
      <c r="I643" s="62">
        <v>44416</v>
      </c>
      <c r="J643" s="60">
        <f t="shared" si="47"/>
        <v>14</v>
      </c>
      <c r="K643" s="62">
        <f t="shared" si="44"/>
        <v>44409.5</v>
      </c>
      <c r="L643" s="117">
        <v>44421</v>
      </c>
      <c r="M643" s="62">
        <v>44421.5</v>
      </c>
      <c r="N643" s="60"/>
      <c r="O643" s="97">
        <f t="shared" si="45"/>
        <v>12</v>
      </c>
      <c r="P643" s="63">
        <f t="shared" si="46"/>
        <v>5420.4</v>
      </c>
    </row>
    <row r="644" spans="1:16" s="33" customFormat="1" hidden="1" x14ac:dyDescent="0.3">
      <c r="A644" s="33" t="s">
        <v>17</v>
      </c>
      <c r="B644" s="9" t="s">
        <v>82</v>
      </c>
      <c r="C644" s="10">
        <v>44421</v>
      </c>
      <c r="D644" s="12">
        <v>44416</v>
      </c>
      <c r="E644" s="9" t="s">
        <v>144</v>
      </c>
      <c r="F644" s="44" t="s">
        <v>145</v>
      </c>
      <c r="G644" s="40">
        <v>4873.5799999999917</v>
      </c>
      <c r="H644" s="18">
        <v>44403</v>
      </c>
      <c r="I644" s="18">
        <v>44416</v>
      </c>
      <c r="J644" s="33">
        <f t="shared" si="47"/>
        <v>14</v>
      </c>
      <c r="K644" s="18">
        <f t="shared" si="44"/>
        <v>44409.5</v>
      </c>
      <c r="L644" s="25">
        <v>44421</v>
      </c>
      <c r="M644" s="18">
        <v>44421.5</v>
      </c>
      <c r="N644" s="13"/>
      <c r="O644" s="39">
        <f t="shared" si="45"/>
        <v>12</v>
      </c>
      <c r="P644" s="35">
        <f t="shared" si="46"/>
        <v>58482.959999999905</v>
      </c>
    </row>
    <row r="645" spans="1:16" s="33" customFormat="1" hidden="1" x14ac:dyDescent="0.3">
      <c r="A645" s="33" t="s">
        <v>17</v>
      </c>
      <c r="B645" s="9" t="s">
        <v>82</v>
      </c>
      <c r="C645" s="10">
        <v>44421</v>
      </c>
      <c r="D645" s="12">
        <v>44416</v>
      </c>
      <c r="E645" s="9" t="s">
        <v>146</v>
      </c>
      <c r="F645" s="44" t="s">
        <v>147</v>
      </c>
      <c r="G645" s="40">
        <v>2318.4999999999995</v>
      </c>
      <c r="H645" s="18">
        <v>44403</v>
      </c>
      <c r="I645" s="18">
        <v>44416</v>
      </c>
      <c r="J645" s="33">
        <f t="shared" si="47"/>
        <v>14</v>
      </c>
      <c r="K645" s="18">
        <f t="shared" si="44"/>
        <v>44409.5</v>
      </c>
      <c r="L645" s="25">
        <v>44421</v>
      </c>
      <c r="M645" s="18">
        <v>44421.5</v>
      </c>
      <c r="N645" s="13"/>
      <c r="O645" s="39">
        <f t="shared" si="45"/>
        <v>12</v>
      </c>
      <c r="P645" s="35">
        <f t="shared" si="46"/>
        <v>27821.999999999993</v>
      </c>
    </row>
    <row r="646" spans="1:16" s="33" customFormat="1" hidden="1" x14ac:dyDescent="0.3">
      <c r="A646" s="33" t="s">
        <v>17</v>
      </c>
      <c r="B646" s="9" t="s">
        <v>82</v>
      </c>
      <c r="C646" s="10">
        <v>44421</v>
      </c>
      <c r="D646" s="12">
        <v>44416</v>
      </c>
      <c r="E646" s="9" t="s">
        <v>148</v>
      </c>
      <c r="F646" s="44" t="s">
        <v>149</v>
      </c>
      <c r="G646" s="40">
        <v>327.32</v>
      </c>
      <c r="H646" s="18">
        <v>44403</v>
      </c>
      <c r="I646" s="18">
        <v>44416</v>
      </c>
      <c r="J646" s="33">
        <f t="shared" si="47"/>
        <v>14</v>
      </c>
      <c r="K646" s="18">
        <f t="shared" si="44"/>
        <v>44409.5</v>
      </c>
      <c r="L646" s="25">
        <v>44421</v>
      </c>
      <c r="M646" s="18">
        <v>44421.5</v>
      </c>
      <c r="N646" s="13"/>
      <c r="O646" s="39">
        <f t="shared" si="45"/>
        <v>12</v>
      </c>
      <c r="P646" s="35">
        <f t="shared" si="46"/>
        <v>3927.84</v>
      </c>
    </row>
    <row r="647" spans="1:16" s="33" customFormat="1" hidden="1" x14ac:dyDescent="0.3">
      <c r="A647" s="33" t="s">
        <v>17</v>
      </c>
      <c r="B647" s="9" t="s">
        <v>82</v>
      </c>
      <c r="C647" s="10">
        <v>44421</v>
      </c>
      <c r="D647" s="12">
        <v>44416</v>
      </c>
      <c r="E647" s="9" t="s">
        <v>150</v>
      </c>
      <c r="F647" s="44" t="s">
        <v>151</v>
      </c>
      <c r="G647" s="40">
        <v>45</v>
      </c>
      <c r="H647" s="18">
        <v>44403</v>
      </c>
      <c r="I647" s="18">
        <v>44416</v>
      </c>
      <c r="J647" s="33">
        <f t="shared" si="47"/>
        <v>14</v>
      </c>
      <c r="K647" s="18">
        <f t="shared" si="44"/>
        <v>44409.5</v>
      </c>
      <c r="L647" s="25">
        <v>44421</v>
      </c>
      <c r="M647" s="18">
        <v>44439.5</v>
      </c>
      <c r="O647" s="39">
        <f t="shared" si="45"/>
        <v>30</v>
      </c>
      <c r="P647" s="35">
        <f t="shared" si="46"/>
        <v>1350</v>
      </c>
    </row>
    <row r="648" spans="1:16" s="33" customFormat="1" hidden="1" x14ac:dyDescent="0.3">
      <c r="A648" s="33" t="s">
        <v>17</v>
      </c>
      <c r="B648" s="9" t="s">
        <v>82</v>
      </c>
      <c r="C648" s="10">
        <v>44421</v>
      </c>
      <c r="D648" s="12">
        <v>44416</v>
      </c>
      <c r="E648" s="9" t="s">
        <v>152</v>
      </c>
      <c r="F648" s="44" t="s">
        <v>153</v>
      </c>
      <c r="G648" s="40">
        <v>723.69</v>
      </c>
      <c r="H648" s="18">
        <v>44403</v>
      </c>
      <c r="I648" s="18">
        <v>44416</v>
      </c>
      <c r="J648" s="33">
        <f t="shared" si="47"/>
        <v>14</v>
      </c>
      <c r="K648" s="18">
        <f t="shared" si="44"/>
        <v>44409.5</v>
      </c>
      <c r="L648" s="25">
        <v>44421</v>
      </c>
      <c r="M648" s="18">
        <v>44421.5</v>
      </c>
      <c r="N648" s="46">
        <v>44420</v>
      </c>
      <c r="O648" s="39">
        <f>N648-K648</f>
        <v>10.5</v>
      </c>
      <c r="P648" s="35">
        <f t="shared" si="46"/>
        <v>7598.7450000000008</v>
      </c>
    </row>
    <row r="649" spans="1:16" s="33" customFormat="1" hidden="1" x14ac:dyDescent="0.3">
      <c r="A649" s="33" t="s">
        <v>17</v>
      </c>
      <c r="B649" s="9" t="s">
        <v>82</v>
      </c>
      <c r="C649" s="10">
        <v>44421</v>
      </c>
      <c r="D649" s="12">
        <v>44416</v>
      </c>
      <c r="E649" s="9" t="s">
        <v>154</v>
      </c>
      <c r="F649" s="44" t="s">
        <v>155</v>
      </c>
      <c r="G649" s="40">
        <v>467.36</v>
      </c>
      <c r="H649" s="18">
        <v>44403</v>
      </c>
      <c r="I649" s="18">
        <v>44416</v>
      </c>
      <c r="J649" s="33">
        <f t="shared" si="47"/>
        <v>14</v>
      </c>
      <c r="K649" s="18">
        <f t="shared" si="44"/>
        <v>44409.5</v>
      </c>
      <c r="L649" s="25">
        <v>44421</v>
      </c>
      <c r="M649" s="18">
        <v>44421.5</v>
      </c>
      <c r="N649" s="46">
        <v>44420</v>
      </c>
      <c r="O649" s="39">
        <f>N649-K649</f>
        <v>10.5</v>
      </c>
      <c r="P649" s="35">
        <f t="shared" si="46"/>
        <v>4907.28</v>
      </c>
    </row>
    <row r="650" spans="1:16" s="33" customFormat="1" x14ac:dyDescent="0.3">
      <c r="A650" s="60" t="s">
        <v>14</v>
      </c>
      <c r="B650" s="115" t="s">
        <v>82</v>
      </c>
      <c r="C650" s="116">
        <v>44435</v>
      </c>
      <c r="D650" s="111">
        <v>44430</v>
      </c>
      <c r="E650" s="115" t="s">
        <v>83</v>
      </c>
      <c r="F650" s="109" t="s">
        <v>84</v>
      </c>
      <c r="G650" s="61">
        <v>389.94000000000005</v>
      </c>
      <c r="H650" s="62">
        <v>44417</v>
      </c>
      <c r="I650" s="62">
        <v>44430</v>
      </c>
      <c r="J650" s="60">
        <f>I650-H650+1</f>
        <v>14</v>
      </c>
      <c r="K650" s="62">
        <f t="shared" si="44"/>
        <v>44423.5</v>
      </c>
      <c r="L650" s="117">
        <v>44435</v>
      </c>
      <c r="M650" s="62">
        <v>44435.5</v>
      </c>
      <c r="N650" s="60"/>
      <c r="O650" s="97">
        <f t="shared" si="45"/>
        <v>12</v>
      </c>
      <c r="P650" s="63">
        <f t="shared" si="46"/>
        <v>4679.2800000000007</v>
      </c>
    </row>
    <row r="651" spans="1:16" s="33" customFormat="1" x14ac:dyDescent="0.3">
      <c r="A651" s="60" t="s">
        <v>14</v>
      </c>
      <c r="B651" s="115" t="s">
        <v>82</v>
      </c>
      <c r="C651" s="116">
        <v>44435</v>
      </c>
      <c r="D651" s="111">
        <v>44430</v>
      </c>
      <c r="E651" s="115" t="s">
        <v>85</v>
      </c>
      <c r="F651" s="109" t="s">
        <v>86</v>
      </c>
      <c r="G651" s="61">
        <v>8037.72</v>
      </c>
      <c r="H651" s="62">
        <v>44417</v>
      </c>
      <c r="I651" s="62">
        <v>44430</v>
      </c>
      <c r="J651" s="60">
        <f t="shared" ref="J651:J714" si="48">I651-H651+1</f>
        <v>14</v>
      </c>
      <c r="K651" s="62">
        <f t="shared" ref="K651:K714" si="49">(H651+I651)/2</f>
        <v>44423.5</v>
      </c>
      <c r="L651" s="117">
        <v>44435</v>
      </c>
      <c r="M651" s="62">
        <v>44435.5</v>
      </c>
      <c r="N651" s="60"/>
      <c r="O651" s="97">
        <f t="shared" ref="O651:O714" si="50">M651-K651</f>
        <v>12</v>
      </c>
      <c r="P651" s="63">
        <f t="shared" ref="P651:P714" si="51">G651*O651</f>
        <v>96452.64</v>
      </c>
    </row>
    <row r="652" spans="1:16" s="33" customFormat="1" x14ac:dyDescent="0.3">
      <c r="A652" s="60" t="s">
        <v>14</v>
      </c>
      <c r="B652" s="115" t="s">
        <v>82</v>
      </c>
      <c r="C652" s="116">
        <v>44435</v>
      </c>
      <c r="D652" s="111">
        <v>44430</v>
      </c>
      <c r="E652" s="115" t="s">
        <v>87</v>
      </c>
      <c r="F652" s="109" t="s">
        <v>88</v>
      </c>
      <c r="G652" s="61">
        <v>1818.2499999999998</v>
      </c>
      <c r="H652" s="62">
        <v>44417</v>
      </c>
      <c r="I652" s="62">
        <v>44430</v>
      </c>
      <c r="J652" s="60">
        <f>I652-H652+1</f>
        <v>14</v>
      </c>
      <c r="K652" s="62">
        <f t="shared" si="49"/>
        <v>44423.5</v>
      </c>
      <c r="L652" s="117">
        <v>44435</v>
      </c>
      <c r="M652" s="62">
        <v>44435.5</v>
      </c>
      <c r="N652" s="60"/>
      <c r="O652" s="97">
        <f t="shared" si="50"/>
        <v>12</v>
      </c>
      <c r="P652" s="63">
        <f t="shared" si="51"/>
        <v>21818.999999999996</v>
      </c>
    </row>
    <row r="653" spans="1:16" s="33" customFormat="1" x14ac:dyDescent="0.3">
      <c r="A653" s="60" t="s">
        <v>14</v>
      </c>
      <c r="B653" s="115" t="s">
        <v>82</v>
      </c>
      <c r="C653" s="116">
        <v>44435</v>
      </c>
      <c r="D653" s="111">
        <v>44430</v>
      </c>
      <c r="E653" s="115" t="s">
        <v>89</v>
      </c>
      <c r="F653" s="109" t="s">
        <v>90</v>
      </c>
      <c r="G653" s="61">
        <v>31773.500000000007</v>
      </c>
      <c r="H653" s="62">
        <v>44417</v>
      </c>
      <c r="I653" s="62">
        <v>44430</v>
      </c>
      <c r="J653" s="60">
        <f t="shared" si="48"/>
        <v>14</v>
      </c>
      <c r="K653" s="62">
        <f t="shared" si="49"/>
        <v>44423.5</v>
      </c>
      <c r="L653" s="117">
        <v>44435</v>
      </c>
      <c r="M653" s="62">
        <v>44435.5</v>
      </c>
      <c r="N653" s="60"/>
      <c r="O653" s="97">
        <f t="shared" si="50"/>
        <v>12</v>
      </c>
      <c r="P653" s="63">
        <f t="shared" si="51"/>
        <v>381282.00000000012</v>
      </c>
    </row>
    <row r="654" spans="1:16" s="33" customFormat="1" x14ac:dyDescent="0.3">
      <c r="A654" s="60" t="s">
        <v>14</v>
      </c>
      <c r="B654" s="115" t="s">
        <v>82</v>
      </c>
      <c r="C654" s="116">
        <v>44435</v>
      </c>
      <c r="D654" s="111">
        <v>44430</v>
      </c>
      <c r="E654" s="115" t="s">
        <v>91</v>
      </c>
      <c r="F654" s="109" t="s">
        <v>92</v>
      </c>
      <c r="G654" s="61">
        <v>56933.290000000008</v>
      </c>
      <c r="H654" s="62">
        <v>44417</v>
      </c>
      <c r="I654" s="62">
        <v>44430</v>
      </c>
      <c r="J654" s="60">
        <f>I654-H654+1</f>
        <v>14</v>
      </c>
      <c r="K654" s="62">
        <f t="shared" si="49"/>
        <v>44423.5</v>
      </c>
      <c r="L654" s="117">
        <v>44435</v>
      </c>
      <c r="M654" s="62">
        <v>44435.5</v>
      </c>
      <c r="N654" s="60"/>
      <c r="O654" s="97">
        <f t="shared" si="50"/>
        <v>12</v>
      </c>
      <c r="P654" s="63">
        <f t="shared" si="51"/>
        <v>683199.4800000001</v>
      </c>
    </row>
    <row r="655" spans="1:16" s="33" customFormat="1" hidden="1" x14ac:dyDescent="0.3">
      <c r="A655" s="33" t="s">
        <v>14</v>
      </c>
      <c r="B655" s="9" t="s">
        <v>82</v>
      </c>
      <c r="C655" s="10">
        <v>44435</v>
      </c>
      <c r="D655" s="12">
        <v>44430</v>
      </c>
      <c r="E655" s="9" t="s">
        <v>93</v>
      </c>
      <c r="F655" s="44" t="s">
        <v>94</v>
      </c>
      <c r="G655" s="40">
        <v>11077.980000000001</v>
      </c>
      <c r="H655" s="18">
        <v>44417</v>
      </c>
      <c r="I655" s="18">
        <v>44430</v>
      </c>
      <c r="J655" s="33">
        <f t="shared" si="48"/>
        <v>14</v>
      </c>
      <c r="K655" s="18">
        <f t="shared" si="49"/>
        <v>44423.5</v>
      </c>
      <c r="L655" s="25">
        <v>44435</v>
      </c>
      <c r="M655" s="18">
        <v>44435.5</v>
      </c>
      <c r="O655" s="39">
        <f t="shared" si="50"/>
        <v>12</v>
      </c>
      <c r="P655" s="35">
        <f t="shared" si="51"/>
        <v>132935.76</v>
      </c>
    </row>
    <row r="656" spans="1:16" s="33" customFormat="1" x14ac:dyDescent="0.3">
      <c r="A656" s="60" t="s">
        <v>14</v>
      </c>
      <c r="B656" s="115" t="s">
        <v>82</v>
      </c>
      <c r="C656" s="116">
        <v>44435</v>
      </c>
      <c r="D656" s="111">
        <v>44430</v>
      </c>
      <c r="E656" s="115" t="s">
        <v>95</v>
      </c>
      <c r="F656" s="109" t="s">
        <v>96</v>
      </c>
      <c r="G656" s="61">
        <v>52.35</v>
      </c>
      <c r="H656" s="62">
        <v>44417</v>
      </c>
      <c r="I656" s="62">
        <v>44430</v>
      </c>
      <c r="J656" s="60">
        <f t="shared" si="48"/>
        <v>14</v>
      </c>
      <c r="K656" s="62">
        <f t="shared" si="49"/>
        <v>44423.5</v>
      </c>
      <c r="L656" s="117">
        <v>44435</v>
      </c>
      <c r="M656" s="62">
        <v>44435.5</v>
      </c>
      <c r="N656" s="60"/>
      <c r="O656" s="97">
        <f t="shared" si="50"/>
        <v>12</v>
      </c>
      <c r="P656" s="63">
        <f t="shared" si="51"/>
        <v>628.20000000000005</v>
      </c>
    </row>
    <row r="657" spans="1:16" s="33" customFormat="1" x14ac:dyDescent="0.3">
      <c r="A657" s="60" t="s">
        <v>14</v>
      </c>
      <c r="B657" s="115" t="s">
        <v>82</v>
      </c>
      <c r="C657" s="116">
        <v>44435</v>
      </c>
      <c r="D657" s="111">
        <v>44430</v>
      </c>
      <c r="E657" s="115" t="s">
        <v>97</v>
      </c>
      <c r="F657" s="109" t="s">
        <v>98</v>
      </c>
      <c r="G657" s="61">
        <v>6523.14</v>
      </c>
      <c r="H657" s="62">
        <v>44417</v>
      </c>
      <c r="I657" s="62">
        <v>44430</v>
      </c>
      <c r="J657" s="60">
        <f t="shared" si="48"/>
        <v>14</v>
      </c>
      <c r="K657" s="62">
        <f t="shared" si="49"/>
        <v>44423.5</v>
      </c>
      <c r="L657" s="117">
        <v>44435</v>
      </c>
      <c r="M657" s="62">
        <v>44435.5</v>
      </c>
      <c r="N657" s="60"/>
      <c r="O657" s="97">
        <f t="shared" si="50"/>
        <v>12</v>
      </c>
      <c r="P657" s="63">
        <f t="shared" si="51"/>
        <v>78277.680000000008</v>
      </c>
    </row>
    <row r="658" spans="1:16" s="33" customFormat="1" hidden="1" x14ac:dyDescent="0.3">
      <c r="A658" s="33" t="s">
        <v>14</v>
      </c>
      <c r="B658" s="9" t="s">
        <v>82</v>
      </c>
      <c r="C658" s="10">
        <v>44435</v>
      </c>
      <c r="D658" s="12">
        <v>44430</v>
      </c>
      <c r="E658" s="9" t="s">
        <v>99</v>
      </c>
      <c r="F658" s="44" t="s">
        <v>100</v>
      </c>
      <c r="G658" s="40">
        <v>79.630000000000024</v>
      </c>
      <c r="H658" s="18">
        <v>44417</v>
      </c>
      <c r="I658" s="18">
        <v>44430</v>
      </c>
      <c r="J658" s="33">
        <f t="shared" si="48"/>
        <v>14</v>
      </c>
      <c r="K658" s="18">
        <f t="shared" si="49"/>
        <v>44423.5</v>
      </c>
      <c r="L658" s="25">
        <v>44435</v>
      </c>
      <c r="M658" s="18">
        <v>44435.5</v>
      </c>
      <c r="N658" s="13"/>
      <c r="O658" s="39">
        <f t="shared" si="50"/>
        <v>12</v>
      </c>
      <c r="P658" s="35">
        <f t="shared" si="51"/>
        <v>955.56000000000029</v>
      </c>
    </row>
    <row r="659" spans="1:16" s="33" customFormat="1" hidden="1" x14ac:dyDescent="0.3">
      <c r="A659" s="33" t="s">
        <v>14</v>
      </c>
      <c r="B659" s="9" t="s">
        <v>82</v>
      </c>
      <c r="C659" s="10">
        <v>44435</v>
      </c>
      <c r="D659" s="12">
        <v>44430</v>
      </c>
      <c r="E659" s="9" t="s">
        <v>166</v>
      </c>
      <c r="F659" s="44" t="s">
        <v>167</v>
      </c>
      <c r="G659" s="40">
        <v>91.71</v>
      </c>
      <c r="H659" s="18">
        <v>44417</v>
      </c>
      <c r="I659" s="18">
        <v>44430</v>
      </c>
      <c r="J659" s="33">
        <f t="shared" si="48"/>
        <v>14</v>
      </c>
      <c r="K659" s="18">
        <f t="shared" si="49"/>
        <v>44423.5</v>
      </c>
      <c r="L659" s="25">
        <v>44435</v>
      </c>
      <c r="M659" s="18">
        <v>44435.5</v>
      </c>
      <c r="O659" s="39">
        <f t="shared" si="50"/>
        <v>12</v>
      </c>
      <c r="P659" s="35">
        <f t="shared" si="51"/>
        <v>1100.52</v>
      </c>
    </row>
    <row r="660" spans="1:16" s="33" customFormat="1" hidden="1" x14ac:dyDescent="0.3">
      <c r="A660" s="33" t="s">
        <v>14</v>
      </c>
      <c r="B660" s="9" t="s">
        <v>82</v>
      </c>
      <c r="C660" s="10">
        <v>44435</v>
      </c>
      <c r="D660" s="12">
        <v>44430</v>
      </c>
      <c r="E660" s="9" t="s">
        <v>105</v>
      </c>
      <c r="F660" s="44" t="s">
        <v>106</v>
      </c>
      <c r="G660" s="40">
        <v>738.36999999999966</v>
      </c>
      <c r="H660" s="18">
        <v>44417</v>
      </c>
      <c r="I660" s="18">
        <v>44430</v>
      </c>
      <c r="J660" s="33">
        <f t="shared" si="48"/>
        <v>14</v>
      </c>
      <c r="K660" s="18">
        <f t="shared" si="49"/>
        <v>44423.5</v>
      </c>
      <c r="L660" s="25">
        <v>44435</v>
      </c>
      <c r="M660" s="18">
        <v>44438.5</v>
      </c>
      <c r="O660" s="39">
        <f t="shared" si="50"/>
        <v>15</v>
      </c>
      <c r="P660" s="35">
        <f t="shared" si="51"/>
        <v>11075.549999999996</v>
      </c>
    </row>
    <row r="661" spans="1:16" s="33" customFormat="1" hidden="1" x14ac:dyDescent="0.3">
      <c r="A661" s="33" t="s">
        <v>14</v>
      </c>
      <c r="B661" s="9" t="s">
        <v>82</v>
      </c>
      <c r="C661" s="10">
        <v>44435</v>
      </c>
      <c r="D661" s="12">
        <v>44430</v>
      </c>
      <c r="E661" s="9" t="s">
        <v>107</v>
      </c>
      <c r="F661" s="44" t="s">
        <v>108</v>
      </c>
      <c r="G661" s="40">
        <v>28.86000000000001</v>
      </c>
      <c r="H661" s="18">
        <v>44417</v>
      </c>
      <c r="I661" s="18">
        <v>44430</v>
      </c>
      <c r="J661" s="33">
        <f t="shared" si="48"/>
        <v>14</v>
      </c>
      <c r="K661" s="18">
        <f t="shared" si="49"/>
        <v>44423.5</v>
      </c>
      <c r="L661" s="25">
        <v>44435</v>
      </c>
      <c r="M661" s="18">
        <v>44454.5</v>
      </c>
      <c r="O661" s="39">
        <f t="shared" si="50"/>
        <v>31</v>
      </c>
      <c r="P661" s="35">
        <f t="shared" si="51"/>
        <v>894.66000000000031</v>
      </c>
    </row>
    <row r="662" spans="1:16" s="33" customFormat="1" hidden="1" x14ac:dyDescent="0.3">
      <c r="A662" s="33" t="s">
        <v>14</v>
      </c>
      <c r="B662" s="9" t="s">
        <v>82</v>
      </c>
      <c r="C662" s="10">
        <v>44435</v>
      </c>
      <c r="D662" s="12">
        <v>44430</v>
      </c>
      <c r="E662" s="9" t="s">
        <v>109</v>
      </c>
      <c r="F662" s="44" t="s">
        <v>110</v>
      </c>
      <c r="G662" s="40">
        <v>2259.14</v>
      </c>
      <c r="H662" s="18">
        <v>44417</v>
      </c>
      <c r="I662" s="18">
        <v>44430</v>
      </c>
      <c r="J662" s="33">
        <f t="shared" si="48"/>
        <v>14</v>
      </c>
      <c r="K662" s="18">
        <f t="shared" si="49"/>
        <v>44423.5</v>
      </c>
      <c r="L662" s="25">
        <v>44435</v>
      </c>
      <c r="M662" s="18">
        <v>44435.5</v>
      </c>
      <c r="N662" s="13"/>
      <c r="O662" s="39">
        <f t="shared" si="50"/>
        <v>12</v>
      </c>
      <c r="P662" s="35">
        <f t="shared" si="51"/>
        <v>27109.68</v>
      </c>
    </row>
    <row r="663" spans="1:16" s="33" customFormat="1" hidden="1" x14ac:dyDescent="0.3">
      <c r="A663" s="33" t="s">
        <v>14</v>
      </c>
      <c r="B663" s="9" t="s">
        <v>82</v>
      </c>
      <c r="C663" s="10">
        <v>44435</v>
      </c>
      <c r="D663" s="12">
        <v>44430</v>
      </c>
      <c r="E663" s="9" t="s">
        <v>111</v>
      </c>
      <c r="F663" s="44" t="s">
        <v>112</v>
      </c>
      <c r="G663" s="40">
        <v>234.64</v>
      </c>
      <c r="H663" s="18">
        <v>44417</v>
      </c>
      <c r="I663" s="18">
        <v>44430</v>
      </c>
      <c r="J663" s="33">
        <f t="shared" si="48"/>
        <v>14</v>
      </c>
      <c r="K663" s="18">
        <f t="shared" si="49"/>
        <v>44423.5</v>
      </c>
      <c r="L663" s="25">
        <v>44435</v>
      </c>
      <c r="M663" s="18">
        <v>44435.5</v>
      </c>
      <c r="O663" s="39">
        <f t="shared" si="50"/>
        <v>12</v>
      </c>
      <c r="P663" s="35">
        <f t="shared" si="51"/>
        <v>2815.68</v>
      </c>
    </row>
    <row r="664" spans="1:16" s="33" customFormat="1" hidden="1" x14ac:dyDescent="0.3">
      <c r="A664" s="33" t="s">
        <v>14</v>
      </c>
      <c r="B664" s="9" t="s">
        <v>82</v>
      </c>
      <c r="C664" s="10">
        <v>44435</v>
      </c>
      <c r="D664" s="12">
        <v>44430</v>
      </c>
      <c r="E664" s="9" t="s">
        <v>113</v>
      </c>
      <c r="F664" s="44" t="s">
        <v>114</v>
      </c>
      <c r="G664" s="40">
        <v>2229.0899999999997</v>
      </c>
      <c r="H664" s="18">
        <v>44417</v>
      </c>
      <c r="I664" s="18">
        <v>44430</v>
      </c>
      <c r="J664" s="33">
        <f t="shared" si="48"/>
        <v>14</v>
      </c>
      <c r="K664" s="18">
        <f t="shared" si="49"/>
        <v>44423.5</v>
      </c>
      <c r="L664" s="25">
        <v>44435</v>
      </c>
      <c r="M664" s="18">
        <v>44435.5</v>
      </c>
      <c r="O664" s="39">
        <f t="shared" si="50"/>
        <v>12</v>
      </c>
      <c r="P664" s="35">
        <f t="shared" si="51"/>
        <v>26749.079999999994</v>
      </c>
    </row>
    <row r="665" spans="1:16" s="33" customFormat="1" hidden="1" x14ac:dyDescent="0.3">
      <c r="A665" s="33" t="s">
        <v>14</v>
      </c>
      <c r="B665" s="9" t="s">
        <v>82</v>
      </c>
      <c r="C665" s="10">
        <v>44435</v>
      </c>
      <c r="D665" s="12">
        <v>44430</v>
      </c>
      <c r="E665" s="9" t="s">
        <v>115</v>
      </c>
      <c r="F665" s="44" t="s">
        <v>116</v>
      </c>
      <c r="G665" s="40">
        <v>40.64</v>
      </c>
      <c r="H665" s="18">
        <v>44417</v>
      </c>
      <c r="I665" s="18">
        <v>44430</v>
      </c>
      <c r="J665" s="33">
        <f t="shared" si="48"/>
        <v>14</v>
      </c>
      <c r="K665" s="18">
        <f t="shared" si="49"/>
        <v>44423.5</v>
      </c>
      <c r="L665" s="25">
        <v>44435</v>
      </c>
      <c r="M665" s="18">
        <v>44454.5</v>
      </c>
      <c r="O665" s="39">
        <f t="shared" si="50"/>
        <v>31</v>
      </c>
      <c r="P665" s="35">
        <f t="shared" si="51"/>
        <v>1259.8399999999999</v>
      </c>
    </row>
    <row r="666" spans="1:16" s="33" customFormat="1" hidden="1" x14ac:dyDescent="0.3">
      <c r="A666" s="33" t="s">
        <v>14</v>
      </c>
      <c r="B666" s="9" t="s">
        <v>82</v>
      </c>
      <c r="C666" s="10">
        <v>44435</v>
      </c>
      <c r="D666" s="12">
        <v>44430</v>
      </c>
      <c r="E666" s="9" t="s">
        <v>117</v>
      </c>
      <c r="F666" s="44" t="s">
        <v>118</v>
      </c>
      <c r="G666" s="40">
        <v>90.86</v>
      </c>
      <c r="H666" s="18">
        <v>44417</v>
      </c>
      <c r="I666" s="18">
        <v>44430</v>
      </c>
      <c r="J666" s="33">
        <f t="shared" si="48"/>
        <v>14</v>
      </c>
      <c r="K666" s="18">
        <f t="shared" si="49"/>
        <v>44423.5</v>
      </c>
      <c r="L666" s="25">
        <v>44435</v>
      </c>
      <c r="M666" s="18">
        <v>44468.5</v>
      </c>
      <c r="O666" s="39">
        <f t="shared" si="50"/>
        <v>45</v>
      </c>
      <c r="P666" s="35">
        <f t="shared" si="51"/>
        <v>4088.7</v>
      </c>
    </row>
    <row r="667" spans="1:16" s="33" customFormat="1" hidden="1" x14ac:dyDescent="0.3">
      <c r="A667" s="33" t="s">
        <v>14</v>
      </c>
      <c r="B667" s="9" t="s">
        <v>82</v>
      </c>
      <c r="C667" s="10">
        <v>44435</v>
      </c>
      <c r="D667" s="12">
        <v>44430</v>
      </c>
      <c r="E667" s="9" t="s">
        <v>119</v>
      </c>
      <c r="F667" s="44" t="s">
        <v>120</v>
      </c>
      <c r="G667" s="40">
        <v>13466.740000000014</v>
      </c>
      <c r="H667" s="18">
        <v>44417</v>
      </c>
      <c r="I667" s="18">
        <v>44430</v>
      </c>
      <c r="J667" s="33">
        <f t="shared" si="48"/>
        <v>14</v>
      </c>
      <c r="K667" s="18">
        <f t="shared" si="49"/>
        <v>44423.5</v>
      </c>
      <c r="L667" s="25">
        <v>44435</v>
      </c>
      <c r="M667" s="18">
        <v>44435.5</v>
      </c>
      <c r="O667" s="39">
        <f t="shared" si="50"/>
        <v>12</v>
      </c>
      <c r="P667" s="35">
        <f t="shared" si="51"/>
        <v>161600.88000000018</v>
      </c>
    </row>
    <row r="668" spans="1:16" s="33" customFormat="1" hidden="1" x14ac:dyDescent="0.3">
      <c r="A668" s="33" t="s">
        <v>14</v>
      </c>
      <c r="B668" s="9" t="s">
        <v>82</v>
      </c>
      <c r="C668" s="10">
        <v>44435</v>
      </c>
      <c r="D668" s="12">
        <v>44430</v>
      </c>
      <c r="E668" s="9" t="s">
        <v>121</v>
      </c>
      <c r="F668" s="44" t="s">
        <v>122</v>
      </c>
      <c r="G668" s="40">
        <v>1562.29</v>
      </c>
      <c r="H668" s="18">
        <v>44417</v>
      </c>
      <c r="I668" s="18">
        <v>44430</v>
      </c>
      <c r="J668" s="33">
        <f t="shared" si="48"/>
        <v>14</v>
      </c>
      <c r="K668" s="18">
        <f t="shared" si="49"/>
        <v>44423.5</v>
      </c>
      <c r="L668" s="25">
        <v>44435</v>
      </c>
      <c r="M668" s="18">
        <v>44435.5</v>
      </c>
      <c r="O668" s="39">
        <f t="shared" si="50"/>
        <v>12</v>
      </c>
      <c r="P668" s="35">
        <f t="shared" si="51"/>
        <v>18747.48</v>
      </c>
    </row>
    <row r="669" spans="1:16" s="33" customFormat="1" hidden="1" x14ac:dyDescent="0.3">
      <c r="A669" s="33" t="s">
        <v>14</v>
      </c>
      <c r="B669" s="9" t="s">
        <v>82</v>
      </c>
      <c r="C669" s="10">
        <v>44435</v>
      </c>
      <c r="D669" s="12">
        <v>44430</v>
      </c>
      <c r="E669" s="9" t="s">
        <v>125</v>
      </c>
      <c r="F669" s="44" t="s">
        <v>126</v>
      </c>
      <c r="G669" s="40">
        <v>243.74</v>
      </c>
      <c r="H669" s="18">
        <v>44417</v>
      </c>
      <c r="I669" s="18">
        <v>44430</v>
      </c>
      <c r="J669" s="33">
        <f t="shared" si="48"/>
        <v>14</v>
      </c>
      <c r="K669" s="18">
        <f t="shared" si="49"/>
        <v>44423.5</v>
      </c>
      <c r="L669" s="25">
        <v>44435</v>
      </c>
      <c r="M669" s="18">
        <v>44439.5</v>
      </c>
      <c r="O669" s="39">
        <f t="shared" si="50"/>
        <v>16</v>
      </c>
      <c r="P669" s="35">
        <f t="shared" si="51"/>
        <v>3899.84</v>
      </c>
    </row>
    <row r="670" spans="1:16" s="33" customFormat="1" hidden="1" x14ac:dyDescent="0.3">
      <c r="A670" s="33" t="s">
        <v>14</v>
      </c>
      <c r="B670" s="9" t="s">
        <v>82</v>
      </c>
      <c r="C670" s="10">
        <v>44435</v>
      </c>
      <c r="D670" s="12">
        <v>44430</v>
      </c>
      <c r="E670" s="9" t="s">
        <v>127</v>
      </c>
      <c r="F670" s="44" t="s">
        <v>128</v>
      </c>
      <c r="G670" s="40">
        <v>1335.0600000000004</v>
      </c>
      <c r="H670" s="18">
        <v>44417</v>
      </c>
      <c r="I670" s="18">
        <v>44430</v>
      </c>
      <c r="J670" s="33">
        <f t="shared" si="48"/>
        <v>14</v>
      </c>
      <c r="K670" s="18">
        <f t="shared" si="49"/>
        <v>44423.5</v>
      </c>
      <c r="L670" s="25">
        <v>44435</v>
      </c>
      <c r="M670" s="18">
        <v>44454.5</v>
      </c>
      <c r="O670" s="39">
        <f t="shared" si="50"/>
        <v>31</v>
      </c>
      <c r="P670" s="35">
        <f t="shared" si="51"/>
        <v>41386.860000000015</v>
      </c>
    </row>
    <row r="671" spans="1:16" s="33" customFormat="1" hidden="1" x14ac:dyDescent="0.3">
      <c r="A671" s="33" t="s">
        <v>14</v>
      </c>
      <c r="B671" s="9" t="s">
        <v>82</v>
      </c>
      <c r="C671" s="10">
        <v>44435</v>
      </c>
      <c r="D671" s="12">
        <v>44430</v>
      </c>
      <c r="E671" s="9" t="s">
        <v>158</v>
      </c>
      <c r="F671" s="44" t="s">
        <v>159</v>
      </c>
      <c r="G671" s="40">
        <v>71.25</v>
      </c>
      <c r="H671" s="18">
        <v>44417</v>
      </c>
      <c r="I671" s="18">
        <v>44430</v>
      </c>
      <c r="J671" s="33">
        <f t="shared" si="48"/>
        <v>14</v>
      </c>
      <c r="K671" s="18">
        <f t="shared" si="49"/>
        <v>44423.5</v>
      </c>
      <c r="L671" s="25">
        <v>44435</v>
      </c>
      <c r="M671" s="18">
        <v>44439.5</v>
      </c>
      <c r="O671" s="39">
        <f t="shared" si="50"/>
        <v>16</v>
      </c>
      <c r="P671" s="35">
        <f t="shared" si="51"/>
        <v>1140</v>
      </c>
    </row>
    <row r="672" spans="1:16" s="33" customFormat="1" hidden="1" x14ac:dyDescent="0.3">
      <c r="A672" s="33" t="s">
        <v>14</v>
      </c>
      <c r="B672" s="9" t="s">
        <v>82</v>
      </c>
      <c r="C672" s="10">
        <v>44435</v>
      </c>
      <c r="D672" s="12">
        <v>44430</v>
      </c>
      <c r="E672" s="9" t="s">
        <v>129</v>
      </c>
      <c r="F672" s="44" t="s">
        <v>130</v>
      </c>
      <c r="G672" s="40">
        <v>11891.64000000001</v>
      </c>
      <c r="H672" s="18">
        <v>44417</v>
      </c>
      <c r="I672" s="18">
        <v>44430</v>
      </c>
      <c r="J672" s="33">
        <f t="shared" si="48"/>
        <v>14</v>
      </c>
      <c r="K672" s="18">
        <f t="shared" si="49"/>
        <v>44423.5</v>
      </c>
      <c r="L672" s="25">
        <v>44435</v>
      </c>
      <c r="M672" s="18">
        <v>44435.5</v>
      </c>
      <c r="O672" s="39">
        <f t="shared" si="50"/>
        <v>12</v>
      </c>
      <c r="P672" s="35">
        <f t="shared" si="51"/>
        <v>142699.68000000011</v>
      </c>
    </row>
    <row r="673" spans="1:16" s="33" customFormat="1" hidden="1" x14ac:dyDescent="0.3">
      <c r="A673" s="33" t="s">
        <v>14</v>
      </c>
      <c r="B673" s="9" t="s">
        <v>82</v>
      </c>
      <c r="C673" s="10">
        <v>44435</v>
      </c>
      <c r="D673" s="12">
        <v>44430</v>
      </c>
      <c r="E673" s="9" t="s">
        <v>164</v>
      </c>
      <c r="F673" s="44" t="s">
        <v>165</v>
      </c>
      <c r="G673" s="40">
        <v>3051.73</v>
      </c>
      <c r="H673" s="18">
        <v>44417</v>
      </c>
      <c r="I673" s="18">
        <v>44430</v>
      </c>
      <c r="J673" s="33">
        <f t="shared" si="48"/>
        <v>14</v>
      </c>
      <c r="K673" s="18">
        <f t="shared" si="49"/>
        <v>44423.5</v>
      </c>
      <c r="L673" s="25">
        <v>44435</v>
      </c>
      <c r="M673" s="18">
        <v>44435.5</v>
      </c>
      <c r="O673" s="39">
        <f t="shared" si="50"/>
        <v>12</v>
      </c>
      <c r="P673" s="35">
        <f t="shared" si="51"/>
        <v>36620.76</v>
      </c>
    </row>
    <row r="674" spans="1:16" s="33" customFormat="1" hidden="1" x14ac:dyDescent="0.3">
      <c r="A674" s="33" t="s">
        <v>14</v>
      </c>
      <c r="B674" s="9" t="s">
        <v>82</v>
      </c>
      <c r="C674" s="10">
        <v>44435</v>
      </c>
      <c r="D674" s="12">
        <v>44430</v>
      </c>
      <c r="E674" s="9" t="s">
        <v>131</v>
      </c>
      <c r="F674" s="44" t="s">
        <v>132</v>
      </c>
      <c r="G674" s="40">
        <v>163.47</v>
      </c>
      <c r="H674" s="18">
        <v>44417</v>
      </c>
      <c r="I674" s="18">
        <v>44430</v>
      </c>
      <c r="J674" s="33">
        <f t="shared" si="48"/>
        <v>14</v>
      </c>
      <c r="K674" s="18">
        <f t="shared" si="49"/>
        <v>44423.5</v>
      </c>
      <c r="L674" s="25">
        <v>44435</v>
      </c>
      <c r="M674" s="18">
        <v>44435.5</v>
      </c>
      <c r="O674" s="39">
        <f t="shared" si="50"/>
        <v>12</v>
      </c>
      <c r="P674" s="35">
        <f t="shared" si="51"/>
        <v>1961.6399999999999</v>
      </c>
    </row>
    <row r="675" spans="1:16" s="33" customFormat="1" hidden="1" x14ac:dyDescent="0.3">
      <c r="A675" s="33" t="s">
        <v>14</v>
      </c>
      <c r="B675" s="9" t="s">
        <v>82</v>
      </c>
      <c r="C675" s="10">
        <v>44435</v>
      </c>
      <c r="D675" s="12">
        <v>44430</v>
      </c>
      <c r="E675" s="9" t="s">
        <v>133</v>
      </c>
      <c r="F675" s="44" t="s">
        <v>134</v>
      </c>
      <c r="G675" s="40">
        <v>2561.7100000000005</v>
      </c>
      <c r="H675" s="18">
        <v>44417</v>
      </c>
      <c r="I675" s="18">
        <v>44430</v>
      </c>
      <c r="J675" s="33">
        <f t="shared" si="48"/>
        <v>14</v>
      </c>
      <c r="K675" s="18">
        <f t="shared" si="49"/>
        <v>44423.5</v>
      </c>
      <c r="L675" s="25">
        <v>44435</v>
      </c>
      <c r="M675" s="18">
        <v>44454.5</v>
      </c>
      <c r="O675" s="39">
        <f t="shared" si="50"/>
        <v>31</v>
      </c>
      <c r="P675" s="35">
        <f t="shared" si="51"/>
        <v>79413.010000000009</v>
      </c>
    </row>
    <row r="676" spans="1:16" s="33" customFormat="1" hidden="1" x14ac:dyDescent="0.3">
      <c r="A676" s="33" t="s">
        <v>14</v>
      </c>
      <c r="B676" s="9" t="s">
        <v>82</v>
      </c>
      <c r="C676" s="10">
        <v>44435</v>
      </c>
      <c r="D676" s="12">
        <v>44430</v>
      </c>
      <c r="E676" s="9" t="s">
        <v>135</v>
      </c>
      <c r="F676" s="44" t="s">
        <v>136</v>
      </c>
      <c r="G676" s="40">
        <v>421.06999999999994</v>
      </c>
      <c r="H676" s="18">
        <v>44417</v>
      </c>
      <c r="I676" s="18">
        <v>44430</v>
      </c>
      <c r="J676" s="33">
        <f t="shared" si="48"/>
        <v>14</v>
      </c>
      <c r="K676" s="18">
        <f t="shared" si="49"/>
        <v>44423.5</v>
      </c>
      <c r="L676" s="25">
        <v>44435</v>
      </c>
      <c r="M676" s="18">
        <v>44454.5</v>
      </c>
      <c r="O676" s="39">
        <f t="shared" si="50"/>
        <v>31</v>
      </c>
      <c r="P676" s="35">
        <f t="shared" si="51"/>
        <v>13053.169999999998</v>
      </c>
    </row>
    <row r="677" spans="1:16" s="33" customFormat="1" hidden="1" x14ac:dyDescent="0.3">
      <c r="A677" s="33" t="s">
        <v>14</v>
      </c>
      <c r="B677" s="9" t="s">
        <v>82</v>
      </c>
      <c r="C677" s="10">
        <v>44435</v>
      </c>
      <c r="D677" s="12">
        <v>44430</v>
      </c>
      <c r="E677" s="9" t="s">
        <v>137</v>
      </c>
      <c r="F677" s="44" t="s">
        <v>138</v>
      </c>
      <c r="G677" s="40">
        <v>454.10000000000014</v>
      </c>
      <c r="H677" s="18">
        <v>44417</v>
      </c>
      <c r="I677" s="18">
        <v>44430</v>
      </c>
      <c r="J677" s="33">
        <f t="shared" si="48"/>
        <v>14</v>
      </c>
      <c r="K677" s="18">
        <f t="shared" si="49"/>
        <v>44423.5</v>
      </c>
      <c r="L677" s="25">
        <v>44435</v>
      </c>
      <c r="M677" s="18">
        <v>44454.5</v>
      </c>
      <c r="O677" s="39">
        <f t="shared" si="50"/>
        <v>31</v>
      </c>
      <c r="P677" s="35">
        <f t="shared" si="51"/>
        <v>14077.100000000004</v>
      </c>
    </row>
    <row r="678" spans="1:16" s="33" customFormat="1" hidden="1" x14ac:dyDescent="0.3">
      <c r="A678" s="33" t="s">
        <v>14</v>
      </c>
      <c r="B678" s="9" t="s">
        <v>82</v>
      </c>
      <c r="C678" s="10">
        <v>44435</v>
      </c>
      <c r="D678" s="12">
        <v>44430</v>
      </c>
      <c r="E678" s="9" t="s">
        <v>139</v>
      </c>
      <c r="F678" s="44" t="s">
        <v>140</v>
      </c>
      <c r="G678" s="40">
        <v>127.31999999999995</v>
      </c>
      <c r="H678" s="18">
        <v>44417</v>
      </c>
      <c r="I678" s="18">
        <v>44430</v>
      </c>
      <c r="J678" s="33">
        <f t="shared" si="48"/>
        <v>14</v>
      </c>
      <c r="K678" s="18">
        <f t="shared" si="49"/>
        <v>44423.5</v>
      </c>
      <c r="L678" s="25">
        <v>44435</v>
      </c>
      <c r="M678" s="18">
        <v>44454.5</v>
      </c>
      <c r="O678" s="39">
        <f t="shared" si="50"/>
        <v>31</v>
      </c>
      <c r="P678" s="35">
        <f t="shared" si="51"/>
        <v>3946.9199999999983</v>
      </c>
    </row>
    <row r="679" spans="1:16" s="33" customFormat="1" x14ac:dyDescent="0.3">
      <c r="A679" s="60" t="s">
        <v>14</v>
      </c>
      <c r="B679" s="115" t="s">
        <v>82</v>
      </c>
      <c r="C679" s="116">
        <v>44435</v>
      </c>
      <c r="D679" s="111">
        <v>44430</v>
      </c>
      <c r="E679" s="115" t="s">
        <v>141</v>
      </c>
      <c r="F679" s="109" t="s">
        <v>141</v>
      </c>
      <c r="G679" s="61">
        <v>1063.82</v>
      </c>
      <c r="H679" s="62">
        <v>44417</v>
      </c>
      <c r="I679" s="62">
        <v>44430</v>
      </c>
      <c r="J679" s="60">
        <f t="shared" si="48"/>
        <v>14</v>
      </c>
      <c r="K679" s="62">
        <f t="shared" si="49"/>
        <v>44423.5</v>
      </c>
      <c r="L679" s="117">
        <v>44435</v>
      </c>
      <c r="M679" s="62">
        <v>44435.5</v>
      </c>
      <c r="N679" s="60"/>
      <c r="O679" s="97">
        <f t="shared" si="50"/>
        <v>12</v>
      </c>
      <c r="P679" s="63">
        <f t="shared" si="51"/>
        <v>12765.84</v>
      </c>
    </row>
    <row r="680" spans="1:16" s="33" customFormat="1" x14ac:dyDescent="0.3">
      <c r="A680" s="60" t="s">
        <v>14</v>
      </c>
      <c r="B680" s="115" t="s">
        <v>82</v>
      </c>
      <c r="C680" s="116">
        <v>44435</v>
      </c>
      <c r="D680" s="111">
        <v>44430</v>
      </c>
      <c r="E680" s="115" t="s">
        <v>142</v>
      </c>
      <c r="F680" s="109" t="s">
        <v>142</v>
      </c>
      <c r="G680" s="61">
        <v>2180.38</v>
      </c>
      <c r="H680" s="62">
        <v>44417</v>
      </c>
      <c r="I680" s="62">
        <v>44430</v>
      </c>
      <c r="J680" s="60">
        <f t="shared" si="48"/>
        <v>14</v>
      </c>
      <c r="K680" s="62">
        <f t="shared" si="49"/>
        <v>44423.5</v>
      </c>
      <c r="L680" s="117">
        <v>44435</v>
      </c>
      <c r="M680" s="62">
        <v>44435.5</v>
      </c>
      <c r="N680" s="60"/>
      <c r="O680" s="97">
        <f t="shared" si="50"/>
        <v>12</v>
      </c>
      <c r="P680" s="63">
        <f t="shared" si="51"/>
        <v>26164.560000000001</v>
      </c>
    </row>
    <row r="681" spans="1:16" s="33" customFormat="1" x14ac:dyDescent="0.3">
      <c r="A681" s="60" t="s">
        <v>14</v>
      </c>
      <c r="B681" s="115" t="s">
        <v>82</v>
      </c>
      <c r="C681" s="116">
        <v>44435</v>
      </c>
      <c r="D681" s="111">
        <v>44430</v>
      </c>
      <c r="E681" s="115" t="s">
        <v>143</v>
      </c>
      <c r="F681" s="109" t="s">
        <v>143</v>
      </c>
      <c r="G681" s="61">
        <v>451.7</v>
      </c>
      <c r="H681" s="62">
        <v>44417</v>
      </c>
      <c r="I681" s="62">
        <v>44430</v>
      </c>
      <c r="J681" s="60">
        <f t="shared" si="48"/>
        <v>14</v>
      </c>
      <c r="K681" s="62">
        <f t="shared" si="49"/>
        <v>44423.5</v>
      </c>
      <c r="L681" s="117">
        <v>44435</v>
      </c>
      <c r="M681" s="62">
        <v>44435.5</v>
      </c>
      <c r="N681" s="60"/>
      <c r="O681" s="97">
        <f t="shared" si="50"/>
        <v>12</v>
      </c>
      <c r="P681" s="63">
        <f t="shared" si="51"/>
        <v>5420.4</v>
      </c>
    </row>
    <row r="682" spans="1:16" s="33" customFormat="1" hidden="1" x14ac:dyDescent="0.3">
      <c r="A682" s="33" t="s">
        <v>14</v>
      </c>
      <c r="B682" s="9" t="s">
        <v>82</v>
      </c>
      <c r="C682" s="10">
        <v>44435</v>
      </c>
      <c r="D682" s="12">
        <v>44430</v>
      </c>
      <c r="E682" s="9" t="s">
        <v>148</v>
      </c>
      <c r="F682" s="44" t="s">
        <v>149</v>
      </c>
      <c r="G682" s="40">
        <v>327.32</v>
      </c>
      <c r="H682" s="18">
        <v>44417</v>
      </c>
      <c r="I682" s="18">
        <v>44430</v>
      </c>
      <c r="J682" s="33">
        <f t="shared" si="48"/>
        <v>14</v>
      </c>
      <c r="K682" s="18">
        <f t="shared" si="49"/>
        <v>44423.5</v>
      </c>
      <c r="L682" s="25">
        <v>44435</v>
      </c>
      <c r="M682" s="18">
        <v>44435.5</v>
      </c>
      <c r="N682" s="13"/>
      <c r="O682" s="39">
        <f t="shared" si="50"/>
        <v>12</v>
      </c>
      <c r="P682" s="35">
        <f t="shared" si="51"/>
        <v>3927.84</v>
      </c>
    </row>
    <row r="683" spans="1:16" s="33" customFormat="1" hidden="1" x14ac:dyDescent="0.3">
      <c r="A683" s="33" t="s">
        <v>14</v>
      </c>
      <c r="B683" s="9" t="s">
        <v>82</v>
      </c>
      <c r="C683" s="10">
        <v>44435</v>
      </c>
      <c r="D683" s="12">
        <v>44430</v>
      </c>
      <c r="E683" s="9" t="s">
        <v>152</v>
      </c>
      <c r="F683" s="44" t="s">
        <v>153</v>
      </c>
      <c r="G683" s="40">
        <v>723.69</v>
      </c>
      <c r="H683" s="18">
        <v>44417</v>
      </c>
      <c r="I683" s="18">
        <v>44430</v>
      </c>
      <c r="J683" s="33">
        <f t="shared" si="48"/>
        <v>14</v>
      </c>
      <c r="K683" s="18">
        <f t="shared" si="49"/>
        <v>44423.5</v>
      </c>
      <c r="L683" s="25">
        <v>44435</v>
      </c>
      <c r="M683" s="18">
        <v>44435.5</v>
      </c>
      <c r="N683" s="46">
        <v>44434</v>
      </c>
      <c r="O683" s="39">
        <f>N683-K683</f>
        <v>10.5</v>
      </c>
      <c r="P683" s="35">
        <f t="shared" si="51"/>
        <v>7598.7450000000008</v>
      </c>
    </row>
    <row r="684" spans="1:16" s="33" customFormat="1" hidden="1" x14ac:dyDescent="0.3">
      <c r="A684" s="33" t="s">
        <v>14</v>
      </c>
      <c r="B684" s="9" t="s">
        <v>82</v>
      </c>
      <c r="C684" s="10">
        <v>44435</v>
      </c>
      <c r="D684" s="12">
        <v>44430</v>
      </c>
      <c r="E684" s="9" t="s">
        <v>154</v>
      </c>
      <c r="F684" s="44" t="s">
        <v>155</v>
      </c>
      <c r="G684" s="40">
        <v>467.36</v>
      </c>
      <c r="H684" s="18">
        <v>44417</v>
      </c>
      <c r="I684" s="18">
        <v>44430</v>
      </c>
      <c r="J684" s="33">
        <f t="shared" si="48"/>
        <v>14</v>
      </c>
      <c r="K684" s="18">
        <f t="shared" si="49"/>
        <v>44423.5</v>
      </c>
      <c r="L684" s="25">
        <v>44435</v>
      </c>
      <c r="M684" s="18">
        <v>44435.5</v>
      </c>
      <c r="N684" s="46">
        <v>44434</v>
      </c>
      <c r="O684" s="39">
        <f>N684-K684</f>
        <v>10.5</v>
      </c>
      <c r="P684" s="35">
        <f t="shared" si="51"/>
        <v>4907.28</v>
      </c>
    </row>
    <row r="685" spans="1:16" s="33" customFormat="1" x14ac:dyDescent="0.3">
      <c r="A685" s="60" t="s">
        <v>11</v>
      </c>
      <c r="B685" s="115" t="s">
        <v>82</v>
      </c>
      <c r="C685" s="116">
        <v>44449</v>
      </c>
      <c r="D685" s="111">
        <v>44439</v>
      </c>
      <c r="E685" s="115" t="s">
        <v>89</v>
      </c>
      <c r="F685" s="109" t="s">
        <v>90</v>
      </c>
      <c r="G685" s="61">
        <v>146.03</v>
      </c>
      <c r="H685" s="62">
        <v>44431</v>
      </c>
      <c r="I685" s="62">
        <v>44444</v>
      </c>
      <c r="J685" s="60">
        <f t="shared" si="48"/>
        <v>14</v>
      </c>
      <c r="K685" s="62">
        <f t="shared" si="49"/>
        <v>44437.5</v>
      </c>
      <c r="L685" s="117">
        <v>44449</v>
      </c>
      <c r="M685" s="62">
        <v>44449.5</v>
      </c>
      <c r="N685" s="60"/>
      <c r="O685" s="97">
        <f t="shared" si="50"/>
        <v>12</v>
      </c>
      <c r="P685" s="63">
        <f t="shared" si="51"/>
        <v>1752.3600000000001</v>
      </c>
    </row>
    <row r="686" spans="1:16" s="33" customFormat="1" x14ac:dyDescent="0.3">
      <c r="A686" s="60" t="s">
        <v>11</v>
      </c>
      <c r="B686" s="115" t="s">
        <v>82</v>
      </c>
      <c r="C686" s="116">
        <v>44449</v>
      </c>
      <c r="D686" s="111">
        <v>44439</v>
      </c>
      <c r="E686" s="115" t="s">
        <v>91</v>
      </c>
      <c r="F686" s="109" t="s">
        <v>92</v>
      </c>
      <c r="G686" s="61">
        <v>438.08</v>
      </c>
      <c r="H686" s="62">
        <v>44431</v>
      </c>
      <c r="I686" s="62">
        <v>44444</v>
      </c>
      <c r="J686" s="60">
        <f>I686-H686+1</f>
        <v>14</v>
      </c>
      <c r="K686" s="62">
        <f t="shared" si="49"/>
        <v>44437.5</v>
      </c>
      <c r="L686" s="117">
        <v>44449</v>
      </c>
      <c r="M686" s="62">
        <v>44449.5</v>
      </c>
      <c r="N686" s="60"/>
      <c r="O686" s="97">
        <f t="shared" si="50"/>
        <v>12</v>
      </c>
      <c r="P686" s="63">
        <f t="shared" si="51"/>
        <v>5256.96</v>
      </c>
    </row>
    <row r="687" spans="1:16" s="33" customFormat="1" hidden="1" x14ac:dyDescent="0.3">
      <c r="A687" s="33" t="s">
        <v>11</v>
      </c>
      <c r="B687" s="9" t="s">
        <v>82</v>
      </c>
      <c r="C687" s="10">
        <v>44449</v>
      </c>
      <c r="D687" s="12">
        <v>44439</v>
      </c>
      <c r="E687" s="9" t="s">
        <v>105</v>
      </c>
      <c r="F687" s="44" t="s">
        <v>106</v>
      </c>
      <c r="G687" s="40">
        <v>6.17</v>
      </c>
      <c r="H687" s="18">
        <v>44431</v>
      </c>
      <c r="I687" s="18">
        <v>44444</v>
      </c>
      <c r="J687" s="33">
        <f t="shared" si="48"/>
        <v>14</v>
      </c>
      <c r="K687" s="18">
        <f t="shared" si="49"/>
        <v>44437.5</v>
      </c>
      <c r="L687" s="25">
        <v>44449</v>
      </c>
      <c r="M687" s="18">
        <v>44468.5</v>
      </c>
      <c r="O687" s="39">
        <f t="shared" si="50"/>
        <v>31</v>
      </c>
      <c r="P687" s="35">
        <f t="shared" si="51"/>
        <v>191.27</v>
      </c>
    </row>
    <row r="688" spans="1:16" s="33" customFormat="1" hidden="1" x14ac:dyDescent="0.3">
      <c r="A688" s="33" t="s">
        <v>11</v>
      </c>
      <c r="B688" s="9" t="s">
        <v>82</v>
      </c>
      <c r="C688" s="10">
        <v>44449</v>
      </c>
      <c r="D688" s="12">
        <v>44439</v>
      </c>
      <c r="E688" s="9" t="s">
        <v>113</v>
      </c>
      <c r="F688" s="44" t="s">
        <v>114</v>
      </c>
      <c r="G688" s="40">
        <v>13.38</v>
      </c>
      <c r="H688" s="18">
        <v>44431</v>
      </c>
      <c r="I688" s="18">
        <v>44444</v>
      </c>
      <c r="J688" s="33">
        <f t="shared" si="48"/>
        <v>14</v>
      </c>
      <c r="K688" s="18">
        <f t="shared" si="49"/>
        <v>44437.5</v>
      </c>
      <c r="L688" s="25">
        <v>44449</v>
      </c>
      <c r="M688" s="18">
        <v>44449.5</v>
      </c>
      <c r="O688" s="39">
        <f t="shared" si="50"/>
        <v>12</v>
      </c>
      <c r="P688" s="35">
        <f t="shared" si="51"/>
        <v>160.56</v>
      </c>
    </row>
    <row r="689" spans="1:16" s="33" customFormat="1" hidden="1" x14ac:dyDescent="0.3">
      <c r="A689" s="33" t="s">
        <v>11</v>
      </c>
      <c r="B689" s="9" t="s">
        <v>82</v>
      </c>
      <c r="C689" s="10">
        <v>44449</v>
      </c>
      <c r="D689" s="12">
        <v>44439</v>
      </c>
      <c r="E689" s="9" t="s">
        <v>119</v>
      </c>
      <c r="F689" s="44" t="s">
        <v>120</v>
      </c>
      <c r="G689" s="40">
        <v>250</v>
      </c>
      <c r="H689" s="18">
        <v>44431</v>
      </c>
      <c r="I689" s="18">
        <v>44444</v>
      </c>
      <c r="J689" s="33">
        <f t="shared" si="48"/>
        <v>14</v>
      </c>
      <c r="K689" s="18">
        <f t="shared" si="49"/>
        <v>44437.5</v>
      </c>
      <c r="L689" s="25">
        <v>44449</v>
      </c>
      <c r="M689" s="18">
        <v>44449.5</v>
      </c>
      <c r="O689" s="39">
        <f t="shared" si="50"/>
        <v>12</v>
      </c>
      <c r="P689" s="35">
        <f t="shared" si="51"/>
        <v>3000</v>
      </c>
    </row>
    <row r="690" spans="1:16" s="33" customFormat="1" hidden="1" x14ac:dyDescent="0.3">
      <c r="A690" s="33" t="s">
        <v>11</v>
      </c>
      <c r="B690" s="9" t="s">
        <v>82</v>
      </c>
      <c r="C690" s="10">
        <v>44449</v>
      </c>
      <c r="D690" s="12">
        <v>44439</v>
      </c>
      <c r="E690" s="9" t="s">
        <v>127</v>
      </c>
      <c r="F690" s="44" t="s">
        <v>128</v>
      </c>
      <c r="G690" s="40">
        <v>16.13</v>
      </c>
      <c r="H690" s="18">
        <v>44431</v>
      </c>
      <c r="I690" s="18">
        <v>44444</v>
      </c>
      <c r="J690" s="33">
        <f t="shared" si="48"/>
        <v>14</v>
      </c>
      <c r="K690" s="18">
        <f t="shared" si="49"/>
        <v>44437.5</v>
      </c>
      <c r="L690" s="25">
        <v>44449</v>
      </c>
      <c r="M690" s="18">
        <v>44484.5</v>
      </c>
      <c r="O690" s="39">
        <f t="shared" si="50"/>
        <v>47</v>
      </c>
      <c r="P690" s="35">
        <f t="shared" si="51"/>
        <v>758.1099999999999</v>
      </c>
    </row>
    <row r="691" spans="1:16" s="33" customFormat="1" hidden="1" x14ac:dyDescent="0.3">
      <c r="A691" s="33" t="s">
        <v>11</v>
      </c>
      <c r="B691" s="9" t="s">
        <v>82</v>
      </c>
      <c r="C691" s="10">
        <v>44449</v>
      </c>
      <c r="D691" s="12">
        <v>44439</v>
      </c>
      <c r="E691" s="9" t="s">
        <v>129</v>
      </c>
      <c r="F691" s="44" t="s">
        <v>130</v>
      </c>
      <c r="G691" s="40">
        <v>50.16</v>
      </c>
      <c r="H691" s="18">
        <v>44431</v>
      </c>
      <c r="I691" s="18">
        <v>44444</v>
      </c>
      <c r="J691" s="33">
        <f t="shared" si="48"/>
        <v>14</v>
      </c>
      <c r="K691" s="18">
        <f t="shared" si="49"/>
        <v>44437.5</v>
      </c>
      <c r="L691" s="25">
        <v>44449</v>
      </c>
      <c r="M691" s="18">
        <v>44449.5</v>
      </c>
      <c r="O691" s="39">
        <f t="shared" si="50"/>
        <v>12</v>
      </c>
      <c r="P691" s="35">
        <f t="shared" si="51"/>
        <v>601.91999999999996</v>
      </c>
    </row>
    <row r="692" spans="1:16" s="33" customFormat="1" hidden="1" x14ac:dyDescent="0.3">
      <c r="A692" s="33" t="s">
        <v>11</v>
      </c>
      <c r="B692" s="9" t="s">
        <v>82</v>
      </c>
      <c r="C692" s="10">
        <v>44449</v>
      </c>
      <c r="D692" s="12">
        <v>44439</v>
      </c>
      <c r="E692" s="9" t="s">
        <v>137</v>
      </c>
      <c r="F692" s="44" t="s">
        <v>138</v>
      </c>
      <c r="G692" s="40">
        <v>4.07</v>
      </c>
      <c r="H692" s="18">
        <v>44431</v>
      </c>
      <c r="I692" s="18">
        <v>44444</v>
      </c>
      <c r="J692" s="33">
        <f t="shared" si="48"/>
        <v>14</v>
      </c>
      <c r="K692" s="18">
        <f t="shared" si="49"/>
        <v>44437.5</v>
      </c>
      <c r="L692" s="25">
        <v>44449</v>
      </c>
      <c r="M692" s="18">
        <v>44484.5</v>
      </c>
      <c r="O692" s="39">
        <f t="shared" si="50"/>
        <v>47</v>
      </c>
      <c r="P692" s="35">
        <f t="shared" si="51"/>
        <v>191.29000000000002</v>
      </c>
    </row>
    <row r="693" spans="1:16" s="33" customFormat="1" hidden="1" x14ac:dyDescent="0.3">
      <c r="A693" s="33" t="s">
        <v>11</v>
      </c>
      <c r="B693" s="9" t="s">
        <v>82</v>
      </c>
      <c r="C693" s="10">
        <v>44449</v>
      </c>
      <c r="D693" s="12">
        <v>44439</v>
      </c>
      <c r="E693" s="9" t="s">
        <v>144</v>
      </c>
      <c r="F693" s="44" t="s">
        <v>145</v>
      </c>
      <c r="G693" s="40">
        <v>72.739999999999995</v>
      </c>
      <c r="H693" s="18">
        <v>44431</v>
      </c>
      <c r="I693" s="18">
        <v>44444</v>
      </c>
      <c r="J693" s="33">
        <f t="shared" si="48"/>
        <v>14</v>
      </c>
      <c r="K693" s="18">
        <f t="shared" si="49"/>
        <v>44437.5</v>
      </c>
      <c r="L693" s="25">
        <v>44449</v>
      </c>
      <c r="M693" s="18">
        <v>44449.5</v>
      </c>
      <c r="N693" s="13"/>
      <c r="O693" s="39">
        <f t="shared" si="50"/>
        <v>12</v>
      </c>
      <c r="P693" s="35">
        <f t="shared" si="51"/>
        <v>872.87999999999988</v>
      </c>
    </row>
    <row r="694" spans="1:16" s="33" customFormat="1" hidden="1" x14ac:dyDescent="0.3">
      <c r="A694" s="33" t="s">
        <v>11</v>
      </c>
      <c r="B694" s="9" t="s">
        <v>82</v>
      </c>
      <c r="C694" s="10">
        <v>44449</v>
      </c>
      <c r="D694" s="12">
        <v>44444</v>
      </c>
      <c r="E694" s="9" t="s">
        <v>160</v>
      </c>
      <c r="F694" s="44" t="s">
        <v>161</v>
      </c>
      <c r="G694" s="40">
        <v>120</v>
      </c>
      <c r="H694" s="18">
        <v>44431</v>
      </c>
      <c r="I694" s="18">
        <v>44444</v>
      </c>
      <c r="J694" s="33">
        <f t="shared" si="48"/>
        <v>14</v>
      </c>
      <c r="K694" s="18">
        <f t="shared" si="49"/>
        <v>44437.5</v>
      </c>
      <c r="L694" s="25">
        <v>44449</v>
      </c>
      <c r="M694" s="18">
        <v>44449.5</v>
      </c>
      <c r="N694" s="13"/>
      <c r="O694" s="39">
        <f t="shared" si="50"/>
        <v>12</v>
      </c>
      <c r="P694" s="35">
        <f t="shared" si="51"/>
        <v>1440</v>
      </c>
    </row>
    <row r="695" spans="1:16" s="33" customFormat="1" x14ac:dyDescent="0.3">
      <c r="A695" s="60" t="s">
        <v>11</v>
      </c>
      <c r="B695" s="115" t="s">
        <v>82</v>
      </c>
      <c r="C695" s="116">
        <v>44449</v>
      </c>
      <c r="D695" s="111">
        <v>44444</v>
      </c>
      <c r="E695" s="115" t="s">
        <v>83</v>
      </c>
      <c r="F695" s="109" t="s">
        <v>84</v>
      </c>
      <c r="G695" s="61">
        <v>358.69000000000005</v>
      </c>
      <c r="H695" s="62">
        <v>44431</v>
      </c>
      <c r="I695" s="62">
        <v>44444</v>
      </c>
      <c r="J695" s="60">
        <f>I695-H695+1</f>
        <v>14</v>
      </c>
      <c r="K695" s="62">
        <f t="shared" si="49"/>
        <v>44437.5</v>
      </c>
      <c r="L695" s="117">
        <v>44449</v>
      </c>
      <c r="M695" s="62">
        <v>44449.5</v>
      </c>
      <c r="N695" s="60"/>
      <c r="O695" s="97">
        <f t="shared" si="50"/>
        <v>12</v>
      </c>
      <c r="P695" s="63">
        <f t="shared" si="51"/>
        <v>4304.2800000000007</v>
      </c>
    </row>
    <row r="696" spans="1:16" s="33" customFormat="1" x14ac:dyDescent="0.3">
      <c r="A696" s="60" t="s">
        <v>11</v>
      </c>
      <c r="B696" s="115" t="s">
        <v>82</v>
      </c>
      <c r="C696" s="116">
        <v>44449</v>
      </c>
      <c r="D696" s="111">
        <v>44444</v>
      </c>
      <c r="E696" s="115" t="s">
        <v>85</v>
      </c>
      <c r="F696" s="109" t="s">
        <v>86</v>
      </c>
      <c r="G696" s="61">
        <v>8247.6500000000015</v>
      </c>
      <c r="H696" s="62">
        <v>44431</v>
      </c>
      <c r="I696" s="62">
        <v>44444</v>
      </c>
      <c r="J696" s="60">
        <f t="shared" si="48"/>
        <v>14</v>
      </c>
      <c r="K696" s="62">
        <f t="shared" si="49"/>
        <v>44437.5</v>
      </c>
      <c r="L696" s="117">
        <v>44449</v>
      </c>
      <c r="M696" s="62">
        <v>44449.5</v>
      </c>
      <c r="N696" s="60"/>
      <c r="O696" s="97">
        <f t="shared" si="50"/>
        <v>12</v>
      </c>
      <c r="P696" s="63">
        <f t="shared" si="51"/>
        <v>98971.800000000017</v>
      </c>
    </row>
    <row r="697" spans="1:16" s="33" customFormat="1" x14ac:dyDescent="0.3">
      <c r="A697" s="60" t="s">
        <v>11</v>
      </c>
      <c r="B697" s="115" t="s">
        <v>82</v>
      </c>
      <c r="C697" s="116">
        <v>44449</v>
      </c>
      <c r="D697" s="111">
        <v>44444</v>
      </c>
      <c r="E697" s="115" t="s">
        <v>87</v>
      </c>
      <c r="F697" s="109" t="s">
        <v>88</v>
      </c>
      <c r="G697" s="61">
        <v>1660.78</v>
      </c>
      <c r="H697" s="62">
        <v>44431</v>
      </c>
      <c r="I697" s="62">
        <v>44444</v>
      </c>
      <c r="J697" s="60">
        <f>I697-H697+1</f>
        <v>14</v>
      </c>
      <c r="K697" s="62">
        <f t="shared" si="49"/>
        <v>44437.5</v>
      </c>
      <c r="L697" s="117">
        <v>44449</v>
      </c>
      <c r="M697" s="62">
        <v>44449.5</v>
      </c>
      <c r="N697" s="60"/>
      <c r="O697" s="97">
        <f t="shared" si="50"/>
        <v>12</v>
      </c>
      <c r="P697" s="63">
        <f t="shared" si="51"/>
        <v>19929.36</v>
      </c>
    </row>
    <row r="698" spans="1:16" s="33" customFormat="1" x14ac:dyDescent="0.3">
      <c r="A698" s="60" t="s">
        <v>11</v>
      </c>
      <c r="B698" s="115" t="s">
        <v>82</v>
      </c>
      <c r="C698" s="116">
        <v>44449</v>
      </c>
      <c r="D698" s="111">
        <v>44444</v>
      </c>
      <c r="E698" s="115" t="s">
        <v>89</v>
      </c>
      <c r="F698" s="109" t="s">
        <v>90</v>
      </c>
      <c r="G698" s="61">
        <v>32510.679999999997</v>
      </c>
      <c r="H698" s="62">
        <v>44431</v>
      </c>
      <c r="I698" s="62">
        <v>44444</v>
      </c>
      <c r="J698" s="60">
        <f t="shared" si="48"/>
        <v>14</v>
      </c>
      <c r="K698" s="62">
        <f t="shared" si="49"/>
        <v>44437.5</v>
      </c>
      <c r="L698" s="117">
        <v>44449</v>
      </c>
      <c r="M698" s="62">
        <v>44449.5</v>
      </c>
      <c r="N698" s="60"/>
      <c r="O698" s="97">
        <f t="shared" si="50"/>
        <v>12</v>
      </c>
      <c r="P698" s="63">
        <f t="shared" si="51"/>
        <v>390128.16</v>
      </c>
    </row>
    <row r="699" spans="1:16" s="33" customFormat="1" x14ac:dyDescent="0.3">
      <c r="A699" s="60" t="s">
        <v>11</v>
      </c>
      <c r="B699" s="115" t="s">
        <v>82</v>
      </c>
      <c r="C699" s="116">
        <v>44449</v>
      </c>
      <c r="D699" s="111">
        <v>44444</v>
      </c>
      <c r="E699" s="115" t="s">
        <v>91</v>
      </c>
      <c r="F699" s="109" t="s">
        <v>92</v>
      </c>
      <c r="G699" s="61">
        <v>57930.029999999933</v>
      </c>
      <c r="H699" s="62">
        <v>44431</v>
      </c>
      <c r="I699" s="62">
        <v>44444</v>
      </c>
      <c r="J699" s="60">
        <f>I699-H699+1</f>
        <v>14</v>
      </c>
      <c r="K699" s="62">
        <f t="shared" si="49"/>
        <v>44437.5</v>
      </c>
      <c r="L699" s="117">
        <v>44449</v>
      </c>
      <c r="M699" s="62">
        <v>44449.5</v>
      </c>
      <c r="N699" s="60"/>
      <c r="O699" s="97">
        <f t="shared" si="50"/>
        <v>12</v>
      </c>
      <c r="P699" s="63">
        <f t="shared" si="51"/>
        <v>695160.35999999917</v>
      </c>
    </row>
    <row r="700" spans="1:16" s="33" customFormat="1" hidden="1" x14ac:dyDescent="0.3">
      <c r="A700" s="33" t="s">
        <v>11</v>
      </c>
      <c r="B700" s="9" t="s">
        <v>82</v>
      </c>
      <c r="C700" s="10">
        <v>44449</v>
      </c>
      <c r="D700" s="12">
        <v>44444</v>
      </c>
      <c r="E700" s="9" t="s">
        <v>93</v>
      </c>
      <c r="F700" s="44" t="s">
        <v>94</v>
      </c>
      <c r="G700" s="40">
        <v>11638.44</v>
      </c>
      <c r="H700" s="18">
        <v>44431</v>
      </c>
      <c r="I700" s="18">
        <v>44444</v>
      </c>
      <c r="J700" s="33">
        <f t="shared" si="48"/>
        <v>14</v>
      </c>
      <c r="K700" s="18">
        <f t="shared" si="49"/>
        <v>44437.5</v>
      </c>
      <c r="L700" s="25">
        <v>44449</v>
      </c>
      <c r="M700" s="18">
        <v>44449.5</v>
      </c>
      <c r="O700" s="39">
        <f t="shared" si="50"/>
        <v>12</v>
      </c>
      <c r="P700" s="35">
        <f t="shared" si="51"/>
        <v>139661.28</v>
      </c>
    </row>
    <row r="701" spans="1:16" s="33" customFormat="1" x14ac:dyDescent="0.3">
      <c r="A701" s="60" t="s">
        <v>11</v>
      </c>
      <c r="B701" s="115" t="s">
        <v>82</v>
      </c>
      <c r="C701" s="116">
        <v>44449</v>
      </c>
      <c r="D701" s="111">
        <v>44444</v>
      </c>
      <c r="E701" s="115" t="s">
        <v>95</v>
      </c>
      <c r="F701" s="109" t="s">
        <v>96</v>
      </c>
      <c r="G701" s="61">
        <v>30.21</v>
      </c>
      <c r="H701" s="62">
        <v>44431</v>
      </c>
      <c r="I701" s="62">
        <v>44444</v>
      </c>
      <c r="J701" s="60">
        <f t="shared" si="48"/>
        <v>14</v>
      </c>
      <c r="K701" s="62">
        <f t="shared" si="49"/>
        <v>44437.5</v>
      </c>
      <c r="L701" s="117">
        <v>44449</v>
      </c>
      <c r="M701" s="62">
        <v>44449.5</v>
      </c>
      <c r="N701" s="60"/>
      <c r="O701" s="97">
        <f t="shared" si="50"/>
        <v>12</v>
      </c>
      <c r="P701" s="63">
        <f t="shared" si="51"/>
        <v>362.52</v>
      </c>
    </row>
    <row r="702" spans="1:16" s="33" customFormat="1" x14ac:dyDescent="0.3">
      <c r="A702" s="60" t="s">
        <v>11</v>
      </c>
      <c r="B702" s="115" t="s">
        <v>82</v>
      </c>
      <c r="C702" s="116">
        <v>44449</v>
      </c>
      <c r="D702" s="111">
        <v>44444</v>
      </c>
      <c r="E702" s="115" t="s">
        <v>97</v>
      </c>
      <c r="F702" s="109" t="s">
        <v>98</v>
      </c>
      <c r="G702" s="61">
        <v>7238.2199999999975</v>
      </c>
      <c r="H702" s="62">
        <v>44431</v>
      </c>
      <c r="I702" s="62">
        <v>44444</v>
      </c>
      <c r="J702" s="60">
        <f t="shared" si="48"/>
        <v>14</v>
      </c>
      <c r="K702" s="62">
        <f t="shared" si="49"/>
        <v>44437.5</v>
      </c>
      <c r="L702" s="117">
        <v>44449</v>
      </c>
      <c r="M702" s="62">
        <v>44449.5</v>
      </c>
      <c r="N702" s="60"/>
      <c r="O702" s="97">
        <f t="shared" si="50"/>
        <v>12</v>
      </c>
      <c r="P702" s="63">
        <f t="shared" si="51"/>
        <v>86858.63999999997</v>
      </c>
    </row>
    <row r="703" spans="1:16" s="33" customFormat="1" hidden="1" x14ac:dyDescent="0.3">
      <c r="A703" s="33" t="s">
        <v>11</v>
      </c>
      <c r="B703" s="9" t="s">
        <v>82</v>
      </c>
      <c r="C703" s="10">
        <v>44449</v>
      </c>
      <c r="D703" s="12">
        <v>44444</v>
      </c>
      <c r="E703" s="9" t="s">
        <v>99</v>
      </c>
      <c r="F703" s="44" t="s">
        <v>100</v>
      </c>
      <c r="G703" s="40">
        <v>77.190000000000012</v>
      </c>
      <c r="H703" s="18">
        <v>44431</v>
      </c>
      <c r="I703" s="18">
        <v>44444</v>
      </c>
      <c r="J703" s="33">
        <f t="shared" si="48"/>
        <v>14</v>
      </c>
      <c r="K703" s="18">
        <f t="shared" si="49"/>
        <v>44437.5</v>
      </c>
      <c r="L703" s="25">
        <v>44449</v>
      </c>
      <c r="M703" s="18">
        <v>44449.5</v>
      </c>
      <c r="N703" s="13"/>
      <c r="O703" s="39">
        <f t="shared" si="50"/>
        <v>12</v>
      </c>
      <c r="P703" s="35">
        <f t="shared" si="51"/>
        <v>926.2800000000002</v>
      </c>
    </row>
    <row r="704" spans="1:16" s="33" customFormat="1" hidden="1" x14ac:dyDescent="0.3">
      <c r="A704" s="33" t="s">
        <v>11</v>
      </c>
      <c r="B704" s="9" t="s">
        <v>82</v>
      </c>
      <c r="C704" s="10">
        <v>44449</v>
      </c>
      <c r="D704" s="12">
        <v>44444</v>
      </c>
      <c r="E704" s="9" t="s">
        <v>166</v>
      </c>
      <c r="F704" s="44" t="s">
        <v>167</v>
      </c>
      <c r="G704" s="40">
        <v>91.71</v>
      </c>
      <c r="H704" s="18">
        <v>44431</v>
      </c>
      <c r="I704" s="18">
        <v>44444</v>
      </c>
      <c r="J704" s="33">
        <f t="shared" si="48"/>
        <v>14</v>
      </c>
      <c r="K704" s="18">
        <f t="shared" si="49"/>
        <v>44437.5</v>
      </c>
      <c r="L704" s="25">
        <v>44449</v>
      </c>
      <c r="M704" s="18">
        <v>44449.5</v>
      </c>
      <c r="O704" s="39">
        <f t="shared" si="50"/>
        <v>12</v>
      </c>
      <c r="P704" s="35">
        <f t="shared" si="51"/>
        <v>1100.52</v>
      </c>
    </row>
    <row r="705" spans="1:16" s="33" customFormat="1" hidden="1" x14ac:dyDescent="0.3">
      <c r="A705" s="33" t="s">
        <v>11</v>
      </c>
      <c r="B705" s="9" t="s">
        <v>82</v>
      </c>
      <c r="C705" s="10">
        <v>44449</v>
      </c>
      <c r="D705" s="12">
        <v>44444</v>
      </c>
      <c r="E705" s="9" t="s">
        <v>105</v>
      </c>
      <c r="F705" s="44" t="s">
        <v>106</v>
      </c>
      <c r="G705" s="40">
        <v>731.9599999999997</v>
      </c>
      <c r="H705" s="18">
        <v>44431</v>
      </c>
      <c r="I705" s="18">
        <v>44444</v>
      </c>
      <c r="J705" s="33">
        <f t="shared" si="48"/>
        <v>14</v>
      </c>
      <c r="K705" s="18">
        <f t="shared" si="49"/>
        <v>44437.5</v>
      </c>
      <c r="L705" s="25">
        <v>44449</v>
      </c>
      <c r="M705" s="18">
        <v>44468.5</v>
      </c>
      <c r="O705" s="39">
        <f t="shared" si="50"/>
        <v>31</v>
      </c>
      <c r="P705" s="35">
        <f t="shared" si="51"/>
        <v>22690.759999999991</v>
      </c>
    </row>
    <row r="706" spans="1:16" s="33" customFormat="1" hidden="1" x14ac:dyDescent="0.3">
      <c r="A706" s="33" t="s">
        <v>11</v>
      </c>
      <c r="B706" s="9" t="s">
        <v>82</v>
      </c>
      <c r="C706" s="10">
        <v>44449</v>
      </c>
      <c r="D706" s="12">
        <v>44444</v>
      </c>
      <c r="E706" s="9" t="s">
        <v>107</v>
      </c>
      <c r="F706" s="44" t="s">
        <v>108</v>
      </c>
      <c r="G706" s="40">
        <v>28.86000000000001</v>
      </c>
      <c r="H706" s="18">
        <v>44431</v>
      </c>
      <c r="I706" s="18">
        <v>44444</v>
      </c>
      <c r="J706" s="33">
        <f t="shared" si="48"/>
        <v>14</v>
      </c>
      <c r="K706" s="18">
        <f t="shared" si="49"/>
        <v>44437.5</v>
      </c>
      <c r="L706" s="25">
        <v>44449</v>
      </c>
      <c r="M706" s="18">
        <v>44484.5</v>
      </c>
      <c r="O706" s="39">
        <f t="shared" si="50"/>
        <v>47</v>
      </c>
      <c r="P706" s="35">
        <f t="shared" si="51"/>
        <v>1356.4200000000005</v>
      </c>
    </row>
    <row r="707" spans="1:16" s="33" customFormat="1" hidden="1" x14ac:dyDescent="0.3">
      <c r="A707" s="33" t="s">
        <v>11</v>
      </c>
      <c r="B707" s="9" t="s">
        <v>82</v>
      </c>
      <c r="C707" s="10">
        <v>44449</v>
      </c>
      <c r="D707" s="12">
        <v>44444</v>
      </c>
      <c r="E707" s="9" t="s">
        <v>109</v>
      </c>
      <c r="F707" s="44" t="s">
        <v>110</v>
      </c>
      <c r="G707" s="40">
        <v>2220.0699999999997</v>
      </c>
      <c r="H707" s="18">
        <v>44431</v>
      </c>
      <c r="I707" s="18">
        <v>44444</v>
      </c>
      <c r="J707" s="33">
        <f t="shared" si="48"/>
        <v>14</v>
      </c>
      <c r="K707" s="18">
        <f t="shared" si="49"/>
        <v>44437.5</v>
      </c>
      <c r="L707" s="25">
        <v>44449</v>
      </c>
      <c r="M707" s="18">
        <v>44449.5</v>
      </c>
      <c r="N707" s="13"/>
      <c r="O707" s="39">
        <f t="shared" si="50"/>
        <v>12</v>
      </c>
      <c r="P707" s="35">
        <f t="shared" si="51"/>
        <v>26640.839999999997</v>
      </c>
    </row>
    <row r="708" spans="1:16" s="33" customFormat="1" hidden="1" x14ac:dyDescent="0.3">
      <c r="A708" s="33" t="s">
        <v>11</v>
      </c>
      <c r="B708" s="9" t="s">
        <v>82</v>
      </c>
      <c r="C708" s="10">
        <v>44449</v>
      </c>
      <c r="D708" s="12">
        <v>44444</v>
      </c>
      <c r="E708" s="9" t="s">
        <v>111</v>
      </c>
      <c r="F708" s="44" t="s">
        <v>112</v>
      </c>
      <c r="G708" s="40">
        <v>271.01</v>
      </c>
      <c r="H708" s="18">
        <v>44431</v>
      </c>
      <c r="I708" s="18">
        <v>44444</v>
      </c>
      <c r="J708" s="33">
        <f t="shared" si="48"/>
        <v>14</v>
      </c>
      <c r="K708" s="18">
        <f t="shared" si="49"/>
        <v>44437.5</v>
      </c>
      <c r="L708" s="25">
        <v>44449</v>
      </c>
      <c r="M708" s="18">
        <v>44449.5</v>
      </c>
      <c r="O708" s="39">
        <f t="shared" si="50"/>
        <v>12</v>
      </c>
      <c r="P708" s="35">
        <f t="shared" si="51"/>
        <v>3252.12</v>
      </c>
    </row>
    <row r="709" spans="1:16" s="33" customFormat="1" hidden="1" x14ac:dyDescent="0.3">
      <c r="A709" s="33" t="s">
        <v>11</v>
      </c>
      <c r="B709" s="9" t="s">
        <v>82</v>
      </c>
      <c r="C709" s="10">
        <v>44449</v>
      </c>
      <c r="D709" s="12">
        <v>44444</v>
      </c>
      <c r="E709" s="9" t="s">
        <v>113</v>
      </c>
      <c r="F709" s="44" t="s">
        <v>114</v>
      </c>
      <c r="G709" s="40">
        <v>2211.6799999999998</v>
      </c>
      <c r="H709" s="18">
        <v>44431</v>
      </c>
      <c r="I709" s="18">
        <v>44444</v>
      </c>
      <c r="J709" s="33">
        <f t="shared" si="48"/>
        <v>14</v>
      </c>
      <c r="K709" s="18">
        <f t="shared" si="49"/>
        <v>44437.5</v>
      </c>
      <c r="L709" s="25">
        <v>44449</v>
      </c>
      <c r="M709" s="18">
        <v>44449.5</v>
      </c>
      <c r="O709" s="39">
        <f t="shared" si="50"/>
        <v>12</v>
      </c>
      <c r="P709" s="35">
        <f t="shared" si="51"/>
        <v>26540.159999999996</v>
      </c>
    </row>
    <row r="710" spans="1:16" s="33" customFormat="1" hidden="1" x14ac:dyDescent="0.3">
      <c r="A710" s="33" t="s">
        <v>11</v>
      </c>
      <c r="B710" s="9" t="s">
        <v>82</v>
      </c>
      <c r="C710" s="10">
        <v>44449</v>
      </c>
      <c r="D710" s="12">
        <v>44444</v>
      </c>
      <c r="E710" s="9" t="s">
        <v>115</v>
      </c>
      <c r="F710" s="44" t="s">
        <v>116</v>
      </c>
      <c r="G710" s="40">
        <v>40.64</v>
      </c>
      <c r="H710" s="18">
        <v>44431</v>
      </c>
      <c r="I710" s="18">
        <v>44444</v>
      </c>
      <c r="J710" s="33">
        <f t="shared" si="48"/>
        <v>14</v>
      </c>
      <c r="K710" s="18">
        <f t="shared" si="49"/>
        <v>44437.5</v>
      </c>
      <c r="L710" s="25">
        <v>44449</v>
      </c>
      <c r="M710" s="18">
        <v>44484.5</v>
      </c>
      <c r="O710" s="39">
        <f t="shared" si="50"/>
        <v>47</v>
      </c>
      <c r="P710" s="35">
        <f t="shared" si="51"/>
        <v>1910.08</v>
      </c>
    </row>
    <row r="711" spans="1:16" s="33" customFormat="1" hidden="1" x14ac:dyDescent="0.3">
      <c r="A711" s="33" t="s">
        <v>11</v>
      </c>
      <c r="B711" s="9" t="s">
        <v>82</v>
      </c>
      <c r="C711" s="10">
        <v>44449</v>
      </c>
      <c r="D711" s="12">
        <v>44444</v>
      </c>
      <c r="E711" s="9" t="s">
        <v>117</v>
      </c>
      <c r="F711" s="44" t="s">
        <v>118</v>
      </c>
      <c r="G711" s="40">
        <v>90.86</v>
      </c>
      <c r="H711" s="18">
        <v>44431</v>
      </c>
      <c r="I711" s="18">
        <v>44444</v>
      </c>
      <c r="J711" s="33">
        <f t="shared" si="48"/>
        <v>14</v>
      </c>
      <c r="K711" s="18">
        <f t="shared" si="49"/>
        <v>44437.5</v>
      </c>
      <c r="L711" s="25">
        <v>44449</v>
      </c>
      <c r="M711" s="18">
        <v>44498.5</v>
      </c>
      <c r="O711" s="39">
        <f t="shared" si="50"/>
        <v>61</v>
      </c>
      <c r="P711" s="35">
        <f t="shared" si="51"/>
        <v>5542.46</v>
      </c>
    </row>
    <row r="712" spans="1:16" s="33" customFormat="1" hidden="1" x14ac:dyDescent="0.3">
      <c r="A712" s="33" t="s">
        <v>11</v>
      </c>
      <c r="B712" s="9" t="s">
        <v>82</v>
      </c>
      <c r="C712" s="10">
        <v>44449</v>
      </c>
      <c r="D712" s="12">
        <v>44444</v>
      </c>
      <c r="E712" s="9" t="s">
        <v>119</v>
      </c>
      <c r="F712" s="44" t="s">
        <v>120</v>
      </c>
      <c r="G712" s="40">
        <v>13293.850000000011</v>
      </c>
      <c r="H712" s="18">
        <v>44431</v>
      </c>
      <c r="I712" s="18">
        <v>44444</v>
      </c>
      <c r="J712" s="33">
        <f t="shared" si="48"/>
        <v>14</v>
      </c>
      <c r="K712" s="18">
        <f t="shared" si="49"/>
        <v>44437.5</v>
      </c>
      <c r="L712" s="25">
        <v>44449</v>
      </c>
      <c r="M712" s="18">
        <v>44449.5</v>
      </c>
      <c r="O712" s="39">
        <f t="shared" si="50"/>
        <v>12</v>
      </c>
      <c r="P712" s="35">
        <f t="shared" si="51"/>
        <v>159526.20000000013</v>
      </c>
    </row>
    <row r="713" spans="1:16" s="33" customFormat="1" hidden="1" x14ac:dyDescent="0.3">
      <c r="A713" s="33" t="s">
        <v>11</v>
      </c>
      <c r="B713" s="9" t="s">
        <v>82</v>
      </c>
      <c r="C713" s="10">
        <v>44449</v>
      </c>
      <c r="D713" s="12">
        <v>44444</v>
      </c>
      <c r="E713" s="9" t="s">
        <v>121</v>
      </c>
      <c r="F713" s="44" t="s">
        <v>122</v>
      </c>
      <c r="G713" s="40">
        <v>1451.31</v>
      </c>
      <c r="H713" s="18">
        <v>44431</v>
      </c>
      <c r="I713" s="18">
        <v>44444</v>
      </c>
      <c r="J713" s="33">
        <f t="shared" si="48"/>
        <v>14</v>
      </c>
      <c r="K713" s="18">
        <f t="shared" si="49"/>
        <v>44437.5</v>
      </c>
      <c r="L713" s="25">
        <v>44449</v>
      </c>
      <c r="M713" s="18">
        <v>44449.5</v>
      </c>
      <c r="O713" s="39">
        <f t="shared" si="50"/>
        <v>12</v>
      </c>
      <c r="P713" s="35">
        <f t="shared" si="51"/>
        <v>17415.72</v>
      </c>
    </row>
    <row r="714" spans="1:16" s="33" customFormat="1" hidden="1" x14ac:dyDescent="0.3">
      <c r="A714" s="33" t="s">
        <v>11</v>
      </c>
      <c r="B714" s="9" t="s">
        <v>82</v>
      </c>
      <c r="C714" s="10">
        <v>44449</v>
      </c>
      <c r="D714" s="12">
        <v>44444</v>
      </c>
      <c r="E714" s="9" t="s">
        <v>125</v>
      </c>
      <c r="F714" s="44" t="s">
        <v>126</v>
      </c>
      <c r="G714" s="40">
        <v>243.74</v>
      </c>
      <c r="H714" s="18">
        <v>44431</v>
      </c>
      <c r="I714" s="18">
        <v>44444</v>
      </c>
      <c r="J714" s="33">
        <f t="shared" si="48"/>
        <v>14</v>
      </c>
      <c r="K714" s="18">
        <f t="shared" si="49"/>
        <v>44437.5</v>
      </c>
      <c r="L714" s="25">
        <v>44449</v>
      </c>
      <c r="M714" s="18">
        <v>44470.5</v>
      </c>
      <c r="O714" s="39">
        <f t="shared" si="50"/>
        <v>33</v>
      </c>
      <c r="P714" s="35">
        <f t="shared" si="51"/>
        <v>8043.42</v>
      </c>
    </row>
    <row r="715" spans="1:16" s="33" customFormat="1" hidden="1" x14ac:dyDescent="0.3">
      <c r="A715" s="33" t="s">
        <v>11</v>
      </c>
      <c r="B715" s="9" t="s">
        <v>82</v>
      </c>
      <c r="C715" s="10">
        <v>44449</v>
      </c>
      <c r="D715" s="12">
        <v>44444</v>
      </c>
      <c r="E715" s="9" t="s">
        <v>127</v>
      </c>
      <c r="F715" s="44" t="s">
        <v>128</v>
      </c>
      <c r="G715" s="40">
        <v>1319.0199999999998</v>
      </c>
      <c r="H715" s="18">
        <v>44431</v>
      </c>
      <c r="I715" s="18">
        <v>44444</v>
      </c>
      <c r="J715" s="33">
        <f t="shared" ref="J715:J778" si="52">I715-H715+1</f>
        <v>14</v>
      </c>
      <c r="K715" s="18">
        <f t="shared" ref="K715:K778" si="53">(H715+I715)/2</f>
        <v>44437.5</v>
      </c>
      <c r="L715" s="25">
        <v>44449</v>
      </c>
      <c r="M715" s="18">
        <v>44484.5</v>
      </c>
      <c r="O715" s="39">
        <f t="shared" ref="O715:O778" si="54">M715-K715</f>
        <v>47</v>
      </c>
      <c r="P715" s="35">
        <f t="shared" ref="P715:P778" si="55">G715*O715</f>
        <v>61993.939999999988</v>
      </c>
    </row>
    <row r="716" spans="1:16" s="33" customFormat="1" hidden="1" x14ac:dyDescent="0.3">
      <c r="A716" s="33" t="s">
        <v>11</v>
      </c>
      <c r="B716" s="9" t="s">
        <v>82</v>
      </c>
      <c r="C716" s="10">
        <v>44449</v>
      </c>
      <c r="D716" s="12">
        <v>44444</v>
      </c>
      <c r="E716" s="9" t="s">
        <v>129</v>
      </c>
      <c r="F716" s="44" t="s">
        <v>130</v>
      </c>
      <c r="G716" s="40">
        <v>11802.880000000014</v>
      </c>
      <c r="H716" s="18">
        <v>44431</v>
      </c>
      <c r="I716" s="18">
        <v>44444</v>
      </c>
      <c r="J716" s="33">
        <f t="shared" si="52"/>
        <v>14</v>
      </c>
      <c r="K716" s="18">
        <f t="shared" si="53"/>
        <v>44437.5</v>
      </c>
      <c r="L716" s="25">
        <v>44449</v>
      </c>
      <c r="M716" s="18">
        <v>44449.5</v>
      </c>
      <c r="O716" s="39">
        <f t="shared" si="54"/>
        <v>12</v>
      </c>
      <c r="P716" s="35">
        <f t="shared" si="55"/>
        <v>141634.56000000017</v>
      </c>
    </row>
    <row r="717" spans="1:16" s="33" customFormat="1" hidden="1" x14ac:dyDescent="0.3">
      <c r="A717" s="33" t="s">
        <v>11</v>
      </c>
      <c r="B717" s="9" t="s">
        <v>82</v>
      </c>
      <c r="C717" s="10">
        <v>44449</v>
      </c>
      <c r="D717" s="12">
        <v>44444</v>
      </c>
      <c r="E717" s="9" t="s">
        <v>164</v>
      </c>
      <c r="F717" s="44" t="s">
        <v>165</v>
      </c>
      <c r="G717" s="40">
        <v>3342.76</v>
      </c>
      <c r="H717" s="18">
        <v>44431</v>
      </c>
      <c r="I717" s="18">
        <v>44444</v>
      </c>
      <c r="J717" s="33">
        <f t="shared" si="52"/>
        <v>14</v>
      </c>
      <c r="K717" s="18">
        <f t="shared" si="53"/>
        <v>44437.5</v>
      </c>
      <c r="L717" s="25">
        <v>44449</v>
      </c>
      <c r="M717" s="18">
        <v>44449.5</v>
      </c>
      <c r="O717" s="39">
        <f t="shared" si="54"/>
        <v>12</v>
      </c>
      <c r="P717" s="35">
        <f t="shared" si="55"/>
        <v>40113.120000000003</v>
      </c>
    </row>
    <row r="718" spans="1:16" s="33" customFormat="1" hidden="1" x14ac:dyDescent="0.3">
      <c r="A718" s="33" t="s">
        <v>11</v>
      </c>
      <c r="B718" s="9" t="s">
        <v>82</v>
      </c>
      <c r="C718" s="10">
        <v>44449</v>
      </c>
      <c r="D718" s="12">
        <v>44444</v>
      </c>
      <c r="E718" s="9" t="s">
        <v>131</v>
      </c>
      <c r="F718" s="44" t="s">
        <v>132</v>
      </c>
      <c r="G718" s="40">
        <v>163.47</v>
      </c>
      <c r="H718" s="18">
        <v>44431</v>
      </c>
      <c r="I718" s="18">
        <v>44444</v>
      </c>
      <c r="J718" s="33">
        <f t="shared" si="52"/>
        <v>14</v>
      </c>
      <c r="K718" s="18">
        <f t="shared" si="53"/>
        <v>44437.5</v>
      </c>
      <c r="L718" s="25">
        <v>44449</v>
      </c>
      <c r="M718" s="18">
        <v>44449.5</v>
      </c>
      <c r="O718" s="39">
        <f t="shared" si="54"/>
        <v>12</v>
      </c>
      <c r="P718" s="35">
        <f t="shared" si="55"/>
        <v>1961.6399999999999</v>
      </c>
    </row>
    <row r="719" spans="1:16" s="33" customFormat="1" hidden="1" x14ac:dyDescent="0.3">
      <c r="A719" s="33" t="s">
        <v>11</v>
      </c>
      <c r="B719" s="9" t="s">
        <v>82</v>
      </c>
      <c r="C719" s="10">
        <v>44449</v>
      </c>
      <c r="D719" s="12">
        <v>44444</v>
      </c>
      <c r="E719" s="9" t="s">
        <v>133</v>
      </c>
      <c r="F719" s="44" t="s">
        <v>134</v>
      </c>
      <c r="G719" s="40">
        <v>2568.8300000000004</v>
      </c>
      <c r="H719" s="18">
        <v>44431</v>
      </c>
      <c r="I719" s="18">
        <v>44444</v>
      </c>
      <c r="J719" s="33">
        <f t="shared" si="52"/>
        <v>14</v>
      </c>
      <c r="K719" s="18">
        <f t="shared" si="53"/>
        <v>44437.5</v>
      </c>
      <c r="L719" s="25">
        <v>44449</v>
      </c>
      <c r="M719" s="18">
        <v>44484.5</v>
      </c>
      <c r="O719" s="39">
        <f t="shared" si="54"/>
        <v>47</v>
      </c>
      <c r="P719" s="35">
        <f t="shared" si="55"/>
        <v>120735.01000000002</v>
      </c>
    </row>
    <row r="720" spans="1:16" s="33" customFormat="1" hidden="1" x14ac:dyDescent="0.3">
      <c r="A720" s="33" t="s">
        <v>11</v>
      </c>
      <c r="B720" s="9" t="s">
        <v>82</v>
      </c>
      <c r="C720" s="10">
        <v>44449</v>
      </c>
      <c r="D720" s="12">
        <v>44444</v>
      </c>
      <c r="E720" s="9" t="s">
        <v>135</v>
      </c>
      <c r="F720" s="44" t="s">
        <v>136</v>
      </c>
      <c r="G720" s="40">
        <v>423.88999999999987</v>
      </c>
      <c r="H720" s="18">
        <v>44431</v>
      </c>
      <c r="I720" s="18">
        <v>44444</v>
      </c>
      <c r="J720" s="33">
        <f t="shared" si="52"/>
        <v>14</v>
      </c>
      <c r="K720" s="18">
        <f t="shared" si="53"/>
        <v>44437.5</v>
      </c>
      <c r="L720" s="25">
        <v>44449</v>
      </c>
      <c r="M720" s="18">
        <v>44484.5</v>
      </c>
      <c r="O720" s="39">
        <f t="shared" si="54"/>
        <v>47</v>
      </c>
      <c r="P720" s="35">
        <f t="shared" si="55"/>
        <v>19922.829999999994</v>
      </c>
    </row>
    <row r="721" spans="1:16" s="33" customFormat="1" hidden="1" x14ac:dyDescent="0.3">
      <c r="A721" s="33" t="s">
        <v>11</v>
      </c>
      <c r="B721" s="9" t="s">
        <v>82</v>
      </c>
      <c r="C721" s="10">
        <v>44449</v>
      </c>
      <c r="D721" s="12">
        <v>44444</v>
      </c>
      <c r="E721" s="9" t="s">
        <v>137</v>
      </c>
      <c r="F721" s="44" t="s">
        <v>138</v>
      </c>
      <c r="G721" s="40">
        <v>435.72000000000014</v>
      </c>
      <c r="H721" s="18">
        <v>44431</v>
      </c>
      <c r="I721" s="18">
        <v>44444</v>
      </c>
      <c r="J721" s="33">
        <f t="shared" si="52"/>
        <v>14</v>
      </c>
      <c r="K721" s="18">
        <f t="shared" si="53"/>
        <v>44437.5</v>
      </c>
      <c r="L721" s="25">
        <v>44449</v>
      </c>
      <c r="M721" s="18">
        <v>44484.5</v>
      </c>
      <c r="O721" s="39">
        <f t="shared" si="54"/>
        <v>47</v>
      </c>
      <c r="P721" s="35">
        <f t="shared" si="55"/>
        <v>20478.840000000007</v>
      </c>
    </row>
    <row r="722" spans="1:16" s="33" customFormat="1" hidden="1" x14ac:dyDescent="0.3">
      <c r="A722" s="33" t="s">
        <v>11</v>
      </c>
      <c r="B722" s="9" t="s">
        <v>82</v>
      </c>
      <c r="C722" s="10">
        <v>44449</v>
      </c>
      <c r="D722" s="12">
        <v>44444</v>
      </c>
      <c r="E722" s="9" t="s">
        <v>139</v>
      </c>
      <c r="F722" s="44" t="s">
        <v>140</v>
      </c>
      <c r="G722" s="40">
        <v>122.60999999999996</v>
      </c>
      <c r="H722" s="18">
        <v>44431</v>
      </c>
      <c r="I722" s="18">
        <v>44444</v>
      </c>
      <c r="J722" s="33">
        <f t="shared" si="52"/>
        <v>14</v>
      </c>
      <c r="K722" s="18">
        <f t="shared" si="53"/>
        <v>44437.5</v>
      </c>
      <c r="L722" s="25">
        <v>44449</v>
      </c>
      <c r="M722" s="18">
        <v>44484.5</v>
      </c>
      <c r="O722" s="39">
        <f t="shared" si="54"/>
        <v>47</v>
      </c>
      <c r="P722" s="35">
        <f t="shared" si="55"/>
        <v>5762.6699999999983</v>
      </c>
    </row>
    <row r="723" spans="1:16" s="33" customFormat="1" x14ac:dyDescent="0.3">
      <c r="A723" s="60" t="s">
        <v>11</v>
      </c>
      <c r="B723" s="115" t="s">
        <v>82</v>
      </c>
      <c r="C723" s="116">
        <v>44449</v>
      </c>
      <c r="D723" s="111">
        <v>44444</v>
      </c>
      <c r="E723" s="115" t="s">
        <v>141</v>
      </c>
      <c r="F723" s="109" t="s">
        <v>141</v>
      </c>
      <c r="G723" s="61">
        <v>1063.82</v>
      </c>
      <c r="H723" s="62">
        <v>44431</v>
      </c>
      <c r="I723" s="62">
        <v>44444</v>
      </c>
      <c r="J723" s="60">
        <f t="shared" si="52"/>
        <v>14</v>
      </c>
      <c r="K723" s="62">
        <f t="shared" si="53"/>
        <v>44437.5</v>
      </c>
      <c r="L723" s="117">
        <v>44449</v>
      </c>
      <c r="M723" s="62">
        <v>44449.5</v>
      </c>
      <c r="N723" s="60"/>
      <c r="O723" s="97">
        <f t="shared" si="54"/>
        <v>12</v>
      </c>
      <c r="P723" s="63">
        <f t="shared" si="55"/>
        <v>12765.84</v>
      </c>
    </row>
    <row r="724" spans="1:16" s="33" customFormat="1" x14ac:dyDescent="0.3">
      <c r="A724" s="60" t="s">
        <v>11</v>
      </c>
      <c r="B724" s="115" t="s">
        <v>82</v>
      </c>
      <c r="C724" s="116">
        <v>44449</v>
      </c>
      <c r="D724" s="111">
        <v>44444</v>
      </c>
      <c r="E724" s="115" t="s">
        <v>142</v>
      </c>
      <c r="F724" s="109" t="s">
        <v>142</v>
      </c>
      <c r="G724" s="61">
        <v>2287.75</v>
      </c>
      <c r="H724" s="62">
        <v>44431</v>
      </c>
      <c r="I724" s="62">
        <v>44444</v>
      </c>
      <c r="J724" s="60">
        <f t="shared" si="52"/>
        <v>14</v>
      </c>
      <c r="K724" s="62">
        <f t="shared" si="53"/>
        <v>44437.5</v>
      </c>
      <c r="L724" s="117">
        <v>44449</v>
      </c>
      <c r="M724" s="62">
        <v>44449.5</v>
      </c>
      <c r="N724" s="60"/>
      <c r="O724" s="97">
        <f t="shared" si="54"/>
        <v>12</v>
      </c>
      <c r="P724" s="63">
        <f t="shared" si="55"/>
        <v>27453</v>
      </c>
    </row>
    <row r="725" spans="1:16" s="33" customFormat="1" x14ac:dyDescent="0.3">
      <c r="A725" s="60" t="s">
        <v>11</v>
      </c>
      <c r="B725" s="115" t="s">
        <v>82</v>
      </c>
      <c r="C725" s="116">
        <v>44449</v>
      </c>
      <c r="D725" s="111">
        <v>44444</v>
      </c>
      <c r="E725" s="115" t="s">
        <v>143</v>
      </c>
      <c r="F725" s="109" t="s">
        <v>143</v>
      </c>
      <c r="G725" s="61">
        <v>451.7</v>
      </c>
      <c r="H725" s="62">
        <v>44431</v>
      </c>
      <c r="I725" s="62">
        <v>44444</v>
      </c>
      <c r="J725" s="60">
        <f t="shared" si="52"/>
        <v>14</v>
      </c>
      <c r="K725" s="62">
        <f t="shared" si="53"/>
        <v>44437.5</v>
      </c>
      <c r="L725" s="117">
        <v>44449</v>
      </c>
      <c r="M725" s="62">
        <v>44449.5</v>
      </c>
      <c r="N725" s="60"/>
      <c r="O725" s="97">
        <f t="shared" si="54"/>
        <v>12</v>
      </c>
      <c r="P725" s="63">
        <f t="shared" si="55"/>
        <v>5420.4</v>
      </c>
    </row>
    <row r="726" spans="1:16" s="33" customFormat="1" hidden="1" x14ac:dyDescent="0.3">
      <c r="A726" s="33" t="s">
        <v>11</v>
      </c>
      <c r="B726" s="9" t="s">
        <v>82</v>
      </c>
      <c r="C726" s="10">
        <v>44449</v>
      </c>
      <c r="D726" s="12">
        <v>44444</v>
      </c>
      <c r="E726" s="9" t="s">
        <v>144</v>
      </c>
      <c r="F726" s="44" t="s">
        <v>145</v>
      </c>
      <c r="G726" s="40">
        <v>4800.839999999992</v>
      </c>
      <c r="H726" s="18">
        <v>44431</v>
      </c>
      <c r="I726" s="18">
        <v>44444</v>
      </c>
      <c r="J726" s="33">
        <f t="shared" si="52"/>
        <v>14</v>
      </c>
      <c r="K726" s="18">
        <f t="shared" si="53"/>
        <v>44437.5</v>
      </c>
      <c r="L726" s="25">
        <v>44449</v>
      </c>
      <c r="M726" s="18">
        <v>44449.5</v>
      </c>
      <c r="N726" s="13"/>
      <c r="O726" s="39">
        <f t="shared" si="54"/>
        <v>12</v>
      </c>
      <c r="P726" s="35">
        <f t="shared" si="55"/>
        <v>57610.0799999999</v>
      </c>
    </row>
    <row r="727" spans="1:16" s="33" customFormat="1" hidden="1" x14ac:dyDescent="0.3">
      <c r="A727" s="33" t="s">
        <v>11</v>
      </c>
      <c r="B727" s="9" t="s">
        <v>82</v>
      </c>
      <c r="C727" s="10">
        <v>44449</v>
      </c>
      <c r="D727" s="12">
        <v>44444</v>
      </c>
      <c r="E727" s="9" t="s">
        <v>146</v>
      </c>
      <c r="F727" s="44" t="s">
        <v>147</v>
      </c>
      <c r="G727" s="40">
        <v>2040.28</v>
      </c>
      <c r="H727" s="18">
        <v>44431</v>
      </c>
      <c r="I727" s="18">
        <v>44444</v>
      </c>
      <c r="J727" s="33">
        <f t="shared" si="52"/>
        <v>14</v>
      </c>
      <c r="K727" s="18">
        <f t="shared" si="53"/>
        <v>44437.5</v>
      </c>
      <c r="L727" s="25">
        <v>44449</v>
      </c>
      <c r="M727" s="18">
        <v>44449.5</v>
      </c>
      <c r="N727" s="13"/>
      <c r="O727" s="39">
        <f t="shared" si="54"/>
        <v>12</v>
      </c>
      <c r="P727" s="35">
        <f t="shared" si="55"/>
        <v>24483.360000000001</v>
      </c>
    </row>
    <row r="728" spans="1:16" s="33" customFormat="1" hidden="1" x14ac:dyDescent="0.3">
      <c r="A728" s="33" t="s">
        <v>11</v>
      </c>
      <c r="B728" s="9" t="s">
        <v>82</v>
      </c>
      <c r="C728" s="10">
        <v>44449</v>
      </c>
      <c r="D728" s="12">
        <v>44444</v>
      </c>
      <c r="E728" s="9" t="s">
        <v>148</v>
      </c>
      <c r="F728" s="44" t="s">
        <v>149</v>
      </c>
      <c r="G728" s="40">
        <v>327.32</v>
      </c>
      <c r="H728" s="18">
        <v>44431</v>
      </c>
      <c r="I728" s="18">
        <v>44444</v>
      </c>
      <c r="J728" s="33">
        <f t="shared" si="52"/>
        <v>14</v>
      </c>
      <c r="K728" s="18">
        <f t="shared" si="53"/>
        <v>44437.5</v>
      </c>
      <c r="L728" s="25">
        <v>44449</v>
      </c>
      <c r="M728" s="18">
        <v>44449.5</v>
      </c>
      <c r="N728" s="13"/>
      <c r="O728" s="39">
        <f t="shared" si="54"/>
        <v>12</v>
      </c>
      <c r="P728" s="35">
        <f t="shared" si="55"/>
        <v>3927.84</v>
      </c>
    </row>
    <row r="729" spans="1:16" s="33" customFormat="1" hidden="1" x14ac:dyDescent="0.3">
      <c r="A729" s="33" t="s">
        <v>11</v>
      </c>
      <c r="B729" s="9" t="s">
        <v>82</v>
      </c>
      <c r="C729" s="10">
        <v>44449</v>
      </c>
      <c r="D729" s="12">
        <v>44444</v>
      </c>
      <c r="E729" s="9" t="s">
        <v>150</v>
      </c>
      <c r="F729" s="44" t="s">
        <v>151</v>
      </c>
      <c r="G729" s="40">
        <v>43</v>
      </c>
      <c r="H729" s="18">
        <v>44431</v>
      </c>
      <c r="I729" s="18">
        <v>44444</v>
      </c>
      <c r="J729" s="33">
        <f t="shared" si="52"/>
        <v>14</v>
      </c>
      <c r="K729" s="18">
        <f t="shared" si="53"/>
        <v>44437.5</v>
      </c>
      <c r="L729" s="25">
        <v>44449</v>
      </c>
      <c r="M729" s="18">
        <v>44470.5</v>
      </c>
      <c r="O729" s="39">
        <f t="shared" si="54"/>
        <v>33</v>
      </c>
      <c r="P729" s="35">
        <f t="shared" si="55"/>
        <v>1419</v>
      </c>
    </row>
    <row r="730" spans="1:16" s="33" customFormat="1" hidden="1" x14ac:dyDescent="0.3">
      <c r="A730" s="33" t="s">
        <v>11</v>
      </c>
      <c r="B730" s="9" t="s">
        <v>82</v>
      </c>
      <c r="C730" s="10">
        <v>44449</v>
      </c>
      <c r="D730" s="12">
        <v>44444</v>
      </c>
      <c r="E730" s="9" t="s">
        <v>152</v>
      </c>
      <c r="F730" s="44" t="s">
        <v>153</v>
      </c>
      <c r="G730" s="40">
        <v>723.69</v>
      </c>
      <c r="H730" s="18">
        <v>44431</v>
      </c>
      <c r="I730" s="18">
        <v>44444</v>
      </c>
      <c r="J730" s="33">
        <f t="shared" si="52"/>
        <v>14</v>
      </c>
      <c r="K730" s="18">
        <f t="shared" si="53"/>
        <v>44437.5</v>
      </c>
      <c r="L730" s="25">
        <v>44449</v>
      </c>
      <c r="M730" s="18">
        <v>44449.5</v>
      </c>
      <c r="N730" s="46">
        <v>44448</v>
      </c>
      <c r="O730" s="39">
        <f>N730-K730</f>
        <v>10.5</v>
      </c>
      <c r="P730" s="35">
        <f t="shared" si="55"/>
        <v>7598.7450000000008</v>
      </c>
    </row>
    <row r="731" spans="1:16" s="33" customFormat="1" hidden="1" x14ac:dyDescent="0.3">
      <c r="A731" s="33" t="s">
        <v>11</v>
      </c>
      <c r="B731" s="9" t="s">
        <v>82</v>
      </c>
      <c r="C731" s="10">
        <v>44449</v>
      </c>
      <c r="D731" s="12">
        <v>44444</v>
      </c>
      <c r="E731" s="9" t="s">
        <v>154</v>
      </c>
      <c r="F731" s="44" t="s">
        <v>155</v>
      </c>
      <c r="G731" s="40">
        <v>467.36</v>
      </c>
      <c r="H731" s="18">
        <v>44431</v>
      </c>
      <c r="I731" s="18">
        <v>44444</v>
      </c>
      <c r="J731" s="33">
        <f t="shared" si="52"/>
        <v>14</v>
      </c>
      <c r="K731" s="18">
        <f t="shared" si="53"/>
        <v>44437.5</v>
      </c>
      <c r="L731" s="25">
        <v>44449</v>
      </c>
      <c r="M731" s="18">
        <v>44449.5</v>
      </c>
      <c r="N731" s="46">
        <v>44448</v>
      </c>
      <c r="O731" s="39">
        <f>N731-K731</f>
        <v>10.5</v>
      </c>
      <c r="P731" s="35">
        <f t="shared" si="55"/>
        <v>4907.28</v>
      </c>
    </row>
    <row r="732" spans="1:16" s="33" customFormat="1" x14ac:dyDescent="0.3">
      <c r="A732" s="60" t="s">
        <v>5</v>
      </c>
      <c r="B732" s="115" t="s">
        <v>82</v>
      </c>
      <c r="C732" s="116">
        <v>44463</v>
      </c>
      <c r="D732" s="111">
        <v>44458</v>
      </c>
      <c r="E732" s="115" t="s">
        <v>83</v>
      </c>
      <c r="F732" s="109" t="s">
        <v>84</v>
      </c>
      <c r="G732" s="61">
        <v>880.49</v>
      </c>
      <c r="H732" s="62">
        <v>44445</v>
      </c>
      <c r="I732" s="62">
        <v>44458</v>
      </c>
      <c r="J732" s="60">
        <f>I732-H732+1</f>
        <v>14</v>
      </c>
      <c r="K732" s="62">
        <f t="shared" si="53"/>
        <v>44451.5</v>
      </c>
      <c r="L732" s="117">
        <v>44463</v>
      </c>
      <c r="M732" s="62">
        <v>44463.5</v>
      </c>
      <c r="N732" s="60"/>
      <c r="O732" s="97">
        <f t="shared" si="54"/>
        <v>12</v>
      </c>
      <c r="P732" s="63">
        <f t="shared" si="55"/>
        <v>10565.880000000001</v>
      </c>
    </row>
    <row r="733" spans="1:16" s="33" customFormat="1" x14ac:dyDescent="0.3">
      <c r="A733" s="60" t="s">
        <v>5</v>
      </c>
      <c r="B733" s="115" t="s">
        <v>82</v>
      </c>
      <c r="C733" s="116">
        <v>44463</v>
      </c>
      <c r="D733" s="111">
        <v>44458</v>
      </c>
      <c r="E733" s="115" t="s">
        <v>85</v>
      </c>
      <c r="F733" s="109" t="s">
        <v>86</v>
      </c>
      <c r="G733" s="61">
        <v>8484.32</v>
      </c>
      <c r="H733" s="62">
        <v>44445</v>
      </c>
      <c r="I733" s="62">
        <v>44458</v>
      </c>
      <c r="J733" s="60">
        <f t="shared" si="52"/>
        <v>14</v>
      </c>
      <c r="K733" s="62">
        <f t="shared" si="53"/>
        <v>44451.5</v>
      </c>
      <c r="L733" s="117">
        <v>44463</v>
      </c>
      <c r="M733" s="62">
        <v>44463.5</v>
      </c>
      <c r="N733" s="60"/>
      <c r="O733" s="97">
        <f t="shared" si="54"/>
        <v>12</v>
      </c>
      <c r="P733" s="63">
        <f t="shared" si="55"/>
        <v>101811.84</v>
      </c>
    </row>
    <row r="734" spans="1:16" s="33" customFormat="1" x14ac:dyDescent="0.3">
      <c r="A734" s="60" t="s">
        <v>5</v>
      </c>
      <c r="B734" s="115" t="s">
        <v>82</v>
      </c>
      <c r="C734" s="116">
        <v>44463</v>
      </c>
      <c r="D734" s="111">
        <v>44458</v>
      </c>
      <c r="E734" s="115" t="s">
        <v>87</v>
      </c>
      <c r="F734" s="109" t="s">
        <v>88</v>
      </c>
      <c r="G734" s="61">
        <v>1411.29</v>
      </c>
      <c r="H734" s="62">
        <v>44445</v>
      </c>
      <c r="I734" s="62">
        <v>44458</v>
      </c>
      <c r="J734" s="60">
        <f>I734-H734+1</f>
        <v>14</v>
      </c>
      <c r="K734" s="62">
        <f t="shared" si="53"/>
        <v>44451.5</v>
      </c>
      <c r="L734" s="117">
        <v>44463</v>
      </c>
      <c r="M734" s="62">
        <v>44463.5</v>
      </c>
      <c r="N734" s="60"/>
      <c r="O734" s="97">
        <f t="shared" si="54"/>
        <v>12</v>
      </c>
      <c r="P734" s="63">
        <f t="shared" si="55"/>
        <v>16935.48</v>
      </c>
    </row>
    <row r="735" spans="1:16" s="33" customFormat="1" x14ac:dyDescent="0.3">
      <c r="A735" s="60" t="s">
        <v>5</v>
      </c>
      <c r="B735" s="115" t="s">
        <v>82</v>
      </c>
      <c r="C735" s="116">
        <v>44463</v>
      </c>
      <c r="D735" s="111">
        <v>44458</v>
      </c>
      <c r="E735" s="115" t="s">
        <v>89</v>
      </c>
      <c r="F735" s="109" t="s">
        <v>90</v>
      </c>
      <c r="G735" s="61">
        <v>35108.610000000008</v>
      </c>
      <c r="H735" s="62">
        <v>44445</v>
      </c>
      <c r="I735" s="62">
        <v>44458</v>
      </c>
      <c r="J735" s="60">
        <f t="shared" si="52"/>
        <v>14</v>
      </c>
      <c r="K735" s="62">
        <f t="shared" si="53"/>
        <v>44451.5</v>
      </c>
      <c r="L735" s="117">
        <v>44463</v>
      </c>
      <c r="M735" s="62">
        <v>44463.5</v>
      </c>
      <c r="N735" s="60"/>
      <c r="O735" s="97">
        <f t="shared" si="54"/>
        <v>12</v>
      </c>
      <c r="P735" s="63">
        <f t="shared" si="55"/>
        <v>421303.32000000007</v>
      </c>
    </row>
    <row r="736" spans="1:16" s="33" customFormat="1" x14ac:dyDescent="0.3">
      <c r="A736" s="60" t="s">
        <v>5</v>
      </c>
      <c r="B736" s="115" t="s">
        <v>82</v>
      </c>
      <c r="C736" s="116">
        <v>44463</v>
      </c>
      <c r="D736" s="111">
        <v>44458</v>
      </c>
      <c r="E736" s="115" t="s">
        <v>91</v>
      </c>
      <c r="F736" s="109" t="s">
        <v>92</v>
      </c>
      <c r="G736" s="61">
        <v>61495.109999999957</v>
      </c>
      <c r="H736" s="62">
        <v>44445</v>
      </c>
      <c r="I736" s="62">
        <v>44458</v>
      </c>
      <c r="J736" s="60">
        <f>I736-H736+1</f>
        <v>14</v>
      </c>
      <c r="K736" s="62">
        <f t="shared" si="53"/>
        <v>44451.5</v>
      </c>
      <c r="L736" s="117">
        <v>44463</v>
      </c>
      <c r="M736" s="62">
        <v>44463.5</v>
      </c>
      <c r="N736" s="60"/>
      <c r="O736" s="97">
        <f t="shared" si="54"/>
        <v>12</v>
      </c>
      <c r="P736" s="63">
        <f t="shared" si="55"/>
        <v>737941.31999999948</v>
      </c>
    </row>
    <row r="737" spans="1:16" s="33" customFormat="1" hidden="1" x14ac:dyDescent="0.3">
      <c r="A737" s="33" t="s">
        <v>5</v>
      </c>
      <c r="B737" s="9" t="s">
        <v>82</v>
      </c>
      <c r="C737" s="10">
        <v>44463</v>
      </c>
      <c r="D737" s="12">
        <v>44458</v>
      </c>
      <c r="E737" s="9" t="s">
        <v>93</v>
      </c>
      <c r="F737" s="44" t="s">
        <v>94</v>
      </c>
      <c r="G737" s="40">
        <v>11510.69</v>
      </c>
      <c r="H737" s="18">
        <v>44445</v>
      </c>
      <c r="I737" s="18">
        <v>44458</v>
      </c>
      <c r="J737" s="33">
        <f t="shared" si="52"/>
        <v>14</v>
      </c>
      <c r="K737" s="18">
        <f t="shared" si="53"/>
        <v>44451.5</v>
      </c>
      <c r="L737" s="25">
        <v>44463</v>
      </c>
      <c r="M737" s="18">
        <v>44463.5</v>
      </c>
      <c r="O737" s="39">
        <f t="shared" si="54"/>
        <v>12</v>
      </c>
      <c r="P737" s="35">
        <f t="shared" si="55"/>
        <v>138128.28</v>
      </c>
    </row>
    <row r="738" spans="1:16" s="33" customFormat="1" x14ac:dyDescent="0.3">
      <c r="A738" s="60" t="s">
        <v>5</v>
      </c>
      <c r="B738" s="115" t="s">
        <v>82</v>
      </c>
      <c r="C738" s="116">
        <v>44463</v>
      </c>
      <c r="D738" s="111">
        <v>44458</v>
      </c>
      <c r="E738" s="115" t="s">
        <v>95</v>
      </c>
      <c r="F738" s="109" t="s">
        <v>96</v>
      </c>
      <c r="G738" s="61">
        <v>232.9</v>
      </c>
      <c r="H738" s="62">
        <v>44445</v>
      </c>
      <c r="I738" s="62">
        <v>44458</v>
      </c>
      <c r="J738" s="60">
        <f t="shared" si="52"/>
        <v>14</v>
      </c>
      <c r="K738" s="62">
        <f t="shared" si="53"/>
        <v>44451.5</v>
      </c>
      <c r="L738" s="117">
        <v>44463</v>
      </c>
      <c r="M738" s="62">
        <v>44463.5</v>
      </c>
      <c r="N738" s="60"/>
      <c r="O738" s="97">
        <f t="shared" si="54"/>
        <v>12</v>
      </c>
      <c r="P738" s="63">
        <f t="shared" si="55"/>
        <v>2794.8</v>
      </c>
    </row>
    <row r="739" spans="1:16" s="33" customFormat="1" x14ac:dyDescent="0.3">
      <c r="A739" s="60" t="s">
        <v>5</v>
      </c>
      <c r="B739" s="115" t="s">
        <v>82</v>
      </c>
      <c r="C739" s="116">
        <v>44463</v>
      </c>
      <c r="D739" s="111">
        <v>44458</v>
      </c>
      <c r="E739" s="115" t="s">
        <v>97</v>
      </c>
      <c r="F739" s="109" t="s">
        <v>98</v>
      </c>
      <c r="G739" s="61">
        <v>7747.7300000000014</v>
      </c>
      <c r="H739" s="62">
        <v>44445</v>
      </c>
      <c r="I739" s="62">
        <v>44458</v>
      </c>
      <c r="J739" s="60">
        <f t="shared" si="52"/>
        <v>14</v>
      </c>
      <c r="K739" s="62">
        <f t="shared" si="53"/>
        <v>44451.5</v>
      </c>
      <c r="L739" s="117">
        <v>44463</v>
      </c>
      <c r="M739" s="62">
        <v>44463.5</v>
      </c>
      <c r="N739" s="60"/>
      <c r="O739" s="97">
        <f t="shared" si="54"/>
        <v>12</v>
      </c>
      <c r="P739" s="63">
        <f t="shared" si="55"/>
        <v>92972.760000000009</v>
      </c>
    </row>
    <row r="740" spans="1:16" s="33" customFormat="1" hidden="1" x14ac:dyDescent="0.3">
      <c r="A740" s="33" t="s">
        <v>5</v>
      </c>
      <c r="B740" s="9" t="s">
        <v>82</v>
      </c>
      <c r="C740" s="10">
        <v>44463</v>
      </c>
      <c r="D740" s="12">
        <v>44458</v>
      </c>
      <c r="E740" s="9" t="s">
        <v>99</v>
      </c>
      <c r="F740" s="44" t="s">
        <v>100</v>
      </c>
      <c r="G740" s="40">
        <v>76.449999999999974</v>
      </c>
      <c r="H740" s="18">
        <v>44445</v>
      </c>
      <c r="I740" s="18">
        <v>44458</v>
      </c>
      <c r="J740" s="33">
        <f t="shared" si="52"/>
        <v>14</v>
      </c>
      <c r="K740" s="18">
        <f t="shared" si="53"/>
        <v>44451.5</v>
      </c>
      <c r="L740" s="25">
        <v>44463</v>
      </c>
      <c r="M740" s="18">
        <v>44463.5</v>
      </c>
      <c r="N740" s="13"/>
      <c r="O740" s="39">
        <f t="shared" si="54"/>
        <v>12</v>
      </c>
      <c r="P740" s="35">
        <f t="shared" si="55"/>
        <v>917.39999999999964</v>
      </c>
    </row>
    <row r="741" spans="1:16" s="33" customFormat="1" hidden="1" x14ac:dyDescent="0.3">
      <c r="A741" s="33" t="s">
        <v>5</v>
      </c>
      <c r="B741" s="9" t="s">
        <v>82</v>
      </c>
      <c r="C741" s="10">
        <v>44463</v>
      </c>
      <c r="D741" s="12">
        <v>44458</v>
      </c>
      <c r="E741" s="9" t="s">
        <v>166</v>
      </c>
      <c r="F741" s="44" t="s">
        <v>167</v>
      </c>
      <c r="G741" s="40">
        <v>91.71</v>
      </c>
      <c r="H741" s="18">
        <v>44445</v>
      </c>
      <c r="I741" s="18">
        <v>44458</v>
      </c>
      <c r="J741" s="33">
        <f t="shared" si="52"/>
        <v>14</v>
      </c>
      <c r="K741" s="18">
        <f t="shared" si="53"/>
        <v>44451.5</v>
      </c>
      <c r="L741" s="25">
        <v>44463</v>
      </c>
      <c r="M741" s="18">
        <v>44463.5</v>
      </c>
      <c r="O741" s="39">
        <f t="shared" si="54"/>
        <v>12</v>
      </c>
      <c r="P741" s="35">
        <f t="shared" si="55"/>
        <v>1100.52</v>
      </c>
    </row>
    <row r="742" spans="1:16" s="33" customFormat="1" hidden="1" x14ac:dyDescent="0.3">
      <c r="A742" s="33" t="s">
        <v>5</v>
      </c>
      <c r="B742" s="9" t="s">
        <v>82</v>
      </c>
      <c r="C742" s="10">
        <v>44463</v>
      </c>
      <c r="D742" s="12">
        <v>44458</v>
      </c>
      <c r="E742" s="9" t="s">
        <v>105</v>
      </c>
      <c r="F742" s="44" t="s">
        <v>106</v>
      </c>
      <c r="G742" s="40">
        <v>738.13999999999965</v>
      </c>
      <c r="H742" s="18">
        <v>44445</v>
      </c>
      <c r="I742" s="18">
        <v>44458</v>
      </c>
      <c r="J742" s="33">
        <f t="shared" si="52"/>
        <v>14</v>
      </c>
      <c r="K742" s="18">
        <f t="shared" si="53"/>
        <v>44451.5</v>
      </c>
      <c r="L742" s="25">
        <v>44463</v>
      </c>
      <c r="M742" s="18">
        <v>44468.5</v>
      </c>
      <c r="O742" s="39">
        <f t="shared" si="54"/>
        <v>17</v>
      </c>
      <c r="P742" s="35">
        <f t="shared" si="55"/>
        <v>12548.379999999994</v>
      </c>
    </row>
    <row r="743" spans="1:16" s="33" customFormat="1" hidden="1" x14ac:dyDescent="0.3">
      <c r="A743" s="33" t="s">
        <v>5</v>
      </c>
      <c r="B743" s="9" t="s">
        <v>82</v>
      </c>
      <c r="C743" s="10">
        <v>44463</v>
      </c>
      <c r="D743" s="12">
        <v>44458</v>
      </c>
      <c r="E743" s="9" t="s">
        <v>107</v>
      </c>
      <c r="F743" s="44" t="s">
        <v>108</v>
      </c>
      <c r="G743" s="40">
        <v>28.86000000000001</v>
      </c>
      <c r="H743" s="18">
        <v>44445</v>
      </c>
      <c r="I743" s="18">
        <v>44458</v>
      </c>
      <c r="J743" s="33">
        <f t="shared" si="52"/>
        <v>14</v>
      </c>
      <c r="K743" s="18">
        <f t="shared" si="53"/>
        <v>44451.5</v>
      </c>
      <c r="L743" s="25">
        <v>44463</v>
      </c>
      <c r="M743" s="18">
        <v>44484.5</v>
      </c>
      <c r="O743" s="39">
        <f t="shared" si="54"/>
        <v>33</v>
      </c>
      <c r="P743" s="35">
        <f t="shared" si="55"/>
        <v>952.38000000000034</v>
      </c>
    </row>
    <row r="744" spans="1:16" s="33" customFormat="1" hidden="1" x14ac:dyDescent="0.3">
      <c r="A744" s="33" t="s">
        <v>5</v>
      </c>
      <c r="B744" s="9" t="s">
        <v>82</v>
      </c>
      <c r="C744" s="10">
        <v>44463</v>
      </c>
      <c r="D744" s="12">
        <v>44458</v>
      </c>
      <c r="E744" s="9" t="s">
        <v>109</v>
      </c>
      <c r="F744" s="44" t="s">
        <v>110</v>
      </c>
      <c r="G744" s="40">
        <v>2189.4300000000003</v>
      </c>
      <c r="H744" s="18">
        <v>44445</v>
      </c>
      <c r="I744" s="18">
        <v>44458</v>
      </c>
      <c r="J744" s="33">
        <f t="shared" si="52"/>
        <v>14</v>
      </c>
      <c r="K744" s="18">
        <f t="shared" si="53"/>
        <v>44451.5</v>
      </c>
      <c r="L744" s="25">
        <v>44463</v>
      </c>
      <c r="M744" s="18">
        <v>44463.5</v>
      </c>
      <c r="N744" s="13"/>
      <c r="O744" s="39">
        <f t="shared" si="54"/>
        <v>12</v>
      </c>
      <c r="P744" s="35">
        <f t="shared" si="55"/>
        <v>26273.160000000003</v>
      </c>
    </row>
    <row r="745" spans="1:16" s="33" customFormat="1" hidden="1" x14ac:dyDescent="0.3">
      <c r="A745" s="33" t="s">
        <v>5</v>
      </c>
      <c r="B745" s="9" t="s">
        <v>82</v>
      </c>
      <c r="C745" s="10">
        <v>44463</v>
      </c>
      <c r="D745" s="12">
        <v>44458</v>
      </c>
      <c r="E745" s="9" t="s">
        <v>111</v>
      </c>
      <c r="F745" s="44" t="s">
        <v>112</v>
      </c>
      <c r="G745" s="40">
        <v>271</v>
      </c>
      <c r="H745" s="18">
        <v>44445</v>
      </c>
      <c r="I745" s="18">
        <v>44458</v>
      </c>
      <c r="J745" s="33">
        <f t="shared" si="52"/>
        <v>14</v>
      </c>
      <c r="K745" s="18">
        <f t="shared" si="53"/>
        <v>44451.5</v>
      </c>
      <c r="L745" s="25">
        <v>44463</v>
      </c>
      <c r="M745" s="18">
        <v>44463.5</v>
      </c>
      <c r="O745" s="39">
        <f t="shared" si="54"/>
        <v>12</v>
      </c>
      <c r="P745" s="35">
        <f t="shared" si="55"/>
        <v>3252</v>
      </c>
    </row>
    <row r="746" spans="1:16" s="33" customFormat="1" hidden="1" x14ac:dyDescent="0.3">
      <c r="A746" s="33" t="s">
        <v>5</v>
      </c>
      <c r="B746" s="9" t="s">
        <v>82</v>
      </c>
      <c r="C746" s="10">
        <v>44463</v>
      </c>
      <c r="D746" s="12">
        <v>44458</v>
      </c>
      <c r="E746" s="9" t="s">
        <v>113</v>
      </c>
      <c r="F746" s="44" t="s">
        <v>114</v>
      </c>
      <c r="G746" s="40">
        <v>2225.009999999997</v>
      </c>
      <c r="H746" s="18">
        <v>44445</v>
      </c>
      <c r="I746" s="18">
        <v>44458</v>
      </c>
      <c r="J746" s="33">
        <f t="shared" si="52"/>
        <v>14</v>
      </c>
      <c r="K746" s="18">
        <f t="shared" si="53"/>
        <v>44451.5</v>
      </c>
      <c r="L746" s="25">
        <v>44463</v>
      </c>
      <c r="M746" s="18">
        <v>44463.5</v>
      </c>
      <c r="O746" s="39">
        <f t="shared" si="54"/>
        <v>12</v>
      </c>
      <c r="P746" s="35">
        <f t="shared" si="55"/>
        <v>26700.119999999966</v>
      </c>
    </row>
    <row r="747" spans="1:16" s="33" customFormat="1" hidden="1" x14ac:dyDescent="0.3">
      <c r="A747" s="33" t="s">
        <v>5</v>
      </c>
      <c r="B747" s="9" t="s">
        <v>82</v>
      </c>
      <c r="C747" s="10">
        <v>44463</v>
      </c>
      <c r="D747" s="12">
        <v>44458</v>
      </c>
      <c r="E747" s="9" t="s">
        <v>115</v>
      </c>
      <c r="F747" s="44" t="s">
        <v>116</v>
      </c>
      <c r="G747" s="40">
        <v>40.64</v>
      </c>
      <c r="H747" s="18">
        <v>44445</v>
      </c>
      <c r="I747" s="18">
        <v>44458</v>
      </c>
      <c r="J747" s="33">
        <f t="shared" si="52"/>
        <v>14</v>
      </c>
      <c r="K747" s="18">
        <f t="shared" si="53"/>
        <v>44451.5</v>
      </c>
      <c r="L747" s="25">
        <v>44463</v>
      </c>
      <c r="M747" s="18">
        <v>44484.5</v>
      </c>
      <c r="O747" s="39">
        <f t="shared" si="54"/>
        <v>33</v>
      </c>
      <c r="P747" s="35">
        <f t="shared" si="55"/>
        <v>1341.1200000000001</v>
      </c>
    </row>
    <row r="748" spans="1:16" s="33" customFormat="1" hidden="1" x14ac:dyDescent="0.3">
      <c r="A748" s="33" t="s">
        <v>5</v>
      </c>
      <c r="B748" s="9" t="s">
        <v>82</v>
      </c>
      <c r="C748" s="10">
        <v>44463</v>
      </c>
      <c r="D748" s="12">
        <v>44458</v>
      </c>
      <c r="E748" s="9" t="s">
        <v>117</v>
      </c>
      <c r="F748" s="44" t="s">
        <v>118</v>
      </c>
      <c r="G748" s="40">
        <v>90.86</v>
      </c>
      <c r="H748" s="18">
        <v>44445</v>
      </c>
      <c r="I748" s="18">
        <v>44458</v>
      </c>
      <c r="J748" s="33">
        <f t="shared" si="52"/>
        <v>14</v>
      </c>
      <c r="K748" s="18">
        <f t="shared" si="53"/>
        <v>44451.5</v>
      </c>
      <c r="L748" s="25">
        <v>44463</v>
      </c>
      <c r="M748" s="18">
        <v>44498.5</v>
      </c>
      <c r="O748" s="39">
        <f t="shared" si="54"/>
        <v>47</v>
      </c>
      <c r="P748" s="35">
        <f t="shared" si="55"/>
        <v>4270.42</v>
      </c>
    </row>
    <row r="749" spans="1:16" s="33" customFormat="1" hidden="1" x14ac:dyDescent="0.3">
      <c r="A749" s="33" t="s">
        <v>5</v>
      </c>
      <c r="B749" s="9" t="s">
        <v>82</v>
      </c>
      <c r="C749" s="10">
        <v>44463</v>
      </c>
      <c r="D749" s="12">
        <v>44458</v>
      </c>
      <c r="E749" s="9" t="s">
        <v>119</v>
      </c>
      <c r="F749" s="44" t="s">
        <v>120</v>
      </c>
      <c r="G749" s="40">
        <v>13293.740000000016</v>
      </c>
      <c r="H749" s="18">
        <v>44445</v>
      </c>
      <c r="I749" s="18">
        <v>44458</v>
      </c>
      <c r="J749" s="33">
        <f t="shared" si="52"/>
        <v>14</v>
      </c>
      <c r="K749" s="18">
        <f t="shared" si="53"/>
        <v>44451.5</v>
      </c>
      <c r="L749" s="25">
        <v>44463</v>
      </c>
      <c r="M749" s="18">
        <v>44463.5</v>
      </c>
      <c r="O749" s="39">
        <f t="shared" si="54"/>
        <v>12</v>
      </c>
      <c r="P749" s="35">
        <f t="shared" si="55"/>
        <v>159524.88000000018</v>
      </c>
    </row>
    <row r="750" spans="1:16" s="33" customFormat="1" hidden="1" x14ac:dyDescent="0.3">
      <c r="A750" s="33" t="s">
        <v>5</v>
      </c>
      <c r="B750" s="9" t="s">
        <v>82</v>
      </c>
      <c r="C750" s="10">
        <v>44463</v>
      </c>
      <c r="D750" s="12">
        <v>44458</v>
      </c>
      <c r="E750" s="9" t="s">
        <v>121</v>
      </c>
      <c r="F750" s="44" t="s">
        <v>122</v>
      </c>
      <c r="G750" s="40">
        <v>1383.8399999999997</v>
      </c>
      <c r="H750" s="18">
        <v>44445</v>
      </c>
      <c r="I750" s="18">
        <v>44458</v>
      </c>
      <c r="J750" s="33">
        <f t="shared" si="52"/>
        <v>14</v>
      </c>
      <c r="K750" s="18">
        <f t="shared" si="53"/>
        <v>44451.5</v>
      </c>
      <c r="L750" s="25">
        <v>44463</v>
      </c>
      <c r="M750" s="18">
        <v>44463.5</v>
      </c>
      <c r="O750" s="39">
        <f t="shared" si="54"/>
        <v>12</v>
      </c>
      <c r="P750" s="35">
        <f t="shared" si="55"/>
        <v>16606.079999999994</v>
      </c>
    </row>
    <row r="751" spans="1:16" s="33" customFormat="1" hidden="1" x14ac:dyDescent="0.3">
      <c r="A751" s="33" t="s">
        <v>5</v>
      </c>
      <c r="B751" s="9" t="s">
        <v>82</v>
      </c>
      <c r="C751" s="10">
        <v>44463</v>
      </c>
      <c r="D751" s="12">
        <v>44458</v>
      </c>
      <c r="E751" s="9" t="s">
        <v>125</v>
      </c>
      <c r="F751" s="44" t="s">
        <v>126</v>
      </c>
      <c r="G751" s="40">
        <v>243.74</v>
      </c>
      <c r="H751" s="18">
        <v>44445</v>
      </c>
      <c r="I751" s="18">
        <v>44458</v>
      </c>
      <c r="J751" s="33">
        <f t="shared" si="52"/>
        <v>14</v>
      </c>
      <c r="K751" s="18">
        <f t="shared" si="53"/>
        <v>44451.5</v>
      </c>
      <c r="L751" s="25">
        <v>44463</v>
      </c>
      <c r="M751" s="18">
        <v>44470.5</v>
      </c>
      <c r="O751" s="39">
        <f t="shared" si="54"/>
        <v>19</v>
      </c>
      <c r="P751" s="35">
        <f t="shared" si="55"/>
        <v>4631.0600000000004</v>
      </c>
    </row>
    <row r="752" spans="1:16" s="33" customFormat="1" hidden="1" x14ac:dyDescent="0.3">
      <c r="A752" s="33" t="s">
        <v>5</v>
      </c>
      <c r="B752" s="9" t="s">
        <v>82</v>
      </c>
      <c r="C752" s="10">
        <v>44463</v>
      </c>
      <c r="D752" s="12">
        <v>44458</v>
      </c>
      <c r="E752" s="9" t="s">
        <v>127</v>
      </c>
      <c r="F752" s="44" t="s">
        <v>128</v>
      </c>
      <c r="G752" s="40">
        <v>1318.9100000000003</v>
      </c>
      <c r="H752" s="18">
        <v>44445</v>
      </c>
      <c r="I752" s="18">
        <v>44458</v>
      </c>
      <c r="J752" s="33">
        <f t="shared" si="52"/>
        <v>14</v>
      </c>
      <c r="K752" s="18">
        <f t="shared" si="53"/>
        <v>44451.5</v>
      </c>
      <c r="L752" s="25">
        <v>44463</v>
      </c>
      <c r="M752" s="18">
        <v>44484.5</v>
      </c>
      <c r="O752" s="39">
        <f t="shared" si="54"/>
        <v>33</v>
      </c>
      <c r="P752" s="35">
        <f t="shared" si="55"/>
        <v>43524.030000000013</v>
      </c>
    </row>
    <row r="753" spans="1:16" s="33" customFormat="1" hidden="1" x14ac:dyDescent="0.3">
      <c r="A753" s="33" t="s">
        <v>5</v>
      </c>
      <c r="B753" s="9" t="s">
        <v>82</v>
      </c>
      <c r="C753" s="10">
        <v>44463</v>
      </c>
      <c r="D753" s="12">
        <v>44458</v>
      </c>
      <c r="E753" s="9" t="s">
        <v>158</v>
      </c>
      <c r="F753" s="44" t="s">
        <v>159</v>
      </c>
      <c r="G753" s="40">
        <v>70</v>
      </c>
      <c r="H753" s="18">
        <v>44445</v>
      </c>
      <c r="I753" s="18">
        <v>44458</v>
      </c>
      <c r="J753" s="33">
        <f t="shared" si="52"/>
        <v>14</v>
      </c>
      <c r="K753" s="18">
        <f t="shared" si="53"/>
        <v>44451.5</v>
      </c>
      <c r="L753" s="25">
        <v>44463</v>
      </c>
      <c r="M753" s="18">
        <v>44470.5</v>
      </c>
      <c r="O753" s="39">
        <f t="shared" si="54"/>
        <v>19</v>
      </c>
      <c r="P753" s="35">
        <f t="shared" si="55"/>
        <v>1330</v>
      </c>
    </row>
    <row r="754" spans="1:16" s="33" customFormat="1" hidden="1" x14ac:dyDescent="0.3">
      <c r="A754" s="33" t="s">
        <v>5</v>
      </c>
      <c r="B754" s="9" t="s">
        <v>82</v>
      </c>
      <c r="C754" s="10">
        <v>44463</v>
      </c>
      <c r="D754" s="12">
        <v>44458</v>
      </c>
      <c r="E754" s="9" t="s">
        <v>129</v>
      </c>
      <c r="F754" s="44" t="s">
        <v>130</v>
      </c>
      <c r="G754" s="40">
        <v>12132.360000000002</v>
      </c>
      <c r="H754" s="18">
        <v>44445</v>
      </c>
      <c r="I754" s="18">
        <v>44458</v>
      </c>
      <c r="J754" s="33">
        <f t="shared" si="52"/>
        <v>14</v>
      </c>
      <c r="K754" s="18">
        <f t="shared" si="53"/>
        <v>44451.5</v>
      </c>
      <c r="L754" s="25">
        <v>44463</v>
      </c>
      <c r="M754" s="18">
        <v>44463.5</v>
      </c>
      <c r="O754" s="39">
        <f t="shared" si="54"/>
        <v>12</v>
      </c>
      <c r="P754" s="35">
        <f t="shared" si="55"/>
        <v>145588.32000000004</v>
      </c>
    </row>
    <row r="755" spans="1:16" s="33" customFormat="1" hidden="1" x14ac:dyDescent="0.3">
      <c r="A755" s="33" t="s">
        <v>5</v>
      </c>
      <c r="B755" s="9" t="s">
        <v>82</v>
      </c>
      <c r="C755" s="10">
        <v>44463</v>
      </c>
      <c r="D755" s="12">
        <v>44458</v>
      </c>
      <c r="E755" s="9" t="s">
        <v>164</v>
      </c>
      <c r="F755" s="44" t="s">
        <v>165</v>
      </c>
      <c r="G755" s="40">
        <v>2332.29</v>
      </c>
      <c r="H755" s="18">
        <v>44445</v>
      </c>
      <c r="I755" s="18">
        <v>44458</v>
      </c>
      <c r="J755" s="33">
        <f t="shared" si="52"/>
        <v>14</v>
      </c>
      <c r="K755" s="18">
        <f t="shared" si="53"/>
        <v>44451.5</v>
      </c>
      <c r="L755" s="25">
        <v>44463</v>
      </c>
      <c r="M755" s="18">
        <v>44463.5</v>
      </c>
      <c r="O755" s="39">
        <f t="shared" si="54"/>
        <v>12</v>
      </c>
      <c r="P755" s="35">
        <f t="shared" si="55"/>
        <v>27987.48</v>
      </c>
    </row>
    <row r="756" spans="1:16" s="33" customFormat="1" hidden="1" x14ac:dyDescent="0.3">
      <c r="A756" s="33" t="s">
        <v>5</v>
      </c>
      <c r="B756" s="9" t="s">
        <v>82</v>
      </c>
      <c r="C756" s="10">
        <v>44463</v>
      </c>
      <c r="D756" s="12">
        <v>44458</v>
      </c>
      <c r="E756" s="9" t="s">
        <v>131</v>
      </c>
      <c r="F756" s="44" t="s">
        <v>132</v>
      </c>
      <c r="G756" s="40">
        <v>163.47999999999999</v>
      </c>
      <c r="H756" s="18">
        <v>44445</v>
      </c>
      <c r="I756" s="18">
        <v>44458</v>
      </c>
      <c r="J756" s="33">
        <f t="shared" si="52"/>
        <v>14</v>
      </c>
      <c r="K756" s="18">
        <f t="shared" si="53"/>
        <v>44451.5</v>
      </c>
      <c r="L756" s="25">
        <v>44463</v>
      </c>
      <c r="M756" s="18">
        <v>44463.5</v>
      </c>
      <c r="O756" s="39">
        <f t="shared" si="54"/>
        <v>12</v>
      </c>
      <c r="P756" s="35">
        <f t="shared" si="55"/>
        <v>1961.7599999999998</v>
      </c>
    </row>
    <row r="757" spans="1:16" s="33" customFormat="1" hidden="1" x14ac:dyDescent="0.3">
      <c r="A757" s="33" t="s">
        <v>5</v>
      </c>
      <c r="B757" s="9" t="s">
        <v>82</v>
      </c>
      <c r="C757" s="10">
        <v>44463</v>
      </c>
      <c r="D757" s="12">
        <v>44458</v>
      </c>
      <c r="E757" s="9" t="s">
        <v>133</v>
      </c>
      <c r="F757" s="44" t="s">
        <v>134</v>
      </c>
      <c r="G757" s="40">
        <v>2568.83</v>
      </c>
      <c r="H757" s="18">
        <v>44445</v>
      </c>
      <c r="I757" s="18">
        <v>44458</v>
      </c>
      <c r="J757" s="33">
        <f t="shared" si="52"/>
        <v>14</v>
      </c>
      <c r="K757" s="18">
        <f t="shared" si="53"/>
        <v>44451.5</v>
      </c>
      <c r="L757" s="25">
        <v>44463</v>
      </c>
      <c r="M757" s="18">
        <v>44484.5</v>
      </c>
      <c r="O757" s="39">
        <f t="shared" si="54"/>
        <v>33</v>
      </c>
      <c r="P757" s="35">
        <f t="shared" si="55"/>
        <v>84771.39</v>
      </c>
    </row>
    <row r="758" spans="1:16" s="33" customFormat="1" hidden="1" x14ac:dyDescent="0.3">
      <c r="A758" s="33" t="s">
        <v>5</v>
      </c>
      <c r="B758" s="9" t="s">
        <v>82</v>
      </c>
      <c r="C758" s="10">
        <v>44463</v>
      </c>
      <c r="D758" s="12">
        <v>44458</v>
      </c>
      <c r="E758" s="9" t="s">
        <v>135</v>
      </c>
      <c r="F758" s="44" t="s">
        <v>136</v>
      </c>
      <c r="G758" s="40">
        <v>423.88999999999987</v>
      </c>
      <c r="H758" s="18">
        <v>44445</v>
      </c>
      <c r="I758" s="18">
        <v>44458</v>
      </c>
      <c r="J758" s="33">
        <f t="shared" si="52"/>
        <v>14</v>
      </c>
      <c r="K758" s="18">
        <f t="shared" si="53"/>
        <v>44451.5</v>
      </c>
      <c r="L758" s="25">
        <v>44463</v>
      </c>
      <c r="M758" s="18">
        <v>44484.5</v>
      </c>
      <c r="O758" s="39">
        <f t="shared" si="54"/>
        <v>33</v>
      </c>
      <c r="P758" s="35">
        <f t="shared" si="55"/>
        <v>13988.369999999995</v>
      </c>
    </row>
    <row r="759" spans="1:16" s="33" customFormat="1" hidden="1" x14ac:dyDescent="0.3">
      <c r="A759" s="33" t="s">
        <v>5</v>
      </c>
      <c r="B759" s="9" t="s">
        <v>82</v>
      </c>
      <c r="C759" s="10">
        <v>44463</v>
      </c>
      <c r="D759" s="12">
        <v>44458</v>
      </c>
      <c r="E759" s="9" t="s">
        <v>137</v>
      </c>
      <c r="F759" s="44" t="s">
        <v>138</v>
      </c>
      <c r="G759" s="40">
        <v>435.72000000000014</v>
      </c>
      <c r="H759" s="18">
        <v>44445</v>
      </c>
      <c r="I759" s="18">
        <v>44458</v>
      </c>
      <c r="J759" s="33">
        <f t="shared" si="52"/>
        <v>14</v>
      </c>
      <c r="K759" s="18">
        <f t="shared" si="53"/>
        <v>44451.5</v>
      </c>
      <c r="L759" s="25">
        <v>44463</v>
      </c>
      <c r="M759" s="18">
        <v>44484.5</v>
      </c>
      <c r="O759" s="39">
        <f t="shared" si="54"/>
        <v>33</v>
      </c>
      <c r="P759" s="35">
        <f t="shared" si="55"/>
        <v>14378.760000000004</v>
      </c>
    </row>
    <row r="760" spans="1:16" s="33" customFormat="1" hidden="1" x14ac:dyDescent="0.3">
      <c r="A760" s="33" t="s">
        <v>5</v>
      </c>
      <c r="B760" s="9" t="s">
        <v>82</v>
      </c>
      <c r="C760" s="10">
        <v>44463</v>
      </c>
      <c r="D760" s="12">
        <v>44458</v>
      </c>
      <c r="E760" s="9" t="s">
        <v>139</v>
      </c>
      <c r="F760" s="44" t="s">
        <v>140</v>
      </c>
      <c r="G760" s="40">
        <v>122.60999999999996</v>
      </c>
      <c r="H760" s="18">
        <v>44445</v>
      </c>
      <c r="I760" s="18">
        <v>44458</v>
      </c>
      <c r="J760" s="33">
        <f t="shared" si="52"/>
        <v>14</v>
      </c>
      <c r="K760" s="18">
        <f t="shared" si="53"/>
        <v>44451.5</v>
      </c>
      <c r="L760" s="25">
        <v>44463</v>
      </c>
      <c r="M760" s="18">
        <v>44484.5</v>
      </c>
      <c r="O760" s="39">
        <f t="shared" si="54"/>
        <v>33</v>
      </c>
      <c r="P760" s="35">
        <f t="shared" si="55"/>
        <v>4046.1299999999987</v>
      </c>
    </row>
    <row r="761" spans="1:16" s="33" customFormat="1" x14ac:dyDescent="0.3">
      <c r="A761" s="60" t="s">
        <v>5</v>
      </c>
      <c r="B761" s="115" t="s">
        <v>82</v>
      </c>
      <c r="C761" s="116">
        <v>44463</v>
      </c>
      <c r="D761" s="111">
        <v>44458</v>
      </c>
      <c r="E761" s="115" t="s">
        <v>141</v>
      </c>
      <c r="F761" s="109" t="s">
        <v>141</v>
      </c>
      <c r="G761" s="61">
        <v>1079.93</v>
      </c>
      <c r="H761" s="62">
        <v>44445</v>
      </c>
      <c r="I761" s="62">
        <v>44458</v>
      </c>
      <c r="J761" s="60">
        <f t="shared" si="52"/>
        <v>14</v>
      </c>
      <c r="K761" s="62">
        <f t="shared" si="53"/>
        <v>44451.5</v>
      </c>
      <c r="L761" s="117">
        <v>44463</v>
      </c>
      <c r="M761" s="62">
        <v>44463.5</v>
      </c>
      <c r="N761" s="60"/>
      <c r="O761" s="97">
        <f t="shared" si="54"/>
        <v>12</v>
      </c>
      <c r="P761" s="63">
        <f t="shared" si="55"/>
        <v>12959.16</v>
      </c>
    </row>
    <row r="762" spans="1:16" s="33" customFormat="1" x14ac:dyDescent="0.3">
      <c r="A762" s="60" t="s">
        <v>5</v>
      </c>
      <c r="B762" s="115" t="s">
        <v>82</v>
      </c>
      <c r="C762" s="116">
        <v>44463</v>
      </c>
      <c r="D762" s="111">
        <v>44458</v>
      </c>
      <c r="E762" s="115" t="s">
        <v>142</v>
      </c>
      <c r="F762" s="109" t="s">
        <v>142</v>
      </c>
      <c r="G762" s="61">
        <v>2309.2199999999998</v>
      </c>
      <c r="H762" s="62">
        <v>44445</v>
      </c>
      <c r="I762" s="62">
        <v>44458</v>
      </c>
      <c r="J762" s="60">
        <f t="shared" si="52"/>
        <v>14</v>
      </c>
      <c r="K762" s="62">
        <f t="shared" si="53"/>
        <v>44451.5</v>
      </c>
      <c r="L762" s="117">
        <v>44463</v>
      </c>
      <c r="M762" s="62">
        <v>44463.5</v>
      </c>
      <c r="N762" s="60"/>
      <c r="O762" s="97">
        <f t="shared" si="54"/>
        <v>12</v>
      </c>
      <c r="P762" s="63">
        <f t="shared" si="55"/>
        <v>27710.639999999999</v>
      </c>
    </row>
    <row r="763" spans="1:16" s="33" customFormat="1" x14ac:dyDescent="0.3">
      <c r="A763" s="60" t="s">
        <v>5</v>
      </c>
      <c r="B763" s="115" t="s">
        <v>82</v>
      </c>
      <c r="C763" s="116">
        <v>44463</v>
      </c>
      <c r="D763" s="111">
        <v>44458</v>
      </c>
      <c r="E763" s="115" t="s">
        <v>143</v>
      </c>
      <c r="F763" s="109" t="s">
        <v>143</v>
      </c>
      <c r="G763" s="61">
        <v>451.7</v>
      </c>
      <c r="H763" s="62">
        <v>44445</v>
      </c>
      <c r="I763" s="62">
        <v>44458</v>
      </c>
      <c r="J763" s="60">
        <f t="shared" si="52"/>
        <v>14</v>
      </c>
      <c r="K763" s="62">
        <f t="shared" si="53"/>
        <v>44451.5</v>
      </c>
      <c r="L763" s="117">
        <v>44463</v>
      </c>
      <c r="M763" s="62">
        <v>44463.5</v>
      </c>
      <c r="N763" s="60"/>
      <c r="O763" s="97">
        <f t="shared" si="54"/>
        <v>12</v>
      </c>
      <c r="P763" s="63">
        <f t="shared" si="55"/>
        <v>5420.4</v>
      </c>
    </row>
    <row r="764" spans="1:16" s="33" customFormat="1" hidden="1" x14ac:dyDescent="0.3">
      <c r="A764" s="33" t="s">
        <v>5</v>
      </c>
      <c r="B764" s="9" t="s">
        <v>82</v>
      </c>
      <c r="C764" s="10">
        <v>44463</v>
      </c>
      <c r="D764" s="12">
        <v>44458</v>
      </c>
      <c r="E764" s="9" t="s">
        <v>148</v>
      </c>
      <c r="F764" s="44" t="s">
        <v>149</v>
      </c>
      <c r="G764" s="40">
        <v>327.32</v>
      </c>
      <c r="H764" s="18">
        <v>44445</v>
      </c>
      <c r="I764" s="18">
        <v>44458</v>
      </c>
      <c r="J764" s="33">
        <f t="shared" si="52"/>
        <v>14</v>
      </c>
      <c r="K764" s="18">
        <f t="shared" si="53"/>
        <v>44451.5</v>
      </c>
      <c r="L764" s="25">
        <v>44463</v>
      </c>
      <c r="M764" s="18">
        <v>44463.5</v>
      </c>
      <c r="N764" s="13"/>
      <c r="O764" s="39">
        <f t="shared" si="54"/>
        <v>12</v>
      </c>
      <c r="P764" s="35">
        <f t="shared" si="55"/>
        <v>3927.84</v>
      </c>
    </row>
    <row r="765" spans="1:16" s="33" customFormat="1" hidden="1" x14ac:dyDescent="0.3">
      <c r="A765" s="33" t="s">
        <v>5</v>
      </c>
      <c r="B765" s="9" t="s">
        <v>82</v>
      </c>
      <c r="C765" s="10">
        <v>44463</v>
      </c>
      <c r="D765" s="12">
        <v>44458</v>
      </c>
      <c r="E765" s="9" t="s">
        <v>152</v>
      </c>
      <c r="F765" s="44" t="s">
        <v>153</v>
      </c>
      <c r="G765" s="40">
        <v>723.69</v>
      </c>
      <c r="H765" s="18">
        <v>44445</v>
      </c>
      <c r="I765" s="18">
        <v>44458</v>
      </c>
      <c r="J765" s="33">
        <f t="shared" si="52"/>
        <v>14</v>
      </c>
      <c r="K765" s="18">
        <f t="shared" si="53"/>
        <v>44451.5</v>
      </c>
      <c r="L765" s="25">
        <v>44463</v>
      </c>
      <c r="M765" s="18">
        <v>44463.5</v>
      </c>
      <c r="N765" s="46">
        <v>44462</v>
      </c>
      <c r="O765" s="39">
        <f>N765-K765</f>
        <v>10.5</v>
      </c>
      <c r="P765" s="35">
        <f t="shared" si="55"/>
        <v>7598.7450000000008</v>
      </c>
    </row>
    <row r="766" spans="1:16" s="33" customFormat="1" hidden="1" x14ac:dyDescent="0.3">
      <c r="A766" s="33" t="s">
        <v>5</v>
      </c>
      <c r="B766" s="9" t="s">
        <v>82</v>
      </c>
      <c r="C766" s="10">
        <v>44463</v>
      </c>
      <c r="D766" s="12">
        <v>44458</v>
      </c>
      <c r="E766" s="9" t="s">
        <v>154</v>
      </c>
      <c r="F766" s="44" t="s">
        <v>155</v>
      </c>
      <c r="G766" s="40">
        <v>467.36</v>
      </c>
      <c r="H766" s="18">
        <v>44445</v>
      </c>
      <c r="I766" s="18">
        <v>44458</v>
      </c>
      <c r="J766" s="33">
        <f t="shared" si="52"/>
        <v>14</v>
      </c>
      <c r="K766" s="18">
        <f t="shared" si="53"/>
        <v>44451.5</v>
      </c>
      <c r="L766" s="25">
        <v>44463</v>
      </c>
      <c r="M766" s="18">
        <v>44463.5</v>
      </c>
      <c r="N766" s="46">
        <v>44462</v>
      </c>
      <c r="O766" s="39">
        <f>N766-K766</f>
        <v>10.5</v>
      </c>
      <c r="P766" s="35">
        <f t="shared" si="55"/>
        <v>4907.28</v>
      </c>
    </row>
    <row r="767" spans="1:16" s="33" customFormat="1" x14ac:dyDescent="0.3">
      <c r="A767" s="60" t="s">
        <v>23</v>
      </c>
      <c r="B767" s="115" t="s">
        <v>82</v>
      </c>
      <c r="C767" s="116">
        <v>44477</v>
      </c>
      <c r="D767" s="111">
        <v>44469</v>
      </c>
      <c r="E767" s="115" t="s">
        <v>89</v>
      </c>
      <c r="F767" s="109" t="s">
        <v>90</v>
      </c>
      <c r="G767" s="61">
        <v>168.31</v>
      </c>
      <c r="H767" s="62">
        <v>44459</v>
      </c>
      <c r="I767" s="62">
        <v>44472</v>
      </c>
      <c r="J767" s="60">
        <f t="shared" si="52"/>
        <v>14</v>
      </c>
      <c r="K767" s="62">
        <f t="shared" si="53"/>
        <v>44465.5</v>
      </c>
      <c r="L767" s="117">
        <v>44477</v>
      </c>
      <c r="M767" s="62">
        <v>44477.5</v>
      </c>
      <c r="N767" s="60"/>
      <c r="O767" s="97">
        <f t="shared" si="54"/>
        <v>12</v>
      </c>
      <c r="P767" s="63">
        <f t="shared" si="55"/>
        <v>2019.72</v>
      </c>
    </row>
    <row r="768" spans="1:16" s="33" customFormat="1" x14ac:dyDescent="0.3">
      <c r="A768" s="60" t="s">
        <v>23</v>
      </c>
      <c r="B768" s="115" t="s">
        <v>82</v>
      </c>
      <c r="C768" s="116">
        <v>44477</v>
      </c>
      <c r="D768" s="111">
        <v>44469</v>
      </c>
      <c r="E768" s="115" t="s">
        <v>91</v>
      </c>
      <c r="F768" s="109" t="s">
        <v>92</v>
      </c>
      <c r="G768" s="61">
        <v>168.31</v>
      </c>
      <c r="H768" s="62">
        <v>44459</v>
      </c>
      <c r="I768" s="62">
        <v>44472</v>
      </c>
      <c r="J768" s="60">
        <f>I768-H768+1</f>
        <v>14</v>
      </c>
      <c r="K768" s="62">
        <f t="shared" si="53"/>
        <v>44465.5</v>
      </c>
      <c r="L768" s="117">
        <v>44477</v>
      </c>
      <c r="M768" s="62">
        <v>44477.5</v>
      </c>
      <c r="N768" s="60"/>
      <c r="O768" s="97">
        <f t="shared" si="54"/>
        <v>12</v>
      </c>
      <c r="P768" s="63">
        <f t="shared" si="55"/>
        <v>2019.72</v>
      </c>
    </row>
    <row r="769" spans="1:16" s="33" customFormat="1" hidden="1" x14ac:dyDescent="0.3">
      <c r="A769" s="33" t="s">
        <v>23</v>
      </c>
      <c r="B769" s="9" t="s">
        <v>82</v>
      </c>
      <c r="C769" s="10">
        <v>44477</v>
      </c>
      <c r="D769" s="12">
        <v>44469</v>
      </c>
      <c r="E769" s="9" t="s">
        <v>93</v>
      </c>
      <c r="F769" s="44" t="s">
        <v>94</v>
      </c>
      <c r="G769" s="40">
        <v>100.13</v>
      </c>
      <c r="H769" s="18">
        <v>44459</v>
      </c>
      <c r="I769" s="18">
        <v>44472</v>
      </c>
      <c r="J769" s="33">
        <f t="shared" si="52"/>
        <v>14</v>
      </c>
      <c r="K769" s="18">
        <f t="shared" si="53"/>
        <v>44465.5</v>
      </c>
      <c r="L769" s="25">
        <v>44477</v>
      </c>
      <c r="M769" s="18">
        <v>44477.5</v>
      </c>
      <c r="O769" s="39">
        <f t="shared" si="54"/>
        <v>12</v>
      </c>
      <c r="P769" s="35">
        <f t="shared" si="55"/>
        <v>1201.56</v>
      </c>
    </row>
    <row r="770" spans="1:16" s="33" customFormat="1" hidden="1" x14ac:dyDescent="0.3">
      <c r="A770" s="33" t="s">
        <v>23</v>
      </c>
      <c r="B770" s="9" t="s">
        <v>82</v>
      </c>
      <c r="C770" s="10">
        <v>44477</v>
      </c>
      <c r="D770" s="12">
        <v>44469</v>
      </c>
      <c r="E770" s="9" t="s">
        <v>99</v>
      </c>
      <c r="F770" s="44" t="s">
        <v>100</v>
      </c>
      <c r="G770" s="40">
        <v>1.44</v>
      </c>
      <c r="H770" s="18">
        <v>44459</v>
      </c>
      <c r="I770" s="18">
        <v>44472</v>
      </c>
      <c r="J770" s="33">
        <f t="shared" si="52"/>
        <v>14</v>
      </c>
      <c r="K770" s="18">
        <f t="shared" si="53"/>
        <v>44465.5</v>
      </c>
      <c r="L770" s="25">
        <v>44477</v>
      </c>
      <c r="M770" s="18">
        <v>44477.5</v>
      </c>
      <c r="N770" s="13"/>
      <c r="O770" s="39">
        <f t="shared" si="54"/>
        <v>12</v>
      </c>
      <c r="P770" s="35">
        <f t="shared" si="55"/>
        <v>17.28</v>
      </c>
    </row>
    <row r="771" spans="1:16" s="33" customFormat="1" hidden="1" x14ac:dyDescent="0.3">
      <c r="A771" s="33" t="s">
        <v>23</v>
      </c>
      <c r="B771" s="9" t="s">
        <v>82</v>
      </c>
      <c r="C771" s="10">
        <v>44477</v>
      </c>
      <c r="D771" s="12">
        <v>44469</v>
      </c>
      <c r="E771" s="9" t="s">
        <v>105</v>
      </c>
      <c r="F771" s="44" t="s">
        <v>106</v>
      </c>
      <c r="G771" s="40">
        <v>6.17</v>
      </c>
      <c r="H771" s="18">
        <v>44459</v>
      </c>
      <c r="I771" s="18">
        <v>44472</v>
      </c>
      <c r="J771" s="33">
        <f t="shared" si="52"/>
        <v>14</v>
      </c>
      <c r="K771" s="18">
        <f t="shared" si="53"/>
        <v>44465.5</v>
      </c>
      <c r="L771" s="25">
        <v>44477</v>
      </c>
      <c r="M771" s="18">
        <v>44496.5</v>
      </c>
      <c r="O771" s="39">
        <f t="shared" si="54"/>
        <v>31</v>
      </c>
      <c r="P771" s="35">
        <f t="shared" si="55"/>
        <v>191.27</v>
      </c>
    </row>
    <row r="772" spans="1:16" s="33" customFormat="1" hidden="1" x14ac:dyDescent="0.3">
      <c r="A772" s="33" t="s">
        <v>23</v>
      </c>
      <c r="B772" s="9" t="s">
        <v>82</v>
      </c>
      <c r="C772" s="10">
        <v>44477</v>
      </c>
      <c r="D772" s="12">
        <v>44469</v>
      </c>
      <c r="E772" s="9" t="s">
        <v>109</v>
      </c>
      <c r="F772" s="44" t="s">
        <v>110</v>
      </c>
      <c r="G772" s="40">
        <v>40.68</v>
      </c>
      <c r="H772" s="18">
        <v>44459</v>
      </c>
      <c r="I772" s="18">
        <v>44472</v>
      </c>
      <c r="J772" s="33">
        <f t="shared" si="52"/>
        <v>14</v>
      </c>
      <c r="K772" s="18">
        <f t="shared" si="53"/>
        <v>44465.5</v>
      </c>
      <c r="L772" s="25">
        <v>44477</v>
      </c>
      <c r="M772" s="18">
        <v>44477.5</v>
      </c>
      <c r="N772" s="13"/>
      <c r="O772" s="39">
        <f t="shared" si="54"/>
        <v>12</v>
      </c>
      <c r="P772" s="35">
        <f t="shared" si="55"/>
        <v>488.15999999999997</v>
      </c>
    </row>
    <row r="773" spans="1:16" s="33" customFormat="1" hidden="1" x14ac:dyDescent="0.3">
      <c r="A773" s="33" t="s">
        <v>23</v>
      </c>
      <c r="B773" s="9" t="s">
        <v>82</v>
      </c>
      <c r="C773" s="10">
        <v>44477</v>
      </c>
      <c r="D773" s="12">
        <v>44469</v>
      </c>
      <c r="E773" s="9" t="s">
        <v>113</v>
      </c>
      <c r="F773" s="44" t="s">
        <v>114</v>
      </c>
      <c r="G773" s="40">
        <v>26.76</v>
      </c>
      <c r="H773" s="18">
        <v>44459</v>
      </c>
      <c r="I773" s="18">
        <v>44472</v>
      </c>
      <c r="J773" s="33">
        <f t="shared" si="52"/>
        <v>14</v>
      </c>
      <c r="K773" s="18">
        <f t="shared" si="53"/>
        <v>44465.5</v>
      </c>
      <c r="L773" s="25">
        <v>44477</v>
      </c>
      <c r="M773" s="18">
        <v>44477.5</v>
      </c>
      <c r="O773" s="39">
        <f t="shared" si="54"/>
        <v>12</v>
      </c>
      <c r="P773" s="35">
        <f t="shared" si="55"/>
        <v>321.12</v>
      </c>
    </row>
    <row r="774" spans="1:16" s="33" customFormat="1" hidden="1" x14ac:dyDescent="0.3">
      <c r="A774" s="33" t="s">
        <v>23</v>
      </c>
      <c r="B774" s="9" t="s">
        <v>82</v>
      </c>
      <c r="C774" s="10">
        <v>44477</v>
      </c>
      <c r="D774" s="12">
        <v>44469</v>
      </c>
      <c r="E774" s="9" t="s">
        <v>117</v>
      </c>
      <c r="F774" s="44" t="s">
        <v>118</v>
      </c>
      <c r="G774" s="40">
        <v>10</v>
      </c>
      <c r="H774" s="18">
        <v>44459</v>
      </c>
      <c r="I774" s="18">
        <v>44472</v>
      </c>
      <c r="J774" s="33">
        <f t="shared" si="52"/>
        <v>14</v>
      </c>
      <c r="K774" s="18">
        <f t="shared" si="53"/>
        <v>44465.5</v>
      </c>
      <c r="L774" s="25">
        <v>44477</v>
      </c>
      <c r="M774" s="18">
        <v>44530.5</v>
      </c>
      <c r="O774" s="39">
        <f t="shared" si="54"/>
        <v>65</v>
      </c>
      <c r="P774" s="35">
        <f t="shared" si="55"/>
        <v>650</v>
      </c>
    </row>
    <row r="775" spans="1:16" s="33" customFormat="1" hidden="1" x14ac:dyDescent="0.3">
      <c r="A775" s="33" t="s">
        <v>23</v>
      </c>
      <c r="B775" s="9" t="s">
        <v>82</v>
      </c>
      <c r="C775" s="10">
        <v>44477</v>
      </c>
      <c r="D775" s="12">
        <v>44469</v>
      </c>
      <c r="E775" s="9" t="s">
        <v>119</v>
      </c>
      <c r="F775" s="44" t="s">
        <v>120</v>
      </c>
      <c r="G775" s="40">
        <v>1</v>
      </c>
      <c r="H775" s="18">
        <v>44459</v>
      </c>
      <c r="I775" s="18">
        <v>44472</v>
      </c>
      <c r="J775" s="33">
        <f t="shared" si="52"/>
        <v>14</v>
      </c>
      <c r="K775" s="18">
        <f t="shared" si="53"/>
        <v>44465.5</v>
      </c>
      <c r="L775" s="25">
        <v>44477</v>
      </c>
      <c r="M775" s="18">
        <v>44477.5</v>
      </c>
      <c r="O775" s="39">
        <f t="shared" si="54"/>
        <v>12</v>
      </c>
      <c r="P775" s="35">
        <f t="shared" si="55"/>
        <v>12</v>
      </c>
    </row>
    <row r="776" spans="1:16" s="33" customFormat="1" hidden="1" x14ac:dyDescent="0.3">
      <c r="A776" s="33" t="s">
        <v>23</v>
      </c>
      <c r="B776" s="9" t="s">
        <v>82</v>
      </c>
      <c r="C776" s="10">
        <v>44477</v>
      </c>
      <c r="D776" s="12">
        <v>44469</v>
      </c>
      <c r="E776" s="9" t="s">
        <v>121</v>
      </c>
      <c r="F776" s="44" t="s">
        <v>122</v>
      </c>
      <c r="G776" s="40">
        <v>1</v>
      </c>
      <c r="H776" s="18">
        <v>44459</v>
      </c>
      <c r="I776" s="18">
        <v>44472</v>
      </c>
      <c r="J776" s="33">
        <f t="shared" si="52"/>
        <v>14</v>
      </c>
      <c r="K776" s="18">
        <f t="shared" si="53"/>
        <v>44465.5</v>
      </c>
      <c r="L776" s="25">
        <v>44477</v>
      </c>
      <c r="M776" s="18">
        <v>44477.5</v>
      </c>
      <c r="O776" s="39">
        <f t="shared" si="54"/>
        <v>12</v>
      </c>
      <c r="P776" s="35">
        <f t="shared" si="55"/>
        <v>12</v>
      </c>
    </row>
    <row r="777" spans="1:16" s="33" customFormat="1" hidden="1" x14ac:dyDescent="0.3">
      <c r="A777" s="33" t="s">
        <v>23</v>
      </c>
      <c r="B777" s="9" t="s">
        <v>82</v>
      </c>
      <c r="C777" s="10">
        <v>44477</v>
      </c>
      <c r="D777" s="12">
        <v>44469</v>
      </c>
      <c r="E777" s="9" t="s">
        <v>127</v>
      </c>
      <c r="F777" s="44" t="s">
        <v>128</v>
      </c>
      <c r="G777" s="40">
        <v>54.13</v>
      </c>
      <c r="H777" s="18">
        <v>44459</v>
      </c>
      <c r="I777" s="18">
        <v>44472</v>
      </c>
      <c r="J777" s="33">
        <f t="shared" si="52"/>
        <v>14</v>
      </c>
      <c r="K777" s="18">
        <f t="shared" si="53"/>
        <v>44465.5</v>
      </c>
      <c r="L777" s="25">
        <v>44477</v>
      </c>
      <c r="M777" s="18">
        <v>44515.5</v>
      </c>
      <c r="O777" s="39">
        <f t="shared" si="54"/>
        <v>50</v>
      </c>
      <c r="P777" s="35">
        <f t="shared" si="55"/>
        <v>2706.5</v>
      </c>
    </row>
    <row r="778" spans="1:16" s="33" customFormat="1" hidden="1" x14ac:dyDescent="0.3">
      <c r="A778" s="33" t="s">
        <v>23</v>
      </c>
      <c r="B778" s="9" t="s">
        <v>82</v>
      </c>
      <c r="C778" s="10">
        <v>44477</v>
      </c>
      <c r="D778" s="12">
        <v>44469</v>
      </c>
      <c r="E778" s="9" t="s">
        <v>129</v>
      </c>
      <c r="F778" s="44" t="s">
        <v>130</v>
      </c>
      <c r="G778" s="40">
        <v>521.16000000000008</v>
      </c>
      <c r="H778" s="18">
        <v>44459</v>
      </c>
      <c r="I778" s="18">
        <v>44472</v>
      </c>
      <c r="J778" s="33">
        <f t="shared" si="52"/>
        <v>14</v>
      </c>
      <c r="K778" s="18">
        <f t="shared" si="53"/>
        <v>44465.5</v>
      </c>
      <c r="L778" s="25">
        <v>44477</v>
      </c>
      <c r="M778" s="18">
        <v>44477.5</v>
      </c>
      <c r="O778" s="39">
        <f t="shared" si="54"/>
        <v>12</v>
      </c>
      <c r="P778" s="35">
        <f t="shared" si="55"/>
        <v>6253.920000000001</v>
      </c>
    </row>
    <row r="779" spans="1:16" s="33" customFormat="1" hidden="1" x14ac:dyDescent="0.3">
      <c r="A779" s="33" t="s">
        <v>23</v>
      </c>
      <c r="B779" s="9" t="s">
        <v>82</v>
      </c>
      <c r="C779" s="10">
        <v>44477</v>
      </c>
      <c r="D779" s="12">
        <v>44469</v>
      </c>
      <c r="E779" s="9" t="s">
        <v>133</v>
      </c>
      <c r="F779" s="44" t="s">
        <v>134</v>
      </c>
      <c r="G779" s="40">
        <v>53.870000000000005</v>
      </c>
      <c r="H779" s="18">
        <v>44459</v>
      </c>
      <c r="I779" s="18">
        <v>44472</v>
      </c>
      <c r="J779" s="33">
        <f t="shared" ref="J779:J842" si="56">I779-H779+1</f>
        <v>14</v>
      </c>
      <c r="K779" s="18">
        <f t="shared" ref="K779:K842" si="57">(H779+I779)/2</f>
        <v>44465.5</v>
      </c>
      <c r="L779" s="25">
        <v>44477</v>
      </c>
      <c r="M779" s="18">
        <v>44515.5</v>
      </c>
      <c r="O779" s="39">
        <f t="shared" ref="O779:O842" si="58">M779-K779</f>
        <v>50</v>
      </c>
      <c r="P779" s="35">
        <f t="shared" ref="P779:P842" si="59">G779*O779</f>
        <v>2693.5</v>
      </c>
    </row>
    <row r="780" spans="1:16" s="33" customFormat="1" hidden="1" x14ac:dyDescent="0.3">
      <c r="A780" s="33" t="s">
        <v>23</v>
      </c>
      <c r="B780" s="9" t="s">
        <v>82</v>
      </c>
      <c r="C780" s="10">
        <v>44477</v>
      </c>
      <c r="D780" s="12">
        <v>44469</v>
      </c>
      <c r="E780" s="9" t="s">
        <v>135</v>
      </c>
      <c r="F780" s="44" t="s">
        <v>136</v>
      </c>
      <c r="G780" s="40">
        <v>7.07</v>
      </c>
      <c r="H780" s="18">
        <v>44459</v>
      </c>
      <c r="I780" s="18">
        <v>44472</v>
      </c>
      <c r="J780" s="33">
        <f t="shared" si="56"/>
        <v>14</v>
      </c>
      <c r="K780" s="18">
        <f t="shared" si="57"/>
        <v>44465.5</v>
      </c>
      <c r="L780" s="25">
        <v>44477</v>
      </c>
      <c r="M780" s="18">
        <v>44515.5</v>
      </c>
      <c r="O780" s="39">
        <f t="shared" si="58"/>
        <v>50</v>
      </c>
      <c r="P780" s="35">
        <f t="shared" si="59"/>
        <v>353.5</v>
      </c>
    </row>
    <row r="781" spans="1:16" s="33" customFormat="1" hidden="1" x14ac:dyDescent="0.3">
      <c r="A781" s="33" t="s">
        <v>23</v>
      </c>
      <c r="B781" s="9" t="s">
        <v>82</v>
      </c>
      <c r="C781" s="10">
        <v>44477</v>
      </c>
      <c r="D781" s="12">
        <v>44469</v>
      </c>
      <c r="E781" s="9" t="s">
        <v>139</v>
      </c>
      <c r="F781" s="44" t="s">
        <v>140</v>
      </c>
      <c r="G781" s="40">
        <v>3.92</v>
      </c>
      <c r="H781" s="18">
        <v>44459</v>
      </c>
      <c r="I781" s="18">
        <v>44472</v>
      </c>
      <c r="J781" s="33">
        <f t="shared" si="56"/>
        <v>14</v>
      </c>
      <c r="K781" s="18">
        <f t="shared" si="57"/>
        <v>44465.5</v>
      </c>
      <c r="L781" s="25">
        <v>44477</v>
      </c>
      <c r="M781" s="18">
        <v>44515.5</v>
      </c>
      <c r="O781" s="39">
        <f t="shared" si="58"/>
        <v>50</v>
      </c>
      <c r="P781" s="35">
        <f t="shared" si="59"/>
        <v>196</v>
      </c>
    </row>
    <row r="782" spans="1:16" s="33" customFormat="1" x14ac:dyDescent="0.3">
      <c r="A782" s="60" t="s">
        <v>23</v>
      </c>
      <c r="B782" s="115" t="s">
        <v>82</v>
      </c>
      <c r="C782" s="116">
        <v>44477</v>
      </c>
      <c r="D782" s="111">
        <v>44469</v>
      </c>
      <c r="E782" s="115" t="s">
        <v>141</v>
      </c>
      <c r="F782" s="109" t="s">
        <v>141</v>
      </c>
      <c r="G782" s="61">
        <v>144.97</v>
      </c>
      <c r="H782" s="62">
        <v>44459</v>
      </c>
      <c r="I782" s="62">
        <v>44472</v>
      </c>
      <c r="J782" s="60">
        <f t="shared" si="56"/>
        <v>14</v>
      </c>
      <c r="K782" s="62">
        <f t="shared" si="57"/>
        <v>44465.5</v>
      </c>
      <c r="L782" s="117">
        <v>44477</v>
      </c>
      <c r="M782" s="62">
        <v>44477.5</v>
      </c>
      <c r="N782" s="60"/>
      <c r="O782" s="97">
        <f t="shared" si="58"/>
        <v>12</v>
      </c>
      <c r="P782" s="63">
        <f t="shared" si="59"/>
        <v>1739.6399999999999</v>
      </c>
    </row>
    <row r="783" spans="1:16" s="33" customFormat="1" x14ac:dyDescent="0.3">
      <c r="A783" s="60" t="s">
        <v>23</v>
      </c>
      <c r="B783" s="115" t="s">
        <v>82</v>
      </c>
      <c r="C783" s="116">
        <v>44477</v>
      </c>
      <c r="D783" s="111">
        <v>44469</v>
      </c>
      <c r="E783" s="115" t="s">
        <v>142</v>
      </c>
      <c r="F783" s="109" t="s">
        <v>142</v>
      </c>
      <c r="G783" s="61">
        <v>161.07</v>
      </c>
      <c r="H783" s="62">
        <v>44459</v>
      </c>
      <c r="I783" s="62">
        <v>44472</v>
      </c>
      <c r="J783" s="60">
        <f t="shared" si="56"/>
        <v>14</v>
      </c>
      <c r="K783" s="62">
        <f t="shared" si="57"/>
        <v>44465.5</v>
      </c>
      <c r="L783" s="117">
        <v>44477</v>
      </c>
      <c r="M783" s="62">
        <v>44477.5</v>
      </c>
      <c r="N783" s="60"/>
      <c r="O783" s="97">
        <f t="shared" si="58"/>
        <v>12</v>
      </c>
      <c r="P783" s="63">
        <f t="shared" si="59"/>
        <v>1932.84</v>
      </c>
    </row>
    <row r="784" spans="1:16" s="33" customFormat="1" hidden="1" x14ac:dyDescent="0.3">
      <c r="A784" s="33" t="s">
        <v>23</v>
      </c>
      <c r="B784" s="9" t="s">
        <v>82</v>
      </c>
      <c r="C784" s="10">
        <v>44477</v>
      </c>
      <c r="D784" s="12">
        <v>44469</v>
      </c>
      <c r="E784" s="9" t="s">
        <v>144</v>
      </c>
      <c r="F784" s="44" t="s">
        <v>145</v>
      </c>
      <c r="G784" s="40">
        <v>72.739999999999995</v>
      </c>
      <c r="H784" s="18">
        <v>44459</v>
      </c>
      <c r="I784" s="18">
        <v>44472</v>
      </c>
      <c r="J784" s="33">
        <f t="shared" si="56"/>
        <v>14</v>
      </c>
      <c r="K784" s="18">
        <f t="shared" si="57"/>
        <v>44465.5</v>
      </c>
      <c r="L784" s="25">
        <v>44477</v>
      </c>
      <c r="M784" s="18">
        <v>44477.5</v>
      </c>
      <c r="N784" s="13"/>
      <c r="O784" s="39">
        <f t="shared" si="58"/>
        <v>12</v>
      </c>
      <c r="P784" s="35">
        <f t="shared" si="59"/>
        <v>872.87999999999988</v>
      </c>
    </row>
    <row r="785" spans="1:16" s="33" customFormat="1" x14ac:dyDescent="0.3">
      <c r="A785" s="60" t="s">
        <v>23</v>
      </c>
      <c r="B785" s="115" t="s">
        <v>82</v>
      </c>
      <c r="C785" s="116">
        <v>44477</v>
      </c>
      <c r="D785" s="111">
        <v>44472</v>
      </c>
      <c r="E785" s="115" t="s">
        <v>83</v>
      </c>
      <c r="F785" s="109" t="s">
        <v>84</v>
      </c>
      <c r="G785" s="61">
        <v>564.79999999999995</v>
      </c>
      <c r="H785" s="62">
        <v>44459</v>
      </c>
      <c r="I785" s="62">
        <v>44472</v>
      </c>
      <c r="J785" s="60">
        <f>I785-H785+1</f>
        <v>14</v>
      </c>
      <c r="K785" s="62">
        <f t="shared" si="57"/>
        <v>44465.5</v>
      </c>
      <c r="L785" s="117">
        <v>44477</v>
      </c>
      <c r="M785" s="62">
        <v>44477.5</v>
      </c>
      <c r="N785" s="60"/>
      <c r="O785" s="97">
        <f t="shared" si="58"/>
        <v>12</v>
      </c>
      <c r="P785" s="63">
        <f t="shared" si="59"/>
        <v>6777.5999999999995</v>
      </c>
    </row>
    <row r="786" spans="1:16" s="33" customFormat="1" x14ac:dyDescent="0.3">
      <c r="A786" s="60" t="s">
        <v>23</v>
      </c>
      <c r="B786" s="115" t="s">
        <v>82</v>
      </c>
      <c r="C786" s="116">
        <v>44477</v>
      </c>
      <c r="D786" s="111">
        <v>44472</v>
      </c>
      <c r="E786" s="115" t="s">
        <v>85</v>
      </c>
      <c r="F786" s="109" t="s">
        <v>86</v>
      </c>
      <c r="G786" s="61">
        <v>8012.9000000000005</v>
      </c>
      <c r="H786" s="62">
        <v>44459</v>
      </c>
      <c r="I786" s="62">
        <v>44472</v>
      </c>
      <c r="J786" s="60">
        <f t="shared" si="56"/>
        <v>14</v>
      </c>
      <c r="K786" s="62">
        <f t="shared" si="57"/>
        <v>44465.5</v>
      </c>
      <c r="L786" s="117">
        <v>44477</v>
      </c>
      <c r="M786" s="62">
        <v>44477.5</v>
      </c>
      <c r="N786" s="60"/>
      <c r="O786" s="97">
        <f t="shared" si="58"/>
        <v>12</v>
      </c>
      <c r="P786" s="63">
        <f t="shared" si="59"/>
        <v>96154.8</v>
      </c>
    </row>
    <row r="787" spans="1:16" s="33" customFormat="1" x14ac:dyDescent="0.3">
      <c r="A787" s="60" t="s">
        <v>23</v>
      </c>
      <c r="B787" s="115" t="s">
        <v>82</v>
      </c>
      <c r="C787" s="116">
        <v>44477</v>
      </c>
      <c r="D787" s="111">
        <v>44472</v>
      </c>
      <c r="E787" s="115" t="s">
        <v>87</v>
      </c>
      <c r="F787" s="109" t="s">
        <v>88</v>
      </c>
      <c r="G787" s="61">
        <v>1902.4099999999999</v>
      </c>
      <c r="H787" s="62">
        <v>44459</v>
      </c>
      <c r="I787" s="62">
        <v>44472</v>
      </c>
      <c r="J787" s="60">
        <f>I787-H787+1</f>
        <v>14</v>
      </c>
      <c r="K787" s="62">
        <f t="shared" si="57"/>
        <v>44465.5</v>
      </c>
      <c r="L787" s="117">
        <v>44477</v>
      </c>
      <c r="M787" s="62">
        <v>44477.5</v>
      </c>
      <c r="N787" s="60"/>
      <c r="O787" s="97">
        <f t="shared" si="58"/>
        <v>12</v>
      </c>
      <c r="P787" s="63">
        <f t="shared" si="59"/>
        <v>22828.92</v>
      </c>
    </row>
    <row r="788" spans="1:16" s="33" customFormat="1" x14ac:dyDescent="0.3">
      <c r="A788" s="60" t="s">
        <v>23</v>
      </c>
      <c r="B788" s="115" t="s">
        <v>82</v>
      </c>
      <c r="C788" s="116">
        <v>44477</v>
      </c>
      <c r="D788" s="111">
        <v>44472</v>
      </c>
      <c r="E788" s="115" t="s">
        <v>89</v>
      </c>
      <c r="F788" s="109" t="s">
        <v>90</v>
      </c>
      <c r="G788" s="61">
        <v>30724.21</v>
      </c>
      <c r="H788" s="62">
        <v>44459</v>
      </c>
      <c r="I788" s="62">
        <v>44472</v>
      </c>
      <c r="J788" s="60">
        <f t="shared" si="56"/>
        <v>14</v>
      </c>
      <c r="K788" s="62">
        <f t="shared" si="57"/>
        <v>44465.5</v>
      </c>
      <c r="L788" s="117">
        <v>44477</v>
      </c>
      <c r="M788" s="62">
        <v>44477.5</v>
      </c>
      <c r="N788" s="60"/>
      <c r="O788" s="97">
        <f t="shared" si="58"/>
        <v>12</v>
      </c>
      <c r="P788" s="63">
        <f t="shared" si="59"/>
        <v>368690.52</v>
      </c>
    </row>
    <row r="789" spans="1:16" s="33" customFormat="1" x14ac:dyDescent="0.3">
      <c r="A789" s="60" t="s">
        <v>23</v>
      </c>
      <c r="B789" s="115" t="s">
        <v>82</v>
      </c>
      <c r="C789" s="116">
        <v>44477</v>
      </c>
      <c r="D789" s="111">
        <v>44472</v>
      </c>
      <c r="E789" s="115" t="s">
        <v>91</v>
      </c>
      <c r="F789" s="109" t="s">
        <v>92</v>
      </c>
      <c r="G789" s="61">
        <v>51749.730000000047</v>
      </c>
      <c r="H789" s="62">
        <v>44459</v>
      </c>
      <c r="I789" s="62">
        <v>44472</v>
      </c>
      <c r="J789" s="60">
        <f>I789-H789+1</f>
        <v>14</v>
      </c>
      <c r="K789" s="62">
        <f t="shared" si="57"/>
        <v>44465.5</v>
      </c>
      <c r="L789" s="117">
        <v>44477</v>
      </c>
      <c r="M789" s="62">
        <v>44477.5</v>
      </c>
      <c r="N789" s="60"/>
      <c r="O789" s="97">
        <f t="shared" si="58"/>
        <v>12</v>
      </c>
      <c r="P789" s="63">
        <f t="shared" si="59"/>
        <v>620996.76000000059</v>
      </c>
    </row>
    <row r="790" spans="1:16" s="33" customFormat="1" hidden="1" x14ac:dyDescent="0.3">
      <c r="A790" s="33" t="s">
        <v>23</v>
      </c>
      <c r="B790" s="9" t="s">
        <v>82</v>
      </c>
      <c r="C790" s="10">
        <v>44477</v>
      </c>
      <c r="D790" s="12">
        <v>44472</v>
      </c>
      <c r="E790" s="9" t="s">
        <v>93</v>
      </c>
      <c r="F790" s="44" t="s">
        <v>94</v>
      </c>
      <c r="G790" s="40">
        <v>10793.85</v>
      </c>
      <c r="H790" s="18">
        <v>44459</v>
      </c>
      <c r="I790" s="18">
        <v>44472</v>
      </c>
      <c r="J790" s="33">
        <f t="shared" si="56"/>
        <v>14</v>
      </c>
      <c r="K790" s="18">
        <f t="shared" si="57"/>
        <v>44465.5</v>
      </c>
      <c r="L790" s="25">
        <v>44477</v>
      </c>
      <c r="M790" s="18">
        <v>44477.5</v>
      </c>
      <c r="O790" s="39">
        <f t="shared" si="58"/>
        <v>12</v>
      </c>
      <c r="P790" s="35">
        <f t="shared" si="59"/>
        <v>129526.20000000001</v>
      </c>
    </row>
    <row r="791" spans="1:16" s="33" customFormat="1" x14ac:dyDescent="0.3">
      <c r="A791" s="60" t="s">
        <v>23</v>
      </c>
      <c r="B791" s="115" t="s">
        <v>82</v>
      </c>
      <c r="C791" s="116">
        <v>44477</v>
      </c>
      <c r="D791" s="111">
        <v>44472</v>
      </c>
      <c r="E791" s="115" t="s">
        <v>95</v>
      </c>
      <c r="F791" s="109" t="s">
        <v>96</v>
      </c>
      <c r="G791" s="61">
        <v>250.20999999999998</v>
      </c>
      <c r="H791" s="62">
        <v>44459</v>
      </c>
      <c r="I791" s="62">
        <v>44472</v>
      </c>
      <c r="J791" s="60">
        <f t="shared" si="56"/>
        <v>14</v>
      </c>
      <c r="K791" s="62">
        <f t="shared" si="57"/>
        <v>44465.5</v>
      </c>
      <c r="L791" s="117">
        <v>44477</v>
      </c>
      <c r="M791" s="62">
        <v>44477.5</v>
      </c>
      <c r="N791" s="60"/>
      <c r="O791" s="97">
        <f t="shared" si="58"/>
        <v>12</v>
      </c>
      <c r="P791" s="63">
        <f t="shared" si="59"/>
        <v>3002.5199999999995</v>
      </c>
    </row>
    <row r="792" spans="1:16" s="33" customFormat="1" x14ac:dyDescent="0.3">
      <c r="A792" s="60" t="s">
        <v>23</v>
      </c>
      <c r="B792" s="115" t="s">
        <v>82</v>
      </c>
      <c r="C792" s="116">
        <v>44477</v>
      </c>
      <c r="D792" s="111">
        <v>44472</v>
      </c>
      <c r="E792" s="115" t="s">
        <v>97</v>
      </c>
      <c r="F792" s="109" t="s">
        <v>98</v>
      </c>
      <c r="G792" s="61">
        <v>6659.44</v>
      </c>
      <c r="H792" s="62">
        <v>44459</v>
      </c>
      <c r="I792" s="62">
        <v>44472</v>
      </c>
      <c r="J792" s="60">
        <f t="shared" si="56"/>
        <v>14</v>
      </c>
      <c r="K792" s="62">
        <f t="shared" si="57"/>
        <v>44465.5</v>
      </c>
      <c r="L792" s="117">
        <v>44477</v>
      </c>
      <c r="M792" s="62">
        <v>44477.5</v>
      </c>
      <c r="N792" s="60"/>
      <c r="O792" s="97">
        <f t="shared" si="58"/>
        <v>12</v>
      </c>
      <c r="P792" s="63">
        <f t="shared" si="59"/>
        <v>79913.279999999999</v>
      </c>
    </row>
    <row r="793" spans="1:16" s="33" customFormat="1" hidden="1" x14ac:dyDescent="0.3">
      <c r="A793" s="33" t="s">
        <v>23</v>
      </c>
      <c r="B793" s="9" t="s">
        <v>82</v>
      </c>
      <c r="C793" s="10">
        <v>44477</v>
      </c>
      <c r="D793" s="12">
        <v>44472</v>
      </c>
      <c r="E793" s="9" t="s">
        <v>99</v>
      </c>
      <c r="F793" s="44" t="s">
        <v>100</v>
      </c>
      <c r="G793" s="40">
        <v>74.45</v>
      </c>
      <c r="H793" s="18">
        <v>44459</v>
      </c>
      <c r="I793" s="18">
        <v>44472</v>
      </c>
      <c r="J793" s="33">
        <f t="shared" si="56"/>
        <v>14</v>
      </c>
      <c r="K793" s="18">
        <f t="shared" si="57"/>
        <v>44465.5</v>
      </c>
      <c r="L793" s="25">
        <v>44477</v>
      </c>
      <c r="M793" s="18">
        <v>44477.5</v>
      </c>
      <c r="N793" s="13"/>
      <c r="O793" s="39">
        <f t="shared" si="58"/>
        <v>12</v>
      </c>
      <c r="P793" s="35">
        <f t="shared" si="59"/>
        <v>893.40000000000009</v>
      </c>
    </row>
    <row r="794" spans="1:16" s="33" customFormat="1" hidden="1" x14ac:dyDescent="0.3">
      <c r="A794" s="33" t="s">
        <v>23</v>
      </c>
      <c r="B794" s="9" t="s">
        <v>82</v>
      </c>
      <c r="C794" s="10">
        <v>44477</v>
      </c>
      <c r="D794" s="12">
        <v>44472</v>
      </c>
      <c r="E794" s="9" t="s">
        <v>166</v>
      </c>
      <c r="F794" s="44" t="s">
        <v>167</v>
      </c>
      <c r="G794" s="40">
        <v>91.68</v>
      </c>
      <c r="H794" s="18">
        <v>44459</v>
      </c>
      <c r="I794" s="18">
        <v>44472</v>
      </c>
      <c r="J794" s="33">
        <f t="shared" si="56"/>
        <v>14</v>
      </c>
      <c r="K794" s="18">
        <f t="shared" si="57"/>
        <v>44465.5</v>
      </c>
      <c r="L794" s="25">
        <v>44477</v>
      </c>
      <c r="M794" s="18">
        <v>44477.5</v>
      </c>
      <c r="O794" s="39">
        <f t="shared" si="58"/>
        <v>12</v>
      </c>
      <c r="P794" s="35">
        <f t="shared" si="59"/>
        <v>1100.1600000000001</v>
      </c>
    </row>
    <row r="795" spans="1:16" s="33" customFormat="1" hidden="1" x14ac:dyDescent="0.3">
      <c r="A795" s="33" t="s">
        <v>23</v>
      </c>
      <c r="B795" s="9" t="s">
        <v>82</v>
      </c>
      <c r="C795" s="10">
        <v>44477</v>
      </c>
      <c r="D795" s="12">
        <v>44472</v>
      </c>
      <c r="E795" s="9" t="s">
        <v>105</v>
      </c>
      <c r="F795" s="44" t="s">
        <v>106</v>
      </c>
      <c r="G795" s="40">
        <v>703.35</v>
      </c>
      <c r="H795" s="18">
        <v>44459</v>
      </c>
      <c r="I795" s="18">
        <v>44472</v>
      </c>
      <c r="J795" s="33">
        <f t="shared" si="56"/>
        <v>14</v>
      </c>
      <c r="K795" s="18">
        <f t="shared" si="57"/>
        <v>44465.5</v>
      </c>
      <c r="L795" s="25">
        <v>44477</v>
      </c>
      <c r="M795" s="18">
        <v>44496.5</v>
      </c>
      <c r="O795" s="39">
        <f t="shared" si="58"/>
        <v>31</v>
      </c>
      <c r="P795" s="35">
        <f t="shared" si="59"/>
        <v>21803.850000000002</v>
      </c>
    </row>
    <row r="796" spans="1:16" s="33" customFormat="1" hidden="1" x14ac:dyDescent="0.3">
      <c r="A796" s="33" t="s">
        <v>23</v>
      </c>
      <c r="B796" s="9" t="s">
        <v>82</v>
      </c>
      <c r="C796" s="10">
        <v>44477</v>
      </c>
      <c r="D796" s="12">
        <v>44472</v>
      </c>
      <c r="E796" s="9" t="s">
        <v>107</v>
      </c>
      <c r="F796" s="44" t="s">
        <v>108</v>
      </c>
      <c r="G796" s="40">
        <v>27.690000000000008</v>
      </c>
      <c r="H796" s="18">
        <v>44459</v>
      </c>
      <c r="I796" s="18">
        <v>44472</v>
      </c>
      <c r="J796" s="33">
        <f t="shared" si="56"/>
        <v>14</v>
      </c>
      <c r="K796" s="18">
        <f t="shared" si="57"/>
        <v>44465.5</v>
      </c>
      <c r="L796" s="25">
        <v>44477</v>
      </c>
      <c r="M796" s="18">
        <v>44515.5</v>
      </c>
      <c r="O796" s="39">
        <f t="shared" si="58"/>
        <v>50</v>
      </c>
      <c r="P796" s="35">
        <f t="shared" si="59"/>
        <v>1384.5000000000005</v>
      </c>
    </row>
    <row r="797" spans="1:16" s="33" customFormat="1" hidden="1" x14ac:dyDescent="0.3">
      <c r="A797" s="33" t="s">
        <v>23</v>
      </c>
      <c r="B797" s="9" t="s">
        <v>82</v>
      </c>
      <c r="C797" s="10">
        <v>44477</v>
      </c>
      <c r="D797" s="12">
        <v>44472</v>
      </c>
      <c r="E797" s="9" t="s">
        <v>109</v>
      </c>
      <c r="F797" s="44" t="s">
        <v>110</v>
      </c>
      <c r="G797" s="40">
        <v>2142.3599999999997</v>
      </c>
      <c r="H797" s="18">
        <v>44459</v>
      </c>
      <c r="I797" s="18">
        <v>44472</v>
      </c>
      <c r="J797" s="33">
        <f t="shared" si="56"/>
        <v>14</v>
      </c>
      <c r="K797" s="18">
        <f t="shared" si="57"/>
        <v>44465.5</v>
      </c>
      <c r="L797" s="25">
        <v>44477</v>
      </c>
      <c r="M797" s="18">
        <v>44477.5</v>
      </c>
      <c r="N797" s="13"/>
      <c r="O797" s="39">
        <f t="shared" si="58"/>
        <v>12</v>
      </c>
      <c r="P797" s="35">
        <f t="shared" si="59"/>
        <v>25708.319999999996</v>
      </c>
    </row>
    <row r="798" spans="1:16" s="33" customFormat="1" hidden="1" x14ac:dyDescent="0.3">
      <c r="A798" s="33" t="s">
        <v>23</v>
      </c>
      <c r="B798" s="9" t="s">
        <v>82</v>
      </c>
      <c r="C798" s="10">
        <v>44477</v>
      </c>
      <c r="D798" s="12">
        <v>44472</v>
      </c>
      <c r="E798" s="9" t="s">
        <v>111</v>
      </c>
      <c r="F798" s="44" t="s">
        <v>112</v>
      </c>
      <c r="G798" s="40">
        <v>271.01</v>
      </c>
      <c r="H798" s="18">
        <v>44459</v>
      </c>
      <c r="I798" s="18">
        <v>44472</v>
      </c>
      <c r="J798" s="33">
        <f t="shared" si="56"/>
        <v>14</v>
      </c>
      <c r="K798" s="18">
        <f t="shared" si="57"/>
        <v>44465.5</v>
      </c>
      <c r="L798" s="25">
        <v>44477</v>
      </c>
      <c r="M798" s="18">
        <v>44477.5</v>
      </c>
      <c r="O798" s="39">
        <f t="shared" si="58"/>
        <v>12</v>
      </c>
      <c r="P798" s="35">
        <f t="shared" si="59"/>
        <v>3252.12</v>
      </c>
    </row>
    <row r="799" spans="1:16" s="33" customFormat="1" hidden="1" x14ac:dyDescent="0.3">
      <c r="A799" s="33" t="s">
        <v>23</v>
      </c>
      <c r="B799" s="9" t="s">
        <v>82</v>
      </c>
      <c r="C799" s="10">
        <v>44477</v>
      </c>
      <c r="D799" s="12">
        <v>44472</v>
      </c>
      <c r="E799" s="9" t="s">
        <v>113</v>
      </c>
      <c r="F799" s="44" t="s">
        <v>114</v>
      </c>
      <c r="G799" s="40">
        <v>2132.6000000000022</v>
      </c>
      <c r="H799" s="18">
        <v>44459</v>
      </c>
      <c r="I799" s="18">
        <v>44472</v>
      </c>
      <c r="J799" s="33">
        <f t="shared" si="56"/>
        <v>14</v>
      </c>
      <c r="K799" s="18">
        <f t="shared" si="57"/>
        <v>44465.5</v>
      </c>
      <c r="L799" s="25">
        <v>44477</v>
      </c>
      <c r="M799" s="18">
        <v>44477.5</v>
      </c>
      <c r="O799" s="39">
        <f t="shared" si="58"/>
        <v>12</v>
      </c>
      <c r="P799" s="35">
        <f t="shared" si="59"/>
        <v>25591.200000000026</v>
      </c>
    </row>
    <row r="800" spans="1:16" s="33" customFormat="1" hidden="1" x14ac:dyDescent="0.3">
      <c r="A800" s="33" t="s">
        <v>23</v>
      </c>
      <c r="B800" s="9" t="s">
        <v>82</v>
      </c>
      <c r="C800" s="10">
        <v>44477</v>
      </c>
      <c r="D800" s="12">
        <v>44472</v>
      </c>
      <c r="E800" s="9" t="s">
        <v>115</v>
      </c>
      <c r="F800" s="44" t="s">
        <v>116</v>
      </c>
      <c r="G800" s="40">
        <v>39.14</v>
      </c>
      <c r="H800" s="18">
        <v>44459</v>
      </c>
      <c r="I800" s="18">
        <v>44472</v>
      </c>
      <c r="J800" s="33">
        <f t="shared" si="56"/>
        <v>14</v>
      </c>
      <c r="K800" s="18">
        <f t="shared" si="57"/>
        <v>44465.5</v>
      </c>
      <c r="L800" s="25">
        <v>44477</v>
      </c>
      <c r="M800" s="18">
        <v>44515.5</v>
      </c>
      <c r="O800" s="39">
        <f t="shared" si="58"/>
        <v>50</v>
      </c>
      <c r="P800" s="35">
        <f t="shared" si="59"/>
        <v>1957</v>
      </c>
    </row>
    <row r="801" spans="1:16" s="33" customFormat="1" hidden="1" x14ac:dyDescent="0.3">
      <c r="A801" s="33" t="s">
        <v>23</v>
      </c>
      <c r="B801" s="9" t="s">
        <v>82</v>
      </c>
      <c r="C801" s="10">
        <v>44477</v>
      </c>
      <c r="D801" s="12">
        <v>44472</v>
      </c>
      <c r="E801" s="9" t="s">
        <v>117</v>
      </c>
      <c r="F801" s="44" t="s">
        <v>118</v>
      </c>
      <c r="G801" s="40">
        <v>68.86</v>
      </c>
      <c r="H801" s="18">
        <v>44459</v>
      </c>
      <c r="I801" s="18">
        <v>44472</v>
      </c>
      <c r="J801" s="33">
        <f t="shared" si="56"/>
        <v>14</v>
      </c>
      <c r="K801" s="18">
        <f t="shared" si="57"/>
        <v>44465.5</v>
      </c>
      <c r="L801" s="25">
        <v>44477</v>
      </c>
      <c r="M801" s="18">
        <v>44530.5</v>
      </c>
      <c r="O801" s="39">
        <f t="shared" si="58"/>
        <v>65</v>
      </c>
      <c r="P801" s="35">
        <f t="shared" si="59"/>
        <v>4475.8999999999996</v>
      </c>
    </row>
    <row r="802" spans="1:16" s="33" customFormat="1" hidden="1" x14ac:dyDescent="0.3">
      <c r="A802" s="33" t="s">
        <v>23</v>
      </c>
      <c r="B802" s="9" t="s">
        <v>82</v>
      </c>
      <c r="C802" s="10">
        <v>44477</v>
      </c>
      <c r="D802" s="12">
        <v>44472</v>
      </c>
      <c r="E802" s="9" t="s">
        <v>119</v>
      </c>
      <c r="F802" s="44" t="s">
        <v>120</v>
      </c>
      <c r="G802" s="40">
        <v>12956.120000000008</v>
      </c>
      <c r="H802" s="18">
        <v>44459</v>
      </c>
      <c r="I802" s="18">
        <v>44472</v>
      </c>
      <c r="J802" s="33">
        <f t="shared" si="56"/>
        <v>14</v>
      </c>
      <c r="K802" s="18">
        <f t="shared" si="57"/>
        <v>44465.5</v>
      </c>
      <c r="L802" s="25">
        <v>44477</v>
      </c>
      <c r="M802" s="18">
        <v>44477.5</v>
      </c>
      <c r="O802" s="39">
        <f t="shared" si="58"/>
        <v>12</v>
      </c>
      <c r="P802" s="35">
        <f t="shared" si="59"/>
        <v>155473.44000000009</v>
      </c>
    </row>
    <row r="803" spans="1:16" s="33" customFormat="1" hidden="1" x14ac:dyDescent="0.3">
      <c r="A803" s="33" t="s">
        <v>23</v>
      </c>
      <c r="B803" s="9" t="s">
        <v>82</v>
      </c>
      <c r="C803" s="10">
        <v>44477</v>
      </c>
      <c r="D803" s="12">
        <v>44472</v>
      </c>
      <c r="E803" s="9" t="s">
        <v>121</v>
      </c>
      <c r="F803" s="44" t="s">
        <v>122</v>
      </c>
      <c r="G803" s="40">
        <v>1290.4399999999998</v>
      </c>
      <c r="H803" s="18">
        <v>44459</v>
      </c>
      <c r="I803" s="18">
        <v>44472</v>
      </c>
      <c r="J803" s="33">
        <f t="shared" si="56"/>
        <v>14</v>
      </c>
      <c r="K803" s="18">
        <f t="shared" si="57"/>
        <v>44465.5</v>
      </c>
      <c r="L803" s="25">
        <v>44477</v>
      </c>
      <c r="M803" s="18">
        <v>44477.5</v>
      </c>
      <c r="O803" s="39">
        <f t="shared" si="58"/>
        <v>12</v>
      </c>
      <c r="P803" s="35">
        <f t="shared" si="59"/>
        <v>15485.279999999999</v>
      </c>
    </row>
    <row r="804" spans="1:16" s="33" customFormat="1" hidden="1" x14ac:dyDescent="0.3">
      <c r="A804" s="33" t="s">
        <v>23</v>
      </c>
      <c r="B804" s="9" t="s">
        <v>82</v>
      </c>
      <c r="C804" s="10">
        <v>44477</v>
      </c>
      <c r="D804" s="12">
        <v>44472</v>
      </c>
      <c r="E804" s="9" t="s">
        <v>125</v>
      </c>
      <c r="F804" s="44" t="s">
        <v>126</v>
      </c>
      <c r="G804" s="40">
        <v>228.95999999999998</v>
      </c>
      <c r="H804" s="18">
        <v>44459</v>
      </c>
      <c r="I804" s="18">
        <v>44472</v>
      </c>
      <c r="J804" s="33">
        <f t="shared" si="56"/>
        <v>14</v>
      </c>
      <c r="K804" s="18">
        <f t="shared" si="57"/>
        <v>44465.5</v>
      </c>
      <c r="L804" s="25">
        <v>44477</v>
      </c>
      <c r="M804" s="18">
        <v>44498.5</v>
      </c>
      <c r="O804" s="39">
        <f t="shared" si="58"/>
        <v>33</v>
      </c>
      <c r="P804" s="35">
        <f t="shared" si="59"/>
        <v>7555.6799999999994</v>
      </c>
    </row>
    <row r="805" spans="1:16" s="33" customFormat="1" hidden="1" x14ac:dyDescent="0.3">
      <c r="A805" s="33" t="s">
        <v>23</v>
      </c>
      <c r="B805" s="9" t="s">
        <v>82</v>
      </c>
      <c r="C805" s="10">
        <v>44477</v>
      </c>
      <c r="D805" s="12">
        <v>44472</v>
      </c>
      <c r="E805" s="9" t="s">
        <v>127</v>
      </c>
      <c r="F805" s="44" t="s">
        <v>128</v>
      </c>
      <c r="G805" s="40">
        <v>1209.1299999999997</v>
      </c>
      <c r="H805" s="18">
        <v>44459</v>
      </c>
      <c r="I805" s="18">
        <v>44472</v>
      </c>
      <c r="J805" s="33">
        <f t="shared" si="56"/>
        <v>14</v>
      </c>
      <c r="K805" s="18">
        <f t="shared" si="57"/>
        <v>44465.5</v>
      </c>
      <c r="L805" s="25">
        <v>44477</v>
      </c>
      <c r="M805" s="18">
        <v>44515.5</v>
      </c>
      <c r="O805" s="39">
        <f t="shared" si="58"/>
        <v>50</v>
      </c>
      <c r="P805" s="35">
        <f t="shared" si="59"/>
        <v>60456.499999999985</v>
      </c>
    </row>
    <row r="806" spans="1:16" s="33" customFormat="1" hidden="1" x14ac:dyDescent="0.3">
      <c r="A806" s="33" t="s">
        <v>23</v>
      </c>
      <c r="B806" s="9" t="s">
        <v>82</v>
      </c>
      <c r="C806" s="10">
        <v>44477</v>
      </c>
      <c r="D806" s="12">
        <v>44472</v>
      </c>
      <c r="E806" s="9" t="s">
        <v>129</v>
      </c>
      <c r="F806" s="44" t="s">
        <v>130</v>
      </c>
      <c r="G806" s="40">
        <v>11424.310000000014</v>
      </c>
      <c r="H806" s="18">
        <v>44459</v>
      </c>
      <c r="I806" s="18">
        <v>44472</v>
      </c>
      <c r="J806" s="33">
        <f t="shared" si="56"/>
        <v>14</v>
      </c>
      <c r="K806" s="18">
        <f t="shared" si="57"/>
        <v>44465.5</v>
      </c>
      <c r="L806" s="25">
        <v>44477</v>
      </c>
      <c r="M806" s="18">
        <v>44477.5</v>
      </c>
      <c r="O806" s="39">
        <f t="shared" si="58"/>
        <v>12</v>
      </c>
      <c r="P806" s="35">
        <f t="shared" si="59"/>
        <v>137091.72000000018</v>
      </c>
    </row>
    <row r="807" spans="1:16" s="33" customFormat="1" hidden="1" x14ac:dyDescent="0.3">
      <c r="A807" s="33" t="s">
        <v>23</v>
      </c>
      <c r="B807" s="9" t="s">
        <v>82</v>
      </c>
      <c r="C807" s="10">
        <v>44477</v>
      </c>
      <c r="D807" s="12">
        <v>44472</v>
      </c>
      <c r="E807" s="9" t="s">
        <v>164</v>
      </c>
      <c r="F807" s="44" t="s">
        <v>165</v>
      </c>
      <c r="G807" s="40">
        <v>2865.6</v>
      </c>
      <c r="H807" s="18">
        <v>44459</v>
      </c>
      <c r="I807" s="18">
        <v>44472</v>
      </c>
      <c r="J807" s="33">
        <f t="shared" si="56"/>
        <v>14</v>
      </c>
      <c r="K807" s="18">
        <f t="shared" si="57"/>
        <v>44465.5</v>
      </c>
      <c r="L807" s="25">
        <v>44477</v>
      </c>
      <c r="M807" s="18">
        <v>44477.5</v>
      </c>
      <c r="O807" s="39">
        <f t="shared" si="58"/>
        <v>12</v>
      </c>
      <c r="P807" s="35">
        <f t="shared" si="59"/>
        <v>34387.199999999997</v>
      </c>
    </row>
    <row r="808" spans="1:16" s="33" customFormat="1" hidden="1" x14ac:dyDescent="0.3">
      <c r="A808" s="33" t="s">
        <v>23</v>
      </c>
      <c r="B808" s="9" t="s">
        <v>82</v>
      </c>
      <c r="C808" s="10">
        <v>44477</v>
      </c>
      <c r="D808" s="12">
        <v>44472</v>
      </c>
      <c r="E808" s="9" t="s">
        <v>131</v>
      </c>
      <c r="F808" s="44" t="s">
        <v>132</v>
      </c>
      <c r="G808" s="40">
        <v>163.49</v>
      </c>
      <c r="H808" s="18">
        <v>44459</v>
      </c>
      <c r="I808" s="18">
        <v>44472</v>
      </c>
      <c r="J808" s="33">
        <f t="shared" si="56"/>
        <v>14</v>
      </c>
      <c r="K808" s="18">
        <f t="shared" si="57"/>
        <v>44465.5</v>
      </c>
      <c r="L808" s="25">
        <v>44477</v>
      </c>
      <c r="M808" s="18">
        <v>44477.5</v>
      </c>
      <c r="O808" s="39">
        <f t="shared" si="58"/>
        <v>12</v>
      </c>
      <c r="P808" s="35">
        <f t="shared" si="59"/>
        <v>1961.88</v>
      </c>
    </row>
    <row r="809" spans="1:16" s="33" customFormat="1" hidden="1" x14ac:dyDescent="0.3">
      <c r="A809" s="33" t="s">
        <v>23</v>
      </c>
      <c r="B809" s="9" t="s">
        <v>82</v>
      </c>
      <c r="C809" s="10">
        <v>44477</v>
      </c>
      <c r="D809" s="12">
        <v>44472</v>
      </c>
      <c r="E809" s="9" t="s">
        <v>133</v>
      </c>
      <c r="F809" s="44" t="s">
        <v>134</v>
      </c>
      <c r="G809" s="40">
        <v>2438.37</v>
      </c>
      <c r="H809" s="18">
        <v>44459</v>
      </c>
      <c r="I809" s="18">
        <v>44472</v>
      </c>
      <c r="J809" s="33">
        <f t="shared" si="56"/>
        <v>14</v>
      </c>
      <c r="K809" s="18">
        <f t="shared" si="57"/>
        <v>44465.5</v>
      </c>
      <c r="L809" s="25">
        <v>44477</v>
      </c>
      <c r="M809" s="18">
        <v>44515.5</v>
      </c>
      <c r="O809" s="39">
        <f t="shared" si="58"/>
        <v>50</v>
      </c>
      <c r="P809" s="35">
        <f t="shared" si="59"/>
        <v>121918.5</v>
      </c>
    </row>
    <row r="810" spans="1:16" s="33" customFormat="1" hidden="1" x14ac:dyDescent="0.3">
      <c r="A810" s="33" t="s">
        <v>23</v>
      </c>
      <c r="B810" s="9" t="s">
        <v>82</v>
      </c>
      <c r="C810" s="10">
        <v>44477</v>
      </c>
      <c r="D810" s="12">
        <v>44472</v>
      </c>
      <c r="E810" s="9" t="s">
        <v>135</v>
      </c>
      <c r="F810" s="44" t="s">
        <v>136</v>
      </c>
      <c r="G810" s="40">
        <v>404.12999999999994</v>
      </c>
      <c r="H810" s="18">
        <v>44459</v>
      </c>
      <c r="I810" s="18">
        <v>44472</v>
      </c>
      <c r="J810" s="33">
        <f t="shared" si="56"/>
        <v>14</v>
      </c>
      <c r="K810" s="18">
        <f t="shared" si="57"/>
        <v>44465.5</v>
      </c>
      <c r="L810" s="25">
        <v>44477</v>
      </c>
      <c r="M810" s="18">
        <v>44515.5</v>
      </c>
      <c r="O810" s="39">
        <f t="shared" si="58"/>
        <v>50</v>
      </c>
      <c r="P810" s="35">
        <f t="shared" si="59"/>
        <v>20206.499999999996</v>
      </c>
    </row>
    <row r="811" spans="1:16" s="33" customFormat="1" hidden="1" x14ac:dyDescent="0.3">
      <c r="A811" s="33" t="s">
        <v>23</v>
      </c>
      <c r="B811" s="9" t="s">
        <v>82</v>
      </c>
      <c r="C811" s="10">
        <v>44477</v>
      </c>
      <c r="D811" s="12">
        <v>44472</v>
      </c>
      <c r="E811" s="9" t="s">
        <v>137</v>
      </c>
      <c r="F811" s="44" t="s">
        <v>138</v>
      </c>
      <c r="G811" s="40">
        <v>418.07000000000016</v>
      </c>
      <c r="H811" s="18">
        <v>44459</v>
      </c>
      <c r="I811" s="18">
        <v>44472</v>
      </c>
      <c r="J811" s="33">
        <f t="shared" si="56"/>
        <v>14</v>
      </c>
      <c r="K811" s="18">
        <f t="shared" si="57"/>
        <v>44465.5</v>
      </c>
      <c r="L811" s="25">
        <v>44477</v>
      </c>
      <c r="M811" s="18">
        <v>44515.5</v>
      </c>
      <c r="O811" s="39">
        <f t="shared" si="58"/>
        <v>50</v>
      </c>
      <c r="P811" s="35">
        <f t="shared" si="59"/>
        <v>20903.500000000007</v>
      </c>
    </row>
    <row r="812" spans="1:16" s="33" customFormat="1" hidden="1" x14ac:dyDescent="0.3">
      <c r="A812" s="33" t="s">
        <v>23</v>
      </c>
      <c r="B812" s="9" t="s">
        <v>82</v>
      </c>
      <c r="C812" s="10">
        <v>44477</v>
      </c>
      <c r="D812" s="12">
        <v>44472</v>
      </c>
      <c r="E812" s="9" t="s">
        <v>139</v>
      </c>
      <c r="F812" s="44" t="s">
        <v>140</v>
      </c>
      <c r="G812" s="40">
        <v>116.33999999999996</v>
      </c>
      <c r="H812" s="18">
        <v>44459</v>
      </c>
      <c r="I812" s="18">
        <v>44472</v>
      </c>
      <c r="J812" s="33">
        <f t="shared" si="56"/>
        <v>14</v>
      </c>
      <c r="K812" s="18">
        <f t="shared" si="57"/>
        <v>44465.5</v>
      </c>
      <c r="L812" s="25">
        <v>44477</v>
      </c>
      <c r="M812" s="18">
        <v>44515.5</v>
      </c>
      <c r="O812" s="39">
        <f t="shared" si="58"/>
        <v>50</v>
      </c>
      <c r="P812" s="35">
        <f t="shared" si="59"/>
        <v>5816.9999999999982</v>
      </c>
    </row>
    <row r="813" spans="1:16" s="33" customFormat="1" x14ac:dyDescent="0.3">
      <c r="A813" s="60" t="s">
        <v>23</v>
      </c>
      <c r="B813" s="115" t="s">
        <v>82</v>
      </c>
      <c r="C813" s="116">
        <v>44477</v>
      </c>
      <c r="D813" s="111">
        <v>44472</v>
      </c>
      <c r="E813" s="115" t="s">
        <v>141</v>
      </c>
      <c r="F813" s="109" t="s">
        <v>141</v>
      </c>
      <c r="G813" s="61">
        <v>902.76</v>
      </c>
      <c r="H813" s="62">
        <v>44459</v>
      </c>
      <c r="I813" s="62">
        <v>44472</v>
      </c>
      <c r="J813" s="60">
        <f t="shared" si="56"/>
        <v>14</v>
      </c>
      <c r="K813" s="62">
        <f t="shared" si="57"/>
        <v>44465.5</v>
      </c>
      <c r="L813" s="117">
        <v>44477</v>
      </c>
      <c r="M813" s="62">
        <v>44477.5</v>
      </c>
      <c r="N813" s="60"/>
      <c r="O813" s="97">
        <f t="shared" si="58"/>
        <v>12</v>
      </c>
      <c r="P813" s="63">
        <f t="shared" si="59"/>
        <v>10833.119999999999</v>
      </c>
    </row>
    <row r="814" spans="1:16" s="33" customFormat="1" x14ac:dyDescent="0.3">
      <c r="A814" s="60" t="s">
        <v>23</v>
      </c>
      <c r="B814" s="115" t="s">
        <v>82</v>
      </c>
      <c r="C814" s="116">
        <v>44477</v>
      </c>
      <c r="D814" s="111">
        <v>44472</v>
      </c>
      <c r="E814" s="115" t="s">
        <v>142</v>
      </c>
      <c r="F814" s="109" t="s">
        <v>142</v>
      </c>
      <c r="G814" s="61">
        <v>2176.63</v>
      </c>
      <c r="H814" s="62">
        <v>44459</v>
      </c>
      <c r="I814" s="62">
        <v>44472</v>
      </c>
      <c r="J814" s="60">
        <f t="shared" si="56"/>
        <v>14</v>
      </c>
      <c r="K814" s="62">
        <f t="shared" si="57"/>
        <v>44465.5</v>
      </c>
      <c r="L814" s="117">
        <v>44477</v>
      </c>
      <c r="M814" s="62">
        <v>44477.5</v>
      </c>
      <c r="N814" s="60"/>
      <c r="O814" s="97">
        <f t="shared" si="58"/>
        <v>12</v>
      </c>
      <c r="P814" s="63">
        <f t="shared" si="59"/>
        <v>26119.56</v>
      </c>
    </row>
    <row r="815" spans="1:16" s="33" customFormat="1" x14ac:dyDescent="0.3">
      <c r="A815" s="60" t="s">
        <v>23</v>
      </c>
      <c r="B815" s="115" t="s">
        <v>82</v>
      </c>
      <c r="C815" s="116">
        <v>44477</v>
      </c>
      <c r="D815" s="111">
        <v>44472</v>
      </c>
      <c r="E815" s="115" t="s">
        <v>143</v>
      </c>
      <c r="F815" s="109" t="s">
        <v>143</v>
      </c>
      <c r="G815" s="61">
        <v>451.7</v>
      </c>
      <c r="H815" s="62">
        <v>44459</v>
      </c>
      <c r="I815" s="62">
        <v>44472</v>
      </c>
      <c r="J815" s="60">
        <f t="shared" si="56"/>
        <v>14</v>
      </c>
      <c r="K815" s="62">
        <f t="shared" si="57"/>
        <v>44465.5</v>
      </c>
      <c r="L815" s="117">
        <v>44477</v>
      </c>
      <c r="M815" s="62">
        <v>44477.5</v>
      </c>
      <c r="N815" s="60"/>
      <c r="O815" s="97">
        <f t="shared" si="58"/>
        <v>12</v>
      </c>
      <c r="P815" s="63">
        <f t="shared" si="59"/>
        <v>5420.4</v>
      </c>
    </row>
    <row r="816" spans="1:16" s="33" customFormat="1" hidden="1" x14ac:dyDescent="0.3">
      <c r="A816" s="33" t="s">
        <v>23</v>
      </c>
      <c r="B816" s="9" t="s">
        <v>82</v>
      </c>
      <c r="C816" s="10">
        <v>44477</v>
      </c>
      <c r="D816" s="12">
        <v>44472</v>
      </c>
      <c r="E816" s="9" t="s">
        <v>144</v>
      </c>
      <c r="F816" s="44" t="s">
        <v>145</v>
      </c>
      <c r="G816" s="40">
        <v>4655.3599999999924</v>
      </c>
      <c r="H816" s="18">
        <v>44459</v>
      </c>
      <c r="I816" s="18">
        <v>44472</v>
      </c>
      <c r="J816" s="33">
        <f t="shared" si="56"/>
        <v>14</v>
      </c>
      <c r="K816" s="18">
        <f t="shared" si="57"/>
        <v>44465.5</v>
      </c>
      <c r="L816" s="25">
        <v>44477</v>
      </c>
      <c r="M816" s="18">
        <v>44477.5</v>
      </c>
      <c r="N816" s="13"/>
      <c r="O816" s="39">
        <f t="shared" si="58"/>
        <v>12</v>
      </c>
      <c r="P816" s="35">
        <f t="shared" si="59"/>
        <v>55864.319999999905</v>
      </c>
    </row>
    <row r="817" spans="1:16" s="33" customFormat="1" hidden="1" x14ac:dyDescent="0.3">
      <c r="A817" s="33" t="s">
        <v>23</v>
      </c>
      <c r="B817" s="9" t="s">
        <v>82</v>
      </c>
      <c r="C817" s="10">
        <v>44477</v>
      </c>
      <c r="D817" s="12">
        <v>44472</v>
      </c>
      <c r="E817" s="9" t="s">
        <v>146</v>
      </c>
      <c r="F817" s="44" t="s">
        <v>147</v>
      </c>
      <c r="G817" s="40">
        <v>2040.28</v>
      </c>
      <c r="H817" s="18">
        <v>44459</v>
      </c>
      <c r="I817" s="18">
        <v>44472</v>
      </c>
      <c r="J817" s="33">
        <f t="shared" si="56"/>
        <v>14</v>
      </c>
      <c r="K817" s="18">
        <f t="shared" si="57"/>
        <v>44465.5</v>
      </c>
      <c r="L817" s="25">
        <v>44477</v>
      </c>
      <c r="M817" s="18">
        <v>44477.5</v>
      </c>
      <c r="N817" s="13"/>
      <c r="O817" s="39">
        <f t="shared" si="58"/>
        <v>12</v>
      </c>
      <c r="P817" s="35">
        <f t="shared" si="59"/>
        <v>24483.360000000001</v>
      </c>
    </row>
    <row r="818" spans="1:16" s="33" customFormat="1" hidden="1" x14ac:dyDescent="0.3">
      <c r="A818" s="33" t="s">
        <v>23</v>
      </c>
      <c r="B818" s="9" t="s">
        <v>82</v>
      </c>
      <c r="C818" s="10">
        <v>44477</v>
      </c>
      <c r="D818" s="12">
        <v>44472</v>
      </c>
      <c r="E818" s="9" t="s">
        <v>148</v>
      </c>
      <c r="F818" s="44" t="s">
        <v>149</v>
      </c>
      <c r="G818" s="40">
        <v>303.94</v>
      </c>
      <c r="H818" s="18">
        <v>44459</v>
      </c>
      <c r="I818" s="18">
        <v>44472</v>
      </c>
      <c r="J818" s="33">
        <f t="shared" si="56"/>
        <v>14</v>
      </c>
      <c r="K818" s="18">
        <f t="shared" si="57"/>
        <v>44465.5</v>
      </c>
      <c r="L818" s="25">
        <v>44477</v>
      </c>
      <c r="M818" s="18">
        <v>44477.5</v>
      </c>
      <c r="N818" s="13"/>
      <c r="O818" s="39">
        <f t="shared" si="58"/>
        <v>12</v>
      </c>
      <c r="P818" s="35">
        <f t="shared" si="59"/>
        <v>3647.2799999999997</v>
      </c>
    </row>
    <row r="819" spans="1:16" s="33" customFormat="1" hidden="1" x14ac:dyDescent="0.3">
      <c r="A819" s="33" t="s">
        <v>23</v>
      </c>
      <c r="B819" s="9" t="s">
        <v>82</v>
      </c>
      <c r="C819" s="10">
        <v>44477</v>
      </c>
      <c r="D819" s="12">
        <v>44472</v>
      </c>
      <c r="E819" s="9" t="s">
        <v>150</v>
      </c>
      <c r="F819" s="44" t="s">
        <v>151</v>
      </c>
      <c r="G819" s="40">
        <v>43</v>
      </c>
      <c r="H819" s="18">
        <v>44459</v>
      </c>
      <c r="I819" s="18">
        <v>44472</v>
      </c>
      <c r="J819" s="33">
        <f t="shared" si="56"/>
        <v>14</v>
      </c>
      <c r="K819" s="18">
        <f t="shared" si="57"/>
        <v>44465.5</v>
      </c>
      <c r="L819" s="25">
        <v>44477</v>
      </c>
      <c r="M819" s="18">
        <v>44498.5</v>
      </c>
      <c r="O819" s="39">
        <f t="shared" si="58"/>
        <v>33</v>
      </c>
      <c r="P819" s="35">
        <f t="shared" si="59"/>
        <v>1419</v>
      </c>
    </row>
    <row r="820" spans="1:16" s="33" customFormat="1" hidden="1" x14ac:dyDescent="0.3">
      <c r="A820" s="33" t="s">
        <v>23</v>
      </c>
      <c r="B820" s="9" t="s">
        <v>82</v>
      </c>
      <c r="C820" s="10">
        <v>44477</v>
      </c>
      <c r="D820" s="12">
        <v>44472</v>
      </c>
      <c r="E820" s="9" t="s">
        <v>152</v>
      </c>
      <c r="F820" s="44" t="s">
        <v>153</v>
      </c>
      <c r="G820" s="40">
        <v>723.69</v>
      </c>
      <c r="H820" s="18">
        <v>44459</v>
      </c>
      <c r="I820" s="18">
        <v>44472</v>
      </c>
      <c r="J820" s="33">
        <f t="shared" si="56"/>
        <v>14</v>
      </c>
      <c r="K820" s="18">
        <f t="shared" si="57"/>
        <v>44465.5</v>
      </c>
      <c r="L820" s="25">
        <v>44477</v>
      </c>
      <c r="M820" s="18">
        <v>44477.5</v>
      </c>
      <c r="N820" s="46">
        <v>44477</v>
      </c>
      <c r="O820" s="39">
        <f>N820-K820</f>
        <v>11.5</v>
      </c>
      <c r="P820" s="35">
        <f t="shared" si="59"/>
        <v>8322.4350000000013</v>
      </c>
    </row>
    <row r="821" spans="1:16" s="33" customFormat="1" hidden="1" x14ac:dyDescent="0.3">
      <c r="A821" s="33" t="s">
        <v>23</v>
      </c>
      <c r="B821" s="9" t="s">
        <v>82</v>
      </c>
      <c r="C821" s="10">
        <v>44477</v>
      </c>
      <c r="D821" s="12">
        <v>44472</v>
      </c>
      <c r="E821" s="9" t="s">
        <v>154</v>
      </c>
      <c r="F821" s="44" t="s">
        <v>155</v>
      </c>
      <c r="G821" s="40">
        <v>396.74</v>
      </c>
      <c r="H821" s="18">
        <v>44459</v>
      </c>
      <c r="I821" s="18">
        <v>44472</v>
      </c>
      <c r="J821" s="33">
        <f t="shared" si="56"/>
        <v>14</v>
      </c>
      <c r="K821" s="18">
        <f t="shared" si="57"/>
        <v>44465.5</v>
      </c>
      <c r="L821" s="25">
        <v>44477</v>
      </c>
      <c r="M821" s="18">
        <v>44477.5</v>
      </c>
      <c r="N821" s="46">
        <v>44477</v>
      </c>
      <c r="O821" s="39">
        <f>N821-K821</f>
        <v>11.5</v>
      </c>
      <c r="P821" s="35">
        <f t="shared" si="59"/>
        <v>4562.51</v>
      </c>
    </row>
    <row r="822" spans="1:16" s="33" customFormat="1" x14ac:dyDescent="0.3">
      <c r="A822" s="60" t="s">
        <v>6</v>
      </c>
      <c r="B822" s="115" t="s">
        <v>82</v>
      </c>
      <c r="C822" s="116">
        <v>44491</v>
      </c>
      <c r="D822" s="111">
        <v>44486</v>
      </c>
      <c r="E822" s="115" t="s">
        <v>83</v>
      </c>
      <c r="F822" s="109" t="s">
        <v>84</v>
      </c>
      <c r="G822" s="61">
        <v>645.72</v>
      </c>
      <c r="H822" s="62">
        <v>44473</v>
      </c>
      <c r="I822" s="62">
        <v>44486</v>
      </c>
      <c r="J822" s="60">
        <f>I822-H822+1</f>
        <v>14</v>
      </c>
      <c r="K822" s="62">
        <f t="shared" si="57"/>
        <v>44479.5</v>
      </c>
      <c r="L822" s="117">
        <v>44491</v>
      </c>
      <c r="M822" s="62">
        <v>44491.5</v>
      </c>
      <c r="N822" s="60"/>
      <c r="O822" s="97">
        <f t="shared" si="58"/>
        <v>12</v>
      </c>
      <c r="P822" s="63">
        <f t="shared" si="59"/>
        <v>7748.64</v>
      </c>
    </row>
    <row r="823" spans="1:16" s="33" customFormat="1" x14ac:dyDescent="0.3">
      <c r="A823" s="60" t="s">
        <v>6</v>
      </c>
      <c r="B823" s="115" t="s">
        <v>82</v>
      </c>
      <c r="C823" s="116">
        <v>44491</v>
      </c>
      <c r="D823" s="111">
        <v>44486</v>
      </c>
      <c r="E823" s="115" t="s">
        <v>85</v>
      </c>
      <c r="F823" s="109" t="s">
        <v>86</v>
      </c>
      <c r="G823" s="61">
        <v>7846.76</v>
      </c>
      <c r="H823" s="62">
        <v>44473</v>
      </c>
      <c r="I823" s="62">
        <v>44486</v>
      </c>
      <c r="J823" s="60">
        <f t="shared" si="56"/>
        <v>14</v>
      </c>
      <c r="K823" s="62">
        <f t="shared" si="57"/>
        <v>44479.5</v>
      </c>
      <c r="L823" s="117">
        <v>44491</v>
      </c>
      <c r="M823" s="62">
        <v>44491.5</v>
      </c>
      <c r="N823" s="60"/>
      <c r="O823" s="97">
        <f t="shared" si="58"/>
        <v>12</v>
      </c>
      <c r="P823" s="63">
        <f t="shared" si="59"/>
        <v>94161.12</v>
      </c>
    </row>
    <row r="824" spans="1:16" s="33" customFormat="1" x14ac:dyDescent="0.3">
      <c r="A824" s="60" t="s">
        <v>6</v>
      </c>
      <c r="B824" s="115" t="s">
        <v>82</v>
      </c>
      <c r="C824" s="116">
        <v>44491</v>
      </c>
      <c r="D824" s="111">
        <v>44486</v>
      </c>
      <c r="E824" s="115" t="s">
        <v>87</v>
      </c>
      <c r="F824" s="109" t="s">
        <v>88</v>
      </c>
      <c r="G824" s="61">
        <v>2492.4299999999998</v>
      </c>
      <c r="H824" s="62">
        <v>44473</v>
      </c>
      <c r="I824" s="62">
        <v>44486</v>
      </c>
      <c r="J824" s="60">
        <f>I824-H824+1</f>
        <v>14</v>
      </c>
      <c r="K824" s="62">
        <f t="shared" si="57"/>
        <v>44479.5</v>
      </c>
      <c r="L824" s="117">
        <v>44491</v>
      </c>
      <c r="M824" s="62">
        <v>44491.5</v>
      </c>
      <c r="N824" s="60"/>
      <c r="O824" s="97">
        <f t="shared" si="58"/>
        <v>12</v>
      </c>
      <c r="P824" s="63">
        <f t="shared" si="59"/>
        <v>29909.159999999996</v>
      </c>
    </row>
    <row r="825" spans="1:16" s="33" customFormat="1" x14ac:dyDescent="0.3">
      <c r="A825" s="60" t="s">
        <v>6</v>
      </c>
      <c r="B825" s="115" t="s">
        <v>82</v>
      </c>
      <c r="C825" s="116">
        <v>44491</v>
      </c>
      <c r="D825" s="111">
        <v>44486</v>
      </c>
      <c r="E825" s="115" t="s">
        <v>89</v>
      </c>
      <c r="F825" s="109" t="s">
        <v>90</v>
      </c>
      <c r="G825" s="61">
        <v>31244.51999999999</v>
      </c>
      <c r="H825" s="62">
        <v>44473</v>
      </c>
      <c r="I825" s="62">
        <v>44486</v>
      </c>
      <c r="J825" s="60">
        <f t="shared" si="56"/>
        <v>14</v>
      </c>
      <c r="K825" s="62">
        <f t="shared" si="57"/>
        <v>44479.5</v>
      </c>
      <c r="L825" s="117">
        <v>44491</v>
      </c>
      <c r="M825" s="62">
        <v>44491.5</v>
      </c>
      <c r="N825" s="60"/>
      <c r="O825" s="97">
        <f t="shared" si="58"/>
        <v>12</v>
      </c>
      <c r="P825" s="63">
        <f t="shared" si="59"/>
        <v>374934.23999999987</v>
      </c>
    </row>
    <row r="826" spans="1:16" s="33" customFormat="1" x14ac:dyDescent="0.3">
      <c r="A826" s="60" t="s">
        <v>6</v>
      </c>
      <c r="B826" s="115" t="s">
        <v>82</v>
      </c>
      <c r="C826" s="116">
        <v>44491</v>
      </c>
      <c r="D826" s="111">
        <v>44486</v>
      </c>
      <c r="E826" s="115" t="s">
        <v>91</v>
      </c>
      <c r="F826" s="109" t="s">
        <v>92</v>
      </c>
      <c r="G826" s="61">
        <v>53859.669999999962</v>
      </c>
      <c r="H826" s="62">
        <v>44473</v>
      </c>
      <c r="I826" s="62">
        <v>44486</v>
      </c>
      <c r="J826" s="60">
        <f>I826-H826+1</f>
        <v>14</v>
      </c>
      <c r="K826" s="62">
        <f t="shared" si="57"/>
        <v>44479.5</v>
      </c>
      <c r="L826" s="117">
        <v>44491</v>
      </c>
      <c r="M826" s="62">
        <v>44491.5</v>
      </c>
      <c r="N826" s="60"/>
      <c r="O826" s="97">
        <f t="shared" si="58"/>
        <v>12</v>
      </c>
      <c r="P826" s="63">
        <f t="shared" si="59"/>
        <v>646316.03999999957</v>
      </c>
    </row>
    <row r="827" spans="1:16" s="33" customFormat="1" hidden="1" x14ac:dyDescent="0.3">
      <c r="A827" s="33" t="s">
        <v>6</v>
      </c>
      <c r="B827" s="9" t="s">
        <v>82</v>
      </c>
      <c r="C827" s="10">
        <v>44491</v>
      </c>
      <c r="D827" s="12">
        <v>44486</v>
      </c>
      <c r="E827" s="9" t="s">
        <v>93</v>
      </c>
      <c r="F827" s="44" t="s">
        <v>94</v>
      </c>
      <c r="G827" s="40">
        <v>10932.02</v>
      </c>
      <c r="H827" s="18">
        <v>44473</v>
      </c>
      <c r="I827" s="18">
        <v>44486</v>
      </c>
      <c r="J827" s="33">
        <f t="shared" si="56"/>
        <v>14</v>
      </c>
      <c r="K827" s="18">
        <f t="shared" si="57"/>
        <v>44479.5</v>
      </c>
      <c r="L827" s="25">
        <v>44491</v>
      </c>
      <c r="M827" s="18">
        <v>44491.5</v>
      </c>
      <c r="O827" s="39">
        <f t="shared" si="58"/>
        <v>12</v>
      </c>
      <c r="P827" s="35">
        <f t="shared" si="59"/>
        <v>131184.24</v>
      </c>
    </row>
    <row r="828" spans="1:16" s="33" customFormat="1" x14ac:dyDescent="0.3">
      <c r="A828" s="60" t="s">
        <v>6</v>
      </c>
      <c r="B828" s="115" t="s">
        <v>82</v>
      </c>
      <c r="C828" s="116">
        <v>44491</v>
      </c>
      <c r="D828" s="111">
        <v>44486</v>
      </c>
      <c r="E828" s="115" t="s">
        <v>95</v>
      </c>
      <c r="F828" s="109" t="s">
        <v>96</v>
      </c>
      <c r="G828" s="61">
        <v>250.54</v>
      </c>
      <c r="H828" s="62">
        <v>44473</v>
      </c>
      <c r="I828" s="62">
        <v>44486</v>
      </c>
      <c r="J828" s="60">
        <f t="shared" si="56"/>
        <v>14</v>
      </c>
      <c r="K828" s="62">
        <f t="shared" si="57"/>
        <v>44479.5</v>
      </c>
      <c r="L828" s="117">
        <v>44491</v>
      </c>
      <c r="M828" s="62">
        <v>44491.5</v>
      </c>
      <c r="N828" s="60"/>
      <c r="O828" s="97">
        <f t="shared" si="58"/>
        <v>12</v>
      </c>
      <c r="P828" s="63">
        <f t="shared" si="59"/>
        <v>3006.48</v>
      </c>
    </row>
    <row r="829" spans="1:16" s="33" customFormat="1" x14ac:dyDescent="0.3">
      <c r="A829" s="60" t="s">
        <v>6</v>
      </c>
      <c r="B829" s="115" t="s">
        <v>82</v>
      </c>
      <c r="C829" s="116">
        <v>44491</v>
      </c>
      <c r="D829" s="111">
        <v>44486</v>
      </c>
      <c r="E829" s="115" t="s">
        <v>97</v>
      </c>
      <c r="F829" s="109" t="s">
        <v>98</v>
      </c>
      <c r="G829" s="61">
        <v>7149.78</v>
      </c>
      <c r="H829" s="62">
        <v>44473</v>
      </c>
      <c r="I829" s="62">
        <v>44486</v>
      </c>
      <c r="J829" s="60">
        <f t="shared" si="56"/>
        <v>14</v>
      </c>
      <c r="K829" s="62">
        <f t="shared" si="57"/>
        <v>44479.5</v>
      </c>
      <c r="L829" s="117">
        <v>44491</v>
      </c>
      <c r="M829" s="62">
        <v>44491.5</v>
      </c>
      <c r="N829" s="60"/>
      <c r="O829" s="97">
        <f t="shared" si="58"/>
        <v>12</v>
      </c>
      <c r="P829" s="63">
        <f t="shared" si="59"/>
        <v>85797.36</v>
      </c>
    </row>
    <row r="830" spans="1:16" s="33" customFormat="1" hidden="1" x14ac:dyDescent="0.3">
      <c r="A830" s="33" t="s">
        <v>6</v>
      </c>
      <c r="B830" s="9" t="s">
        <v>82</v>
      </c>
      <c r="C830" s="10">
        <v>44491</v>
      </c>
      <c r="D830" s="12">
        <v>44486</v>
      </c>
      <c r="E830" s="9" t="s">
        <v>99</v>
      </c>
      <c r="F830" s="44" t="s">
        <v>100</v>
      </c>
      <c r="G830" s="40">
        <v>72.59</v>
      </c>
      <c r="H830" s="18">
        <v>44473</v>
      </c>
      <c r="I830" s="18">
        <v>44486</v>
      </c>
      <c r="J830" s="33">
        <f t="shared" si="56"/>
        <v>14</v>
      </c>
      <c r="K830" s="18">
        <f t="shared" si="57"/>
        <v>44479.5</v>
      </c>
      <c r="L830" s="25">
        <v>44491</v>
      </c>
      <c r="M830" s="18">
        <v>44491.5</v>
      </c>
      <c r="N830" s="13"/>
      <c r="O830" s="39">
        <f t="shared" si="58"/>
        <v>12</v>
      </c>
      <c r="P830" s="35">
        <f t="shared" si="59"/>
        <v>871.08</v>
      </c>
    </row>
    <row r="831" spans="1:16" s="33" customFormat="1" hidden="1" x14ac:dyDescent="0.3">
      <c r="A831" s="33" t="s">
        <v>6</v>
      </c>
      <c r="B831" s="9" t="s">
        <v>82</v>
      </c>
      <c r="C831" s="10">
        <v>44491</v>
      </c>
      <c r="D831" s="12">
        <v>44486</v>
      </c>
      <c r="E831" s="9" t="s">
        <v>105</v>
      </c>
      <c r="F831" s="44" t="s">
        <v>106</v>
      </c>
      <c r="G831" s="40">
        <v>730.46999999999991</v>
      </c>
      <c r="H831" s="18">
        <v>44473</v>
      </c>
      <c r="I831" s="18">
        <v>44486</v>
      </c>
      <c r="J831" s="33">
        <f t="shared" si="56"/>
        <v>14</v>
      </c>
      <c r="K831" s="18">
        <f t="shared" si="57"/>
        <v>44479.5</v>
      </c>
      <c r="L831" s="25">
        <v>44491</v>
      </c>
      <c r="M831" s="18">
        <v>44496.5</v>
      </c>
      <c r="O831" s="39">
        <f t="shared" si="58"/>
        <v>17</v>
      </c>
      <c r="P831" s="35">
        <f t="shared" si="59"/>
        <v>12417.989999999998</v>
      </c>
    </row>
    <row r="832" spans="1:16" s="33" customFormat="1" hidden="1" x14ac:dyDescent="0.3">
      <c r="A832" s="33" t="s">
        <v>6</v>
      </c>
      <c r="B832" s="9" t="s">
        <v>82</v>
      </c>
      <c r="C832" s="10">
        <v>44491</v>
      </c>
      <c r="D832" s="12">
        <v>44486</v>
      </c>
      <c r="E832" s="9" t="s">
        <v>107</v>
      </c>
      <c r="F832" s="44" t="s">
        <v>108</v>
      </c>
      <c r="G832" s="40">
        <v>29.840000000000011</v>
      </c>
      <c r="H832" s="18">
        <v>44473</v>
      </c>
      <c r="I832" s="18">
        <v>44486</v>
      </c>
      <c r="J832" s="33">
        <f t="shared" si="56"/>
        <v>14</v>
      </c>
      <c r="K832" s="18">
        <f t="shared" si="57"/>
        <v>44479.5</v>
      </c>
      <c r="L832" s="25">
        <v>44491</v>
      </c>
      <c r="M832" s="18">
        <v>44515.5</v>
      </c>
      <c r="O832" s="39">
        <f t="shared" si="58"/>
        <v>36</v>
      </c>
      <c r="P832" s="35">
        <f t="shared" si="59"/>
        <v>1074.2400000000005</v>
      </c>
    </row>
    <row r="833" spans="1:16" s="33" customFormat="1" hidden="1" x14ac:dyDescent="0.3">
      <c r="A833" s="33" t="s">
        <v>6</v>
      </c>
      <c r="B833" s="9" t="s">
        <v>82</v>
      </c>
      <c r="C833" s="10">
        <v>44491</v>
      </c>
      <c r="D833" s="12">
        <v>44486</v>
      </c>
      <c r="E833" s="9" t="s">
        <v>109</v>
      </c>
      <c r="F833" s="44" t="s">
        <v>110</v>
      </c>
      <c r="G833" s="40">
        <v>2097.6999999999998</v>
      </c>
      <c r="H833" s="18">
        <v>44473</v>
      </c>
      <c r="I833" s="18">
        <v>44486</v>
      </c>
      <c r="J833" s="33">
        <f t="shared" si="56"/>
        <v>14</v>
      </c>
      <c r="K833" s="18">
        <f t="shared" si="57"/>
        <v>44479.5</v>
      </c>
      <c r="L833" s="25">
        <v>44491</v>
      </c>
      <c r="M833" s="18">
        <v>44491.5</v>
      </c>
      <c r="N833" s="13"/>
      <c r="O833" s="39">
        <f t="shared" si="58"/>
        <v>12</v>
      </c>
      <c r="P833" s="35">
        <f t="shared" si="59"/>
        <v>25172.399999999998</v>
      </c>
    </row>
    <row r="834" spans="1:16" s="33" customFormat="1" hidden="1" x14ac:dyDescent="0.3">
      <c r="A834" s="33" t="s">
        <v>6</v>
      </c>
      <c r="B834" s="9" t="s">
        <v>82</v>
      </c>
      <c r="C834" s="10">
        <v>44491</v>
      </c>
      <c r="D834" s="12">
        <v>44486</v>
      </c>
      <c r="E834" s="9" t="s">
        <v>111</v>
      </c>
      <c r="F834" s="44" t="s">
        <v>112</v>
      </c>
      <c r="G834" s="40">
        <v>271</v>
      </c>
      <c r="H834" s="18">
        <v>44473</v>
      </c>
      <c r="I834" s="18">
        <v>44486</v>
      </c>
      <c r="J834" s="33">
        <f t="shared" si="56"/>
        <v>14</v>
      </c>
      <c r="K834" s="18">
        <f t="shared" si="57"/>
        <v>44479.5</v>
      </c>
      <c r="L834" s="25">
        <v>44491</v>
      </c>
      <c r="M834" s="18">
        <v>44491.5</v>
      </c>
      <c r="O834" s="39">
        <f t="shared" si="58"/>
        <v>12</v>
      </c>
      <c r="P834" s="35">
        <f t="shared" si="59"/>
        <v>3252</v>
      </c>
    </row>
    <row r="835" spans="1:16" s="33" customFormat="1" hidden="1" x14ac:dyDescent="0.3">
      <c r="A835" s="33" t="s">
        <v>6</v>
      </c>
      <c r="B835" s="9" t="s">
        <v>82</v>
      </c>
      <c r="C835" s="10">
        <v>44491</v>
      </c>
      <c r="D835" s="12">
        <v>44486</v>
      </c>
      <c r="E835" s="9" t="s">
        <v>113</v>
      </c>
      <c r="F835" s="44" t="s">
        <v>114</v>
      </c>
      <c r="G835" s="40">
        <v>2265.5100000000016</v>
      </c>
      <c r="H835" s="18">
        <v>44473</v>
      </c>
      <c r="I835" s="18">
        <v>44486</v>
      </c>
      <c r="J835" s="33">
        <f t="shared" si="56"/>
        <v>14</v>
      </c>
      <c r="K835" s="18">
        <f t="shared" si="57"/>
        <v>44479.5</v>
      </c>
      <c r="L835" s="25">
        <v>44491</v>
      </c>
      <c r="M835" s="18">
        <v>44491.5</v>
      </c>
      <c r="O835" s="39">
        <f t="shared" si="58"/>
        <v>12</v>
      </c>
      <c r="P835" s="35">
        <f t="shared" si="59"/>
        <v>27186.120000000017</v>
      </c>
    </row>
    <row r="836" spans="1:16" s="33" customFormat="1" hidden="1" x14ac:dyDescent="0.3">
      <c r="A836" s="33" t="s">
        <v>6</v>
      </c>
      <c r="B836" s="9" t="s">
        <v>82</v>
      </c>
      <c r="C836" s="10">
        <v>44491</v>
      </c>
      <c r="D836" s="12">
        <v>44486</v>
      </c>
      <c r="E836" s="9" t="s">
        <v>115</v>
      </c>
      <c r="F836" s="44" t="s">
        <v>116</v>
      </c>
      <c r="G836" s="40">
        <v>41.759999999999991</v>
      </c>
      <c r="H836" s="18">
        <v>44473</v>
      </c>
      <c r="I836" s="18">
        <v>44486</v>
      </c>
      <c r="J836" s="33">
        <f t="shared" si="56"/>
        <v>14</v>
      </c>
      <c r="K836" s="18">
        <f t="shared" si="57"/>
        <v>44479.5</v>
      </c>
      <c r="L836" s="25">
        <v>44491</v>
      </c>
      <c r="M836" s="18">
        <v>44515.5</v>
      </c>
      <c r="O836" s="39">
        <f t="shared" si="58"/>
        <v>36</v>
      </c>
      <c r="P836" s="35">
        <f t="shared" si="59"/>
        <v>1503.3599999999997</v>
      </c>
    </row>
    <row r="837" spans="1:16" s="33" customFormat="1" hidden="1" x14ac:dyDescent="0.3">
      <c r="A837" s="33" t="s">
        <v>6</v>
      </c>
      <c r="B837" s="9" t="s">
        <v>82</v>
      </c>
      <c r="C837" s="10">
        <v>44491</v>
      </c>
      <c r="D837" s="12">
        <v>44486</v>
      </c>
      <c r="E837" s="9" t="s">
        <v>117</v>
      </c>
      <c r="F837" s="44" t="s">
        <v>118</v>
      </c>
      <c r="G837" s="40">
        <v>68.86</v>
      </c>
      <c r="H837" s="18">
        <v>44473</v>
      </c>
      <c r="I837" s="18">
        <v>44486</v>
      </c>
      <c r="J837" s="33">
        <f t="shared" si="56"/>
        <v>14</v>
      </c>
      <c r="K837" s="18">
        <f t="shared" si="57"/>
        <v>44479.5</v>
      </c>
      <c r="L837" s="25">
        <v>44491</v>
      </c>
      <c r="M837" s="18">
        <v>44530.5</v>
      </c>
      <c r="O837" s="39">
        <f t="shared" si="58"/>
        <v>51</v>
      </c>
      <c r="P837" s="35">
        <f t="shared" si="59"/>
        <v>3511.86</v>
      </c>
    </row>
    <row r="838" spans="1:16" s="33" customFormat="1" hidden="1" x14ac:dyDescent="0.3">
      <c r="A838" s="33" t="s">
        <v>6</v>
      </c>
      <c r="B838" s="9" t="s">
        <v>82</v>
      </c>
      <c r="C838" s="10">
        <v>44491</v>
      </c>
      <c r="D838" s="12">
        <v>44486</v>
      </c>
      <c r="E838" s="9" t="s">
        <v>119</v>
      </c>
      <c r="F838" s="44" t="s">
        <v>120</v>
      </c>
      <c r="G838" s="40">
        <v>13524.490000000023</v>
      </c>
      <c r="H838" s="18">
        <v>44473</v>
      </c>
      <c r="I838" s="18">
        <v>44486</v>
      </c>
      <c r="J838" s="33">
        <f t="shared" si="56"/>
        <v>14</v>
      </c>
      <c r="K838" s="18">
        <f t="shared" si="57"/>
        <v>44479.5</v>
      </c>
      <c r="L838" s="25">
        <v>44491</v>
      </c>
      <c r="M838" s="18">
        <v>44491.5</v>
      </c>
      <c r="O838" s="39">
        <f t="shared" si="58"/>
        <v>12</v>
      </c>
      <c r="P838" s="35">
        <f t="shared" si="59"/>
        <v>162293.8800000003</v>
      </c>
    </row>
    <row r="839" spans="1:16" s="33" customFormat="1" hidden="1" x14ac:dyDescent="0.3">
      <c r="A839" s="33" t="s">
        <v>6</v>
      </c>
      <c r="B839" s="9" t="s">
        <v>82</v>
      </c>
      <c r="C839" s="10">
        <v>44491</v>
      </c>
      <c r="D839" s="12">
        <v>44486</v>
      </c>
      <c r="E839" s="9" t="s">
        <v>121</v>
      </c>
      <c r="F839" s="44" t="s">
        <v>122</v>
      </c>
      <c r="G839" s="40">
        <v>1247.07</v>
      </c>
      <c r="H839" s="18">
        <v>44473</v>
      </c>
      <c r="I839" s="18">
        <v>44486</v>
      </c>
      <c r="J839" s="33">
        <f t="shared" si="56"/>
        <v>14</v>
      </c>
      <c r="K839" s="18">
        <f t="shared" si="57"/>
        <v>44479.5</v>
      </c>
      <c r="L839" s="25">
        <v>44491</v>
      </c>
      <c r="M839" s="18">
        <v>44491.5</v>
      </c>
      <c r="O839" s="39">
        <f t="shared" si="58"/>
        <v>12</v>
      </c>
      <c r="P839" s="35">
        <f t="shared" si="59"/>
        <v>14964.84</v>
      </c>
    </row>
    <row r="840" spans="1:16" s="33" customFormat="1" hidden="1" x14ac:dyDescent="0.3">
      <c r="A840" s="33" t="s">
        <v>6</v>
      </c>
      <c r="B840" s="9" t="s">
        <v>82</v>
      </c>
      <c r="C840" s="10">
        <v>44491</v>
      </c>
      <c r="D840" s="12">
        <v>44486</v>
      </c>
      <c r="E840" s="9" t="s">
        <v>125</v>
      </c>
      <c r="F840" s="44" t="s">
        <v>126</v>
      </c>
      <c r="G840" s="40">
        <v>228.95999999999998</v>
      </c>
      <c r="H840" s="18">
        <v>44473</v>
      </c>
      <c r="I840" s="18">
        <v>44486</v>
      </c>
      <c r="J840" s="33">
        <f t="shared" si="56"/>
        <v>14</v>
      </c>
      <c r="K840" s="18">
        <f t="shared" si="57"/>
        <v>44479.5</v>
      </c>
      <c r="L840" s="25">
        <v>44491</v>
      </c>
      <c r="M840" s="18">
        <v>44498.5</v>
      </c>
      <c r="O840" s="39">
        <f t="shared" si="58"/>
        <v>19</v>
      </c>
      <c r="P840" s="35">
        <f t="shared" si="59"/>
        <v>4350.24</v>
      </c>
    </row>
    <row r="841" spans="1:16" s="33" customFormat="1" hidden="1" x14ac:dyDescent="0.3">
      <c r="A841" s="33" t="s">
        <v>6</v>
      </c>
      <c r="B841" s="9" t="s">
        <v>82</v>
      </c>
      <c r="C841" s="10">
        <v>44491</v>
      </c>
      <c r="D841" s="12">
        <v>44486</v>
      </c>
      <c r="E841" s="9" t="s">
        <v>127</v>
      </c>
      <c r="F841" s="44" t="s">
        <v>128</v>
      </c>
      <c r="G841" s="40">
        <v>1270.1100000000001</v>
      </c>
      <c r="H841" s="18">
        <v>44473</v>
      </c>
      <c r="I841" s="18">
        <v>44486</v>
      </c>
      <c r="J841" s="33">
        <f t="shared" si="56"/>
        <v>14</v>
      </c>
      <c r="K841" s="18">
        <f t="shared" si="57"/>
        <v>44479.5</v>
      </c>
      <c r="L841" s="25">
        <v>44491</v>
      </c>
      <c r="M841" s="18">
        <v>44515.5</v>
      </c>
      <c r="O841" s="39">
        <f t="shared" si="58"/>
        <v>36</v>
      </c>
      <c r="P841" s="35">
        <f t="shared" si="59"/>
        <v>45723.960000000006</v>
      </c>
    </row>
    <row r="842" spans="1:16" s="33" customFormat="1" hidden="1" x14ac:dyDescent="0.3">
      <c r="A842" s="33" t="s">
        <v>6</v>
      </c>
      <c r="B842" s="9" t="s">
        <v>82</v>
      </c>
      <c r="C842" s="10">
        <v>44491</v>
      </c>
      <c r="D842" s="12">
        <v>44486</v>
      </c>
      <c r="E842" s="9" t="s">
        <v>158</v>
      </c>
      <c r="F842" s="44" t="s">
        <v>159</v>
      </c>
      <c r="G842" s="40">
        <v>66.25</v>
      </c>
      <c r="H842" s="18">
        <v>44473</v>
      </c>
      <c r="I842" s="18">
        <v>44486</v>
      </c>
      <c r="J842" s="33">
        <f t="shared" si="56"/>
        <v>14</v>
      </c>
      <c r="K842" s="18">
        <f t="shared" si="57"/>
        <v>44479.5</v>
      </c>
      <c r="L842" s="25">
        <v>44491</v>
      </c>
      <c r="M842" s="18">
        <v>44498.5</v>
      </c>
      <c r="O842" s="39">
        <f t="shared" si="58"/>
        <v>19</v>
      </c>
      <c r="P842" s="35">
        <f t="shared" si="59"/>
        <v>1258.75</v>
      </c>
    </row>
    <row r="843" spans="1:16" s="33" customFormat="1" hidden="1" x14ac:dyDescent="0.3">
      <c r="A843" s="33" t="s">
        <v>6</v>
      </c>
      <c r="B843" s="9" t="s">
        <v>82</v>
      </c>
      <c r="C843" s="10">
        <v>44491</v>
      </c>
      <c r="D843" s="12">
        <v>44486</v>
      </c>
      <c r="E843" s="9" t="s">
        <v>129</v>
      </c>
      <c r="F843" s="44" t="s">
        <v>130</v>
      </c>
      <c r="G843" s="40">
        <v>11951.800000000005</v>
      </c>
      <c r="H843" s="18">
        <v>44473</v>
      </c>
      <c r="I843" s="18">
        <v>44486</v>
      </c>
      <c r="J843" s="33">
        <f t="shared" ref="J843:J906" si="60">I843-H843+1</f>
        <v>14</v>
      </c>
      <c r="K843" s="18">
        <f t="shared" ref="K843:K906" si="61">(H843+I843)/2</f>
        <v>44479.5</v>
      </c>
      <c r="L843" s="25">
        <v>44491</v>
      </c>
      <c r="M843" s="18">
        <v>44491.5</v>
      </c>
      <c r="O843" s="39">
        <f t="shared" ref="O843:O906" si="62">M843-K843</f>
        <v>12</v>
      </c>
      <c r="P843" s="35">
        <f t="shared" ref="P843:P906" si="63">G843*O843</f>
        <v>143421.60000000006</v>
      </c>
    </row>
    <row r="844" spans="1:16" s="33" customFormat="1" hidden="1" x14ac:dyDescent="0.3">
      <c r="A844" s="33" t="s">
        <v>6</v>
      </c>
      <c r="B844" s="9" t="s">
        <v>82</v>
      </c>
      <c r="C844" s="10">
        <v>44491</v>
      </c>
      <c r="D844" s="12">
        <v>44486</v>
      </c>
      <c r="E844" s="9" t="s">
        <v>164</v>
      </c>
      <c r="F844" s="44" t="s">
        <v>165</v>
      </c>
      <c r="G844" s="40">
        <v>3961.5699999999997</v>
      </c>
      <c r="H844" s="18">
        <v>44473</v>
      </c>
      <c r="I844" s="18">
        <v>44486</v>
      </c>
      <c r="J844" s="33">
        <f t="shared" si="60"/>
        <v>14</v>
      </c>
      <c r="K844" s="18">
        <f t="shared" si="61"/>
        <v>44479.5</v>
      </c>
      <c r="L844" s="25">
        <v>44491</v>
      </c>
      <c r="M844" s="18">
        <v>44491.5</v>
      </c>
      <c r="O844" s="39">
        <f t="shared" si="62"/>
        <v>12</v>
      </c>
      <c r="P844" s="35">
        <f t="shared" si="63"/>
        <v>47538.84</v>
      </c>
    </row>
    <row r="845" spans="1:16" s="33" customFormat="1" hidden="1" x14ac:dyDescent="0.3">
      <c r="A845" s="33" t="s">
        <v>6</v>
      </c>
      <c r="B845" s="9" t="s">
        <v>82</v>
      </c>
      <c r="C845" s="10">
        <v>44491</v>
      </c>
      <c r="D845" s="12">
        <v>44486</v>
      </c>
      <c r="E845" s="9" t="s">
        <v>131</v>
      </c>
      <c r="F845" s="44" t="s">
        <v>132</v>
      </c>
      <c r="G845" s="40">
        <v>221.2</v>
      </c>
      <c r="H845" s="18">
        <v>44473</v>
      </c>
      <c r="I845" s="18">
        <v>44486</v>
      </c>
      <c r="J845" s="33">
        <f t="shared" si="60"/>
        <v>14</v>
      </c>
      <c r="K845" s="18">
        <f t="shared" si="61"/>
        <v>44479.5</v>
      </c>
      <c r="L845" s="25">
        <v>44491</v>
      </c>
      <c r="M845" s="18">
        <v>44491.5</v>
      </c>
      <c r="O845" s="39">
        <f t="shared" si="62"/>
        <v>12</v>
      </c>
      <c r="P845" s="35">
        <f t="shared" si="63"/>
        <v>2654.3999999999996</v>
      </c>
    </row>
    <row r="846" spans="1:16" s="33" customFormat="1" hidden="1" x14ac:dyDescent="0.3">
      <c r="A846" s="33" t="s">
        <v>6</v>
      </c>
      <c r="B846" s="9" t="s">
        <v>82</v>
      </c>
      <c r="C846" s="10">
        <v>44491</v>
      </c>
      <c r="D846" s="12">
        <v>44486</v>
      </c>
      <c r="E846" s="9" t="s">
        <v>133</v>
      </c>
      <c r="F846" s="44" t="s">
        <v>134</v>
      </c>
      <c r="G846" s="40">
        <v>2617.0999999999995</v>
      </c>
      <c r="H846" s="18">
        <v>44473</v>
      </c>
      <c r="I846" s="18">
        <v>44486</v>
      </c>
      <c r="J846" s="33">
        <f t="shared" si="60"/>
        <v>14</v>
      </c>
      <c r="K846" s="18">
        <f t="shared" si="61"/>
        <v>44479.5</v>
      </c>
      <c r="L846" s="25">
        <v>44491</v>
      </c>
      <c r="M846" s="18">
        <v>44515.5</v>
      </c>
      <c r="O846" s="39">
        <f t="shared" si="62"/>
        <v>36</v>
      </c>
      <c r="P846" s="35">
        <f t="shared" si="63"/>
        <v>94215.599999999977</v>
      </c>
    </row>
    <row r="847" spans="1:16" s="33" customFormat="1" hidden="1" x14ac:dyDescent="0.3">
      <c r="A847" s="33" t="s">
        <v>6</v>
      </c>
      <c r="B847" s="9" t="s">
        <v>82</v>
      </c>
      <c r="C847" s="10">
        <v>44491</v>
      </c>
      <c r="D847" s="12">
        <v>44486</v>
      </c>
      <c r="E847" s="9" t="s">
        <v>135</v>
      </c>
      <c r="F847" s="44" t="s">
        <v>136</v>
      </c>
      <c r="G847" s="40">
        <v>441.87999999999994</v>
      </c>
      <c r="H847" s="18">
        <v>44473</v>
      </c>
      <c r="I847" s="18">
        <v>44486</v>
      </c>
      <c r="J847" s="33">
        <f t="shared" si="60"/>
        <v>14</v>
      </c>
      <c r="K847" s="18">
        <f t="shared" si="61"/>
        <v>44479.5</v>
      </c>
      <c r="L847" s="25">
        <v>44491</v>
      </c>
      <c r="M847" s="18">
        <v>44515.5</v>
      </c>
      <c r="O847" s="39">
        <f t="shared" si="62"/>
        <v>36</v>
      </c>
      <c r="P847" s="35">
        <f t="shared" si="63"/>
        <v>15907.679999999998</v>
      </c>
    </row>
    <row r="848" spans="1:16" s="33" customFormat="1" hidden="1" x14ac:dyDescent="0.3">
      <c r="A848" s="33" t="s">
        <v>6</v>
      </c>
      <c r="B848" s="9" t="s">
        <v>82</v>
      </c>
      <c r="C848" s="10">
        <v>44491</v>
      </c>
      <c r="D848" s="12">
        <v>44486</v>
      </c>
      <c r="E848" s="9" t="s">
        <v>137</v>
      </c>
      <c r="F848" s="44" t="s">
        <v>138</v>
      </c>
      <c r="G848" s="40">
        <v>454.49000000000007</v>
      </c>
      <c r="H848" s="18">
        <v>44473</v>
      </c>
      <c r="I848" s="18">
        <v>44486</v>
      </c>
      <c r="J848" s="33">
        <f t="shared" si="60"/>
        <v>14</v>
      </c>
      <c r="K848" s="18">
        <f t="shared" si="61"/>
        <v>44479.5</v>
      </c>
      <c r="L848" s="25">
        <v>44491</v>
      </c>
      <c r="M848" s="18">
        <v>44515.5</v>
      </c>
      <c r="O848" s="39">
        <f t="shared" si="62"/>
        <v>36</v>
      </c>
      <c r="P848" s="35">
        <f t="shared" si="63"/>
        <v>16361.640000000003</v>
      </c>
    </row>
    <row r="849" spans="1:16" s="33" customFormat="1" hidden="1" x14ac:dyDescent="0.3">
      <c r="A849" s="33" t="s">
        <v>6</v>
      </c>
      <c r="B849" s="9" t="s">
        <v>82</v>
      </c>
      <c r="C849" s="10">
        <v>44491</v>
      </c>
      <c r="D849" s="12">
        <v>44486</v>
      </c>
      <c r="E849" s="9" t="s">
        <v>139</v>
      </c>
      <c r="F849" s="44" t="s">
        <v>140</v>
      </c>
      <c r="G849" s="40">
        <v>131.24999999999994</v>
      </c>
      <c r="H849" s="18">
        <v>44473</v>
      </c>
      <c r="I849" s="18">
        <v>44486</v>
      </c>
      <c r="J849" s="33">
        <f t="shared" si="60"/>
        <v>14</v>
      </c>
      <c r="K849" s="18">
        <f t="shared" si="61"/>
        <v>44479.5</v>
      </c>
      <c r="L849" s="25">
        <v>44491</v>
      </c>
      <c r="M849" s="18">
        <v>44515.5</v>
      </c>
      <c r="O849" s="39">
        <f t="shared" si="62"/>
        <v>36</v>
      </c>
      <c r="P849" s="35">
        <f t="shared" si="63"/>
        <v>4724.9999999999982</v>
      </c>
    </row>
    <row r="850" spans="1:16" s="33" customFormat="1" x14ac:dyDescent="0.3">
      <c r="A850" s="60" t="s">
        <v>6</v>
      </c>
      <c r="B850" s="115" t="s">
        <v>82</v>
      </c>
      <c r="C850" s="116">
        <v>44491</v>
      </c>
      <c r="D850" s="111">
        <v>44486</v>
      </c>
      <c r="E850" s="115" t="s">
        <v>141</v>
      </c>
      <c r="F850" s="109" t="s">
        <v>141</v>
      </c>
      <c r="G850" s="61">
        <v>902.75</v>
      </c>
      <c r="H850" s="62">
        <v>44473</v>
      </c>
      <c r="I850" s="62">
        <v>44486</v>
      </c>
      <c r="J850" s="60">
        <f t="shared" si="60"/>
        <v>14</v>
      </c>
      <c r="K850" s="62">
        <f t="shared" si="61"/>
        <v>44479.5</v>
      </c>
      <c r="L850" s="117">
        <v>44491</v>
      </c>
      <c r="M850" s="62">
        <v>44491.5</v>
      </c>
      <c r="N850" s="60"/>
      <c r="O850" s="97">
        <f t="shared" si="62"/>
        <v>12</v>
      </c>
      <c r="P850" s="63">
        <f t="shared" si="63"/>
        <v>10833</v>
      </c>
    </row>
    <row r="851" spans="1:16" s="33" customFormat="1" x14ac:dyDescent="0.3">
      <c r="A851" s="60" t="s">
        <v>6</v>
      </c>
      <c r="B851" s="115" t="s">
        <v>82</v>
      </c>
      <c r="C851" s="116">
        <v>44491</v>
      </c>
      <c r="D851" s="111">
        <v>44486</v>
      </c>
      <c r="E851" s="115" t="s">
        <v>142</v>
      </c>
      <c r="F851" s="109" t="s">
        <v>142</v>
      </c>
      <c r="G851" s="61">
        <v>2176.62</v>
      </c>
      <c r="H851" s="62">
        <v>44473</v>
      </c>
      <c r="I851" s="62">
        <v>44486</v>
      </c>
      <c r="J851" s="60">
        <f t="shared" si="60"/>
        <v>14</v>
      </c>
      <c r="K851" s="62">
        <f t="shared" si="61"/>
        <v>44479.5</v>
      </c>
      <c r="L851" s="117">
        <v>44491</v>
      </c>
      <c r="M851" s="62">
        <v>44491.5</v>
      </c>
      <c r="N851" s="60"/>
      <c r="O851" s="97">
        <f t="shared" si="62"/>
        <v>12</v>
      </c>
      <c r="P851" s="63">
        <f t="shared" si="63"/>
        <v>26119.439999999999</v>
      </c>
    </row>
    <row r="852" spans="1:16" s="33" customFormat="1" x14ac:dyDescent="0.3">
      <c r="A852" s="60" t="s">
        <v>6</v>
      </c>
      <c r="B852" s="115" t="s">
        <v>82</v>
      </c>
      <c r="C852" s="116">
        <v>44491</v>
      </c>
      <c r="D852" s="111">
        <v>44486</v>
      </c>
      <c r="E852" s="115" t="s">
        <v>143</v>
      </c>
      <c r="F852" s="109" t="s">
        <v>143</v>
      </c>
      <c r="G852" s="61">
        <v>451.7</v>
      </c>
      <c r="H852" s="62">
        <v>44473</v>
      </c>
      <c r="I852" s="62">
        <v>44486</v>
      </c>
      <c r="J852" s="60">
        <f t="shared" si="60"/>
        <v>14</v>
      </c>
      <c r="K852" s="62">
        <f t="shared" si="61"/>
        <v>44479.5</v>
      </c>
      <c r="L852" s="117">
        <v>44491</v>
      </c>
      <c r="M852" s="62">
        <v>44491.5</v>
      </c>
      <c r="N852" s="60"/>
      <c r="O852" s="97">
        <f t="shared" si="62"/>
        <v>12</v>
      </c>
      <c r="P852" s="63">
        <f t="shared" si="63"/>
        <v>5420.4</v>
      </c>
    </row>
    <row r="853" spans="1:16" s="33" customFormat="1" hidden="1" x14ac:dyDescent="0.3">
      <c r="A853" s="33" t="s">
        <v>6</v>
      </c>
      <c r="B853" s="9" t="s">
        <v>82</v>
      </c>
      <c r="C853" s="10">
        <v>44491</v>
      </c>
      <c r="D853" s="12">
        <v>44486</v>
      </c>
      <c r="E853" s="9" t="s">
        <v>148</v>
      </c>
      <c r="F853" s="44" t="s">
        <v>149</v>
      </c>
      <c r="G853" s="40">
        <v>303.94</v>
      </c>
      <c r="H853" s="18">
        <v>44473</v>
      </c>
      <c r="I853" s="18">
        <v>44486</v>
      </c>
      <c r="J853" s="33">
        <f t="shared" si="60"/>
        <v>14</v>
      </c>
      <c r="K853" s="18">
        <f t="shared" si="61"/>
        <v>44479.5</v>
      </c>
      <c r="L853" s="25">
        <v>44491</v>
      </c>
      <c r="M853" s="18">
        <v>44491.5</v>
      </c>
      <c r="N853" s="13"/>
      <c r="O853" s="39">
        <f t="shared" si="62"/>
        <v>12</v>
      </c>
      <c r="P853" s="35">
        <f t="shared" si="63"/>
        <v>3647.2799999999997</v>
      </c>
    </row>
    <row r="854" spans="1:16" s="33" customFormat="1" hidden="1" x14ac:dyDescent="0.3">
      <c r="A854" s="33" t="s">
        <v>6</v>
      </c>
      <c r="B854" s="9" t="s">
        <v>82</v>
      </c>
      <c r="C854" s="10">
        <v>44491</v>
      </c>
      <c r="D854" s="12">
        <v>44486</v>
      </c>
      <c r="E854" s="9" t="s">
        <v>152</v>
      </c>
      <c r="F854" s="44" t="s">
        <v>153</v>
      </c>
      <c r="G854" s="40">
        <v>723.69</v>
      </c>
      <c r="H854" s="18">
        <v>44473</v>
      </c>
      <c r="I854" s="18">
        <v>44486</v>
      </c>
      <c r="J854" s="33">
        <f t="shared" si="60"/>
        <v>14</v>
      </c>
      <c r="K854" s="18">
        <f t="shared" si="61"/>
        <v>44479.5</v>
      </c>
      <c r="L854" s="25">
        <v>44491</v>
      </c>
      <c r="M854" s="18">
        <v>44491.5</v>
      </c>
      <c r="N854" s="46">
        <v>44491</v>
      </c>
      <c r="O854" s="39">
        <f>N854-K854</f>
        <v>11.5</v>
      </c>
      <c r="P854" s="35">
        <f t="shared" si="63"/>
        <v>8322.4350000000013</v>
      </c>
    </row>
    <row r="855" spans="1:16" s="33" customFormat="1" hidden="1" x14ac:dyDescent="0.3">
      <c r="A855" s="33" t="s">
        <v>6</v>
      </c>
      <c r="B855" s="9" t="s">
        <v>82</v>
      </c>
      <c r="C855" s="10">
        <v>44491</v>
      </c>
      <c r="D855" s="12">
        <v>44486</v>
      </c>
      <c r="E855" s="9" t="s">
        <v>154</v>
      </c>
      <c r="F855" s="44" t="s">
        <v>155</v>
      </c>
      <c r="G855" s="40">
        <v>396.74</v>
      </c>
      <c r="H855" s="18">
        <v>44473</v>
      </c>
      <c r="I855" s="18">
        <v>44486</v>
      </c>
      <c r="J855" s="33">
        <f t="shared" si="60"/>
        <v>14</v>
      </c>
      <c r="K855" s="18">
        <f t="shared" si="61"/>
        <v>44479.5</v>
      </c>
      <c r="L855" s="25">
        <v>44491</v>
      </c>
      <c r="M855" s="18">
        <v>44491.5</v>
      </c>
      <c r="N855" s="46">
        <v>44491</v>
      </c>
      <c r="O855" s="39">
        <f>N855-K855</f>
        <v>11.5</v>
      </c>
      <c r="P855" s="35">
        <f t="shared" si="63"/>
        <v>4562.51</v>
      </c>
    </row>
    <row r="856" spans="1:16" s="33" customFormat="1" x14ac:dyDescent="0.3">
      <c r="A856" s="60" t="s">
        <v>15</v>
      </c>
      <c r="B856" s="115" t="s">
        <v>82</v>
      </c>
      <c r="C856" s="116">
        <v>44505</v>
      </c>
      <c r="D856" s="111">
        <v>44500</v>
      </c>
      <c r="E856" s="115" t="s">
        <v>83</v>
      </c>
      <c r="F856" s="109" t="s">
        <v>84</v>
      </c>
      <c r="G856" s="61">
        <v>561.73</v>
      </c>
      <c r="H856" s="62">
        <v>44487</v>
      </c>
      <c r="I856" s="62">
        <v>44500</v>
      </c>
      <c r="J856" s="60">
        <f>I856-H856+1</f>
        <v>14</v>
      </c>
      <c r="K856" s="62">
        <f t="shared" si="61"/>
        <v>44493.5</v>
      </c>
      <c r="L856" s="117">
        <v>44505</v>
      </c>
      <c r="M856" s="62">
        <v>44505.5</v>
      </c>
      <c r="N856" s="60"/>
      <c r="O856" s="97">
        <f t="shared" si="62"/>
        <v>12</v>
      </c>
      <c r="P856" s="63">
        <f t="shared" si="63"/>
        <v>6740.76</v>
      </c>
    </row>
    <row r="857" spans="1:16" s="33" customFormat="1" x14ac:dyDescent="0.3">
      <c r="A857" s="60" t="s">
        <v>15</v>
      </c>
      <c r="B857" s="115" t="s">
        <v>82</v>
      </c>
      <c r="C857" s="116">
        <v>44505</v>
      </c>
      <c r="D857" s="111">
        <v>44500</v>
      </c>
      <c r="E857" s="115" t="s">
        <v>85</v>
      </c>
      <c r="F857" s="109" t="s">
        <v>86</v>
      </c>
      <c r="G857" s="61">
        <v>7905.0700000000015</v>
      </c>
      <c r="H857" s="62">
        <v>44487</v>
      </c>
      <c r="I857" s="62">
        <v>44500</v>
      </c>
      <c r="J857" s="60">
        <f t="shared" si="60"/>
        <v>14</v>
      </c>
      <c r="K857" s="62">
        <f t="shared" si="61"/>
        <v>44493.5</v>
      </c>
      <c r="L857" s="117">
        <v>44505</v>
      </c>
      <c r="M857" s="62">
        <v>44505.5</v>
      </c>
      <c r="N857" s="60"/>
      <c r="O857" s="97">
        <f t="shared" si="62"/>
        <v>12</v>
      </c>
      <c r="P857" s="63">
        <f t="shared" si="63"/>
        <v>94860.840000000026</v>
      </c>
    </row>
    <row r="858" spans="1:16" s="33" customFormat="1" x14ac:dyDescent="0.3">
      <c r="A858" s="60" t="s">
        <v>15</v>
      </c>
      <c r="B858" s="115" t="s">
        <v>82</v>
      </c>
      <c r="C858" s="116">
        <v>44505</v>
      </c>
      <c r="D858" s="111">
        <v>44500</v>
      </c>
      <c r="E858" s="115" t="s">
        <v>87</v>
      </c>
      <c r="F858" s="109" t="s">
        <v>88</v>
      </c>
      <c r="G858" s="61">
        <v>4174.6900000000005</v>
      </c>
      <c r="H858" s="62">
        <v>44487</v>
      </c>
      <c r="I858" s="62">
        <v>44500</v>
      </c>
      <c r="J858" s="60">
        <f>I858-H858+1</f>
        <v>14</v>
      </c>
      <c r="K858" s="62">
        <f t="shared" si="61"/>
        <v>44493.5</v>
      </c>
      <c r="L858" s="117">
        <v>44505</v>
      </c>
      <c r="M858" s="62">
        <v>44505.5</v>
      </c>
      <c r="N858" s="60"/>
      <c r="O858" s="97">
        <f t="shared" si="62"/>
        <v>12</v>
      </c>
      <c r="P858" s="63">
        <f t="shared" si="63"/>
        <v>50096.280000000006</v>
      </c>
    </row>
    <row r="859" spans="1:16" s="33" customFormat="1" x14ac:dyDescent="0.3">
      <c r="A859" s="60" t="s">
        <v>15</v>
      </c>
      <c r="B859" s="115" t="s">
        <v>82</v>
      </c>
      <c r="C859" s="116">
        <v>44505</v>
      </c>
      <c r="D859" s="111">
        <v>44500</v>
      </c>
      <c r="E859" s="115" t="s">
        <v>89</v>
      </c>
      <c r="F859" s="109" t="s">
        <v>90</v>
      </c>
      <c r="G859" s="61">
        <v>31672.630000000012</v>
      </c>
      <c r="H859" s="62">
        <v>44487</v>
      </c>
      <c r="I859" s="62">
        <v>44500</v>
      </c>
      <c r="J859" s="60">
        <f t="shared" si="60"/>
        <v>14</v>
      </c>
      <c r="K859" s="62">
        <f t="shared" si="61"/>
        <v>44493.5</v>
      </c>
      <c r="L859" s="117">
        <v>44505</v>
      </c>
      <c r="M859" s="62">
        <v>44505.5</v>
      </c>
      <c r="N859" s="60"/>
      <c r="O859" s="97">
        <f t="shared" si="62"/>
        <v>12</v>
      </c>
      <c r="P859" s="63">
        <f t="shared" si="63"/>
        <v>380071.56000000017</v>
      </c>
    </row>
    <row r="860" spans="1:16" s="33" customFormat="1" x14ac:dyDescent="0.3">
      <c r="A860" s="60" t="s">
        <v>15</v>
      </c>
      <c r="B860" s="115" t="s">
        <v>82</v>
      </c>
      <c r="C860" s="116">
        <v>44505</v>
      </c>
      <c r="D860" s="111">
        <v>44500</v>
      </c>
      <c r="E860" s="115" t="s">
        <v>91</v>
      </c>
      <c r="F860" s="109" t="s">
        <v>92</v>
      </c>
      <c r="G860" s="61">
        <v>52846.370000000039</v>
      </c>
      <c r="H860" s="62">
        <v>44487</v>
      </c>
      <c r="I860" s="62">
        <v>44500</v>
      </c>
      <c r="J860" s="60">
        <f>I860-H860+1</f>
        <v>14</v>
      </c>
      <c r="K860" s="62">
        <f t="shared" si="61"/>
        <v>44493.5</v>
      </c>
      <c r="L860" s="117">
        <v>44505</v>
      </c>
      <c r="M860" s="62">
        <v>44505.5</v>
      </c>
      <c r="N860" s="60"/>
      <c r="O860" s="97">
        <f t="shared" si="62"/>
        <v>12</v>
      </c>
      <c r="P860" s="63">
        <f t="shared" si="63"/>
        <v>634156.44000000041</v>
      </c>
    </row>
    <row r="861" spans="1:16" s="33" customFormat="1" hidden="1" x14ac:dyDescent="0.3">
      <c r="A861" s="33" t="s">
        <v>15</v>
      </c>
      <c r="B861" s="9" t="s">
        <v>82</v>
      </c>
      <c r="C861" s="10">
        <v>44505</v>
      </c>
      <c r="D861" s="12">
        <v>44500</v>
      </c>
      <c r="E861" s="9" t="s">
        <v>93</v>
      </c>
      <c r="F861" s="44" t="s">
        <v>94</v>
      </c>
      <c r="G861" s="40">
        <v>11162.960000000001</v>
      </c>
      <c r="H861" s="18">
        <v>44487</v>
      </c>
      <c r="I861" s="18">
        <v>44500</v>
      </c>
      <c r="J861" s="33">
        <f t="shared" si="60"/>
        <v>14</v>
      </c>
      <c r="K861" s="18">
        <f t="shared" si="61"/>
        <v>44493.5</v>
      </c>
      <c r="L861" s="25">
        <v>44505</v>
      </c>
      <c r="M861" s="18">
        <v>44505.5</v>
      </c>
      <c r="O861" s="39">
        <f t="shared" si="62"/>
        <v>12</v>
      </c>
      <c r="P861" s="35">
        <f t="shared" si="63"/>
        <v>133955.52000000002</v>
      </c>
    </row>
    <row r="862" spans="1:16" s="33" customFormat="1" x14ac:dyDescent="0.3">
      <c r="A862" s="60" t="s">
        <v>15</v>
      </c>
      <c r="B862" s="115" t="s">
        <v>82</v>
      </c>
      <c r="C862" s="116">
        <v>44505</v>
      </c>
      <c r="D862" s="111">
        <v>44500</v>
      </c>
      <c r="E862" s="115" t="s">
        <v>95</v>
      </c>
      <c r="F862" s="109" t="s">
        <v>96</v>
      </c>
      <c r="G862" s="61">
        <v>158.59</v>
      </c>
      <c r="H862" s="62">
        <v>44487</v>
      </c>
      <c r="I862" s="62">
        <v>44500</v>
      </c>
      <c r="J862" s="60">
        <f t="shared" si="60"/>
        <v>14</v>
      </c>
      <c r="K862" s="62">
        <f t="shared" si="61"/>
        <v>44493.5</v>
      </c>
      <c r="L862" s="117">
        <v>44505</v>
      </c>
      <c r="M862" s="62">
        <v>44505.5</v>
      </c>
      <c r="N862" s="60"/>
      <c r="O862" s="97">
        <f t="shared" si="62"/>
        <v>12</v>
      </c>
      <c r="P862" s="63">
        <f t="shared" si="63"/>
        <v>1903.08</v>
      </c>
    </row>
    <row r="863" spans="1:16" s="33" customFormat="1" x14ac:dyDescent="0.3">
      <c r="A863" s="60" t="s">
        <v>15</v>
      </c>
      <c r="B863" s="115" t="s">
        <v>82</v>
      </c>
      <c r="C863" s="116">
        <v>44505</v>
      </c>
      <c r="D863" s="111">
        <v>44500</v>
      </c>
      <c r="E863" s="115" t="s">
        <v>97</v>
      </c>
      <c r="F863" s="109" t="s">
        <v>98</v>
      </c>
      <c r="G863" s="61">
        <v>7803.1799999999985</v>
      </c>
      <c r="H863" s="62">
        <v>44487</v>
      </c>
      <c r="I863" s="62">
        <v>44500</v>
      </c>
      <c r="J863" s="60">
        <f t="shared" si="60"/>
        <v>14</v>
      </c>
      <c r="K863" s="62">
        <f t="shared" si="61"/>
        <v>44493.5</v>
      </c>
      <c r="L863" s="117">
        <v>44505</v>
      </c>
      <c r="M863" s="62">
        <v>44505.5</v>
      </c>
      <c r="N863" s="60"/>
      <c r="O863" s="97">
        <f t="shared" si="62"/>
        <v>12</v>
      </c>
      <c r="P863" s="63">
        <f t="shared" si="63"/>
        <v>93638.159999999974</v>
      </c>
    </row>
    <row r="864" spans="1:16" s="33" customFormat="1" hidden="1" x14ac:dyDescent="0.3">
      <c r="A864" s="33" t="s">
        <v>15</v>
      </c>
      <c r="B864" s="9" t="s">
        <v>82</v>
      </c>
      <c r="C864" s="10">
        <v>44505</v>
      </c>
      <c r="D864" s="12">
        <v>44500</v>
      </c>
      <c r="E864" s="9" t="s">
        <v>99</v>
      </c>
      <c r="F864" s="44" t="s">
        <v>100</v>
      </c>
      <c r="G864" s="40">
        <v>75.28</v>
      </c>
      <c r="H864" s="18">
        <v>44487</v>
      </c>
      <c r="I864" s="18">
        <v>44500</v>
      </c>
      <c r="J864" s="33">
        <f t="shared" si="60"/>
        <v>14</v>
      </c>
      <c r="K864" s="18">
        <f t="shared" si="61"/>
        <v>44493.5</v>
      </c>
      <c r="L864" s="25">
        <v>44505</v>
      </c>
      <c r="M864" s="18">
        <v>44509.5</v>
      </c>
      <c r="N864" s="13"/>
      <c r="O864" s="39">
        <f t="shared" si="62"/>
        <v>16</v>
      </c>
      <c r="P864" s="35">
        <f t="shared" si="63"/>
        <v>1204.48</v>
      </c>
    </row>
    <row r="865" spans="1:16" s="33" customFormat="1" hidden="1" x14ac:dyDescent="0.3">
      <c r="A865" s="33" t="s">
        <v>15</v>
      </c>
      <c r="B865" s="9" t="s">
        <v>82</v>
      </c>
      <c r="C865" s="10">
        <v>44505</v>
      </c>
      <c r="D865" s="12">
        <v>44500</v>
      </c>
      <c r="E865" s="9" t="s">
        <v>105</v>
      </c>
      <c r="F865" s="44" t="s">
        <v>106</v>
      </c>
      <c r="G865" s="40">
        <v>727.37999999999988</v>
      </c>
      <c r="H865" s="18">
        <v>44487</v>
      </c>
      <c r="I865" s="18">
        <v>44500</v>
      </c>
      <c r="J865" s="33">
        <f t="shared" si="60"/>
        <v>14</v>
      </c>
      <c r="K865" s="18">
        <f t="shared" si="61"/>
        <v>44493.5</v>
      </c>
      <c r="L865" s="25">
        <v>44505</v>
      </c>
      <c r="M865" s="18">
        <v>44524.5</v>
      </c>
      <c r="O865" s="39">
        <f t="shared" si="62"/>
        <v>31</v>
      </c>
      <c r="P865" s="35">
        <f t="shared" si="63"/>
        <v>22548.779999999995</v>
      </c>
    </row>
    <row r="866" spans="1:16" s="33" customFormat="1" hidden="1" x14ac:dyDescent="0.3">
      <c r="A866" s="33" t="s">
        <v>15</v>
      </c>
      <c r="B866" s="9" t="s">
        <v>82</v>
      </c>
      <c r="C866" s="10">
        <v>44505</v>
      </c>
      <c r="D866" s="12">
        <v>44500</v>
      </c>
      <c r="E866" s="9" t="s">
        <v>107</v>
      </c>
      <c r="F866" s="44" t="s">
        <v>108</v>
      </c>
      <c r="G866" s="40">
        <v>29.840000000000011</v>
      </c>
      <c r="H866" s="18">
        <v>44487</v>
      </c>
      <c r="I866" s="18">
        <v>44500</v>
      </c>
      <c r="J866" s="33">
        <f t="shared" si="60"/>
        <v>14</v>
      </c>
      <c r="K866" s="18">
        <f t="shared" si="61"/>
        <v>44493.5</v>
      </c>
      <c r="L866" s="25">
        <v>44505</v>
      </c>
      <c r="M866" s="18">
        <v>44545.5</v>
      </c>
      <c r="O866" s="39">
        <f t="shared" si="62"/>
        <v>52</v>
      </c>
      <c r="P866" s="35">
        <f t="shared" si="63"/>
        <v>1551.6800000000005</v>
      </c>
    </row>
    <row r="867" spans="1:16" s="33" customFormat="1" hidden="1" x14ac:dyDescent="0.3">
      <c r="A867" s="33" t="s">
        <v>15</v>
      </c>
      <c r="B867" s="9" t="s">
        <v>82</v>
      </c>
      <c r="C867" s="10">
        <v>44505</v>
      </c>
      <c r="D867" s="12">
        <v>44500</v>
      </c>
      <c r="E867" s="9" t="s">
        <v>109</v>
      </c>
      <c r="F867" s="44" t="s">
        <v>110</v>
      </c>
      <c r="G867" s="40">
        <v>2133.0300000000002</v>
      </c>
      <c r="H867" s="18">
        <v>44487</v>
      </c>
      <c r="I867" s="18">
        <v>44500</v>
      </c>
      <c r="J867" s="33">
        <f t="shared" si="60"/>
        <v>14</v>
      </c>
      <c r="K867" s="18">
        <f t="shared" si="61"/>
        <v>44493.5</v>
      </c>
      <c r="L867" s="25">
        <v>44505</v>
      </c>
      <c r="M867" s="18">
        <v>44509.5</v>
      </c>
      <c r="N867" s="13"/>
      <c r="O867" s="39">
        <f t="shared" si="62"/>
        <v>16</v>
      </c>
      <c r="P867" s="35">
        <f t="shared" si="63"/>
        <v>34128.480000000003</v>
      </c>
    </row>
    <row r="868" spans="1:16" s="33" customFormat="1" hidden="1" x14ac:dyDescent="0.3">
      <c r="A868" s="33" t="s">
        <v>15</v>
      </c>
      <c r="B868" s="9" t="s">
        <v>82</v>
      </c>
      <c r="C868" s="10">
        <v>44505</v>
      </c>
      <c r="D868" s="12">
        <v>44500</v>
      </c>
      <c r="E868" s="9" t="s">
        <v>111</v>
      </c>
      <c r="F868" s="44" t="s">
        <v>112</v>
      </c>
      <c r="G868" s="40">
        <v>270.99</v>
      </c>
      <c r="H868" s="18">
        <v>44487</v>
      </c>
      <c r="I868" s="18">
        <v>44500</v>
      </c>
      <c r="J868" s="33">
        <f t="shared" si="60"/>
        <v>14</v>
      </c>
      <c r="K868" s="18">
        <f t="shared" si="61"/>
        <v>44493.5</v>
      </c>
      <c r="L868" s="25">
        <v>44505</v>
      </c>
      <c r="M868" s="18">
        <v>44505.5</v>
      </c>
      <c r="O868" s="39">
        <f t="shared" si="62"/>
        <v>12</v>
      </c>
      <c r="P868" s="35">
        <f t="shared" si="63"/>
        <v>3251.88</v>
      </c>
    </row>
    <row r="869" spans="1:16" s="33" customFormat="1" hidden="1" x14ac:dyDescent="0.3">
      <c r="A869" s="33" t="s">
        <v>15</v>
      </c>
      <c r="B869" s="9" t="s">
        <v>82</v>
      </c>
      <c r="C869" s="10">
        <v>44505</v>
      </c>
      <c r="D869" s="12">
        <v>44500</v>
      </c>
      <c r="E869" s="9" t="s">
        <v>113</v>
      </c>
      <c r="F869" s="44" t="s">
        <v>114</v>
      </c>
      <c r="G869" s="40">
        <v>2233.670000000001</v>
      </c>
      <c r="H869" s="18">
        <v>44487</v>
      </c>
      <c r="I869" s="18">
        <v>44500</v>
      </c>
      <c r="J869" s="33">
        <f t="shared" si="60"/>
        <v>14</v>
      </c>
      <c r="K869" s="18">
        <f t="shared" si="61"/>
        <v>44493.5</v>
      </c>
      <c r="L869" s="25">
        <v>44505</v>
      </c>
      <c r="M869" s="18">
        <v>44505.5</v>
      </c>
      <c r="O869" s="39">
        <f t="shared" si="62"/>
        <v>12</v>
      </c>
      <c r="P869" s="35">
        <f t="shared" si="63"/>
        <v>26804.040000000012</v>
      </c>
    </row>
    <row r="870" spans="1:16" s="33" customFormat="1" hidden="1" x14ac:dyDescent="0.3">
      <c r="A870" s="33" t="s">
        <v>15</v>
      </c>
      <c r="B870" s="9" t="s">
        <v>82</v>
      </c>
      <c r="C870" s="10">
        <v>44505</v>
      </c>
      <c r="D870" s="12">
        <v>44500</v>
      </c>
      <c r="E870" s="9" t="s">
        <v>115</v>
      </c>
      <c r="F870" s="44" t="s">
        <v>116</v>
      </c>
      <c r="G870" s="40">
        <v>42.509999999999991</v>
      </c>
      <c r="H870" s="18">
        <v>44487</v>
      </c>
      <c r="I870" s="18">
        <v>44500</v>
      </c>
      <c r="J870" s="33">
        <f t="shared" si="60"/>
        <v>14</v>
      </c>
      <c r="K870" s="18">
        <f t="shared" si="61"/>
        <v>44493.5</v>
      </c>
      <c r="L870" s="25">
        <v>44505</v>
      </c>
      <c r="M870" s="18">
        <v>44545.5</v>
      </c>
      <c r="O870" s="39">
        <f t="shared" si="62"/>
        <v>52</v>
      </c>
      <c r="P870" s="35">
        <f t="shared" si="63"/>
        <v>2210.5199999999995</v>
      </c>
    </row>
    <row r="871" spans="1:16" s="33" customFormat="1" hidden="1" x14ac:dyDescent="0.3">
      <c r="A871" s="33" t="s">
        <v>15</v>
      </c>
      <c r="B871" s="9" t="s">
        <v>82</v>
      </c>
      <c r="C871" s="10">
        <v>44505</v>
      </c>
      <c r="D871" s="12">
        <v>44500</v>
      </c>
      <c r="E871" s="9" t="s">
        <v>117</v>
      </c>
      <c r="F871" s="44" t="s">
        <v>118</v>
      </c>
      <c r="G871" s="40">
        <v>80.86</v>
      </c>
      <c r="H871" s="18">
        <v>44487</v>
      </c>
      <c r="I871" s="18">
        <v>44500</v>
      </c>
      <c r="J871" s="33">
        <f t="shared" si="60"/>
        <v>14</v>
      </c>
      <c r="K871" s="18">
        <f t="shared" si="61"/>
        <v>44493.5</v>
      </c>
      <c r="L871" s="25">
        <v>44505</v>
      </c>
      <c r="M871" s="18">
        <v>44550.5</v>
      </c>
      <c r="O871" s="39">
        <f t="shared" si="62"/>
        <v>57</v>
      </c>
      <c r="P871" s="35">
        <f t="shared" si="63"/>
        <v>4609.0199999999995</v>
      </c>
    </row>
    <row r="872" spans="1:16" s="33" customFormat="1" hidden="1" x14ac:dyDescent="0.3">
      <c r="A872" s="33" t="s">
        <v>15</v>
      </c>
      <c r="B872" s="9" t="s">
        <v>82</v>
      </c>
      <c r="C872" s="10">
        <v>44505</v>
      </c>
      <c r="D872" s="12">
        <v>44500</v>
      </c>
      <c r="E872" s="9" t="s">
        <v>119</v>
      </c>
      <c r="F872" s="44" t="s">
        <v>120</v>
      </c>
      <c r="G872" s="40">
        <v>13316.870000000021</v>
      </c>
      <c r="H872" s="18">
        <v>44487</v>
      </c>
      <c r="I872" s="18">
        <v>44500</v>
      </c>
      <c r="J872" s="33">
        <f t="shared" si="60"/>
        <v>14</v>
      </c>
      <c r="K872" s="18">
        <f t="shared" si="61"/>
        <v>44493.5</v>
      </c>
      <c r="L872" s="25">
        <v>44505</v>
      </c>
      <c r="M872" s="18">
        <v>44505.5</v>
      </c>
      <c r="O872" s="39">
        <f t="shared" si="62"/>
        <v>12</v>
      </c>
      <c r="P872" s="35">
        <f t="shared" si="63"/>
        <v>159802.44000000024</v>
      </c>
    </row>
    <row r="873" spans="1:16" s="33" customFormat="1" hidden="1" x14ac:dyDescent="0.3">
      <c r="A873" s="33" t="s">
        <v>15</v>
      </c>
      <c r="B873" s="9" t="s">
        <v>82</v>
      </c>
      <c r="C873" s="10">
        <v>44505</v>
      </c>
      <c r="D873" s="12">
        <v>44500</v>
      </c>
      <c r="E873" s="9" t="s">
        <v>121</v>
      </c>
      <c r="F873" s="44" t="s">
        <v>122</v>
      </c>
      <c r="G873" s="40">
        <v>1106.7099999999996</v>
      </c>
      <c r="H873" s="18">
        <v>44487</v>
      </c>
      <c r="I873" s="18">
        <v>44500</v>
      </c>
      <c r="J873" s="33">
        <f t="shared" si="60"/>
        <v>14</v>
      </c>
      <c r="K873" s="18">
        <f t="shared" si="61"/>
        <v>44493.5</v>
      </c>
      <c r="L873" s="25">
        <v>44505</v>
      </c>
      <c r="M873" s="18">
        <v>44505.5</v>
      </c>
      <c r="O873" s="39">
        <f t="shared" si="62"/>
        <v>12</v>
      </c>
      <c r="P873" s="35">
        <f t="shared" si="63"/>
        <v>13280.519999999995</v>
      </c>
    </row>
    <row r="874" spans="1:16" s="33" customFormat="1" hidden="1" x14ac:dyDescent="0.3">
      <c r="A874" s="33" t="s">
        <v>15</v>
      </c>
      <c r="B874" s="9" t="s">
        <v>82</v>
      </c>
      <c r="C874" s="10">
        <v>44505</v>
      </c>
      <c r="D874" s="12">
        <v>44500</v>
      </c>
      <c r="E874" s="9" t="s">
        <v>125</v>
      </c>
      <c r="F874" s="44" t="s">
        <v>126</v>
      </c>
      <c r="G874" s="40">
        <v>228.95999999999998</v>
      </c>
      <c r="H874" s="18">
        <v>44487</v>
      </c>
      <c r="I874" s="18">
        <v>44500</v>
      </c>
      <c r="J874" s="33">
        <f t="shared" si="60"/>
        <v>14</v>
      </c>
      <c r="K874" s="18">
        <f t="shared" si="61"/>
        <v>44493.5</v>
      </c>
      <c r="L874" s="25">
        <v>44505</v>
      </c>
      <c r="M874" s="18">
        <v>44530.5</v>
      </c>
      <c r="O874" s="39">
        <f t="shared" si="62"/>
        <v>37</v>
      </c>
      <c r="P874" s="35">
        <f t="shared" si="63"/>
        <v>8471.5199999999986</v>
      </c>
    </row>
    <row r="875" spans="1:16" s="33" customFormat="1" hidden="1" x14ac:dyDescent="0.3">
      <c r="A875" s="33" t="s">
        <v>15</v>
      </c>
      <c r="B875" s="9" t="s">
        <v>82</v>
      </c>
      <c r="C875" s="10">
        <v>44505</v>
      </c>
      <c r="D875" s="12">
        <v>44500</v>
      </c>
      <c r="E875" s="9" t="s">
        <v>127</v>
      </c>
      <c r="F875" s="44" t="s">
        <v>128</v>
      </c>
      <c r="G875" s="40">
        <v>1264.5399999999995</v>
      </c>
      <c r="H875" s="18">
        <v>44487</v>
      </c>
      <c r="I875" s="18">
        <v>44500</v>
      </c>
      <c r="J875" s="33">
        <f t="shared" si="60"/>
        <v>14</v>
      </c>
      <c r="K875" s="18">
        <f t="shared" si="61"/>
        <v>44493.5</v>
      </c>
      <c r="L875" s="25">
        <v>44505</v>
      </c>
      <c r="M875" s="18">
        <v>44545.5</v>
      </c>
      <c r="O875" s="39">
        <f t="shared" si="62"/>
        <v>52</v>
      </c>
      <c r="P875" s="35">
        <f t="shared" si="63"/>
        <v>65756.079999999973</v>
      </c>
    </row>
    <row r="876" spans="1:16" s="33" customFormat="1" hidden="1" x14ac:dyDescent="0.3">
      <c r="A876" s="33" t="s">
        <v>15</v>
      </c>
      <c r="B876" s="9" t="s">
        <v>82</v>
      </c>
      <c r="C876" s="10">
        <v>44505</v>
      </c>
      <c r="D876" s="12">
        <v>44500</v>
      </c>
      <c r="E876" s="9" t="s">
        <v>129</v>
      </c>
      <c r="F876" s="44" t="s">
        <v>130</v>
      </c>
      <c r="G876" s="40">
        <v>11794.120000000004</v>
      </c>
      <c r="H876" s="18">
        <v>44487</v>
      </c>
      <c r="I876" s="18">
        <v>44500</v>
      </c>
      <c r="J876" s="33">
        <f t="shared" si="60"/>
        <v>14</v>
      </c>
      <c r="K876" s="18">
        <f t="shared" si="61"/>
        <v>44493.5</v>
      </c>
      <c r="L876" s="25">
        <v>44505</v>
      </c>
      <c r="M876" s="18">
        <v>44505.5</v>
      </c>
      <c r="O876" s="39">
        <f t="shared" si="62"/>
        <v>12</v>
      </c>
      <c r="P876" s="35">
        <f t="shared" si="63"/>
        <v>141529.44000000006</v>
      </c>
    </row>
    <row r="877" spans="1:16" s="33" customFormat="1" hidden="1" x14ac:dyDescent="0.3">
      <c r="A877" s="33" t="s">
        <v>15</v>
      </c>
      <c r="B877" s="9" t="s">
        <v>82</v>
      </c>
      <c r="C877" s="10">
        <v>44505</v>
      </c>
      <c r="D877" s="12">
        <v>44500</v>
      </c>
      <c r="E877" s="9" t="s">
        <v>164</v>
      </c>
      <c r="F877" s="44" t="s">
        <v>165</v>
      </c>
      <c r="G877" s="40">
        <v>5539.96</v>
      </c>
      <c r="H877" s="18">
        <v>44487</v>
      </c>
      <c r="I877" s="18">
        <v>44500</v>
      </c>
      <c r="J877" s="33">
        <f t="shared" si="60"/>
        <v>14</v>
      </c>
      <c r="K877" s="18">
        <f t="shared" si="61"/>
        <v>44493.5</v>
      </c>
      <c r="L877" s="25">
        <v>44505</v>
      </c>
      <c r="M877" s="18">
        <v>44505.5</v>
      </c>
      <c r="O877" s="39">
        <f t="shared" si="62"/>
        <v>12</v>
      </c>
      <c r="P877" s="35">
        <f t="shared" si="63"/>
        <v>66479.520000000004</v>
      </c>
    </row>
    <row r="878" spans="1:16" s="33" customFormat="1" hidden="1" x14ac:dyDescent="0.3">
      <c r="A878" s="33" t="s">
        <v>15</v>
      </c>
      <c r="B878" s="9" t="s">
        <v>82</v>
      </c>
      <c r="C878" s="10">
        <v>44505</v>
      </c>
      <c r="D878" s="12">
        <v>44500</v>
      </c>
      <c r="E878" s="9" t="s">
        <v>131</v>
      </c>
      <c r="F878" s="44" t="s">
        <v>132</v>
      </c>
      <c r="G878" s="40">
        <v>221.20000000000002</v>
      </c>
      <c r="H878" s="18">
        <v>44487</v>
      </c>
      <c r="I878" s="18">
        <v>44500</v>
      </c>
      <c r="J878" s="33">
        <f t="shared" si="60"/>
        <v>14</v>
      </c>
      <c r="K878" s="18">
        <f t="shared" si="61"/>
        <v>44493.5</v>
      </c>
      <c r="L878" s="25">
        <v>44505</v>
      </c>
      <c r="M878" s="18">
        <v>44505.5</v>
      </c>
      <c r="O878" s="39">
        <f t="shared" si="62"/>
        <v>12</v>
      </c>
      <c r="P878" s="35">
        <f t="shared" si="63"/>
        <v>2654.4</v>
      </c>
    </row>
    <row r="879" spans="1:16" s="33" customFormat="1" hidden="1" x14ac:dyDescent="0.3">
      <c r="A879" s="33" t="s">
        <v>15</v>
      </c>
      <c r="B879" s="9" t="s">
        <v>82</v>
      </c>
      <c r="C879" s="10">
        <v>44505</v>
      </c>
      <c r="D879" s="12">
        <v>44500</v>
      </c>
      <c r="E879" s="9" t="s">
        <v>133</v>
      </c>
      <c r="F879" s="44" t="s">
        <v>134</v>
      </c>
      <c r="G879" s="40">
        <v>2614.0699999999997</v>
      </c>
      <c r="H879" s="18">
        <v>44487</v>
      </c>
      <c r="I879" s="18">
        <v>44500</v>
      </c>
      <c r="J879" s="33">
        <f t="shared" si="60"/>
        <v>14</v>
      </c>
      <c r="K879" s="18">
        <f t="shared" si="61"/>
        <v>44493.5</v>
      </c>
      <c r="L879" s="25">
        <v>44505</v>
      </c>
      <c r="M879" s="18">
        <v>44545.5</v>
      </c>
      <c r="O879" s="39">
        <f t="shared" si="62"/>
        <v>52</v>
      </c>
      <c r="P879" s="35">
        <f t="shared" si="63"/>
        <v>135931.63999999998</v>
      </c>
    </row>
    <row r="880" spans="1:16" s="33" customFormat="1" hidden="1" x14ac:dyDescent="0.3">
      <c r="A880" s="33" t="s">
        <v>15</v>
      </c>
      <c r="B880" s="9" t="s">
        <v>82</v>
      </c>
      <c r="C880" s="10">
        <v>44505</v>
      </c>
      <c r="D880" s="12">
        <v>44500</v>
      </c>
      <c r="E880" s="9" t="s">
        <v>135</v>
      </c>
      <c r="F880" s="44" t="s">
        <v>136</v>
      </c>
      <c r="G880" s="40">
        <v>441.87999999999994</v>
      </c>
      <c r="H880" s="18">
        <v>44487</v>
      </c>
      <c r="I880" s="18">
        <v>44500</v>
      </c>
      <c r="J880" s="33">
        <f t="shared" si="60"/>
        <v>14</v>
      </c>
      <c r="K880" s="18">
        <f t="shared" si="61"/>
        <v>44493.5</v>
      </c>
      <c r="L880" s="25">
        <v>44505</v>
      </c>
      <c r="M880" s="18">
        <v>44545.5</v>
      </c>
      <c r="O880" s="39">
        <f t="shared" si="62"/>
        <v>52</v>
      </c>
      <c r="P880" s="35">
        <f t="shared" si="63"/>
        <v>22977.759999999998</v>
      </c>
    </row>
    <row r="881" spans="1:16" s="33" customFormat="1" hidden="1" x14ac:dyDescent="0.3">
      <c r="A881" s="33" t="s">
        <v>15</v>
      </c>
      <c r="B881" s="9" t="s">
        <v>82</v>
      </c>
      <c r="C881" s="10">
        <v>44505</v>
      </c>
      <c r="D881" s="12">
        <v>44500</v>
      </c>
      <c r="E881" s="9" t="s">
        <v>137</v>
      </c>
      <c r="F881" s="44" t="s">
        <v>138</v>
      </c>
      <c r="G881" s="40">
        <v>453.73000000000008</v>
      </c>
      <c r="H881" s="18">
        <v>44487</v>
      </c>
      <c r="I881" s="18">
        <v>44500</v>
      </c>
      <c r="J881" s="33">
        <f t="shared" si="60"/>
        <v>14</v>
      </c>
      <c r="K881" s="18">
        <f t="shared" si="61"/>
        <v>44493.5</v>
      </c>
      <c r="L881" s="25">
        <v>44505</v>
      </c>
      <c r="M881" s="18">
        <v>44545.5</v>
      </c>
      <c r="O881" s="39">
        <f t="shared" si="62"/>
        <v>52</v>
      </c>
      <c r="P881" s="35">
        <f t="shared" si="63"/>
        <v>23593.960000000003</v>
      </c>
    </row>
    <row r="882" spans="1:16" s="33" customFormat="1" hidden="1" x14ac:dyDescent="0.3">
      <c r="A882" s="33" t="s">
        <v>15</v>
      </c>
      <c r="B882" s="9" t="s">
        <v>82</v>
      </c>
      <c r="C882" s="10">
        <v>44505</v>
      </c>
      <c r="D882" s="12">
        <v>44500</v>
      </c>
      <c r="E882" s="9" t="s">
        <v>139</v>
      </c>
      <c r="F882" s="44" t="s">
        <v>140</v>
      </c>
      <c r="G882" s="40">
        <v>131.24999999999994</v>
      </c>
      <c r="H882" s="18">
        <v>44487</v>
      </c>
      <c r="I882" s="18">
        <v>44500</v>
      </c>
      <c r="J882" s="33">
        <f t="shared" si="60"/>
        <v>14</v>
      </c>
      <c r="K882" s="18">
        <f t="shared" si="61"/>
        <v>44493.5</v>
      </c>
      <c r="L882" s="25">
        <v>44505</v>
      </c>
      <c r="M882" s="18">
        <v>44545.5</v>
      </c>
      <c r="O882" s="39">
        <f t="shared" si="62"/>
        <v>52</v>
      </c>
      <c r="P882" s="35">
        <f t="shared" si="63"/>
        <v>6824.9999999999973</v>
      </c>
    </row>
    <row r="883" spans="1:16" s="33" customFormat="1" x14ac:dyDescent="0.3">
      <c r="A883" s="60" t="s">
        <v>15</v>
      </c>
      <c r="B883" s="115" t="s">
        <v>82</v>
      </c>
      <c r="C883" s="116">
        <v>44505</v>
      </c>
      <c r="D883" s="111">
        <v>44500</v>
      </c>
      <c r="E883" s="115" t="s">
        <v>141</v>
      </c>
      <c r="F883" s="109" t="s">
        <v>141</v>
      </c>
      <c r="G883" s="61">
        <v>902.75</v>
      </c>
      <c r="H883" s="62">
        <v>44487</v>
      </c>
      <c r="I883" s="62">
        <v>44500</v>
      </c>
      <c r="J883" s="60">
        <f t="shared" si="60"/>
        <v>14</v>
      </c>
      <c r="K883" s="62">
        <f t="shared" si="61"/>
        <v>44493.5</v>
      </c>
      <c r="L883" s="117">
        <v>44505</v>
      </c>
      <c r="M883" s="62">
        <v>44505.5</v>
      </c>
      <c r="N883" s="60"/>
      <c r="O883" s="97">
        <f t="shared" si="62"/>
        <v>12</v>
      </c>
      <c r="P883" s="63">
        <f t="shared" si="63"/>
        <v>10833</v>
      </c>
    </row>
    <row r="884" spans="1:16" s="33" customFormat="1" x14ac:dyDescent="0.3">
      <c r="A884" s="60" t="s">
        <v>15</v>
      </c>
      <c r="B884" s="115" t="s">
        <v>82</v>
      </c>
      <c r="C884" s="116">
        <v>44505</v>
      </c>
      <c r="D884" s="111">
        <v>44500</v>
      </c>
      <c r="E884" s="115" t="s">
        <v>142</v>
      </c>
      <c r="F884" s="109" t="s">
        <v>142</v>
      </c>
      <c r="G884" s="61">
        <v>2176.62</v>
      </c>
      <c r="H884" s="62">
        <v>44487</v>
      </c>
      <c r="I884" s="62">
        <v>44500</v>
      </c>
      <c r="J884" s="60">
        <f t="shared" si="60"/>
        <v>14</v>
      </c>
      <c r="K884" s="62">
        <f t="shared" si="61"/>
        <v>44493.5</v>
      </c>
      <c r="L884" s="117">
        <v>44505</v>
      </c>
      <c r="M884" s="62">
        <v>44505.5</v>
      </c>
      <c r="N884" s="60"/>
      <c r="O884" s="97">
        <f t="shared" si="62"/>
        <v>12</v>
      </c>
      <c r="P884" s="63">
        <f t="shared" si="63"/>
        <v>26119.439999999999</v>
      </c>
    </row>
    <row r="885" spans="1:16" s="33" customFormat="1" x14ac:dyDescent="0.3">
      <c r="A885" s="60" t="s">
        <v>15</v>
      </c>
      <c r="B885" s="115" t="s">
        <v>82</v>
      </c>
      <c r="C885" s="116">
        <v>44505</v>
      </c>
      <c r="D885" s="111">
        <v>44500</v>
      </c>
      <c r="E885" s="115" t="s">
        <v>143</v>
      </c>
      <c r="F885" s="109" t="s">
        <v>143</v>
      </c>
      <c r="G885" s="61">
        <v>451.7</v>
      </c>
      <c r="H885" s="62">
        <v>44487</v>
      </c>
      <c r="I885" s="62">
        <v>44500</v>
      </c>
      <c r="J885" s="60">
        <f t="shared" si="60"/>
        <v>14</v>
      </c>
      <c r="K885" s="62">
        <f t="shared" si="61"/>
        <v>44493.5</v>
      </c>
      <c r="L885" s="117">
        <v>44505</v>
      </c>
      <c r="M885" s="62">
        <v>44505.5</v>
      </c>
      <c r="N885" s="60"/>
      <c r="O885" s="97">
        <f t="shared" si="62"/>
        <v>12</v>
      </c>
      <c r="P885" s="63">
        <f t="shared" si="63"/>
        <v>5420.4</v>
      </c>
    </row>
    <row r="886" spans="1:16" s="33" customFormat="1" hidden="1" x14ac:dyDescent="0.3">
      <c r="A886" s="33" t="s">
        <v>15</v>
      </c>
      <c r="B886" s="9" t="s">
        <v>82</v>
      </c>
      <c r="C886" s="10">
        <v>44505</v>
      </c>
      <c r="D886" s="12">
        <v>44500</v>
      </c>
      <c r="E886" s="9" t="s">
        <v>144</v>
      </c>
      <c r="F886" s="44" t="s">
        <v>145</v>
      </c>
      <c r="G886" s="40">
        <v>4946.3199999999915</v>
      </c>
      <c r="H886" s="18">
        <v>44487</v>
      </c>
      <c r="I886" s="18">
        <v>44500</v>
      </c>
      <c r="J886" s="33">
        <f t="shared" si="60"/>
        <v>14</v>
      </c>
      <c r="K886" s="18">
        <f t="shared" si="61"/>
        <v>44493.5</v>
      </c>
      <c r="L886" s="25">
        <v>44505</v>
      </c>
      <c r="M886" s="18">
        <v>44509.5</v>
      </c>
      <c r="N886" s="13"/>
      <c r="O886" s="39">
        <f t="shared" si="62"/>
        <v>16</v>
      </c>
      <c r="P886" s="35">
        <f t="shared" si="63"/>
        <v>79141.119999999864</v>
      </c>
    </row>
    <row r="887" spans="1:16" s="33" customFormat="1" hidden="1" x14ac:dyDescent="0.3">
      <c r="A887" s="33" t="s">
        <v>15</v>
      </c>
      <c r="B887" s="9" t="s">
        <v>82</v>
      </c>
      <c r="C887" s="10">
        <v>44505</v>
      </c>
      <c r="D887" s="12">
        <v>44500</v>
      </c>
      <c r="E887" s="9" t="s">
        <v>146</v>
      </c>
      <c r="F887" s="44" t="s">
        <v>147</v>
      </c>
      <c r="G887" s="40">
        <v>2318.4999999999995</v>
      </c>
      <c r="H887" s="18">
        <v>44487</v>
      </c>
      <c r="I887" s="18">
        <v>44500</v>
      </c>
      <c r="J887" s="33">
        <f t="shared" si="60"/>
        <v>14</v>
      </c>
      <c r="K887" s="18">
        <f t="shared" si="61"/>
        <v>44493.5</v>
      </c>
      <c r="L887" s="25">
        <v>44505</v>
      </c>
      <c r="M887" s="18">
        <v>44509.5</v>
      </c>
      <c r="N887" s="13"/>
      <c r="O887" s="39">
        <f t="shared" si="62"/>
        <v>16</v>
      </c>
      <c r="P887" s="35">
        <f t="shared" si="63"/>
        <v>37095.999999999993</v>
      </c>
    </row>
    <row r="888" spans="1:16" s="33" customFormat="1" hidden="1" x14ac:dyDescent="0.3">
      <c r="A888" s="33" t="s">
        <v>15</v>
      </c>
      <c r="B888" s="9" t="s">
        <v>82</v>
      </c>
      <c r="C888" s="10">
        <v>44505</v>
      </c>
      <c r="D888" s="12">
        <v>44500</v>
      </c>
      <c r="E888" s="9" t="s">
        <v>148</v>
      </c>
      <c r="F888" s="44" t="s">
        <v>149</v>
      </c>
      <c r="G888" s="40">
        <v>303.94</v>
      </c>
      <c r="H888" s="18">
        <v>44487</v>
      </c>
      <c r="I888" s="18">
        <v>44500</v>
      </c>
      <c r="J888" s="33">
        <f t="shared" si="60"/>
        <v>14</v>
      </c>
      <c r="K888" s="18">
        <f t="shared" si="61"/>
        <v>44493.5</v>
      </c>
      <c r="L888" s="25">
        <v>44505</v>
      </c>
      <c r="M888" s="18">
        <v>44509.5</v>
      </c>
      <c r="N888" s="13"/>
      <c r="O888" s="39">
        <f t="shared" si="62"/>
        <v>16</v>
      </c>
      <c r="P888" s="35">
        <f t="shared" si="63"/>
        <v>4863.04</v>
      </c>
    </row>
    <row r="889" spans="1:16" s="33" customFormat="1" hidden="1" x14ac:dyDescent="0.3">
      <c r="A889" s="33" t="s">
        <v>15</v>
      </c>
      <c r="B889" s="9" t="s">
        <v>82</v>
      </c>
      <c r="C889" s="10">
        <v>44505</v>
      </c>
      <c r="D889" s="12">
        <v>44500</v>
      </c>
      <c r="E889" s="9" t="s">
        <v>150</v>
      </c>
      <c r="F889" s="44" t="s">
        <v>151</v>
      </c>
      <c r="G889" s="40">
        <v>52</v>
      </c>
      <c r="H889" s="18">
        <v>44487</v>
      </c>
      <c r="I889" s="18">
        <v>44500</v>
      </c>
      <c r="J889" s="33">
        <f t="shared" si="60"/>
        <v>14</v>
      </c>
      <c r="K889" s="18">
        <f t="shared" si="61"/>
        <v>44493.5</v>
      </c>
      <c r="L889" s="25">
        <v>44505</v>
      </c>
      <c r="M889" s="18">
        <v>44530.5</v>
      </c>
      <c r="O889" s="39">
        <f t="shared" si="62"/>
        <v>37</v>
      </c>
      <c r="P889" s="35">
        <f t="shared" si="63"/>
        <v>1924</v>
      </c>
    </row>
    <row r="890" spans="1:16" s="33" customFormat="1" hidden="1" x14ac:dyDescent="0.3">
      <c r="A890" s="33" t="s">
        <v>15</v>
      </c>
      <c r="B890" s="9" t="s">
        <v>82</v>
      </c>
      <c r="C890" s="10">
        <v>44505</v>
      </c>
      <c r="D890" s="12">
        <v>44500</v>
      </c>
      <c r="E890" s="9" t="s">
        <v>152</v>
      </c>
      <c r="F890" s="44" t="s">
        <v>153</v>
      </c>
      <c r="G890" s="40">
        <v>723.69</v>
      </c>
      <c r="H890" s="18">
        <v>44487</v>
      </c>
      <c r="I890" s="18">
        <v>44500</v>
      </c>
      <c r="J890" s="33">
        <f t="shared" si="60"/>
        <v>14</v>
      </c>
      <c r="K890" s="18">
        <f t="shared" si="61"/>
        <v>44493.5</v>
      </c>
      <c r="L890" s="25">
        <v>44505</v>
      </c>
      <c r="M890" s="18">
        <v>44505.5</v>
      </c>
      <c r="N890" s="46">
        <v>44504</v>
      </c>
      <c r="O890" s="39">
        <f>N890-K890</f>
        <v>10.5</v>
      </c>
      <c r="P890" s="35">
        <f t="shared" si="63"/>
        <v>7598.7450000000008</v>
      </c>
    </row>
    <row r="891" spans="1:16" s="33" customFormat="1" hidden="1" x14ac:dyDescent="0.3">
      <c r="A891" s="33" t="s">
        <v>15</v>
      </c>
      <c r="B891" s="9" t="s">
        <v>82</v>
      </c>
      <c r="C891" s="10">
        <v>44505</v>
      </c>
      <c r="D891" s="12">
        <v>44500</v>
      </c>
      <c r="E891" s="9" t="s">
        <v>154</v>
      </c>
      <c r="F891" s="44" t="s">
        <v>155</v>
      </c>
      <c r="G891" s="40">
        <v>673.66000000000008</v>
      </c>
      <c r="H891" s="18">
        <v>44487</v>
      </c>
      <c r="I891" s="18">
        <v>44500</v>
      </c>
      <c r="J891" s="33">
        <f t="shared" si="60"/>
        <v>14</v>
      </c>
      <c r="K891" s="18">
        <f t="shared" si="61"/>
        <v>44493.5</v>
      </c>
      <c r="L891" s="25">
        <v>44505</v>
      </c>
      <c r="M891" s="18">
        <v>44505.5</v>
      </c>
      <c r="N891" s="46">
        <v>44504</v>
      </c>
      <c r="O891" s="39">
        <f>N891-K891</f>
        <v>10.5</v>
      </c>
      <c r="P891" s="35">
        <f t="shared" si="63"/>
        <v>7073.4300000000012</v>
      </c>
    </row>
    <row r="892" spans="1:16" s="33" customFormat="1" x14ac:dyDescent="0.3">
      <c r="A892" s="60" t="s">
        <v>27</v>
      </c>
      <c r="B892" s="115" t="s">
        <v>82</v>
      </c>
      <c r="C892" s="116">
        <v>44519</v>
      </c>
      <c r="D892" s="111">
        <v>44514</v>
      </c>
      <c r="E892" s="115" t="s">
        <v>83</v>
      </c>
      <c r="F892" s="109" t="s">
        <v>84</v>
      </c>
      <c r="G892" s="61">
        <v>746.65000000000009</v>
      </c>
      <c r="H892" s="62">
        <v>44501</v>
      </c>
      <c r="I892" s="62">
        <v>44514</v>
      </c>
      <c r="J892" s="60">
        <f>I892-H892+1</f>
        <v>14</v>
      </c>
      <c r="K892" s="62">
        <f t="shared" si="61"/>
        <v>44507.5</v>
      </c>
      <c r="L892" s="117">
        <v>44519</v>
      </c>
      <c r="M892" s="62">
        <v>44519.5</v>
      </c>
      <c r="N892" s="60"/>
      <c r="O892" s="97">
        <f t="shared" si="62"/>
        <v>12</v>
      </c>
      <c r="P892" s="63">
        <f t="shared" si="63"/>
        <v>8959.8000000000011</v>
      </c>
    </row>
    <row r="893" spans="1:16" s="33" customFormat="1" x14ac:dyDescent="0.3">
      <c r="A893" s="60" t="s">
        <v>27</v>
      </c>
      <c r="B893" s="115" t="s">
        <v>82</v>
      </c>
      <c r="C893" s="116">
        <v>44519</v>
      </c>
      <c r="D893" s="111">
        <v>44514</v>
      </c>
      <c r="E893" s="115" t="s">
        <v>85</v>
      </c>
      <c r="F893" s="109" t="s">
        <v>86</v>
      </c>
      <c r="G893" s="61">
        <v>7912.0399999999991</v>
      </c>
      <c r="H893" s="62">
        <v>44501</v>
      </c>
      <c r="I893" s="62">
        <v>44514</v>
      </c>
      <c r="J893" s="60">
        <f t="shared" si="60"/>
        <v>14</v>
      </c>
      <c r="K893" s="62">
        <f t="shared" si="61"/>
        <v>44507.5</v>
      </c>
      <c r="L893" s="117">
        <v>44519</v>
      </c>
      <c r="M893" s="62">
        <v>44519.5</v>
      </c>
      <c r="N893" s="60"/>
      <c r="O893" s="97">
        <f t="shared" si="62"/>
        <v>12</v>
      </c>
      <c r="P893" s="63">
        <f t="shared" si="63"/>
        <v>94944.479999999981</v>
      </c>
    </row>
    <row r="894" spans="1:16" s="33" customFormat="1" x14ac:dyDescent="0.3">
      <c r="A894" s="60" t="s">
        <v>27</v>
      </c>
      <c r="B894" s="115" t="s">
        <v>82</v>
      </c>
      <c r="C894" s="116">
        <v>44519</v>
      </c>
      <c r="D894" s="111">
        <v>44514</v>
      </c>
      <c r="E894" s="115" t="s">
        <v>87</v>
      </c>
      <c r="F894" s="109" t="s">
        <v>88</v>
      </c>
      <c r="G894" s="61">
        <v>2706.07</v>
      </c>
      <c r="H894" s="62">
        <v>44501</v>
      </c>
      <c r="I894" s="62">
        <v>44514</v>
      </c>
      <c r="J894" s="60">
        <f>I894-H894+1</f>
        <v>14</v>
      </c>
      <c r="K894" s="62">
        <f t="shared" si="61"/>
        <v>44507.5</v>
      </c>
      <c r="L894" s="117">
        <v>44519</v>
      </c>
      <c r="M894" s="62">
        <v>44519.5</v>
      </c>
      <c r="N894" s="60"/>
      <c r="O894" s="97">
        <f t="shared" si="62"/>
        <v>12</v>
      </c>
      <c r="P894" s="63">
        <f t="shared" si="63"/>
        <v>32472.840000000004</v>
      </c>
    </row>
    <row r="895" spans="1:16" s="33" customFormat="1" x14ac:dyDescent="0.3">
      <c r="A895" s="60" t="s">
        <v>27</v>
      </c>
      <c r="B895" s="115" t="s">
        <v>82</v>
      </c>
      <c r="C895" s="116">
        <v>44519</v>
      </c>
      <c r="D895" s="111">
        <v>44514</v>
      </c>
      <c r="E895" s="115" t="s">
        <v>89</v>
      </c>
      <c r="F895" s="109" t="s">
        <v>90</v>
      </c>
      <c r="G895" s="61">
        <v>31725.029999999992</v>
      </c>
      <c r="H895" s="62">
        <v>44501</v>
      </c>
      <c r="I895" s="62">
        <v>44514</v>
      </c>
      <c r="J895" s="60">
        <f t="shared" si="60"/>
        <v>14</v>
      </c>
      <c r="K895" s="62">
        <f t="shared" si="61"/>
        <v>44507.5</v>
      </c>
      <c r="L895" s="117">
        <v>44519</v>
      </c>
      <c r="M895" s="62">
        <v>44519.5</v>
      </c>
      <c r="N895" s="60"/>
      <c r="O895" s="97">
        <f t="shared" si="62"/>
        <v>12</v>
      </c>
      <c r="P895" s="63">
        <f t="shared" si="63"/>
        <v>380700.35999999987</v>
      </c>
    </row>
    <row r="896" spans="1:16" s="33" customFormat="1" x14ac:dyDescent="0.3">
      <c r="A896" s="60" t="s">
        <v>27</v>
      </c>
      <c r="B896" s="115" t="s">
        <v>82</v>
      </c>
      <c r="C896" s="116">
        <v>44519</v>
      </c>
      <c r="D896" s="111">
        <v>44514</v>
      </c>
      <c r="E896" s="115" t="s">
        <v>91</v>
      </c>
      <c r="F896" s="109" t="s">
        <v>92</v>
      </c>
      <c r="G896" s="61">
        <v>53578.529999999977</v>
      </c>
      <c r="H896" s="62">
        <v>44501</v>
      </c>
      <c r="I896" s="62">
        <v>44514</v>
      </c>
      <c r="J896" s="60">
        <f>I896-H896+1</f>
        <v>14</v>
      </c>
      <c r="K896" s="62">
        <f t="shared" si="61"/>
        <v>44507.5</v>
      </c>
      <c r="L896" s="117">
        <v>44519</v>
      </c>
      <c r="M896" s="62">
        <v>44519.5</v>
      </c>
      <c r="N896" s="60"/>
      <c r="O896" s="97">
        <f t="shared" si="62"/>
        <v>12</v>
      </c>
      <c r="P896" s="63">
        <f t="shared" si="63"/>
        <v>642942.35999999975</v>
      </c>
    </row>
    <row r="897" spans="1:16" s="33" customFormat="1" hidden="1" x14ac:dyDescent="0.3">
      <c r="A897" s="33" t="s">
        <v>27</v>
      </c>
      <c r="B897" s="9" t="s">
        <v>82</v>
      </c>
      <c r="C897" s="10">
        <v>44519</v>
      </c>
      <c r="D897" s="12">
        <v>44514</v>
      </c>
      <c r="E897" s="9" t="s">
        <v>93</v>
      </c>
      <c r="F897" s="44" t="s">
        <v>94</v>
      </c>
      <c r="G897" s="40">
        <v>11170.460000000001</v>
      </c>
      <c r="H897" s="18">
        <v>44501</v>
      </c>
      <c r="I897" s="18">
        <v>44514</v>
      </c>
      <c r="J897" s="33">
        <f t="shared" si="60"/>
        <v>14</v>
      </c>
      <c r="K897" s="18">
        <f t="shared" si="61"/>
        <v>44507.5</v>
      </c>
      <c r="L897" s="25">
        <v>44519</v>
      </c>
      <c r="M897" s="18">
        <v>44519.5</v>
      </c>
      <c r="O897" s="39">
        <f t="shared" si="62"/>
        <v>12</v>
      </c>
      <c r="P897" s="35">
        <f t="shared" si="63"/>
        <v>134045.52000000002</v>
      </c>
    </row>
    <row r="898" spans="1:16" s="33" customFormat="1" x14ac:dyDescent="0.3">
      <c r="A898" s="60" t="s">
        <v>27</v>
      </c>
      <c r="B898" s="115" t="s">
        <v>82</v>
      </c>
      <c r="C898" s="116">
        <v>44519</v>
      </c>
      <c r="D898" s="111">
        <v>44514</v>
      </c>
      <c r="E898" s="115" t="s">
        <v>95</v>
      </c>
      <c r="F898" s="109" t="s">
        <v>96</v>
      </c>
      <c r="G898" s="61">
        <v>235.13</v>
      </c>
      <c r="H898" s="62">
        <v>44501</v>
      </c>
      <c r="I898" s="62">
        <v>44514</v>
      </c>
      <c r="J898" s="60">
        <f t="shared" si="60"/>
        <v>14</v>
      </c>
      <c r="K898" s="62">
        <f t="shared" si="61"/>
        <v>44507.5</v>
      </c>
      <c r="L898" s="117">
        <v>44519</v>
      </c>
      <c r="M898" s="62">
        <v>44519.5</v>
      </c>
      <c r="N898" s="60"/>
      <c r="O898" s="97">
        <f t="shared" si="62"/>
        <v>12</v>
      </c>
      <c r="P898" s="63">
        <f t="shared" si="63"/>
        <v>2821.56</v>
      </c>
    </row>
    <row r="899" spans="1:16" s="33" customFormat="1" x14ac:dyDescent="0.3">
      <c r="A899" s="60" t="s">
        <v>27</v>
      </c>
      <c r="B899" s="115" t="s">
        <v>82</v>
      </c>
      <c r="C899" s="116">
        <v>44519</v>
      </c>
      <c r="D899" s="111">
        <v>44514</v>
      </c>
      <c r="E899" s="115" t="s">
        <v>97</v>
      </c>
      <c r="F899" s="109" t="s">
        <v>98</v>
      </c>
      <c r="G899" s="61">
        <v>7682.4</v>
      </c>
      <c r="H899" s="62">
        <v>44501</v>
      </c>
      <c r="I899" s="62">
        <v>44514</v>
      </c>
      <c r="J899" s="60">
        <f t="shared" si="60"/>
        <v>14</v>
      </c>
      <c r="K899" s="62">
        <f t="shared" si="61"/>
        <v>44507.5</v>
      </c>
      <c r="L899" s="117">
        <v>44519</v>
      </c>
      <c r="M899" s="62">
        <v>44519.5</v>
      </c>
      <c r="N899" s="60"/>
      <c r="O899" s="97">
        <f t="shared" si="62"/>
        <v>12</v>
      </c>
      <c r="P899" s="63">
        <f t="shared" si="63"/>
        <v>92188.799999999988</v>
      </c>
    </row>
    <row r="900" spans="1:16" s="33" customFormat="1" hidden="1" x14ac:dyDescent="0.3">
      <c r="A900" s="33" t="s">
        <v>27</v>
      </c>
      <c r="B900" s="9" t="s">
        <v>82</v>
      </c>
      <c r="C900" s="10">
        <v>44519</v>
      </c>
      <c r="D900" s="12">
        <v>44514</v>
      </c>
      <c r="E900" s="9" t="s">
        <v>99</v>
      </c>
      <c r="F900" s="44" t="s">
        <v>100</v>
      </c>
      <c r="G900" s="40">
        <v>72.329999999999984</v>
      </c>
      <c r="H900" s="18">
        <v>44501</v>
      </c>
      <c r="I900" s="18">
        <v>44514</v>
      </c>
      <c r="J900" s="33">
        <f t="shared" si="60"/>
        <v>14</v>
      </c>
      <c r="K900" s="18">
        <f t="shared" si="61"/>
        <v>44507.5</v>
      </c>
      <c r="L900" s="25">
        <v>44519</v>
      </c>
      <c r="M900" s="18">
        <v>44519.5</v>
      </c>
      <c r="N900" s="13"/>
      <c r="O900" s="39">
        <f t="shared" si="62"/>
        <v>12</v>
      </c>
      <c r="P900" s="35">
        <f t="shared" si="63"/>
        <v>867.95999999999981</v>
      </c>
    </row>
    <row r="901" spans="1:16" s="33" customFormat="1" hidden="1" x14ac:dyDescent="0.3">
      <c r="A901" s="33" t="s">
        <v>27</v>
      </c>
      <c r="B901" s="9" t="s">
        <v>82</v>
      </c>
      <c r="C901" s="10">
        <v>44519</v>
      </c>
      <c r="D901" s="12">
        <v>44514</v>
      </c>
      <c r="E901" s="9" t="s">
        <v>105</v>
      </c>
      <c r="F901" s="44" t="s">
        <v>106</v>
      </c>
      <c r="G901" s="40">
        <v>727.37999999999965</v>
      </c>
      <c r="H901" s="18">
        <v>44501</v>
      </c>
      <c r="I901" s="18">
        <v>44514</v>
      </c>
      <c r="J901" s="33">
        <f t="shared" si="60"/>
        <v>14</v>
      </c>
      <c r="K901" s="18">
        <f t="shared" si="61"/>
        <v>44507.5</v>
      </c>
      <c r="L901" s="25">
        <v>44519</v>
      </c>
      <c r="M901" s="18">
        <v>44545.5</v>
      </c>
      <c r="O901" s="39">
        <f t="shared" si="62"/>
        <v>38</v>
      </c>
      <c r="P901" s="35">
        <f t="shared" si="63"/>
        <v>27640.439999999988</v>
      </c>
    </row>
    <row r="902" spans="1:16" s="33" customFormat="1" hidden="1" x14ac:dyDescent="0.3">
      <c r="A902" s="33" t="s">
        <v>27</v>
      </c>
      <c r="B902" s="9" t="s">
        <v>82</v>
      </c>
      <c r="C902" s="10">
        <v>44519</v>
      </c>
      <c r="D902" s="12">
        <v>44514</v>
      </c>
      <c r="E902" s="9" t="s">
        <v>107</v>
      </c>
      <c r="F902" s="44" t="s">
        <v>108</v>
      </c>
      <c r="G902" s="40">
        <v>29.840000000000011</v>
      </c>
      <c r="H902" s="18">
        <v>44501</v>
      </c>
      <c r="I902" s="18">
        <v>44514</v>
      </c>
      <c r="J902" s="33">
        <f t="shared" si="60"/>
        <v>14</v>
      </c>
      <c r="K902" s="18">
        <f t="shared" si="61"/>
        <v>44507.5</v>
      </c>
      <c r="L902" s="25">
        <v>44519</v>
      </c>
      <c r="M902" s="18">
        <v>44545.5</v>
      </c>
      <c r="O902" s="39">
        <f t="shared" si="62"/>
        <v>38</v>
      </c>
      <c r="P902" s="35">
        <f t="shared" si="63"/>
        <v>1133.9200000000003</v>
      </c>
    </row>
    <row r="903" spans="1:16" s="33" customFormat="1" hidden="1" x14ac:dyDescent="0.3">
      <c r="A903" s="33" t="s">
        <v>27</v>
      </c>
      <c r="B903" s="9" t="s">
        <v>82</v>
      </c>
      <c r="C903" s="10">
        <v>44519</v>
      </c>
      <c r="D903" s="12">
        <v>44514</v>
      </c>
      <c r="E903" s="9" t="s">
        <v>109</v>
      </c>
      <c r="F903" s="44" t="s">
        <v>110</v>
      </c>
      <c r="G903" s="40">
        <v>2049.8899999999994</v>
      </c>
      <c r="H903" s="18">
        <v>44501</v>
      </c>
      <c r="I903" s="18">
        <v>44514</v>
      </c>
      <c r="J903" s="33">
        <f t="shared" si="60"/>
        <v>14</v>
      </c>
      <c r="K903" s="18">
        <f t="shared" si="61"/>
        <v>44507.5</v>
      </c>
      <c r="L903" s="25">
        <v>44519</v>
      </c>
      <c r="M903" s="18">
        <v>44519.5</v>
      </c>
      <c r="N903" s="13"/>
      <c r="O903" s="39">
        <f t="shared" si="62"/>
        <v>12</v>
      </c>
      <c r="P903" s="35">
        <f t="shared" si="63"/>
        <v>24598.679999999993</v>
      </c>
    </row>
    <row r="904" spans="1:16" s="33" customFormat="1" hidden="1" x14ac:dyDescent="0.3">
      <c r="A904" s="33" t="s">
        <v>27</v>
      </c>
      <c r="B904" s="9" t="s">
        <v>82</v>
      </c>
      <c r="C904" s="10">
        <v>44519</v>
      </c>
      <c r="D904" s="12">
        <v>44514</v>
      </c>
      <c r="E904" s="9" t="s">
        <v>111</v>
      </c>
      <c r="F904" s="44" t="s">
        <v>112</v>
      </c>
      <c r="G904" s="40">
        <v>271.01</v>
      </c>
      <c r="H904" s="18">
        <v>44501</v>
      </c>
      <c r="I904" s="18">
        <v>44514</v>
      </c>
      <c r="J904" s="33">
        <f t="shared" si="60"/>
        <v>14</v>
      </c>
      <c r="K904" s="18">
        <f t="shared" si="61"/>
        <v>44507.5</v>
      </c>
      <c r="L904" s="25">
        <v>44519</v>
      </c>
      <c r="M904" s="18">
        <v>44519.5</v>
      </c>
      <c r="O904" s="39">
        <f t="shared" si="62"/>
        <v>12</v>
      </c>
      <c r="P904" s="35">
        <f t="shared" si="63"/>
        <v>3252.12</v>
      </c>
    </row>
    <row r="905" spans="1:16" s="33" customFormat="1" hidden="1" x14ac:dyDescent="0.3">
      <c r="A905" s="33" t="s">
        <v>27</v>
      </c>
      <c r="B905" s="9" t="s">
        <v>82</v>
      </c>
      <c r="C905" s="10">
        <v>44519</v>
      </c>
      <c r="D905" s="12">
        <v>44514</v>
      </c>
      <c r="E905" s="9" t="s">
        <v>113</v>
      </c>
      <c r="F905" s="44" t="s">
        <v>114</v>
      </c>
      <c r="G905" s="40">
        <v>2258.1300000000015</v>
      </c>
      <c r="H905" s="18">
        <v>44501</v>
      </c>
      <c r="I905" s="18">
        <v>44514</v>
      </c>
      <c r="J905" s="33">
        <f t="shared" si="60"/>
        <v>14</v>
      </c>
      <c r="K905" s="18">
        <f t="shared" si="61"/>
        <v>44507.5</v>
      </c>
      <c r="L905" s="25">
        <v>44519</v>
      </c>
      <c r="M905" s="18">
        <v>44519.5</v>
      </c>
      <c r="O905" s="39">
        <f t="shared" si="62"/>
        <v>12</v>
      </c>
      <c r="P905" s="35">
        <f t="shared" si="63"/>
        <v>27097.560000000019</v>
      </c>
    </row>
    <row r="906" spans="1:16" s="33" customFormat="1" hidden="1" x14ac:dyDescent="0.3">
      <c r="A906" s="33" t="s">
        <v>27</v>
      </c>
      <c r="B906" s="9" t="s">
        <v>82</v>
      </c>
      <c r="C906" s="10">
        <v>44519</v>
      </c>
      <c r="D906" s="12">
        <v>44514</v>
      </c>
      <c r="E906" s="9" t="s">
        <v>115</v>
      </c>
      <c r="F906" s="44" t="s">
        <v>116</v>
      </c>
      <c r="G906" s="40">
        <v>43.26</v>
      </c>
      <c r="H906" s="18">
        <v>44501</v>
      </c>
      <c r="I906" s="18">
        <v>44514</v>
      </c>
      <c r="J906" s="33">
        <f t="shared" si="60"/>
        <v>14</v>
      </c>
      <c r="K906" s="18">
        <f t="shared" si="61"/>
        <v>44507.5</v>
      </c>
      <c r="L906" s="25">
        <v>44519</v>
      </c>
      <c r="M906" s="18">
        <v>44545.5</v>
      </c>
      <c r="O906" s="39">
        <f t="shared" si="62"/>
        <v>38</v>
      </c>
      <c r="P906" s="35">
        <f t="shared" si="63"/>
        <v>1643.8799999999999</v>
      </c>
    </row>
    <row r="907" spans="1:16" s="33" customFormat="1" hidden="1" x14ac:dyDescent="0.3">
      <c r="A907" s="33" t="s">
        <v>27</v>
      </c>
      <c r="B907" s="9" t="s">
        <v>82</v>
      </c>
      <c r="C907" s="10">
        <v>44519</v>
      </c>
      <c r="D907" s="12">
        <v>44514</v>
      </c>
      <c r="E907" s="9" t="s">
        <v>117</v>
      </c>
      <c r="F907" s="44" t="s">
        <v>118</v>
      </c>
      <c r="G907" s="40">
        <v>80.86</v>
      </c>
      <c r="H907" s="18">
        <v>44501</v>
      </c>
      <c r="I907" s="18">
        <v>44514</v>
      </c>
      <c r="J907" s="33">
        <f t="shared" ref="J907:J970" si="64">I907-H907+1</f>
        <v>14</v>
      </c>
      <c r="K907" s="18">
        <f t="shared" ref="K907:K970" si="65">(H907+I907)/2</f>
        <v>44507.5</v>
      </c>
      <c r="L907" s="25">
        <v>44519</v>
      </c>
      <c r="M907" s="18">
        <v>44550.5</v>
      </c>
      <c r="O907" s="39">
        <f t="shared" ref="O907:O970" si="66">M907-K907</f>
        <v>43</v>
      </c>
      <c r="P907" s="35">
        <f t="shared" ref="P907:P970" si="67">G907*O907</f>
        <v>3476.98</v>
      </c>
    </row>
    <row r="908" spans="1:16" s="33" customFormat="1" hidden="1" x14ac:dyDescent="0.3">
      <c r="A908" s="33" t="s">
        <v>27</v>
      </c>
      <c r="B908" s="9" t="s">
        <v>82</v>
      </c>
      <c r="C908" s="10">
        <v>44519</v>
      </c>
      <c r="D908" s="12">
        <v>44514</v>
      </c>
      <c r="E908" s="9" t="s">
        <v>119</v>
      </c>
      <c r="F908" s="44" t="s">
        <v>120</v>
      </c>
      <c r="G908" s="40">
        <v>13339.800000000017</v>
      </c>
      <c r="H908" s="18">
        <v>44501</v>
      </c>
      <c r="I908" s="18">
        <v>44514</v>
      </c>
      <c r="J908" s="33">
        <f t="shared" si="64"/>
        <v>14</v>
      </c>
      <c r="K908" s="18">
        <f t="shared" si="65"/>
        <v>44507.5</v>
      </c>
      <c r="L908" s="25">
        <v>44519</v>
      </c>
      <c r="M908" s="18">
        <v>44519.5</v>
      </c>
      <c r="O908" s="39">
        <f t="shared" si="66"/>
        <v>12</v>
      </c>
      <c r="P908" s="35">
        <f t="shared" si="67"/>
        <v>160077.60000000021</v>
      </c>
    </row>
    <row r="909" spans="1:16" s="33" customFormat="1" hidden="1" x14ac:dyDescent="0.3">
      <c r="A909" s="33" t="s">
        <v>27</v>
      </c>
      <c r="B909" s="9" t="s">
        <v>82</v>
      </c>
      <c r="C909" s="10">
        <v>44519</v>
      </c>
      <c r="D909" s="12">
        <v>44514</v>
      </c>
      <c r="E909" s="9" t="s">
        <v>121</v>
      </c>
      <c r="F909" s="44" t="s">
        <v>122</v>
      </c>
      <c r="G909" s="40">
        <v>1049.3299999999997</v>
      </c>
      <c r="H909" s="18">
        <v>44501</v>
      </c>
      <c r="I909" s="18">
        <v>44514</v>
      </c>
      <c r="J909" s="33">
        <f t="shared" si="64"/>
        <v>14</v>
      </c>
      <c r="K909" s="18">
        <f t="shared" si="65"/>
        <v>44507.5</v>
      </c>
      <c r="L909" s="25">
        <v>44519</v>
      </c>
      <c r="M909" s="18">
        <v>44519.5</v>
      </c>
      <c r="O909" s="39">
        <f t="shared" si="66"/>
        <v>12</v>
      </c>
      <c r="P909" s="35">
        <f t="shared" si="67"/>
        <v>12591.959999999995</v>
      </c>
    </row>
    <row r="910" spans="1:16" s="33" customFormat="1" hidden="1" x14ac:dyDescent="0.3">
      <c r="A910" s="33" t="s">
        <v>27</v>
      </c>
      <c r="B910" s="9" t="s">
        <v>82</v>
      </c>
      <c r="C910" s="10">
        <v>44519</v>
      </c>
      <c r="D910" s="12">
        <v>44514</v>
      </c>
      <c r="E910" s="9" t="s">
        <v>125</v>
      </c>
      <c r="F910" s="44" t="s">
        <v>126</v>
      </c>
      <c r="G910" s="40">
        <v>228.95999999999998</v>
      </c>
      <c r="H910" s="18">
        <v>44501</v>
      </c>
      <c r="I910" s="18">
        <v>44514</v>
      </c>
      <c r="J910" s="33">
        <f t="shared" si="64"/>
        <v>14</v>
      </c>
      <c r="K910" s="18">
        <f t="shared" si="65"/>
        <v>44507.5</v>
      </c>
      <c r="L910" s="25">
        <v>44519</v>
      </c>
      <c r="M910" s="18">
        <v>44530.5</v>
      </c>
      <c r="O910" s="39">
        <f t="shared" si="66"/>
        <v>23</v>
      </c>
      <c r="P910" s="35">
        <f t="shared" si="67"/>
        <v>5266.08</v>
      </c>
    </row>
    <row r="911" spans="1:16" s="33" customFormat="1" hidden="1" x14ac:dyDescent="0.3">
      <c r="A911" s="33" t="s">
        <v>27</v>
      </c>
      <c r="B911" s="9" t="s">
        <v>82</v>
      </c>
      <c r="C911" s="10">
        <v>44519</v>
      </c>
      <c r="D911" s="12">
        <v>44514</v>
      </c>
      <c r="E911" s="9" t="s">
        <v>127</v>
      </c>
      <c r="F911" s="44" t="s">
        <v>128</v>
      </c>
      <c r="G911" s="40">
        <v>1264.5400000000006</v>
      </c>
      <c r="H911" s="18">
        <v>44501</v>
      </c>
      <c r="I911" s="18">
        <v>44514</v>
      </c>
      <c r="J911" s="33">
        <f t="shared" si="64"/>
        <v>14</v>
      </c>
      <c r="K911" s="18">
        <f t="shared" si="65"/>
        <v>44507.5</v>
      </c>
      <c r="L911" s="25">
        <v>44519</v>
      </c>
      <c r="M911" s="18">
        <v>44545.5</v>
      </c>
      <c r="O911" s="39">
        <f t="shared" si="66"/>
        <v>38</v>
      </c>
      <c r="P911" s="35">
        <f t="shared" si="67"/>
        <v>48052.520000000026</v>
      </c>
    </row>
    <row r="912" spans="1:16" s="33" customFormat="1" hidden="1" x14ac:dyDescent="0.3">
      <c r="A912" s="33" t="s">
        <v>27</v>
      </c>
      <c r="B912" s="9" t="s">
        <v>82</v>
      </c>
      <c r="C912" s="10">
        <v>44519</v>
      </c>
      <c r="D912" s="12">
        <v>44514</v>
      </c>
      <c r="E912" s="9" t="s">
        <v>158</v>
      </c>
      <c r="F912" s="44" t="s">
        <v>159</v>
      </c>
      <c r="G912" s="40">
        <v>66.25</v>
      </c>
      <c r="H912" s="18">
        <v>44501</v>
      </c>
      <c r="I912" s="18">
        <v>44514</v>
      </c>
      <c r="J912" s="33">
        <f t="shared" si="64"/>
        <v>14</v>
      </c>
      <c r="K912" s="18">
        <f t="shared" si="65"/>
        <v>44507.5</v>
      </c>
      <c r="L912" s="25">
        <v>44519</v>
      </c>
      <c r="M912" s="18">
        <v>44530.5</v>
      </c>
      <c r="O912" s="39">
        <f t="shared" si="66"/>
        <v>23</v>
      </c>
      <c r="P912" s="35">
        <f t="shared" si="67"/>
        <v>1523.75</v>
      </c>
    </row>
    <row r="913" spans="1:16" s="33" customFormat="1" hidden="1" x14ac:dyDescent="0.3">
      <c r="A913" s="33" t="s">
        <v>27</v>
      </c>
      <c r="B913" s="9" t="s">
        <v>82</v>
      </c>
      <c r="C913" s="10">
        <v>44519</v>
      </c>
      <c r="D913" s="12">
        <v>44514</v>
      </c>
      <c r="E913" s="9" t="s">
        <v>129</v>
      </c>
      <c r="F913" s="44" t="s">
        <v>130</v>
      </c>
      <c r="G913" s="40">
        <v>11865.660000000014</v>
      </c>
      <c r="H913" s="18">
        <v>44501</v>
      </c>
      <c r="I913" s="18">
        <v>44514</v>
      </c>
      <c r="J913" s="33">
        <f t="shared" si="64"/>
        <v>14</v>
      </c>
      <c r="K913" s="18">
        <f t="shared" si="65"/>
        <v>44507.5</v>
      </c>
      <c r="L913" s="25">
        <v>44519</v>
      </c>
      <c r="M913" s="18">
        <v>44519.5</v>
      </c>
      <c r="O913" s="39">
        <f t="shared" si="66"/>
        <v>12</v>
      </c>
      <c r="P913" s="35">
        <f t="shared" si="67"/>
        <v>142387.92000000016</v>
      </c>
    </row>
    <row r="914" spans="1:16" s="33" customFormat="1" hidden="1" x14ac:dyDescent="0.3">
      <c r="A914" s="33" t="s">
        <v>27</v>
      </c>
      <c r="B914" s="9" t="s">
        <v>82</v>
      </c>
      <c r="C914" s="10">
        <v>44519</v>
      </c>
      <c r="D914" s="12">
        <v>44514</v>
      </c>
      <c r="E914" s="9" t="s">
        <v>164</v>
      </c>
      <c r="F914" s="44" t="s">
        <v>165</v>
      </c>
      <c r="G914" s="40">
        <v>7205.76</v>
      </c>
      <c r="H914" s="18">
        <v>44501</v>
      </c>
      <c r="I914" s="18">
        <v>44514</v>
      </c>
      <c r="J914" s="33">
        <f t="shared" si="64"/>
        <v>14</v>
      </c>
      <c r="K914" s="18">
        <f t="shared" si="65"/>
        <v>44507.5</v>
      </c>
      <c r="L914" s="25">
        <v>44519</v>
      </c>
      <c r="M914" s="18">
        <v>44519.5</v>
      </c>
      <c r="O914" s="39">
        <f t="shared" si="66"/>
        <v>12</v>
      </c>
      <c r="P914" s="35">
        <f t="shared" si="67"/>
        <v>86469.119999999995</v>
      </c>
    </row>
    <row r="915" spans="1:16" s="33" customFormat="1" hidden="1" x14ac:dyDescent="0.3">
      <c r="A915" s="33" t="s">
        <v>27</v>
      </c>
      <c r="B915" s="9" t="s">
        <v>82</v>
      </c>
      <c r="C915" s="10">
        <v>44519</v>
      </c>
      <c r="D915" s="12">
        <v>44514</v>
      </c>
      <c r="E915" s="9" t="s">
        <v>131</v>
      </c>
      <c r="F915" s="44" t="s">
        <v>132</v>
      </c>
      <c r="G915" s="40">
        <v>221.19</v>
      </c>
      <c r="H915" s="18">
        <v>44501</v>
      </c>
      <c r="I915" s="18">
        <v>44514</v>
      </c>
      <c r="J915" s="33">
        <f t="shared" si="64"/>
        <v>14</v>
      </c>
      <c r="K915" s="18">
        <f t="shared" si="65"/>
        <v>44507.5</v>
      </c>
      <c r="L915" s="25">
        <v>44519</v>
      </c>
      <c r="M915" s="18">
        <v>44519.5</v>
      </c>
      <c r="O915" s="39">
        <f t="shared" si="66"/>
        <v>12</v>
      </c>
      <c r="P915" s="35">
        <f t="shared" si="67"/>
        <v>2654.2799999999997</v>
      </c>
    </row>
    <row r="916" spans="1:16" s="33" customFormat="1" hidden="1" x14ac:dyDescent="0.3">
      <c r="A916" s="33" t="s">
        <v>27</v>
      </c>
      <c r="B916" s="9" t="s">
        <v>82</v>
      </c>
      <c r="C916" s="10">
        <v>44519</v>
      </c>
      <c r="D916" s="12">
        <v>44514</v>
      </c>
      <c r="E916" s="9" t="s">
        <v>133</v>
      </c>
      <c r="F916" s="44" t="s">
        <v>134</v>
      </c>
      <c r="G916" s="40">
        <v>2615.0999999999995</v>
      </c>
      <c r="H916" s="18">
        <v>44501</v>
      </c>
      <c r="I916" s="18">
        <v>44514</v>
      </c>
      <c r="J916" s="33">
        <f t="shared" si="64"/>
        <v>14</v>
      </c>
      <c r="K916" s="18">
        <f t="shared" si="65"/>
        <v>44507.5</v>
      </c>
      <c r="L916" s="25">
        <v>44519</v>
      </c>
      <c r="M916" s="18">
        <v>44545.5</v>
      </c>
      <c r="O916" s="39">
        <f t="shared" si="66"/>
        <v>38</v>
      </c>
      <c r="P916" s="35">
        <f t="shared" si="67"/>
        <v>99373.799999999974</v>
      </c>
    </row>
    <row r="917" spans="1:16" s="33" customFormat="1" hidden="1" x14ac:dyDescent="0.3">
      <c r="A917" s="33" t="s">
        <v>27</v>
      </c>
      <c r="B917" s="9" t="s">
        <v>82</v>
      </c>
      <c r="C917" s="10">
        <v>44519</v>
      </c>
      <c r="D917" s="12">
        <v>44514</v>
      </c>
      <c r="E917" s="9" t="s">
        <v>135</v>
      </c>
      <c r="F917" s="44" t="s">
        <v>136</v>
      </c>
      <c r="G917" s="40">
        <v>441.87999999999994</v>
      </c>
      <c r="H917" s="18">
        <v>44501</v>
      </c>
      <c r="I917" s="18">
        <v>44514</v>
      </c>
      <c r="J917" s="33">
        <f t="shared" si="64"/>
        <v>14</v>
      </c>
      <c r="K917" s="18">
        <f t="shared" si="65"/>
        <v>44507.5</v>
      </c>
      <c r="L917" s="25">
        <v>44519</v>
      </c>
      <c r="M917" s="18">
        <v>44545.5</v>
      </c>
      <c r="O917" s="39">
        <f t="shared" si="66"/>
        <v>38</v>
      </c>
      <c r="P917" s="35">
        <f t="shared" si="67"/>
        <v>16791.439999999999</v>
      </c>
    </row>
    <row r="918" spans="1:16" s="33" customFormat="1" hidden="1" x14ac:dyDescent="0.3">
      <c r="A918" s="33" t="s">
        <v>27</v>
      </c>
      <c r="B918" s="9" t="s">
        <v>82</v>
      </c>
      <c r="C918" s="10">
        <v>44519</v>
      </c>
      <c r="D918" s="12">
        <v>44514</v>
      </c>
      <c r="E918" s="9" t="s">
        <v>137</v>
      </c>
      <c r="F918" s="44" t="s">
        <v>138</v>
      </c>
      <c r="G918" s="40">
        <v>454.49000000000007</v>
      </c>
      <c r="H918" s="18">
        <v>44501</v>
      </c>
      <c r="I918" s="18">
        <v>44514</v>
      </c>
      <c r="J918" s="33">
        <f t="shared" si="64"/>
        <v>14</v>
      </c>
      <c r="K918" s="18">
        <f t="shared" si="65"/>
        <v>44507.5</v>
      </c>
      <c r="L918" s="25">
        <v>44519</v>
      </c>
      <c r="M918" s="18">
        <v>44545.5</v>
      </c>
      <c r="O918" s="39">
        <f t="shared" si="66"/>
        <v>38</v>
      </c>
      <c r="P918" s="35">
        <f t="shared" si="67"/>
        <v>17270.620000000003</v>
      </c>
    </row>
    <row r="919" spans="1:16" s="33" customFormat="1" hidden="1" x14ac:dyDescent="0.3">
      <c r="A919" s="33" t="s">
        <v>27</v>
      </c>
      <c r="B919" s="9" t="s">
        <v>82</v>
      </c>
      <c r="C919" s="10">
        <v>44519</v>
      </c>
      <c r="D919" s="12">
        <v>44514</v>
      </c>
      <c r="E919" s="9" t="s">
        <v>139</v>
      </c>
      <c r="F919" s="44" t="s">
        <v>140</v>
      </c>
      <c r="G919" s="40">
        <v>131.24999999999994</v>
      </c>
      <c r="H919" s="18">
        <v>44501</v>
      </c>
      <c r="I919" s="18">
        <v>44514</v>
      </c>
      <c r="J919" s="33">
        <f t="shared" si="64"/>
        <v>14</v>
      </c>
      <c r="K919" s="18">
        <f t="shared" si="65"/>
        <v>44507.5</v>
      </c>
      <c r="L919" s="25">
        <v>44519</v>
      </c>
      <c r="M919" s="18">
        <v>44545.5</v>
      </c>
      <c r="O919" s="39">
        <f t="shared" si="66"/>
        <v>38</v>
      </c>
      <c r="P919" s="35">
        <f t="shared" si="67"/>
        <v>4987.4999999999982</v>
      </c>
    </row>
    <row r="920" spans="1:16" s="33" customFormat="1" x14ac:dyDescent="0.3">
      <c r="A920" s="60" t="s">
        <v>27</v>
      </c>
      <c r="B920" s="115" t="s">
        <v>82</v>
      </c>
      <c r="C920" s="116">
        <v>44519</v>
      </c>
      <c r="D920" s="111">
        <v>44514</v>
      </c>
      <c r="E920" s="115" t="s">
        <v>141</v>
      </c>
      <c r="F920" s="109" t="s">
        <v>141</v>
      </c>
      <c r="G920" s="61">
        <v>902.76</v>
      </c>
      <c r="H920" s="62">
        <v>44501</v>
      </c>
      <c r="I920" s="62">
        <v>44514</v>
      </c>
      <c r="J920" s="60">
        <f t="shared" si="64"/>
        <v>14</v>
      </c>
      <c r="K920" s="62">
        <f t="shared" si="65"/>
        <v>44507.5</v>
      </c>
      <c r="L920" s="117">
        <v>44519</v>
      </c>
      <c r="M920" s="62">
        <v>44519.5</v>
      </c>
      <c r="N920" s="60"/>
      <c r="O920" s="97">
        <f t="shared" si="66"/>
        <v>12</v>
      </c>
      <c r="P920" s="63">
        <f t="shared" si="67"/>
        <v>10833.119999999999</v>
      </c>
    </row>
    <row r="921" spans="1:16" s="33" customFormat="1" x14ac:dyDescent="0.3">
      <c r="A921" s="60" t="s">
        <v>27</v>
      </c>
      <c r="B921" s="115" t="s">
        <v>82</v>
      </c>
      <c r="C921" s="116">
        <v>44519</v>
      </c>
      <c r="D921" s="111">
        <v>44514</v>
      </c>
      <c r="E921" s="115" t="s">
        <v>142</v>
      </c>
      <c r="F921" s="109" t="s">
        <v>142</v>
      </c>
      <c r="G921" s="61">
        <v>2534.5499999999997</v>
      </c>
      <c r="H921" s="62">
        <v>44501</v>
      </c>
      <c r="I921" s="62">
        <v>44514</v>
      </c>
      <c r="J921" s="60">
        <f t="shared" si="64"/>
        <v>14</v>
      </c>
      <c r="K921" s="62">
        <f t="shared" si="65"/>
        <v>44507.5</v>
      </c>
      <c r="L921" s="117">
        <v>44519</v>
      </c>
      <c r="M921" s="62">
        <v>44519.5</v>
      </c>
      <c r="N921" s="60"/>
      <c r="O921" s="97">
        <f t="shared" si="66"/>
        <v>12</v>
      </c>
      <c r="P921" s="63">
        <f t="shared" si="67"/>
        <v>30414.6</v>
      </c>
    </row>
    <row r="922" spans="1:16" s="33" customFormat="1" x14ac:dyDescent="0.3">
      <c r="A922" s="60" t="s">
        <v>27</v>
      </c>
      <c r="B922" s="115" t="s">
        <v>82</v>
      </c>
      <c r="C922" s="116">
        <v>44519</v>
      </c>
      <c r="D922" s="111">
        <v>44514</v>
      </c>
      <c r="E922" s="115" t="s">
        <v>143</v>
      </c>
      <c r="F922" s="109" t="s">
        <v>143</v>
      </c>
      <c r="G922" s="61">
        <v>451.7</v>
      </c>
      <c r="H922" s="62">
        <v>44501</v>
      </c>
      <c r="I922" s="62">
        <v>44514</v>
      </c>
      <c r="J922" s="60">
        <f t="shared" si="64"/>
        <v>14</v>
      </c>
      <c r="K922" s="62">
        <f t="shared" si="65"/>
        <v>44507.5</v>
      </c>
      <c r="L922" s="117">
        <v>44519</v>
      </c>
      <c r="M922" s="62">
        <v>44519.5</v>
      </c>
      <c r="N922" s="60"/>
      <c r="O922" s="97">
        <f t="shared" si="66"/>
        <v>12</v>
      </c>
      <c r="P922" s="63">
        <f t="shared" si="67"/>
        <v>5420.4</v>
      </c>
    </row>
    <row r="923" spans="1:16" s="33" customFormat="1" hidden="1" x14ac:dyDescent="0.3">
      <c r="A923" s="33" t="s">
        <v>27</v>
      </c>
      <c r="B923" s="9" t="s">
        <v>82</v>
      </c>
      <c r="C923" s="10">
        <v>44519</v>
      </c>
      <c r="D923" s="12">
        <v>44514</v>
      </c>
      <c r="E923" s="9" t="s">
        <v>148</v>
      </c>
      <c r="F923" s="44" t="s">
        <v>149</v>
      </c>
      <c r="G923" s="40">
        <v>303.94</v>
      </c>
      <c r="H923" s="18">
        <v>44501</v>
      </c>
      <c r="I923" s="18">
        <v>44514</v>
      </c>
      <c r="J923" s="33">
        <f t="shared" si="64"/>
        <v>14</v>
      </c>
      <c r="K923" s="18">
        <f t="shared" si="65"/>
        <v>44507.5</v>
      </c>
      <c r="L923" s="25">
        <v>44519</v>
      </c>
      <c r="M923" s="18">
        <v>44519.5</v>
      </c>
      <c r="N923" s="13"/>
      <c r="O923" s="39">
        <f t="shared" si="66"/>
        <v>12</v>
      </c>
      <c r="P923" s="35">
        <f t="shared" si="67"/>
        <v>3647.2799999999997</v>
      </c>
    </row>
    <row r="924" spans="1:16" s="33" customFormat="1" hidden="1" x14ac:dyDescent="0.3">
      <c r="A924" s="33" t="s">
        <v>27</v>
      </c>
      <c r="B924" s="9" t="s">
        <v>82</v>
      </c>
      <c r="C924" s="10">
        <v>44519</v>
      </c>
      <c r="D924" s="12">
        <v>44514</v>
      </c>
      <c r="E924" s="9" t="s">
        <v>152</v>
      </c>
      <c r="F924" s="44" t="s">
        <v>153</v>
      </c>
      <c r="G924" s="40">
        <v>723.69</v>
      </c>
      <c r="H924" s="18">
        <v>44501</v>
      </c>
      <c r="I924" s="18">
        <v>44514</v>
      </c>
      <c r="J924" s="33">
        <f t="shared" si="64"/>
        <v>14</v>
      </c>
      <c r="K924" s="18">
        <f t="shared" si="65"/>
        <v>44507.5</v>
      </c>
      <c r="L924" s="25">
        <v>44519</v>
      </c>
      <c r="M924" s="18">
        <v>44519.5</v>
      </c>
      <c r="N924" s="46">
        <v>44518</v>
      </c>
      <c r="O924" s="39">
        <f>N924-K924</f>
        <v>10.5</v>
      </c>
      <c r="P924" s="35">
        <f t="shared" si="67"/>
        <v>7598.7450000000008</v>
      </c>
    </row>
    <row r="925" spans="1:16" s="33" customFormat="1" hidden="1" x14ac:dyDescent="0.3">
      <c r="A925" s="33" t="s">
        <v>27</v>
      </c>
      <c r="B925" s="9" t="s">
        <v>82</v>
      </c>
      <c r="C925" s="10">
        <v>44519</v>
      </c>
      <c r="D925" s="12">
        <v>44514</v>
      </c>
      <c r="E925" s="9" t="s">
        <v>154</v>
      </c>
      <c r="F925" s="44" t="s">
        <v>155</v>
      </c>
      <c r="G925" s="40">
        <v>673.66000000000008</v>
      </c>
      <c r="H925" s="18">
        <v>44501</v>
      </c>
      <c r="I925" s="18">
        <v>44514</v>
      </c>
      <c r="J925" s="33">
        <f t="shared" si="64"/>
        <v>14</v>
      </c>
      <c r="K925" s="18">
        <f t="shared" si="65"/>
        <v>44507.5</v>
      </c>
      <c r="L925" s="25">
        <v>44519</v>
      </c>
      <c r="M925" s="18">
        <v>44519.5</v>
      </c>
      <c r="N925" s="46">
        <v>44518</v>
      </c>
      <c r="O925" s="39">
        <f>N925-K925</f>
        <v>10.5</v>
      </c>
      <c r="P925" s="35">
        <f t="shared" si="67"/>
        <v>7073.4300000000012</v>
      </c>
    </row>
    <row r="926" spans="1:16" s="33" customFormat="1" x14ac:dyDescent="0.3">
      <c r="A926" s="60" t="s">
        <v>16</v>
      </c>
      <c r="B926" s="115" t="s">
        <v>82</v>
      </c>
      <c r="C926" s="116">
        <v>44533</v>
      </c>
      <c r="D926" s="111">
        <v>44528</v>
      </c>
      <c r="E926" s="115" t="s">
        <v>83</v>
      </c>
      <c r="F926" s="109" t="s">
        <v>84</v>
      </c>
      <c r="G926" s="61">
        <v>519.64</v>
      </c>
      <c r="H926" s="62">
        <v>44515</v>
      </c>
      <c r="I926" s="62">
        <v>44528</v>
      </c>
      <c r="J926" s="60">
        <f>I926-H926+1</f>
        <v>14</v>
      </c>
      <c r="K926" s="62">
        <f t="shared" si="65"/>
        <v>44521.5</v>
      </c>
      <c r="L926" s="117">
        <v>44533</v>
      </c>
      <c r="M926" s="62">
        <v>44533.5</v>
      </c>
      <c r="N926" s="60"/>
      <c r="O926" s="97">
        <f t="shared" si="66"/>
        <v>12</v>
      </c>
      <c r="P926" s="63">
        <f t="shared" si="67"/>
        <v>6235.68</v>
      </c>
    </row>
    <row r="927" spans="1:16" s="33" customFormat="1" x14ac:dyDescent="0.3">
      <c r="A927" s="60" t="s">
        <v>16</v>
      </c>
      <c r="B927" s="115" t="s">
        <v>82</v>
      </c>
      <c r="C927" s="116">
        <v>44533</v>
      </c>
      <c r="D927" s="111">
        <v>44528</v>
      </c>
      <c r="E927" s="115" t="s">
        <v>85</v>
      </c>
      <c r="F927" s="109" t="s">
        <v>86</v>
      </c>
      <c r="G927" s="61">
        <v>8357.369999999999</v>
      </c>
      <c r="H927" s="62">
        <v>44515</v>
      </c>
      <c r="I927" s="62">
        <v>44528</v>
      </c>
      <c r="J927" s="60">
        <f t="shared" si="64"/>
        <v>14</v>
      </c>
      <c r="K927" s="62">
        <f t="shared" si="65"/>
        <v>44521.5</v>
      </c>
      <c r="L927" s="117">
        <v>44533</v>
      </c>
      <c r="M927" s="62">
        <v>44533.5</v>
      </c>
      <c r="N927" s="60"/>
      <c r="O927" s="97">
        <f t="shared" si="66"/>
        <v>12</v>
      </c>
      <c r="P927" s="63">
        <f t="shared" si="67"/>
        <v>100288.43999999999</v>
      </c>
    </row>
    <row r="928" spans="1:16" s="33" customFormat="1" x14ac:dyDescent="0.3">
      <c r="A928" s="60" t="s">
        <v>16</v>
      </c>
      <c r="B928" s="115" t="s">
        <v>82</v>
      </c>
      <c r="C928" s="116">
        <v>44533</v>
      </c>
      <c r="D928" s="111">
        <v>44528</v>
      </c>
      <c r="E928" s="115" t="s">
        <v>87</v>
      </c>
      <c r="F928" s="109" t="s">
        <v>88</v>
      </c>
      <c r="G928" s="61">
        <v>2603.46</v>
      </c>
      <c r="H928" s="62">
        <v>44515</v>
      </c>
      <c r="I928" s="62">
        <v>44528</v>
      </c>
      <c r="J928" s="60">
        <f>I928-H928+1</f>
        <v>14</v>
      </c>
      <c r="K928" s="62">
        <f t="shared" si="65"/>
        <v>44521.5</v>
      </c>
      <c r="L928" s="117">
        <v>44533</v>
      </c>
      <c r="M928" s="62">
        <v>44533.5</v>
      </c>
      <c r="N928" s="60"/>
      <c r="O928" s="97">
        <f t="shared" si="66"/>
        <v>12</v>
      </c>
      <c r="P928" s="63">
        <f t="shared" si="67"/>
        <v>31241.52</v>
      </c>
    </row>
    <row r="929" spans="1:16" s="33" customFormat="1" x14ac:dyDescent="0.3">
      <c r="A929" s="60" t="s">
        <v>16</v>
      </c>
      <c r="B929" s="115" t="s">
        <v>82</v>
      </c>
      <c r="C929" s="116">
        <v>44533</v>
      </c>
      <c r="D929" s="111">
        <v>44528</v>
      </c>
      <c r="E929" s="115" t="s">
        <v>89</v>
      </c>
      <c r="F929" s="109" t="s">
        <v>90</v>
      </c>
      <c r="G929" s="61">
        <v>31542.399999999987</v>
      </c>
      <c r="H929" s="62">
        <v>44515</v>
      </c>
      <c r="I929" s="62">
        <v>44528</v>
      </c>
      <c r="J929" s="60">
        <f t="shared" si="64"/>
        <v>14</v>
      </c>
      <c r="K929" s="62">
        <f t="shared" si="65"/>
        <v>44521.5</v>
      </c>
      <c r="L929" s="117">
        <v>44533</v>
      </c>
      <c r="M929" s="62">
        <v>44533.5</v>
      </c>
      <c r="N929" s="60"/>
      <c r="O929" s="97">
        <f t="shared" si="66"/>
        <v>12</v>
      </c>
      <c r="P929" s="63">
        <f t="shared" si="67"/>
        <v>378508.79999999981</v>
      </c>
    </row>
    <row r="930" spans="1:16" s="33" customFormat="1" x14ac:dyDescent="0.3">
      <c r="A930" s="60" t="s">
        <v>16</v>
      </c>
      <c r="B930" s="115" t="s">
        <v>82</v>
      </c>
      <c r="C930" s="116">
        <v>44533</v>
      </c>
      <c r="D930" s="111">
        <v>44528</v>
      </c>
      <c r="E930" s="115" t="s">
        <v>91</v>
      </c>
      <c r="F930" s="109" t="s">
        <v>92</v>
      </c>
      <c r="G930" s="61">
        <v>53770.350000000006</v>
      </c>
      <c r="H930" s="62">
        <v>44515</v>
      </c>
      <c r="I930" s="62">
        <v>44528</v>
      </c>
      <c r="J930" s="60">
        <f>I930-H930+1</f>
        <v>14</v>
      </c>
      <c r="K930" s="62">
        <f t="shared" si="65"/>
        <v>44521.5</v>
      </c>
      <c r="L930" s="117">
        <v>44533</v>
      </c>
      <c r="M930" s="62">
        <v>44533.5</v>
      </c>
      <c r="N930" s="60"/>
      <c r="O930" s="97">
        <f t="shared" si="66"/>
        <v>12</v>
      </c>
      <c r="P930" s="63">
        <f t="shared" si="67"/>
        <v>645244.20000000007</v>
      </c>
    </row>
    <row r="931" spans="1:16" s="33" customFormat="1" hidden="1" x14ac:dyDescent="0.3">
      <c r="A931" s="33" t="s">
        <v>16</v>
      </c>
      <c r="B931" s="9" t="s">
        <v>82</v>
      </c>
      <c r="C931" s="10">
        <v>44533</v>
      </c>
      <c r="D931" s="12">
        <v>44528</v>
      </c>
      <c r="E931" s="9" t="s">
        <v>93</v>
      </c>
      <c r="F931" s="44" t="s">
        <v>94</v>
      </c>
      <c r="G931" s="40">
        <v>11170.460000000001</v>
      </c>
      <c r="H931" s="18">
        <v>44515</v>
      </c>
      <c r="I931" s="18">
        <v>44528</v>
      </c>
      <c r="J931" s="33">
        <f t="shared" si="64"/>
        <v>14</v>
      </c>
      <c r="K931" s="18">
        <f t="shared" si="65"/>
        <v>44521.5</v>
      </c>
      <c r="L931" s="25">
        <v>44533</v>
      </c>
      <c r="M931" s="18">
        <v>44533.5</v>
      </c>
      <c r="O931" s="39">
        <f t="shared" si="66"/>
        <v>12</v>
      </c>
      <c r="P931" s="35">
        <f t="shared" si="67"/>
        <v>134045.52000000002</v>
      </c>
    </row>
    <row r="932" spans="1:16" s="33" customFormat="1" x14ac:dyDescent="0.3">
      <c r="A932" s="60" t="s">
        <v>16</v>
      </c>
      <c r="B932" s="115" t="s">
        <v>82</v>
      </c>
      <c r="C932" s="116">
        <v>44533</v>
      </c>
      <c r="D932" s="111">
        <v>44528</v>
      </c>
      <c r="E932" s="115" t="s">
        <v>95</v>
      </c>
      <c r="F932" s="109" t="s">
        <v>96</v>
      </c>
      <c r="G932" s="61">
        <v>102.85</v>
      </c>
      <c r="H932" s="62">
        <v>44515</v>
      </c>
      <c r="I932" s="62">
        <v>44528</v>
      </c>
      <c r="J932" s="60">
        <f t="shared" si="64"/>
        <v>14</v>
      </c>
      <c r="K932" s="62">
        <f t="shared" si="65"/>
        <v>44521.5</v>
      </c>
      <c r="L932" s="117">
        <v>44533</v>
      </c>
      <c r="M932" s="62">
        <v>44533.5</v>
      </c>
      <c r="N932" s="60"/>
      <c r="O932" s="97">
        <f t="shared" si="66"/>
        <v>12</v>
      </c>
      <c r="P932" s="63">
        <f t="shared" si="67"/>
        <v>1234.1999999999998</v>
      </c>
    </row>
    <row r="933" spans="1:16" s="33" customFormat="1" x14ac:dyDescent="0.3">
      <c r="A933" s="60" t="s">
        <v>16</v>
      </c>
      <c r="B933" s="115" t="s">
        <v>82</v>
      </c>
      <c r="C933" s="116">
        <v>44533</v>
      </c>
      <c r="D933" s="111">
        <v>44528</v>
      </c>
      <c r="E933" s="115" t="s">
        <v>97</v>
      </c>
      <c r="F933" s="109" t="s">
        <v>98</v>
      </c>
      <c r="G933" s="61">
        <v>5811.3100000000013</v>
      </c>
      <c r="H933" s="62">
        <v>44515</v>
      </c>
      <c r="I933" s="62">
        <v>44528</v>
      </c>
      <c r="J933" s="60">
        <f t="shared" si="64"/>
        <v>14</v>
      </c>
      <c r="K933" s="62">
        <f t="shared" si="65"/>
        <v>44521.5</v>
      </c>
      <c r="L933" s="117">
        <v>44533</v>
      </c>
      <c r="M933" s="62">
        <v>44533.5</v>
      </c>
      <c r="N933" s="60"/>
      <c r="O933" s="97">
        <f t="shared" si="66"/>
        <v>12</v>
      </c>
      <c r="P933" s="63">
        <f t="shared" si="67"/>
        <v>69735.720000000016</v>
      </c>
    </row>
    <row r="934" spans="1:16" s="33" customFormat="1" hidden="1" x14ac:dyDescent="0.3">
      <c r="A934" s="33" t="s">
        <v>16</v>
      </c>
      <c r="B934" s="9" t="s">
        <v>82</v>
      </c>
      <c r="C934" s="10">
        <v>44533</v>
      </c>
      <c r="D934" s="12">
        <v>44528</v>
      </c>
      <c r="E934" s="9" t="s">
        <v>99</v>
      </c>
      <c r="F934" s="44" t="s">
        <v>100</v>
      </c>
      <c r="G934" s="40">
        <v>75.710000000000008</v>
      </c>
      <c r="H934" s="18">
        <v>44515</v>
      </c>
      <c r="I934" s="18">
        <v>44528</v>
      </c>
      <c r="J934" s="33">
        <f t="shared" si="64"/>
        <v>14</v>
      </c>
      <c r="K934" s="18">
        <f t="shared" si="65"/>
        <v>44521.5</v>
      </c>
      <c r="L934" s="25">
        <v>44533</v>
      </c>
      <c r="M934" s="18">
        <v>44533.5</v>
      </c>
      <c r="N934" s="13"/>
      <c r="O934" s="39">
        <f t="shared" si="66"/>
        <v>12</v>
      </c>
      <c r="P934" s="35">
        <f t="shared" si="67"/>
        <v>908.5200000000001</v>
      </c>
    </row>
    <row r="935" spans="1:16" s="33" customFormat="1" hidden="1" x14ac:dyDescent="0.3">
      <c r="A935" s="33" t="s">
        <v>16</v>
      </c>
      <c r="B935" s="9" t="s">
        <v>82</v>
      </c>
      <c r="C935" s="10">
        <v>44533</v>
      </c>
      <c r="D935" s="12">
        <v>44528</v>
      </c>
      <c r="E935" s="9" t="s">
        <v>105</v>
      </c>
      <c r="F935" s="44" t="s">
        <v>106</v>
      </c>
      <c r="G935" s="40">
        <v>737.14999999999975</v>
      </c>
      <c r="H935" s="18">
        <v>44515</v>
      </c>
      <c r="I935" s="18">
        <v>44528</v>
      </c>
      <c r="J935" s="33">
        <f t="shared" si="64"/>
        <v>14</v>
      </c>
      <c r="K935" s="18">
        <f t="shared" si="65"/>
        <v>44521.5</v>
      </c>
      <c r="L935" s="25">
        <v>44533</v>
      </c>
      <c r="M935" s="18">
        <v>44547.5</v>
      </c>
      <c r="O935" s="39">
        <f t="shared" si="66"/>
        <v>26</v>
      </c>
      <c r="P935" s="35">
        <f t="shared" si="67"/>
        <v>19165.899999999994</v>
      </c>
    </row>
    <row r="936" spans="1:16" s="33" customFormat="1" hidden="1" x14ac:dyDescent="0.3">
      <c r="A936" s="33" t="s">
        <v>16</v>
      </c>
      <c r="B936" s="9" t="s">
        <v>82</v>
      </c>
      <c r="C936" s="10">
        <v>44533</v>
      </c>
      <c r="D936" s="12">
        <v>44528</v>
      </c>
      <c r="E936" s="9" t="s">
        <v>107</v>
      </c>
      <c r="F936" s="44" t="s">
        <v>108</v>
      </c>
      <c r="G936" s="40">
        <v>29.840000000000011</v>
      </c>
      <c r="H936" s="18">
        <v>44515</v>
      </c>
      <c r="I936" s="18">
        <v>44528</v>
      </c>
      <c r="J936" s="33">
        <f t="shared" si="64"/>
        <v>14</v>
      </c>
      <c r="K936" s="18">
        <f t="shared" si="65"/>
        <v>44521.5</v>
      </c>
      <c r="L936" s="25">
        <v>44533</v>
      </c>
      <c r="M936" s="18">
        <v>44575.5</v>
      </c>
      <c r="O936" s="39">
        <f t="shared" si="66"/>
        <v>54</v>
      </c>
      <c r="P936" s="35">
        <f t="shared" si="67"/>
        <v>1611.3600000000006</v>
      </c>
    </row>
    <row r="937" spans="1:16" s="33" customFormat="1" hidden="1" x14ac:dyDescent="0.3">
      <c r="A937" s="33" t="s">
        <v>16</v>
      </c>
      <c r="B937" s="9" t="s">
        <v>82</v>
      </c>
      <c r="C937" s="10">
        <v>44533</v>
      </c>
      <c r="D937" s="12">
        <v>44528</v>
      </c>
      <c r="E937" s="9" t="s">
        <v>109</v>
      </c>
      <c r="F937" s="44" t="s">
        <v>110</v>
      </c>
      <c r="G937" s="40">
        <v>2141.1400000000003</v>
      </c>
      <c r="H937" s="18">
        <v>44515</v>
      </c>
      <c r="I937" s="18">
        <v>44528</v>
      </c>
      <c r="J937" s="33">
        <f t="shared" si="64"/>
        <v>14</v>
      </c>
      <c r="K937" s="18">
        <f t="shared" si="65"/>
        <v>44521.5</v>
      </c>
      <c r="L937" s="25">
        <v>44533</v>
      </c>
      <c r="M937" s="18">
        <v>44533.5</v>
      </c>
      <c r="N937" s="13"/>
      <c r="O937" s="39">
        <f t="shared" si="66"/>
        <v>12</v>
      </c>
      <c r="P937" s="35">
        <f t="shared" si="67"/>
        <v>25693.680000000004</v>
      </c>
    </row>
    <row r="938" spans="1:16" s="33" customFormat="1" hidden="1" x14ac:dyDescent="0.3">
      <c r="A938" s="33" t="s">
        <v>16</v>
      </c>
      <c r="B938" s="9" t="s">
        <v>82</v>
      </c>
      <c r="C938" s="10">
        <v>44533</v>
      </c>
      <c r="D938" s="12">
        <v>44528</v>
      </c>
      <c r="E938" s="9" t="s">
        <v>111</v>
      </c>
      <c r="F938" s="44" t="s">
        <v>112</v>
      </c>
      <c r="G938" s="40">
        <v>271.02999999999997</v>
      </c>
      <c r="H938" s="18">
        <v>44515</v>
      </c>
      <c r="I938" s="18">
        <v>44528</v>
      </c>
      <c r="J938" s="33">
        <f t="shared" si="64"/>
        <v>14</v>
      </c>
      <c r="K938" s="18">
        <f t="shared" si="65"/>
        <v>44521.5</v>
      </c>
      <c r="L938" s="25">
        <v>44533</v>
      </c>
      <c r="M938" s="18">
        <v>44533.5</v>
      </c>
      <c r="O938" s="39">
        <f t="shared" si="66"/>
        <v>12</v>
      </c>
      <c r="P938" s="35">
        <f t="shared" si="67"/>
        <v>3252.3599999999997</v>
      </c>
    </row>
    <row r="939" spans="1:16" s="33" customFormat="1" hidden="1" x14ac:dyDescent="0.3">
      <c r="A939" s="33" t="s">
        <v>16</v>
      </c>
      <c r="B939" s="9" t="s">
        <v>82</v>
      </c>
      <c r="C939" s="10">
        <v>44533</v>
      </c>
      <c r="D939" s="12">
        <v>44528</v>
      </c>
      <c r="E939" s="9" t="s">
        <v>113</v>
      </c>
      <c r="F939" s="44" t="s">
        <v>114</v>
      </c>
      <c r="G939" s="40">
        <v>2282.5900000000015</v>
      </c>
      <c r="H939" s="18">
        <v>44515</v>
      </c>
      <c r="I939" s="18">
        <v>44528</v>
      </c>
      <c r="J939" s="33">
        <f t="shared" si="64"/>
        <v>14</v>
      </c>
      <c r="K939" s="18">
        <f t="shared" si="65"/>
        <v>44521.5</v>
      </c>
      <c r="L939" s="25">
        <v>44533</v>
      </c>
      <c r="M939" s="18">
        <v>44533.5</v>
      </c>
      <c r="O939" s="39">
        <f t="shared" si="66"/>
        <v>12</v>
      </c>
      <c r="P939" s="35">
        <f t="shared" si="67"/>
        <v>27391.080000000016</v>
      </c>
    </row>
    <row r="940" spans="1:16" s="33" customFormat="1" hidden="1" x14ac:dyDescent="0.3">
      <c r="A940" s="33" t="s">
        <v>16</v>
      </c>
      <c r="B940" s="9" t="s">
        <v>82</v>
      </c>
      <c r="C940" s="10">
        <v>44533</v>
      </c>
      <c r="D940" s="12">
        <v>44528</v>
      </c>
      <c r="E940" s="9" t="s">
        <v>115</v>
      </c>
      <c r="F940" s="44" t="s">
        <v>116</v>
      </c>
      <c r="G940" s="40">
        <v>43.26</v>
      </c>
      <c r="H940" s="18">
        <v>44515</v>
      </c>
      <c r="I940" s="18">
        <v>44528</v>
      </c>
      <c r="J940" s="33">
        <f t="shared" si="64"/>
        <v>14</v>
      </c>
      <c r="K940" s="18">
        <f t="shared" si="65"/>
        <v>44521.5</v>
      </c>
      <c r="L940" s="25">
        <v>44533</v>
      </c>
      <c r="M940" s="18">
        <v>44575.5</v>
      </c>
      <c r="O940" s="39">
        <f t="shared" si="66"/>
        <v>54</v>
      </c>
      <c r="P940" s="35">
        <f t="shared" si="67"/>
        <v>2336.04</v>
      </c>
    </row>
    <row r="941" spans="1:16" s="33" customFormat="1" hidden="1" x14ac:dyDescent="0.3">
      <c r="A941" s="33" t="s">
        <v>16</v>
      </c>
      <c r="B941" s="9" t="s">
        <v>82</v>
      </c>
      <c r="C941" s="10">
        <v>44533</v>
      </c>
      <c r="D941" s="12">
        <v>44528</v>
      </c>
      <c r="E941" s="9" t="s">
        <v>117</v>
      </c>
      <c r="F941" s="44" t="s">
        <v>118</v>
      </c>
      <c r="G941" s="40">
        <v>80.86</v>
      </c>
      <c r="H941" s="18">
        <v>44515</v>
      </c>
      <c r="I941" s="18">
        <v>44528</v>
      </c>
      <c r="J941" s="33">
        <f t="shared" si="64"/>
        <v>14</v>
      </c>
      <c r="K941" s="18">
        <f t="shared" si="65"/>
        <v>44521.5</v>
      </c>
      <c r="L941" s="25">
        <v>44533</v>
      </c>
      <c r="M941" s="18">
        <v>44596.5</v>
      </c>
      <c r="O941" s="39">
        <f t="shared" si="66"/>
        <v>75</v>
      </c>
      <c r="P941" s="35">
        <f t="shared" si="67"/>
        <v>6064.5</v>
      </c>
    </row>
    <row r="942" spans="1:16" s="33" customFormat="1" hidden="1" x14ac:dyDescent="0.3">
      <c r="A942" s="33" t="s">
        <v>16</v>
      </c>
      <c r="B942" s="9" t="s">
        <v>82</v>
      </c>
      <c r="C942" s="10">
        <v>44533</v>
      </c>
      <c r="D942" s="12">
        <v>44528</v>
      </c>
      <c r="E942" s="9" t="s">
        <v>119</v>
      </c>
      <c r="F942" s="44" t="s">
        <v>120</v>
      </c>
      <c r="G942" s="40">
        <v>13389.750000000007</v>
      </c>
      <c r="H942" s="18">
        <v>44515</v>
      </c>
      <c r="I942" s="18">
        <v>44528</v>
      </c>
      <c r="J942" s="33">
        <f t="shared" si="64"/>
        <v>14</v>
      </c>
      <c r="K942" s="18">
        <f t="shared" si="65"/>
        <v>44521.5</v>
      </c>
      <c r="L942" s="25">
        <v>44533</v>
      </c>
      <c r="M942" s="18">
        <v>44533.5</v>
      </c>
      <c r="O942" s="39">
        <f t="shared" si="66"/>
        <v>12</v>
      </c>
      <c r="P942" s="35">
        <f t="shared" si="67"/>
        <v>160677.00000000009</v>
      </c>
    </row>
    <row r="943" spans="1:16" s="33" customFormat="1" hidden="1" x14ac:dyDescent="0.3">
      <c r="A943" s="33" t="s">
        <v>16</v>
      </c>
      <c r="B943" s="9" t="s">
        <v>82</v>
      </c>
      <c r="C943" s="10">
        <v>44533</v>
      </c>
      <c r="D943" s="12">
        <v>44528</v>
      </c>
      <c r="E943" s="9" t="s">
        <v>121</v>
      </c>
      <c r="F943" s="44" t="s">
        <v>122</v>
      </c>
      <c r="G943" s="40">
        <v>1095.3299999999997</v>
      </c>
      <c r="H943" s="18">
        <v>44515</v>
      </c>
      <c r="I943" s="18">
        <v>44528</v>
      </c>
      <c r="J943" s="33">
        <f t="shared" si="64"/>
        <v>14</v>
      </c>
      <c r="K943" s="18">
        <f t="shared" si="65"/>
        <v>44521.5</v>
      </c>
      <c r="L943" s="25">
        <v>44533</v>
      </c>
      <c r="M943" s="18">
        <v>44533.5</v>
      </c>
      <c r="O943" s="39">
        <f t="shared" si="66"/>
        <v>12</v>
      </c>
      <c r="P943" s="35">
        <f t="shared" si="67"/>
        <v>13143.959999999995</v>
      </c>
    </row>
    <row r="944" spans="1:16" s="33" customFormat="1" hidden="1" x14ac:dyDescent="0.3">
      <c r="A944" s="33" t="s">
        <v>16</v>
      </c>
      <c r="B944" s="9" t="s">
        <v>82</v>
      </c>
      <c r="C944" s="10">
        <v>44533</v>
      </c>
      <c r="D944" s="12">
        <v>44528</v>
      </c>
      <c r="E944" s="9" t="s">
        <v>125</v>
      </c>
      <c r="F944" s="44" t="s">
        <v>126</v>
      </c>
      <c r="G944" s="40">
        <v>228.95999999999998</v>
      </c>
      <c r="H944" s="18">
        <v>44515</v>
      </c>
      <c r="I944" s="18">
        <v>44528</v>
      </c>
      <c r="J944" s="33">
        <f t="shared" si="64"/>
        <v>14</v>
      </c>
      <c r="K944" s="18">
        <f t="shared" si="65"/>
        <v>44521.5</v>
      </c>
      <c r="L944" s="25">
        <v>44533</v>
      </c>
      <c r="M944" s="18">
        <v>44561.5</v>
      </c>
      <c r="O944" s="39">
        <f t="shared" si="66"/>
        <v>40</v>
      </c>
      <c r="P944" s="35">
        <f t="shared" si="67"/>
        <v>9158.4</v>
      </c>
    </row>
    <row r="945" spans="1:16" s="33" customFormat="1" hidden="1" x14ac:dyDescent="0.3">
      <c r="A945" s="33" t="s">
        <v>16</v>
      </c>
      <c r="B945" s="9" t="s">
        <v>82</v>
      </c>
      <c r="C945" s="10">
        <v>44533</v>
      </c>
      <c r="D945" s="12">
        <v>44528</v>
      </c>
      <c r="E945" s="9" t="s">
        <v>127</v>
      </c>
      <c r="F945" s="44" t="s">
        <v>128</v>
      </c>
      <c r="G945" s="40">
        <v>1264.5399999999997</v>
      </c>
      <c r="H945" s="18">
        <v>44515</v>
      </c>
      <c r="I945" s="18">
        <v>44528</v>
      </c>
      <c r="J945" s="33">
        <f t="shared" si="64"/>
        <v>14</v>
      </c>
      <c r="K945" s="18">
        <f t="shared" si="65"/>
        <v>44521.5</v>
      </c>
      <c r="L945" s="25">
        <v>44533</v>
      </c>
      <c r="M945" s="18">
        <v>44576.5</v>
      </c>
      <c r="O945" s="39">
        <f t="shared" si="66"/>
        <v>55</v>
      </c>
      <c r="P945" s="35">
        <f t="shared" si="67"/>
        <v>69549.699999999983</v>
      </c>
    </row>
    <row r="946" spans="1:16" s="33" customFormat="1" hidden="1" x14ac:dyDescent="0.3">
      <c r="A946" s="33" t="s">
        <v>16</v>
      </c>
      <c r="B946" s="9" t="s">
        <v>82</v>
      </c>
      <c r="C946" s="10">
        <v>44533</v>
      </c>
      <c r="D946" s="12">
        <v>44528</v>
      </c>
      <c r="E946" s="9" t="s">
        <v>129</v>
      </c>
      <c r="F946" s="44" t="s">
        <v>130</v>
      </c>
      <c r="G946" s="40">
        <v>11921.820000000011</v>
      </c>
      <c r="H946" s="18">
        <v>44515</v>
      </c>
      <c r="I946" s="18">
        <v>44528</v>
      </c>
      <c r="J946" s="33">
        <f t="shared" si="64"/>
        <v>14</v>
      </c>
      <c r="K946" s="18">
        <f t="shared" si="65"/>
        <v>44521.5</v>
      </c>
      <c r="L946" s="25">
        <v>44533</v>
      </c>
      <c r="M946" s="18">
        <v>44533.5</v>
      </c>
      <c r="O946" s="39">
        <f t="shared" si="66"/>
        <v>12</v>
      </c>
      <c r="P946" s="35">
        <f t="shared" si="67"/>
        <v>143061.84000000014</v>
      </c>
    </row>
    <row r="947" spans="1:16" s="33" customFormat="1" hidden="1" x14ac:dyDescent="0.3">
      <c r="A947" s="33" t="s">
        <v>16</v>
      </c>
      <c r="B947" s="9" t="s">
        <v>82</v>
      </c>
      <c r="C947" s="10">
        <v>44533</v>
      </c>
      <c r="D947" s="12">
        <v>44528</v>
      </c>
      <c r="E947" s="9" t="s">
        <v>164</v>
      </c>
      <c r="F947" s="44" t="s">
        <v>165</v>
      </c>
      <c r="G947" s="40">
        <v>8704.6500000000015</v>
      </c>
      <c r="H947" s="18">
        <v>44515</v>
      </c>
      <c r="I947" s="18">
        <v>44528</v>
      </c>
      <c r="J947" s="33">
        <f t="shared" si="64"/>
        <v>14</v>
      </c>
      <c r="K947" s="18">
        <f t="shared" si="65"/>
        <v>44521.5</v>
      </c>
      <c r="L947" s="25">
        <v>44533</v>
      </c>
      <c r="M947" s="18">
        <v>44533.5</v>
      </c>
      <c r="O947" s="39">
        <f t="shared" si="66"/>
        <v>12</v>
      </c>
      <c r="P947" s="35">
        <f t="shared" si="67"/>
        <v>104455.80000000002</v>
      </c>
    </row>
    <row r="948" spans="1:16" s="33" customFormat="1" hidden="1" x14ac:dyDescent="0.3">
      <c r="A948" s="33" t="s">
        <v>16</v>
      </c>
      <c r="B948" s="9" t="s">
        <v>82</v>
      </c>
      <c r="C948" s="10">
        <v>44533</v>
      </c>
      <c r="D948" s="12">
        <v>44528</v>
      </c>
      <c r="E948" s="9" t="s">
        <v>131</v>
      </c>
      <c r="F948" s="44" t="s">
        <v>132</v>
      </c>
      <c r="G948" s="40">
        <v>221.18</v>
      </c>
      <c r="H948" s="18">
        <v>44515</v>
      </c>
      <c r="I948" s="18">
        <v>44528</v>
      </c>
      <c r="J948" s="33">
        <f t="shared" si="64"/>
        <v>14</v>
      </c>
      <c r="K948" s="18">
        <f t="shared" si="65"/>
        <v>44521.5</v>
      </c>
      <c r="L948" s="25">
        <v>44533</v>
      </c>
      <c r="M948" s="18">
        <v>44533.5</v>
      </c>
      <c r="O948" s="39">
        <f t="shared" si="66"/>
        <v>12</v>
      </c>
      <c r="P948" s="35">
        <f t="shared" si="67"/>
        <v>2654.16</v>
      </c>
    </row>
    <row r="949" spans="1:16" s="33" customFormat="1" hidden="1" x14ac:dyDescent="0.3">
      <c r="A949" s="33" t="s">
        <v>16</v>
      </c>
      <c r="B949" s="9" t="s">
        <v>82</v>
      </c>
      <c r="C949" s="10">
        <v>44533</v>
      </c>
      <c r="D949" s="12">
        <v>44528</v>
      </c>
      <c r="E949" s="9" t="s">
        <v>133</v>
      </c>
      <c r="F949" s="44" t="s">
        <v>134</v>
      </c>
      <c r="G949" s="40">
        <v>2622.6099999999997</v>
      </c>
      <c r="H949" s="18">
        <v>44515</v>
      </c>
      <c r="I949" s="18">
        <v>44528</v>
      </c>
      <c r="J949" s="33">
        <f t="shared" si="64"/>
        <v>14</v>
      </c>
      <c r="K949" s="18">
        <f t="shared" si="65"/>
        <v>44521.5</v>
      </c>
      <c r="L949" s="25">
        <v>44533</v>
      </c>
      <c r="M949" s="18">
        <v>44575.5</v>
      </c>
      <c r="O949" s="39">
        <f t="shared" si="66"/>
        <v>54</v>
      </c>
      <c r="P949" s="35">
        <f t="shared" si="67"/>
        <v>141620.93999999997</v>
      </c>
    </row>
    <row r="950" spans="1:16" s="33" customFormat="1" hidden="1" x14ac:dyDescent="0.3">
      <c r="A950" s="33" t="s">
        <v>16</v>
      </c>
      <c r="B950" s="9" t="s">
        <v>82</v>
      </c>
      <c r="C950" s="10">
        <v>44533</v>
      </c>
      <c r="D950" s="12">
        <v>44528</v>
      </c>
      <c r="E950" s="9" t="s">
        <v>135</v>
      </c>
      <c r="F950" s="44" t="s">
        <v>136</v>
      </c>
      <c r="G950" s="40">
        <v>444.37999999999994</v>
      </c>
      <c r="H950" s="18">
        <v>44515</v>
      </c>
      <c r="I950" s="18">
        <v>44528</v>
      </c>
      <c r="J950" s="33">
        <f t="shared" si="64"/>
        <v>14</v>
      </c>
      <c r="K950" s="18">
        <f t="shared" si="65"/>
        <v>44521.5</v>
      </c>
      <c r="L950" s="25">
        <v>44533</v>
      </c>
      <c r="M950" s="18">
        <v>44575.5</v>
      </c>
      <c r="O950" s="39">
        <f t="shared" si="66"/>
        <v>54</v>
      </c>
      <c r="P950" s="35">
        <f t="shared" si="67"/>
        <v>23996.519999999997</v>
      </c>
    </row>
    <row r="951" spans="1:16" s="33" customFormat="1" hidden="1" x14ac:dyDescent="0.3">
      <c r="A951" s="33" t="s">
        <v>16</v>
      </c>
      <c r="B951" s="9" t="s">
        <v>82</v>
      </c>
      <c r="C951" s="10">
        <v>44533</v>
      </c>
      <c r="D951" s="12">
        <v>44528</v>
      </c>
      <c r="E951" s="9" t="s">
        <v>137</v>
      </c>
      <c r="F951" s="44" t="s">
        <v>138</v>
      </c>
      <c r="G951" s="40">
        <v>454.49000000000007</v>
      </c>
      <c r="H951" s="18">
        <v>44515</v>
      </c>
      <c r="I951" s="18">
        <v>44528</v>
      </c>
      <c r="J951" s="33">
        <f t="shared" si="64"/>
        <v>14</v>
      </c>
      <c r="K951" s="18">
        <f t="shared" si="65"/>
        <v>44521.5</v>
      </c>
      <c r="L951" s="25">
        <v>44533</v>
      </c>
      <c r="M951" s="18">
        <v>44575.5</v>
      </c>
      <c r="O951" s="39">
        <f t="shared" si="66"/>
        <v>54</v>
      </c>
      <c r="P951" s="35">
        <f t="shared" si="67"/>
        <v>24542.460000000003</v>
      </c>
    </row>
    <row r="952" spans="1:16" s="33" customFormat="1" hidden="1" x14ac:dyDescent="0.3">
      <c r="A952" s="33" t="s">
        <v>16</v>
      </c>
      <c r="B952" s="9" t="s">
        <v>82</v>
      </c>
      <c r="C952" s="10">
        <v>44533</v>
      </c>
      <c r="D952" s="12">
        <v>44528</v>
      </c>
      <c r="E952" s="9" t="s">
        <v>139</v>
      </c>
      <c r="F952" s="44" t="s">
        <v>140</v>
      </c>
      <c r="G952" s="40">
        <v>132.81999999999994</v>
      </c>
      <c r="H952" s="18">
        <v>44515</v>
      </c>
      <c r="I952" s="18">
        <v>44528</v>
      </c>
      <c r="J952" s="33">
        <f t="shared" si="64"/>
        <v>14</v>
      </c>
      <c r="K952" s="18">
        <f t="shared" si="65"/>
        <v>44521.5</v>
      </c>
      <c r="L952" s="25">
        <v>44533</v>
      </c>
      <c r="M952" s="18">
        <v>44575.5</v>
      </c>
      <c r="O952" s="39">
        <f t="shared" si="66"/>
        <v>54</v>
      </c>
      <c r="P952" s="35">
        <f t="shared" si="67"/>
        <v>7172.279999999997</v>
      </c>
    </row>
    <row r="953" spans="1:16" s="33" customFormat="1" x14ac:dyDescent="0.3">
      <c r="A953" s="60" t="s">
        <v>16</v>
      </c>
      <c r="B953" s="115" t="s">
        <v>82</v>
      </c>
      <c r="C953" s="116">
        <v>44533</v>
      </c>
      <c r="D953" s="111">
        <v>44528</v>
      </c>
      <c r="E953" s="115" t="s">
        <v>141</v>
      </c>
      <c r="F953" s="109" t="s">
        <v>141</v>
      </c>
      <c r="G953" s="61">
        <v>965.51999999999987</v>
      </c>
      <c r="H953" s="62">
        <v>44515</v>
      </c>
      <c r="I953" s="62">
        <v>44528</v>
      </c>
      <c r="J953" s="60">
        <f t="shared" si="64"/>
        <v>14</v>
      </c>
      <c r="K953" s="62">
        <f t="shared" si="65"/>
        <v>44521.5</v>
      </c>
      <c r="L953" s="117">
        <v>44533</v>
      </c>
      <c r="M953" s="62">
        <v>44533.5</v>
      </c>
      <c r="N953" s="60"/>
      <c r="O953" s="97">
        <f t="shared" si="66"/>
        <v>12</v>
      </c>
      <c r="P953" s="63">
        <f t="shared" si="67"/>
        <v>11586.239999999998</v>
      </c>
    </row>
    <row r="954" spans="1:16" s="33" customFormat="1" x14ac:dyDescent="0.3">
      <c r="A954" s="60" t="s">
        <v>16</v>
      </c>
      <c r="B954" s="115" t="s">
        <v>82</v>
      </c>
      <c r="C954" s="116">
        <v>44533</v>
      </c>
      <c r="D954" s="111">
        <v>44528</v>
      </c>
      <c r="E954" s="115" t="s">
        <v>142</v>
      </c>
      <c r="F954" s="109" t="s">
        <v>142</v>
      </c>
      <c r="G954" s="61">
        <v>2784.98</v>
      </c>
      <c r="H954" s="62">
        <v>44515</v>
      </c>
      <c r="I954" s="62">
        <v>44528</v>
      </c>
      <c r="J954" s="60">
        <f t="shared" si="64"/>
        <v>14</v>
      </c>
      <c r="K954" s="62">
        <f t="shared" si="65"/>
        <v>44521.5</v>
      </c>
      <c r="L954" s="117">
        <v>44533</v>
      </c>
      <c r="M954" s="62">
        <v>44533.5</v>
      </c>
      <c r="N954" s="60"/>
      <c r="O954" s="97">
        <f t="shared" si="66"/>
        <v>12</v>
      </c>
      <c r="P954" s="63">
        <f t="shared" si="67"/>
        <v>33419.760000000002</v>
      </c>
    </row>
    <row r="955" spans="1:16" s="33" customFormat="1" x14ac:dyDescent="0.3">
      <c r="A955" s="60" t="s">
        <v>16</v>
      </c>
      <c r="B955" s="115" t="s">
        <v>82</v>
      </c>
      <c r="C955" s="116">
        <v>44533</v>
      </c>
      <c r="D955" s="111">
        <v>44528</v>
      </c>
      <c r="E955" s="115" t="s">
        <v>143</v>
      </c>
      <c r="F955" s="109" t="s">
        <v>143</v>
      </c>
      <c r="G955" s="61">
        <v>476.32000000000005</v>
      </c>
      <c r="H955" s="62">
        <v>44515</v>
      </c>
      <c r="I955" s="62">
        <v>44528</v>
      </c>
      <c r="J955" s="60">
        <f t="shared" si="64"/>
        <v>14</v>
      </c>
      <c r="K955" s="62">
        <f t="shared" si="65"/>
        <v>44521.5</v>
      </c>
      <c r="L955" s="117">
        <v>44533</v>
      </c>
      <c r="M955" s="62">
        <v>44533.5</v>
      </c>
      <c r="N955" s="60"/>
      <c r="O955" s="97">
        <f t="shared" si="66"/>
        <v>12</v>
      </c>
      <c r="P955" s="63">
        <f t="shared" si="67"/>
        <v>5715.84</v>
      </c>
    </row>
    <row r="956" spans="1:16" s="33" customFormat="1" hidden="1" x14ac:dyDescent="0.3">
      <c r="A956" s="33" t="s">
        <v>16</v>
      </c>
      <c r="B956" s="9" t="s">
        <v>82</v>
      </c>
      <c r="C956" s="10">
        <v>44533</v>
      </c>
      <c r="D956" s="12">
        <v>44528</v>
      </c>
      <c r="E956" s="9" t="s">
        <v>144</v>
      </c>
      <c r="F956" s="44" t="s">
        <v>145</v>
      </c>
      <c r="G956" s="40">
        <v>4946.3199999999915</v>
      </c>
      <c r="H956" s="18">
        <v>44515</v>
      </c>
      <c r="I956" s="18">
        <v>44528</v>
      </c>
      <c r="J956" s="33">
        <f t="shared" si="64"/>
        <v>14</v>
      </c>
      <c r="K956" s="18">
        <f t="shared" si="65"/>
        <v>44521.5</v>
      </c>
      <c r="L956" s="25">
        <v>44533</v>
      </c>
      <c r="M956" s="18">
        <v>44533.5</v>
      </c>
      <c r="N956" s="13"/>
      <c r="O956" s="39">
        <f t="shared" si="66"/>
        <v>12</v>
      </c>
      <c r="P956" s="35">
        <f t="shared" si="67"/>
        <v>59355.839999999895</v>
      </c>
    </row>
    <row r="957" spans="1:16" s="33" customFormat="1" hidden="1" x14ac:dyDescent="0.3">
      <c r="A957" s="33" t="s">
        <v>16</v>
      </c>
      <c r="B957" s="9" t="s">
        <v>82</v>
      </c>
      <c r="C957" s="10">
        <v>44533</v>
      </c>
      <c r="D957" s="12">
        <v>44528</v>
      </c>
      <c r="E957" s="9" t="s">
        <v>146</v>
      </c>
      <c r="F957" s="44" t="s">
        <v>147</v>
      </c>
      <c r="G957" s="40">
        <v>2318.4999999999995</v>
      </c>
      <c r="H957" s="18">
        <v>44515</v>
      </c>
      <c r="I957" s="18">
        <v>44528</v>
      </c>
      <c r="J957" s="33">
        <f t="shared" si="64"/>
        <v>14</v>
      </c>
      <c r="K957" s="18">
        <f t="shared" si="65"/>
        <v>44521.5</v>
      </c>
      <c r="L957" s="25">
        <v>44533</v>
      </c>
      <c r="M957" s="18">
        <v>44533.5</v>
      </c>
      <c r="N957" s="13"/>
      <c r="O957" s="39">
        <f t="shared" si="66"/>
        <v>12</v>
      </c>
      <c r="P957" s="35">
        <f t="shared" si="67"/>
        <v>27821.999999999993</v>
      </c>
    </row>
    <row r="958" spans="1:16" s="33" customFormat="1" hidden="1" x14ac:dyDescent="0.3">
      <c r="A958" s="33" t="s">
        <v>16</v>
      </c>
      <c r="B958" s="9" t="s">
        <v>82</v>
      </c>
      <c r="C958" s="10">
        <v>44533</v>
      </c>
      <c r="D958" s="12">
        <v>44528</v>
      </c>
      <c r="E958" s="9" t="s">
        <v>148</v>
      </c>
      <c r="F958" s="44" t="s">
        <v>149</v>
      </c>
      <c r="G958" s="40">
        <v>303.94</v>
      </c>
      <c r="H958" s="18">
        <v>44515</v>
      </c>
      <c r="I958" s="18">
        <v>44528</v>
      </c>
      <c r="J958" s="33">
        <f t="shared" si="64"/>
        <v>14</v>
      </c>
      <c r="K958" s="18">
        <f t="shared" si="65"/>
        <v>44521.5</v>
      </c>
      <c r="L958" s="25">
        <v>44533</v>
      </c>
      <c r="M958" s="18">
        <v>44533.5</v>
      </c>
      <c r="N958" s="13"/>
      <c r="O958" s="39">
        <f t="shared" si="66"/>
        <v>12</v>
      </c>
      <c r="P958" s="35">
        <f t="shared" si="67"/>
        <v>3647.2799999999997</v>
      </c>
    </row>
    <row r="959" spans="1:16" s="33" customFormat="1" hidden="1" x14ac:dyDescent="0.3">
      <c r="A959" s="33" t="s">
        <v>16</v>
      </c>
      <c r="B959" s="9" t="s">
        <v>82</v>
      </c>
      <c r="C959" s="10">
        <v>44533</v>
      </c>
      <c r="D959" s="12">
        <v>44528</v>
      </c>
      <c r="E959" s="9" t="s">
        <v>150</v>
      </c>
      <c r="F959" s="44" t="s">
        <v>151</v>
      </c>
      <c r="G959" s="40">
        <v>52</v>
      </c>
      <c r="H959" s="18">
        <v>44515</v>
      </c>
      <c r="I959" s="18">
        <v>44528</v>
      </c>
      <c r="J959" s="33">
        <f t="shared" si="64"/>
        <v>14</v>
      </c>
      <c r="K959" s="18">
        <f t="shared" si="65"/>
        <v>44521.5</v>
      </c>
      <c r="L959" s="25">
        <v>44533</v>
      </c>
      <c r="M959" s="18">
        <v>44561.5</v>
      </c>
      <c r="O959" s="39">
        <f t="shared" si="66"/>
        <v>40</v>
      </c>
      <c r="P959" s="35">
        <f t="shared" si="67"/>
        <v>2080</v>
      </c>
    </row>
    <row r="960" spans="1:16" s="33" customFormat="1" hidden="1" x14ac:dyDescent="0.3">
      <c r="A960" s="33" t="s">
        <v>16</v>
      </c>
      <c r="B960" s="9" t="s">
        <v>82</v>
      </c>
      <c r="C960" s="10">
        <v>44533</v>
      </c>
      <c r="D960" s="12">
        <v>44528</v>
      </c>
      <c r="E960" s="9" t="s">
        <v>152</v>
      </c>
      <c r="F960" s="44" t="s">
        <v>153</v>
      </c>
      <c r="G960" s="40">
        <v>723.69</v>
      </c>
      <c r="H960" s="18">
        <v>44515</v>
      </c>
      <c r="I960" s="18">
        <v>44528</v>
      </c>
      <c r="J960" s="33">
        <f t="shared" si="64"/>
        <v>14</v>
      </c>
      <c r="K960" s="18">
        <f t="shared" si="65"/>
        <v>44521.5</v>
      </c>
      <c r="L960" s="25">
        <v>44533</v>
      </c>
      <c r="M960" s="18">
        <v>44533.5</v>
      </c>
      <c r="N960" s="46">
        <v>44533</v>
      </c>
      <c r="O960" s="39">
        <f>N960-K960</f>
        <v>11.5</v>
      </c>
      <c r="P960" s="35">
        <f t="shared" si="67"/>
        <v>8322.4350000000013</v>
      </c>
    </row>
    <row r="961" spans="1:16" s="33" customFormat="1" hidden="1" x14ac:dyDescent="0.3">
      <c r="A961" s="33" t="s">
        <v>16</v>
      </c>
      <c r="B961" s="9" t="s">
        <v>82</v>
      </c>
      <c r="C961" s="10">
        <v>44533</v>
      </c>
      <c r="D961" s="12">
        <v>44528</v>
      </c>
      <c r="E961" s="9" t="s">
        <v>154</v>
      </c>
      <c r="F961" s="44" t="s">
        <v>155</v>
      </c>
      <c r="G961" s="40">
        <v>673.66000000000008</v>
      </c>
      <c r="H961" s="18">
        <v>44515</v>
      </c>
      <c r="I961" s="18">
        <v>44528</v>
      </c>
      <c r="J961" s="33">
        <f t="shared" si="64"/>
        <v>14</v>
      </c>
      <c r="K961" s="18">
        <f t="shared" si="65"/>
        <v>44521.5</v>
      </c>
      <c r="L961" s="25">
        <v>44533</v>
      </c>
      <c r="M961" s="18">
        <v>44533.5</v>
      </c>
      <c r="N961" s="46">
        <v>44533</v>
      </c>
      <c r="O961" s="39">
        <f>N961-K961</f>
        <v>11.5</v>
      </c>
      <c r="P961" s="35">
        <f t="shared" si="67"/>
        <v>7747.0900000000011</v>
      </c>
    </row>
    <row r="962" spans="1:16" s="33" customFormat="1" x14ac:dyDescent="0.3">
      <c r="A962" s="60" t="s">
        <v>7</v>
      </c>
      <c r="B962" s="115" t="s">
        <v>82</v>
      </c>
      <c r="C962" s="116">
        <v>44547</v>
      </c>
      <c r="D962" s="111">
        <v>44530</v>
      </c>
      <c r="E962" s="115" t="s">
        <v>89</v>
      </c>
      <c r="F962" s="109" t="s">
        <v>90</v>
      </c>
      <c r="G962" s="61">
        <v>126.03</v>
      </c>
      <c r="H962" s="62">
        <v>44529</v>
      </c>
      <c r="I962" s="62">
        <v>44542</v>
      </c>
      <c r="J962" s="60">
        <f t="shared" si="64"/>
        <v>14</v>
      </c>
      <c r="K962" s="62">
        <f t="shared" si="65"/>
        <v>44535.5</v>
      </c>
      <c r="L962" s="117">
        <v>44547</v>
      </c>
      <c r="M962" s="62">
        <v>44547.5</v>
      </c>
      <c r="N962" s="60"/>
      <c r="O962" s="97">
        <f t="shared" si="66"/>
        <v>12</v>
      </c>
      <c r="P962" s="63">
        <f t="shared" si="67"/>
        <v>1512.3600000000001</v>
      </c>
    </row>
    <row r="963" spans="1:16" s="33" customFormat="1" x14ac:dyDescent="0.3">
      <c r="A963" s="60" t="s">
        <v>7</v>
      </c>
      <c r="B963" s="115" t="s">
        <v>82</v>
      </c>
      <c r="C963" s="116">
        <v>44547</v>
      </c>
      <c r="D963" s="111">
        <v>44530</v>
      </c>
      <c r="E963" s="115" t="s">
        <v>91</v>
      </c>
      <c r="F963" s="109" t="s">
        <v>92</v>
      </c>
      <c r="G963" s="61">
        <v>147.04999999999998</v>
      </c>
      <c r="H963" s="62">
        <v>44529</v>
      </c>
      <c r="I963" s="62">
        <v>44542</v>
      </c>
      <c r="J963" s="60">
        <f>I963-H963+1</f>
        <v>14</v>
      </c>
      <c r="K963" s="62">
        <f t="shared" si="65"/>
        <v>44535.5</v>
      </c>
      <c r="L963" s="117">
        <v>44547</v>
      </c>
      <c r="M963" s="62">
        <v>44547.5</v>
      </c>
      <c r="N963" s="60"/>
      <c r="O963" s="97">
        <f t="shared" si="66"/>
        <v>12</v>
      </c>
      <c r="P963" s="63">
        <f t="shared" si="67"/>
        <v>1764.6</v>
      </c>
    </row>
    <row r="964" spans="1:16" s="33" customFormat="1" hidden="1" x14ac:dyDescent="0.3">
      <c r="A964" s="33" t="s">
        <v>7</v>
      </c>
      <c r="B964" s="9" t="s">
        <v>82</v>
      </c>
      <c r="C964" s="10">
        <v>44547</v>
      </c>
      <c r="D964" s="12">
        <v>44530</v>
      </c>
      <c r="E964" s="9" t="s">
        <v>99</v>
      </c>
      <c r="F964" s="44" t="s">
        <v>100</v>
      </c>
      <c r="G964" s="40">
        <v>0.8899999999999999</v>
      </c>
      <c r="H964" s="18">
        <v>44529</v>
      </c>
      <c r="I964" s="18">
        <v>44542</v>
      </c>
      <c r="J964" s="33">
        <f t="shared" si="64"/>
        <v>14</v>
      </c>
      <c r="K964" s="18">
        <f t="shared" si="65"/>
        <v>44535.5</v>
      </c>
      <c r="L964" s="25">
        <v>44547</v>
      </c>
      <c r="M964" s="18">
        <v>44547.5</v>
      </c>
      <c r="N964" s="13"/>
      <c r="O964" s="39">
        <f t="shared" si="66"/>
        <v>12</v>
      </c>
      <c r="P964" s="35">
        <f t="shared" si="67"/>
        <v>10.68</v>
      </c>
    </row>
    <row r="965" spans="1:16" s="33" customFormat="1" hidden="1" x14ac:dyDescent="0.3">
      <c r="A965" s="33" t="s">
        <v>7</v>
      </c>
      <c r="B965" s="9" t="s">
        <v>82</v>
      </c>
      <c r="C965" s="10">
        <v>44547</v>
      </c>
      <c r="D965" s="12">
        <v>44530</v>
      </c>
      <c r="E965" s="9" t="s">
        <v>105</v>
      </c>
      <c r="F965" s="44" t="s">
        <v>106</v>
      </c>
      <c r="G965" s="40">
        <v>9.25</v>
      </c>
      <c r="H965" s="18">
        <v>44529</v>
      </c>
      <c r="I965" s="18">
        <v>44542</v>
      </c>
      <c r="J965" s="33">
        <f t="shared" si="64"/>
        <v>14</v>
      </c>
      <c r="K965" s="18">
        <f t="shared" si="65"/>
        <v>44535.5</v>
      </c>
      <c r="L965" s="25">
        <v>44547</v>
      </c>
      <c r="M965" s="18">
        <v>44547.5</v>
      </c>
      <c r="O965" s="39">
        <f t="shared" si="66"/>
        <v>12</v>
      </c>
      <c r="P965" s="35">
        <f t="shared" si="67"/>
        <v>111</v>
      </c>
    </row>
    <row r="966" spans="1:16" s="33" customFormat="1" hidden="1" x14ac:dyDescent="0.3">
      <c r="A966" s="33" t="s">
        <v>7</v>
      </c>
      <c r="B966" s="9" t="s">
        <v>82</v>
      </c>
      <c r="C966" s="10">
        <v>44547</v>
      </c>
      <c r="D966" s="12">
        <v>44530</v>
      </c>
      <c r="E966" s="9" t="s">
        <v>109</v>
      </c>
      <c r="F966" s="44" t="s">
        <v>110</v>
      </c>
      <c r="G966" s="40">
        <v>30.64</v>
      </c>
      <c r="H966" s="18">
        <v>44529</v>
      </c>
      <c r="I966" s="18">
        <v>44542</v>
      </c>
      <c r="J966" s="33">
        <f t="shared" si="64"/>
        <v>14</v>
      </c>
      <c r="K966" s="18">
        <f t="shared" si="65"/>
        <v>44535.5</v>
      </c>
      <c r="L966" s="25">
        <v>44547</v>
      </c>
      <c r="M966" s="18">
        <v>44547.5</v>
      </c>
      <c r="N966" s="13"/>
      <c r="O966" s="39">
        <f t="shared" si="66"/>
        <v>12</v>
      </c>
      <c r="P966" s="35">
        <f t="shared" si="67"/>
        <v>367.68</v>
      </c>
    </row>
    <row r="967" spans="1:16" s="33" customFormat="1" hidden="1" x14ac:dyDescent="0.3">
      <c r="A967" s="33" t="s">
        <v>7</v>
      </c>
      <c r="B967" s="9" t="s">
        <v>82</v>
      </c>
      <c r="C967" s="10">
        <v>44547</v>
      </c>
      <c r="D967" s="12">
        <v>44530</v>
      </c>
      <c r="E967" s="9" t="s">
        <v>113</v>
      </c>
      <c r="F967" s="44" t="s">
        <v>114</v>
      </c>
      <c r="G967" s="40">
        <v>19.38</v>
      </c>
      <c r="H967" s="18">
        <v>44529</v>
      </c>
      <c r="I967" s="18">
        <v>44542</v>
      </c>
      <c r="J967" s="33">
        <f t="shared" si="64"/>
        <v>14</v>
      </c>
      <c r="K967" s="18">
        <f t="shared" si="65"/>
        <v>44535.5</v>
      </c>
      <c r="L967" s="25">
        <v>44547</v>
      </c>
      <c r="M967" s="18">
        <v>44547.5</v>
      </c>
      <c r="O967" s="39">
        <f t="shared" si="66"/>
        <v>12</v>
      </c>
      <c r="P967" s="35">
        <f t="shared" si="67"/>
        <v>232.56</v>
      </c>
    </row>
    <row r="968" spans="1:16" s="33" customFormat="1" hidden="1" x14ac:dyDescent="0.3">
      <c r="A968" s="33" t="s">
        <v>7</v>
      </c>
      <c r="B968" s="9" t="s">
        <v>82</v>
      </c>
      <c r="C968" s="10">
        <v>44547</v>
      </c>
      <c r="D968" s="12">
        <v>44530</v>
      </c>
      <c r="E968" s="9" t="s">
        <v>119</v>
      </c>
      <c r="F968" s="44" t="s">
        <v>120</v>
      </c>
      <c r="G968" s="40">
        <v>107.7</v>
      </c>
      <c r="H968" s="18">
        <v>44529</v>
      </c>
      <c r="I968" s="18">
        <v>44542</v>
      </c>
      <c r="J968" s="33">
        <f t="shared" si="64"/>
        <v>14</v>
      </c>
      <c r="K968" s="18">
        <f t="shared" si="65"/>
        <v>44535.5</v>
      </c>
      <c r="L968" s="25">
        <v>44547</v>
      </c>
      <c r="M968" s="18">
        <v>44547.5</v>
      </c>
      <c r="O968" s="39">
        <f t="shared" si="66"/>
        <v>12</v>
      </c>
      <c r="P968" s="35">
        <f t="shared" si="67"/>
        <v>1292.4000000000001</v>
      </c>
    </row>
    <row r="969" spans="1:16" s="33" customFormat="1" hidden="1" x14ac:dyDescent="0.3">
      <c r="A969" s="33" t="s">
        <v>7</v>
      </c>
      <c r="B969" s="9" t="s">
        <v>82</v>
      </c>
      <c r="C969" s="10">
        <v>44547</v>
      </c>
      <c r="D969" s="12">
        <v>44530</v>
      </c>
      <c r="E969" s="9" t="s">
        <v>127</v>
      </c>
      <c r="F969" s="44" t="s">
        <v>128</v>
      </c>
      <c r="G969" s="40">
        <v>56.58</v>
      </c>
      <c r="H969" s="18">
        <v>44529</v>
      </c>
      <c r="I969" s="18">
        <v>44542</v>
      </c>
      <c r="J969" s="33">
        <f t="shared" si="64"/>
        <v>14</v>
      </c>
      <c r="K969" s="18">
        <f t="shared" si="65"/>
        <v>44535.5</v>
      </c>
      <c r="L969" s="25">
        <v>44547</v>
      </c>
      <c r="M969" s="18">
        <v>44576.5</v>
      </c>
      <c r="O969" s="39">
        <f t="shared" si="66"/>
        <v>41</v>
      </c>
      <c r="P969" s="35">
        <f t="shared" si="67"/>
        <v>2319.7799999999997</v>
      </c>
    </row>
    <row r="970" spans="1:16" s="33" customFormat="1" hidden="1" x14ac:dyDescent="0.3">
      <c r="A970" s="33" t="s">
        <v>7</v>
      </c>
      <c r="B970" s="9" t="s">
        <v>82</v>
      </c>
      <c r="C970" s="10">
        <v>44547</v>
      </c>
      <c r="D970" s="12">
        <v>44530</v>
      </c>
      <c r="E970" s="9" t="s">
        <v>158</v>
      </c>
      <c r="F970" s="44" t="s">
        <v>159</v>
      </c>
      <c r="G970" s="40">
        <v>2.5</v>
      </c>
      <c r="H970" s="18">
        <v>44529</v>
      </c>
      <c r="I970" s="18">
        <v>44542</v>
      </c>
      <c r="J970" s="33">
        <f t="shared" si="64"/>
        <v>14</v>
      </c>
      <c r="K970" s="18">
        <f t="shared" si="65"/>
        <v>44535.5</v>
      </c>
      <c r="L970" s="25">
        <v>44547</v>
      </c>
      <c r="M970" s="18">
        <v>44561.5</v>
      </c>
      <c r="O970" s="39">
        <f t="shared" si="66"/>
        <v>26</v>
      </c>
      <c r="P970" s="35">
        <f t="shared" si="67"/>
        <v>65</v>
      </c>
    </row>
    <row r="971" spans="1:16" s="33" customFormat="1" hidden="1" x14ac:dyDescent="0.3">
      <c r="A971" s="33" t="s">
        <v>7</v>
      </c>
      <c r="B971" s="9" t="s">
        <v>82</v>
      </c>
      <c r="C971" s="10">
        <v>44547</v>
      </c>
      <c r="D971" s="12">
        <v>44530</v>
      </c>
      <c r="E971" s="9" t="s">
        <v>129</v>
      </c>
      <c r="F971" s="44" t="s">
        <v>130</v>
      </c>
      <c r="G971" s="40">
        <v>446.77</v>
      </c>
      <c r="H971" s="18">
        <v>44529</v>
      </c>
      <c r="I971" s="18">
        <v>44542</v>
      </c>
      <c r="J971" s="33">
        <f t="shared" ref="J971:J1034" si="68">I971-H971+1</f>
        <v>14</v>
      </c>
      <c r="K971" s="18">
        <f t="shared" ref="K971:K1034" si="69">(H971+I971)/2</f>
        <v>44535.5</v>
      </c>
      <c r="L971" s="25">
        <v>44547</v>
      </c>
      <c r="M971" s="18">
        <v>44547.5</v>
      </c>
      <c r="O971" s="39">
        <f t="shared" ref="O971:O1034" si="70">M971-K971</f>
        <v>12</v>
      </c>
      <c r="P971" s="35">
        <f t="shared" ref="P971:P1034" si="71">G971*O971</f>
        <v>5361.24</v>
      </c>
    </row>
    <row r="972" spans="1:16" s="33" customFormat="1" hidden="1" x14ac:dyDescent="0.3">
      <c r="A972" s="33" t="s">
        <v>7</v>
      </c>
      <c r="B972" s="9" t="s">
        <v>82</v>
      </c>
      <c r="C972" s="10">
        <v>44547</v>
      </c>
      <c r="D972" s="12">
        <v>44530</v>
      </c>
      <c r="E972" s="9" t="s">
        <v>133</v>
      </c>
      <c r="F972" s="44" t="s">
        <v>134</v>
      </c>
      <c r="G972" s="40">
        <v>90.44</v>
      </c>
      <c r="H972" s="18">
        <v>44529</v>
      </c>
      <c r="I972" s="18">
        <v>44542</v>
      </c>
      <c r="J972" s="33">
        <f t="shared" si="68"/>
        <v>14</v>
      </c>
      <c r="K972" s="18">
        <f t="shared" si="69"/>
        <v>44535.5</v>
      </c>
      <c r="L972" s="25">
        <v>44547</v>
      </c>
      <c r="M972" s="18">
        <v>44575.5</v>
      </c>
      <c r="O972" s="39">
        <f t="shared" si="70"/>
        <v>40</v>
      </c>
      <c r="P972" s="35">
        <f t="shared" si="71"/>
        <v>3617.6</v>
      </c>
    </row>
    <row r="973" spans="1:16" s="33" customFormat="1" hidden="1" x14ac:dyDescent="0.3">
      <c r="A973" s="33" t="s">
        <v>7</v>
      </c>
      <c r="B973" s="9" t="s">
        <v>82</v>
      </c>
      <c r="C973" s="10">
        <v>44547</v>
      </c>
      <c r="D973" s="12">
        <v>44530</v>
      </c>
      <c r="E973" s="9" t="s">
        <v>135</v>
      </c>
      <c r="F973" s="44" t="s">
        <v>136</v>
      </c>
      <c r="G973" s="40">
        <v>6.5</v>
      </c>
      <c r="H973" s="18">
        <v>44529</v>
      </c>
      <c r="I973" s="18">
        <v>44542</v>
      </c>
      <c r="J973" s="33">
        <f t="shared" si="68"/>
        <v>14</v>
      </c>
      <c r="K973" s="18">
        <f t="shared" si="69"/>
        <v>44535.5</v>
      </c>
      <c r="L973" s="25">
        <v>44547</v>
      </c>
      <c r="M973" s="18">
        <v>44575.5</v>
      </c>
      <c r="O973" s="39">
        <f t="shared" si="70"/>
        <v>40</v>
      </c>
      <c r="P973" s="35">
        <f t="shared" si="71"/>
        <v>260</v>
      </c>
    </row>
    <row r="974" spans="1:16" s="33" customFormat="1" hidden="1" x14ac:dyDescent="0.3">
      <c r="A974" s="33" t="s">
        <v>7</v>
      </c>
      <c r="B974" s="9" t="s">
        <v>82</v>
      </c>
      <c r="C974" s="10">
        <v>44547</v>
      </c>
      <c r="D974" s="12">
        <v>44530</v>
      </c>
      <c r="E974" s="9" t="s">
        <v>137</v>
      </c>
      <c r="F974" s="44" t="s">
        <v>138</v>
      </c>
      <c r="G974" s="40">
        <v>8.69</v>
      </c>
      <c r="H974" s="18">
        <v>44529</v>
      </c>
      <c r="I974" s="18">
        <v>44542</v>
      </c>
      <c r="J974" s="33">
        <f t="shared" si="68"/>
        <v>14</v>
      </c>
      <c r="K974" s="18">
        <f t="shared" si="69"/>
        <v>44535.5</v>
      </c>
      <c r="L974" s="25">
        <v>44547</v>
      </c>
      <c r="M974" s="18">
        <v>44575.5</v>
      </c>
      <c r="O974" s="39">
        <f t="shared" si="70"/>
        <v>40</v>
      </c>
      <c r="P974" s="35">
        <f t="shared" si="71"/>
        <v>347.59999999999997</v>
      </c>
    </row>
    <row r="975" spans="1:16" s="33" customFormat="1" x14ac:dyDescent="0.3">
      <c r="A975" s="60" t="s">
        <v>7</v>
      </c>
      <c r="B975" s="115" t="s">
        <v>82</v>
      </c>
      <c r="C975" s="116">
        <v>44547</v>
      </c>
      <c r="D975" s="111">
        <v>44542</v>
      </c>
      <c r="E975" s="115" t="s">
        <v>83</v>
      </c>
      <c r="F975" s="109" t="s">
        <v>84</v>
      </c>
      <c r="G975" s="61">
        <v>938.12</v>
      </c>
      <c r="H975" s="62">
        <v>44529</v>
      </c>
      <c r="I975" s="62">
        <v>44542</v>
      </c>
      <c r="J975" s="60">
        <f>I975-H975+1</f>
        <v>14</v>
      </c>
      <c r="K975" s="62">
        <f t="shared" si="69"/>
        <v>44535.5</v>
      </c>
      <c r="L975" s="117">
        <v>44547</v>
      </c>
      <c r="M975" s="62">
        <v>44547.5</v>
      </c>
      <c r="N975" s="60"/>
      <c r="O975" s="97">
        <f t="shared" si="70"/>
        <v>12</v>
      </c>
      <c r="P975" s="63">
        <f t="shared" si="71"/>
        <v>11257.44</v>
      </c>
    </row>
    <row r="976" spans="1:16" s="33" customFormat="1" x14ac:dyDescent="0.3">
      <c r="A976" s="60" t="s">
        <v>7</v>
      </c>
      <c r="B976" s="115" t="s">
        <v>82</v>
      </c>
      <c r="C976" s="116">
        <v>44547</v>
      </c>
      <c r="D976" s="111">
        <v>44542</v>
      </c>
      <c r="E976" s="115" t="s">
        <v>85</v>
      </c>
      <c r="F976" s="109" t="s">
        <v>86</v>
      </c>
      <c r="G976" s="61">
        <v>8527.0800000000017</v>
      </c>
      <c r="H976" s="62">
        <v>44529</v>
      </c>
      <c r="I976" s="62">
        <v>44542</v>
      </c>
      <c r="J976" s="60">
        <f t="shared" si="68"/>
        <v>14</v>
      </c>
      <c r="K976" s="62">
        <f t="shared" si="69"/>
        <v>44535.5</v>
      </c>
      <c r="L976" s="117">
        <v>44547</v>
      </c>
      <c r="M976" s="62">
        <v>44547.5</v>
      </c>
      <c r="N976" s="60"/>
      <c r="O976" s="97">
        <f t="shared" si="70"/>
        <v>12</v>
      </c>
      <c r="P976" s="63">
        <f t="shared" si="71"/>
        <v>102324.96000000002</v>
      </c>
    </row>
    <row r="977" spans="1:16" s="33" customFormat="1" x14ac:dyDescent="0.3">
      <c r="A977" s="60" t="s">
        <v>7</v>
      </c>
      <c r="B977" s="115" t="s">
        <v>82</v>
      </c>
      <c r="C977" s="116">
        <v>44547</v>
      </c>
      <c r="D977" s="111">
        <v>44542</v>
      </c>
      <c r="E977" s="115" t="s">
        <v>87</v>
      </c>
      <c r="F977" s="109" t="s">
        <v>88</v>
      </c>
      <c r="G977" s="61">
        <v>2027.81</v>
      </c>
      <c r="H977" s="62">
        <v>44529</v>
      </c>
      <c r="I977" s="62">
        <v>44542</v>
      </c>
      <c r="J977" s="60">
        <f>I977-H977+1</f>
        <v>14</v>
      </c>
      <c r="K977" s="62">
        <f t="shared" si="69"/>
        <v>44535.5</v>
      </c>
      <c r="L977" s="117">
        <v>44547</v>
      </c>
      <c r="M977" s="62">
        <v>44547.5</v>
      </c>
      <c r="N977" s="60"/>
      <c r="O977" s="97">
        <f t="shared" si="70"/>
        <v>12</v>
      </c>
      <c r="P977" s="63">
        <f t="shared" si="71"/>
        <v>24333.72</v>
      </c>
    </row>
    <row r="978" spans="1:16" s="33" customFormat="1" x14ac:dyDescent="0.3">
      <c r="A978" s="60" t="s">
        <v>7</v>
      </c>
      <c r="B978" s="115" t="s">
        <v>82</v>
      </c>
      <c r="C978" s="116">
        <v>44547</v>
      </c>
      <c r="D978" s="111">
        <v>44542</v>
      </c>
      <c r="E978" s="115" t="s">
        <v>89</v>
      </c>
      <c r="F978" s="109" t="s">
        <v>90</v>
      </c>
      <c r="G978" s="61">
        <v>30940.83</v>
      </c>
      <c r="H978" s="62">
        <v>44529</v>
      </c>
      <c r="I978" s="62">
        <v>44542</v>
      </c>
      <c r="J978" s="60">
        <f t="shared" si="68"/>
        <v>14</v>
      </c>
      <c r="K978" s="62">
        <f t="shared" si="69"/>
        <v>44535.5</v>
      </c>
      <c r="L978" s="117">
        <v>44547</v>
      </c>
      <c r="M978" s="62">
        <v>44547.5</v>
      </c>
      <c r="N978" s="60"/>
      <c r="O978" s="97">
        <f t="shared" si="70"/>
        <v>12</v>
      </c>
      <c r="P978" s="63">
        <f t="shared" si="71"/>
        <v>371289.96</v>
      </c>
    </row>
    <row r="979" spans="1:16" s="33" customFormat="1" x14ac:dyDescent="0.3">
      <c r="A979" s="60" t="s">
        <v>7</v>
      </c>
      <c r="B979" s="115" t="s">
        <v>82</v>
      </c>
      <c r="C979" s="116">
        <v>44547</v>
      </c>
      <c r="D979" s="111">
        <v>44542</v>
      </c>
      <c r="E979" s="115" t="s">
        <v>91</v>
      </c>
      <c r="F979" s="109" t="s">
        <v>92</v>
      </c>
      <c r="G979" s="61">
        <v>55626.059999999961</v>
      </c>
      <c r="H979" s="62">
        <v>44529</v>
      </c>
      <c r="I979" s="62">
        <v>44542</v>
      </c>
      <c r="J979" s="60">
        <f>I979-H979+1</f>
        <v>14</v>
      </c>
      <c r="K979" s="62">
        <f t="shared" si="69"/>
        <v>44535.5</v>
      </c>
      <c r="L979" s="117">
        <v>44547</v>
      </c>
      <c r="M979" s="62">
        <v>44547.5</v>
      </c>
      <c r="N979" s="60"/>
      <c r="O979" s="97">
        <f t="shared" si="70"/>
        <v>12</v>
      </c>
      <c r="P979" s="63">
        <f t="shared" si="71"/>
        <v>667512.71999999951</v>
      </c>
    </row>
    <row r="980" spans="1:16" s="33" customFormat="1" hidden="1" x14ac:dyDescent="0.3">
      <c r="A980" s="33" t="s">
        <v>7</v>
      </c>
      <c r="B980" s="9" t="s">
        <v>82</v>
      </c>
      <c r="C980" s="10">
        <v>44547</v>
      </c>
      <c r="D980" s="12">
        <v>44542</v>
      </c>
      <c r="E980" s="9" t="s">
        <v>93</v>
      </c>
      <c r="F980" s="44" t="s">
        <v>94</v>
      </c>
      <c r="G980" s="40">
        <v>11258.800000000001</v>
      </c>
      <c r="H980" s="18">
        <v>44529</v>
      </c>
      <c r="I980" s="18">
        <v>44542</v>
      </c>
      <c r="J980" s="33">
        <f t="shared" si="68"/>
        <v>14</v>
      </c>
      <c r="K980" s="18">
        <f t="shared" si="69"/>
        <v>44535.5</v>
      </c>
      <c r="L980" s="25">
        <v>44547</v>
      </c>
      <c r="M980" s="18">
        <v>44547.5</v>
      </c>
      <c r="O980" s="39">
        <f t="shared" si="70"/>
        <v>12</v>
      </c>
      <c r="P980" s="35">
        <f t="shared" si="71"/>
        <v>135105.60000000001</v>
      </c>
    </row>
    <row r="981" spans="1:16" s="33" customFormat="1" x14ac:dyDescent="0.3">
      <c r="A981" s="60" t="s">
        <v>7</v>
      </c>
      <c r="B981" s="115" t="s">
        <v>82</v>
      </c>
      <c r="C981" s="116">
        <v>44547</v>
      </c>
      <c r="D981" s="111">
        <v>44542</v>
      </c>
      <c r="E981" s="115" t="s">
        <v>95</v>
      </c>
      <c r="F981" s="109" t="s">
        <v>96</v>
      </c>
      <c r="G981" s="61">
        <v>92.74</v>
      </c>
      <c r="H981" s="62">
        <v>44529</v>
      </c>
      <c r="I981" s="62">
        <v>44542</v>
      </c>
      <c r="J981" s="60">
        <f t="shared" si="68"/>
        <v>14</v>
      </c>
      <c r="K981" s="62">
        <f t="shared" si="69"/>
        <v>44535.5</v>
      </c>
      <c r="L981" s="117">
        <v>44547</v>
      </c>
      <c r="M981" s="62">
        <v>44547.5</v>
      </c>
      <c r="N981" s="60"/>
      <c r="O981" s="97">
        <f t="shared" si="70"/>
        <v>12</v>
      </c>
      <c r="P981" s="63">
        <f t="shared" si="71"/>
        <v>1112.8799999999999</v>
      </c>
    </row>
    <row r="982" spans="1:16" s="33" customFormat="1" x14ac:dyDescent="0.3">
      <c r="A982" s="60" t="s">
        <v>7</v>
      </c>
      <c r="B982" s="115" t="s">
        <v>82</v>
      </c>
      <c r="C982" s="116">
        <v>44547</v>
      </c>
      <c r="D982" s="111">
        <v>44542</v>
      </c>
      <c r="E982" s="115" t="s">
        <v>97</v>
      </c>
      <c r="F982" s="109" t="s">
        <v>98</v>
      </c>
      <c r="G982" s="61">
        <v>6233.3600000000006</v>
      </c>
      <c r="H982" s="62">
        <v>44529</v>
      </c>
      <c r="I982" s="62">
        <v>44542</v>
      </c>
      <c r="J982" s="60">
        <f t="shared" si="68"/>
        <v>14</v>
      </c>
      <c r="K982" s="62">
        <f t="shared" si="69"/>
        <v>44535.5</v>
      </c>
      <c r="L982" s="117">
        <v>44547</v>
      </c>
      <c r="M982" s="62">
        <v>44547.5</v>
      </c>
      <c r="N982" s="60"/>
      <c r="O982" s="97">
        <f t="shared" si="70"/>
        <v>12</v>
      </c>
      <c r="P982" s="63">
        <f t="shared" si="71"/>
        <v>74800.320000000007</v>
      </c>
    </row>
    <row r="983" spans="1:16" s="33" customFormat="1" hidden="1" x14ac:dyDescent="0.3">
      <c r="A983" s="33" t="s">
        <v>7</v>
      </c>
      <c r="B983" s="9" t="s">
        <v>82</v>
      </c>
      <c r="C983" s="10">
        <v>44547</v>
      </c>
      <c r="D983" s="12">
        <v>44542</v>
      </c>
      <c r="E983" s="9" t="s">
        <v>99</v>
      </c>
      <c r="F983" s="44" t="s">
        <v>100</v>
      </c>
      <c r="G983" s="40">
        <v>69.790000000000006</v>
      </c>
      <c r="H983" s="18">
        <v>44529</v>
      </c>
      <c r="I983" s="18">
        <v>44542</v>
      </c>
      <c r="J983" s="33">
        <f t="shared" si="68"/>
        <v>14</v>
      </c>
      <c r="K983" s="18">
        <f t="shared" si="69"/>
        <v>44535.5</v>
      </c>
      <c r="L983" s="25">
        <v>44547</v>
      </c>
      <c r="M983" s="18">
        <v>44547.5</v>
      </c>
      <c r="N983" s="13"/>
      <c r="O983" s="39">
        <f t="shared" si="70"/>
        <v>12</v>
      </c>
      <c r="P983" s="35">
        <f t="shared" si="71"/>
        <v>837.48</v>
      </c>
    </row>
    <row r="984" spans="1:16" s="33" customFormat="1" hidden="1" x14ac:dyDescent="0.3">
      <c r="A984" s="33" t="s">
        <v>7</v>
      </c>
      <c r="B984" s="9" t="s">
        <v>82</v>
      </c>
      <c r="C984" s="10">
        <v>44547</v>
      </c>
      <c r="D984" s="12">
        <v>44542</v>
      </c>
      <c r="E984" s="9" t="s">
        <v>105</v>
      </c>
      <c r="F984" s="44" t="s">
        <v>106</v>
      </c>
      <c r="G984" s="40">
        <v>721.72999999999945</v>
      </c>
      <c r="H984" s="18">
        <v>44529</v>
      </c>
      <c r="I984" s="18">
        <v>44542</v>
      </c>
      <c r="J984" s="33">
        <f t="shared" si="68"/>
        <v>14</v>
      </c>
      <c r="K984" s="18">
        <f t="shared" si="69"/>
        <v>44535.5</v>
      </c>
      <c r="L984" s="25">
        <v>44547</v>
      </c>
      <c r="M984" s="18">
        <v>44547.5</v>
      </c>
      <c r="O984" s="39">
        <f t="shared" si="70"/>
        <v>12</v>
      </c>
      <c r="P984" s="35">
        <f t="shared" si="71"/>
        <v>8660.7599999999929</v>
      </c>
    </row>
    <row r="985" spans="1:16" s="33" customFormat="1" hidden="1" x14ac:dyDescent="0.3">
      <c r="A985" s="33" t="s">
        <v>7</v>
      </c>
      <c r="B985" s="9" t="s">
        <v>82</v>
      </c>
      <c r="C985" s="10">
        <v>44547</v>
      </c>
      <c r="D985" s="12">
        <v>44542</v>
      </c>
      <c r="E985" s="9" t="s">
        <v>107</v>
      </c>
      <c r="F985" s="44" t="s">
        <v>108</v>
      </c>
      <c r="G985" s="40">
        <v>29.840000000000011</v>
      </c>
      <c r="H985" s="18">
        <v>44529</v>
      </c>
      <c r="I985" s="18">
        <v>44542</v>
      </c>
      <c r="J985" s="33">
        <f t="shared" si="68"/>
        <v>14</v>
      </c>
      <c r="K985" s="18">
        <f t="shared" si="69"/>
        <v>44535.5</v>
      </c>
      <c r="L985" s="25">
        <v>44547</v>
      </c>
      <c r="M985" s="18">
        <v>44575.5</v>
      </c>
      <c r="O985" s="39">
        <f t="shared" si="70"/>
        <v>40</v>
      </c>
      <c r="P985" s="35">
        <f t="shared" si="71"/>
        <v>1193.6000000000004</v>
      </c>
    </row>
    <row r="986" spans="1:16" s="33" customFormat="1" hidden="1" x14ac:dyDescent="0.3">
      <c r="A986" s="33" t="s">
        <v>7</v>
      </c>
      <c r="B986" s="9" t="s">
        <v>82</v>
      </c>
      <c r="C986" s="10">
        <v>44547</v>
      </c>
      <c r="D986" s="12">
        <v>44542</v>
      </c>
      <c r="E986" s="9" t="s">
        <v>109</v>
      </c>
      <c r="F986" s="44" t="s">
        <v>110</v>
      </c>
      <c r="G986" s="40">
        <v>2016.1899999999998</v>
      </c>
      <c r="H986" s="18">
        <v>44529</v>
      </c>
      <c r="I986" s="18">
        <v>44542</v>
      </c>
      <c r="J986" s="33">
        <f t="shared" si="68"/>
        <v>14</v>
      </c>
      <c r="K986" s="18">
        <f t="shared" si="69"/>
        <v>44535.5</v>
      </c>
      <c r="L986" s="25">
        <v>44547</v>
      </c>
      <c r="M986" s="18">
        <v>44547.5</v>
      </c>
      <c r="N986" s="13"/>
      <c r="O986" s="39">
        <f t="shared" si="70"/>
        <v>12</v>
      </c>
      <c r="P986" s="35">
        <f t="shared" si="71"/>
        <v>24194.28</v>
      </c>
    </row>
    <row r="987" spans="1:16" s="33" customFormat="1" hidden="1" x14ac:dyDescent="0.3">
      <c r="A987" s="33" t="s">
        <v>7</v>
      </c>
      <c r="B987" s="9" t="s">
        <v>82</v>
      </c>
      <c r="C987" s="10">
        <v>44547</v>
      </c>
      <c r="D987" s="12">
        <v>44542</v>
      </c>
      <c r="E987" s="9" t="s">
        <v>111</v>
      </c>
      <c r="F987" s="44" t="s">
        <v>112</v>
      </c>
      <c r="G987" s="40">
        <v>271</v>
      </c>
      <c r="H987" s="18">
        <v>44529</v>
      </c>
      <c r="I987" s="18">
        <v>44542</v>
      </c>
      <c r="J987" s="33">
        <f t="shared" si="68"/>
        <v>14</v>
      </c>
      <c r="K987" s="18">
        <f t="shared" si="69"/>
        <v>44535.5</v>
      </c>
      <c r="L987" s="25">
        <v>44547</v>
      </c>
      <c r="M987" s="18">
        <v>44547.5</v>
      </c>
      <c r="O987" s="39">
        <f t="shared" si="70"/>
        <v>12</v>
      </c>
      <c r="P987" s="35">
        <f t="shared" si="71"/>
        <v>3252</v>
      </c>
    </row>
    <row r="988" spans="1:16" s="33" customFormat="1" hidden="1" x14ac:dyDescent="0.3">
      <c r="A988" s="33" t="s">
        <v>7</v>
      </c>
      <c r="B988" s="9" t="s">
        <v>82</v>
      </c>
      <c r="C988" s="10">
        <v>44547</v>
      </c>
      <c r="D988" s="12">
        <v>44542</v>
      </c>
      <c r="E988" s="9" t="s">
        <v>113</v>
      </c>
      <c r="F988" s="44" t="s">
        <v>114</v>
      </c>
      <c r="G988" s="40">
        <v>2249.8300000000017</v>
      </c>
      <c r="H988" s="18">
        <v>44529</v>
      </c>
      <c r="I988" s="18">
        <v>44542</v>
      </c>
      <c r="J988" s="33">
        <f t="shared" si="68"/>
        <v>14</v>
      </c>
      <c r="K988" s="18">
        <f t="shared" si="69"/>
        <v>44535.5</v>
      </c>
      <c r="L988" s="25">
        <v>44547</v>
      </c>
      <c r="M988" s="18">
        <v>44547.5</v>
      </c>
      <c r="O988" s="39">
        <f t="shared" si="70"/>
        <v>12</v>
      </c>
      <c r="P988" s="35">
        <f t="shared" si="71"/>
        <v>26997.960000000021</v>
      </c>
    </row>
    <row r="989" spans="1:16" s="33" customFormat="1" hidden="1" x14ac:dyDescent="0.3">
      <c r="A989" s="33" t="s">
        <v>7</v>
      </c>
      <c r="B989" s="9" t="s">
        <v>82</v>
      </c>
      <c r="C989" s="10">
        <v>44547</v>
      </c>
      <c r="D989" s="12">
        <v>44542</v>
      </c>
      <c r="E989" s="9" t="s">
        <v>115</v>
      </c>
      <c r="F989" s="44" t="s">
        <v>116</v>
      </c>
      <c r="G989" s="40">
        <v>43.26</v>
      </c>
      <c r="H989" s="18">
        <v>44529</v>
      </c>
      <c r="I989" s="18">
        <v>44542</v>
      </c>
      <c r="J989" s="33">
        <f t="shared" si="68"/>
        <v>14</v>
      </c>
      <c r="K989" s="18">
        <f t="shared" si="69"/>
        <v>44535.5</v>
      </c>
      <c r="L989" s="25">
        <v>44547</v>
      </c>
      <c r="M989" s="18">
        <v>44575.5</v>
      </c>
      <c r="O989" s="39">
        <f t="shared" si="70"/>
        <v>40</v>
      </c>
      <c r="P989" s="35">
        <f t="shared" si="71"/>
        <v>1730.3999999999999</v>
      </c>
    </row>
    <row r="990" spans="1:16" s="33" customFormat="1" hidden="1" x14ac:dyDescent="0.3">
      <c r="A990" s="33" t="s">
        <v>7</v>
      </c>
      <c r="B990" s="9" t="s">
        <v>82</v>
      </c>
      <c r="C990" s="10">
        <v>44547</v>
      </c>
      <c r="D990" s="12">
        <v>44542</v>
      </c>
      <c r="E990" s="9" t="s">
        <v>117</v>
      </c>
      <c r="F990" s="44" t="s">
        <v>118</v>
      </c>
      <c r="G990" s="40">
        <v>80.86</v>
      </c>
      <c r="H990" s="18">
        <v>44529</v>
      </c>
      <c r="I990" s="18">
        <v>44542</v>
      </c>
      <c r="J990" s="33">
        <f t="shared" si="68"/>
        <v>14</v>
      </c>
      <c r="K990" s="18">
        <f t="shared" si="69"/>
        <v>44535.5</v>
      </c>
      <c r="L990" s="25">
        <v>44547</v>
      </c>
      <c r="M990" s="18">
        <v>44596.5</v>
      </c>
      <c r="O990" s="39">
        <f t="shared" si="70"/>
        <v>61</v>
      </c>
      <c r="P990" s="35">
        <f t="shared" si="71"/>
        <v>4932.46</v>
      </c>
    </row>
    <row r="991" spans="1:16" s="33" customFormat="1" hidden="1" x14ac:dyDescent="0.3">
      <c r="A991" s="33" t="s">
        <v>7</v>
      </c>
      <c r="B991" s="9" t="s">
        <v>82</v>
      </c>
      <c r="C991" s="10">
        <v>44547</v>
      </c>
      <c r="D991" s="12">
        <v>44542</v>
      </c>
      <c r="E991" s="9" t="s">
        <v>119</v>
      </c>
      <c r="F991" s="44" t="s">
        <v>120</v>
      </c>
      <c r="G991" s="40">
        <v>13127.97000000001</v>
      </c>
      <c r="H991" s="18">
        <v>44529</v>
      </c>
      <c r="I991" s="18">
        <v>44542</v>
      </c>
      <c r="J991" s="33">
        <f t="shared" si="68"/>
        <v>14</v>
      </c>
      <c r="K991" s="18">
        <f t="shared" si="69"/>
        <v>44535.5</v>
      </c>
      <c r="L991" s="25">
        <v>44547</v>
      </c>
      <c r="M991" s="18">
        <v>44547.5</v>
      </c>
      <c r="O991" s="39">
        <f t="shared" si="70"/>
        <v>12</v>
      </c>
      <c r="P991" s="35">
        <f t="shared" si="71"/>
        <v>157535.64000000013</v>
      </c>
    </row>
    <row r="992" spans="1:16" s="33" customFormat="1" hidden="1" x14ac:dyDescent="0.3">
      <c r="A992" s="33" t="s">
        <v>7</v>
      </c>
      <c r="B992" s="9" t="s">
        <v>82</v>
      </c>
      <c r="C992" s="10">
        <v>44547</v>
      </c>
      <c r="D992" s="12">
        <v>44542</v>
      </c>
      <c r="E992" s="9" t="s">
        <v>121</v>
      </c>
      <c r="F992" s="44" t="s">
        <v>122</v>
      </c>
      <c r="G992" s="40">
        <v>945.32999999999981</v>
      </c>
      <c r="H992" s="18">
        <v>44529</v>
      </c>
      <c r="I992" s="18">
        <v>44542</v>
      </c>
      <c r="J992" s="33">
        <f t="shared" si="68"/>
        <v>14</v>
      </c>
      <c r="K992" s="18">
        <f t="shared" si="69"/>
        <v>44535.5</v>
      </c>
      <c r="L992" s="25">
        <v>44547</v>
      </c>
      <c r="M992" s="18">
        <v>44547.5</v>
      </c>
      <c r="O992" s="39">
        <f t="shared" si="70"/>
        <v>12</v>
      </c>
      <c r="P992" s="35">
        <f t="shared" si="71"/>
        <v>11343.959999999997</v>
      </c>
    </row>
    <row r="993" spans="1:16" s="33" customFormat="1" hidden="1" x14ac:dyDescent="0.3">
      <c r="A993" s="33" t="s">
        <v>7</v>
      </c>
      <c r="B993" s="9" t="s">
        <v>82</v>
      </c>
      <c r="C993" s="10">
        <v>44547</v>
      </c>
      <c r="D993" s="12">
        <v>44542</v>
      </c>
      <c r="E993" s="9" t="s">
        <v>125</v>
      </c>
      <c r="F993" s="44" t="s">
        <v>126</v>
      </c>
      <c r="G993" s="40">
        <v>228.95999999999998</v>
      </c>
      <c r="H993" s="18">
        <v>44529</v>
      </c>
      <c r="I993" s="18">
        <v>44542</v>
      </c>
      <c r="J993" s="33">
        <f t="shared" si="68"/>
        <v>14</v>
      </c>
      <c r="K993" s="18">
        <f t="shared" si="69"/>
        <v>44535.5</v>
      </c>
      <c r="L993" s="25">
        <v>44547</v>
      </c>
      <c r="M993" s="18">
        <v>44561.5</v>
      </c>
      <c r="O993" s="39">
        <f t="shared" si="70"/>
        <v>26</v>
      </c>
      <c r="P993" s="35">
        <f t="shared" si="71"/>
        <v>5952.9599999999991</v>
      </c>
    </row>
    <row r="994" spans="1:16" s="33" customFormat="1" hidden="1" x14ac:dyDescent="0.3">
      <c r="A994" s="33" t="s">
        <v>7</v>
      </c>
      <c r="B994" s="9" t="s">
        <v>82</v>
      </c>
      <c r="C994" s="10">
        <v>44547</v>
      </c>
      <c r="D994" s="12">
        <v>44542</v>
      </c>
      <c r="E994" s="9" t="s">
        <v>127</v>
      </c>
      <c r="F994" s="44" t="s">
        <v>128</v>
      </c>
      <c r="G994" s="40">
        <v>1184.4900000000005</v>
      </c>
      <c r="H994" s="18">
        <v>44529</v>
      </c>
      <c r="I994" s="18">
        <v>44542</v>
      </c>
      <c r="J994" s="33">
        <f t="shared" si="68"/>
        <v>14</v>
      </c>
      <c r="K994" s="18">
        <f t="shared" si="69"/>
        <v>44535.5</v>
      </c>
      <c r="L994" s="25">
        <v>44547</v>
      </c>
      <c r="M994" s="18">
        <v>44576.5</v>
      </c>
      <c r="O994" s="39">
        <f t="shared" si="70"/>
        <v>41</v>
      </c>
      <c r="P994" s="35">
        <f t="shared" si="71"/>
        <v>48564.090000000018</v>
      </c>
    </row>
    <row r="995" spans="1:16" s="33" customFormat="1" hidden="1" x14ac:dyDescent="0.3">
      <c r="A995" s="33" t="s">
        <v>7</v>
      </c>
      <c r="B995" s="9" t="s">
        <v>82</v>
      </c>
      <c r="C995" s="10">
        <v>44547</v>
      </c>
      <c r="D995" s="12">
        <v>44542</v>
      </c>
      <c r="E995" s="9" t="s">
        <v>158</v>
      </c>
      <c r="F995" s="44" t="s">
        <v>159</v>
      </c>
      <c r="G995" s="40">
        <v>63.75</v>
      </c>
      <c r="H995" s="18">
        <v>44529</v>
      </c>
      <c r="I995" s="18">
        <v>44542</v>
      </c>
      <c r="J995" s="33">
        <f t="shared" si="68"/>
        <v>14</v>
      </c>
      <c r="K995" s="18">
        <f t="shared" si="69"/>
        <v>44535.5</v>
      </c>
      <c r="L995" s="25">
        <v>44547</v>
      </c>
      <c r="M995" s="18">
        <v>44561.5</v>
      </c>
      <c r="O995" s="39">
        <f t="shared" si="70"/>
        <v>26</v>
      </c>
      <c r="P995" s="35">
        <f t="shared" si="71"/>
        <v>1657.5</v>
      </c>
    </row>
    <row r="996" spans="1:16" s="33" customFormat="1" hidden="1" x14ac:dyDescent="0.3">
      <c r="A996" s="33" t="s">
        <v>7</v>
      </c>
      <c r="B996" s="9" t="s">
        <v>82</v>
      </c>
      <c r="C996" s="10">
        <v>44547</v>
      </c>
      <c r="D996" s="12">
        <v>44542</v>
      </c>
      <c r="E996" s="9" t="s">
        <v>129</v>
      </c>
      <c r="F996" s="44" t="s">
        <v>130</v>
      </c>
      <c r="G996" s="40">
        <v>11340.280000000013</v>
      </c>
      <c r="H996" s="18">
        <v>44529</v>
      </c>
      <c r="I996" s="18">
        <v>44542</v>
      </c>
      <c r="J996" s="33">
        <f t="shared" si="68"/>
        <v>14</v>
      </c>
      <c r="K996" s="18">
        <f t="shared" si="69"/>
        <v>44535.5</v>
      </c>
      <c r="L996" s="25">
        <v>44547</v>
      </c>
      <c r="M996" s="18">
        <v>44547.5</v>
      </c>
      <c r="O996" s="39">
        <f t="shared" si="70"/>
        <v>12</v>
      </c>
      <c r="P996" s="35">
        <f t="shared" si="71"/>
        <v>136083.36000000016</v>
      </c>
    </row>
    <row r="997" spans="1:16" s="33" customFormat="1" hidden="1" x14ac:dyDescent="0.3">
      <c r="A997" s="33" t="s">
        <v>7</v>
      </c>
      <c r="B997" s="9" t="s">
        <v>82</v>
      </c>
      <c r="C997" s="10">
        <v>44547</v>
      </c>
      <c r="D997" s="12">
        <v>44542</v>
      </c>
      <c r="E997" s="9" t="s">
        <v>164</v>
      </c>
      <c r="F997" s="44" t="s">
        <v>165</v>
      </c>
      <c r="G997" s="40">
        <v>12609.929999999998</v>
      </c>
      <c r="H997" s="18">
        <v>44529</v>
      </c>
      <c r="I997" s="18">
        <v>44542</v>
      </c>
      <c r="J997" s="33">
        <f t="shared" si="68"/>
        <v>14</v>
      </c>
      <c r="K997" s="18">
        <f t="shared" si="69"/>
        <v>44535.5</v>
      </c>
      <c r="L997" s="25">
        <v>44547</v>
      </c>
      <c r="M997" s="18">
        <v>44547.5</v>
      </c>
      <c r="O997" s="39">
        <f t="shared" si="70"/>
        <v>12</v>
      </c>
      <c r="P997" s="35">
        <f t="shared" si="71"/>
        <v>151319.15999999997</v>
      </c>
    </row>
    <row r="998" spans="1:16" s="33" customFormat="1" hidden="1" x14ac:dyDescent="0.3">
      <c r="A998" s="33" t="s">
        <v>7</v>
      </c>
      <c r="B998" s="9" t="s">
        <v>82</v>
      </c>
      <c r="C998" s="10">
        <v>44547</v>
      </c>
      <c r="D998" s="12">
        <v>44542</v>
      </c>
      <c r="E998" s="9" t="s">
        <v>131</v>
      </c>
      <c r="F998" s="44" t="s">
        <v>132</v>
      </c>
      <c r="G998" s="40">
        <v>221.19</v>
      </c>
      <c r="H998" s="18">
        <v>44529</v>
      </c>
      <c r="I998" s="18">
        <v>44542</v>
      </c>
      <c r="J998" s="33">
        <f t="shared" si="68"/>
        <v>14</v>
      </c>
      <c r="K998" s="18">
        <f t="shared" si="69"/>
        <v>44535.5</v>
      </c>
      <c r="L998" s="25">
        <v>44547</v>
      </c>
      <c r="M998" s="18">
        <v>44547.5</v>
      </c>
      <c r="O998" s="39">
        <f t="shared" si="70"/>
        <v>12</v>
      </c>
      <c r="P998" s="35">
        <f t="shared" si="71"/>
        <v>2654.2799999999997</v>
      </c>
    </row>
    <row r="999" spans="1:16" s="33" customFormat="1" hidden="1" x14ac:dyDescent="0.3">
      <c r="A999" s="33" t="s">
        <v>7</v>
      </c>
      <c r="B999" s="9" t="s">
        <v>82</v>
      </c>
      <c r="C999" s="10">
        <v>44547</v>
      </c>
      <c r="D999" s="12">
        <v>44542</v>
      </c>
      <c r="E999" s="9" t="s">
        <v>133</v>
      </c>
      <c r="F999" s="44" t="s">
        <v>134</v>
      </c>
      <c r="G999" s="40">
        <v>2432.1999999999998</v>
      </c>
      <c r="H999" s="18">
        <v>44529</v>
      </c>
      <c r="I999" s="18">
        <v>44542</v>
      </c>
      <c r="J999" s="33">
        <f t="shared" si="68"/>
        <v>14</v>
      </c>
      <c r="K999" s="18">
        <f t="shared" si="69"/>
        <v>44535.5</v>
      </c>
      <c r="L999" s="25">
        <v>44547</v>
      </c>
      <c r="M999" s="18">
        <v>44575.5</v>
      </c>
      <c r="O999" s="39">
        <f t="shared" si="70"/>
        <v>40</v>
      </c>
      <c r="P999" s="35">
        <f t="shared" si="71"/>
        <v>97288</v>
      </c>
    </row>
    <row r="1000" spans="1:16" s="33" customFormat="1" hidden="1" x14ac:dyDescent="0.3">
      <c r="A1000" s="33" t="s">
        <v>7</v>
      </c>
      <c r="B1000" s="9" t="s">
        <v>82</v>
      </c>
      <c r="C1000" s="10">
        <v>44547</v>
      </c>
      <c r="D1000" s="12">
        <v>44542</v>
      </c>
      <c r="E1000" s="9" t="s">
        <v>135</v>
      </c>
      <c r="F1000" s="44" t="s">
        <v>136</v>
      </c>
      <c r="G1000" s="40">
        <v>431.4</v>
      </c>
      <c r="H1000" s="18">
        <v>44529</v>
      </c>
      <c r="I1000" s="18">
        <v>44542</v>
      </c>
      <c r="J1000" s="33">
        <f t="shared" si="68"/>
        <v>14</v>
      </c>
      <c r="K1000" s="18">
        <f t="shared" si="69"/>
        <v>44535.5</v>
      </c>
      <c r="L1000" s="25">
        <v>44547</v>
      </c>
      <c r="M1000" s="18">
        <v>44575.5</v>
      </c>
      <c r="O1000" s="39">
        <f t="shared" si="70"/>
        <v>40</v>
      </c>
      <c r="P1000" s="35">
        <f t="shared" si="71"/>
        <v>17256</v>
      </c>
    </row>
    <row r="1001" spans="1:16" s="33" customFormat="1" hidden="1" x14ac:dyDescent="0.3">
      <c r="A1001" s="33" t="s">
        <v>7</v>
      </c>
      <c r="B1001" s="9" t="s">
        <v>82</v>
      </c>
      <c r="C1001" s="10">
        <v>44547</v>
      </c>
      <c r="D1001" s="12">
        <v>44542</v>
      </c>
      <c r="E1001" s="9" t="s">
        <v>137</v>
      </c>
      <c r="F1001" s="44" t="s">
        <v>138</v>
      </c>
      <c r="G1001" s="40">
        <v>434.49000000000012</v>
      </c>
      <c r="H1001" s="18">
        <v>44529</v>
      </c>
      <c r="I1001" s="18">
        <v>44542</v>
      </c>
      <c r="J1001" s="33">
        <f t="shared" si="68"/>
        <v>14</v>
      </c>
      <c r="K1001" s="18">
        <f t="shared" si="69"/>
        <v>44535.5</v>
      </c>
      <c r="L1001" s="25">
        <v>44547</v>
      </c>
      <c r="M1001" s="18">
        <v>44575.5</v>
      </c>
      <c r="O1001" s="39">
        <f t="shared" si="70"/>
        <v>40</v>
      </c>
      <c r="P1001" s="35">
        <f t="shared" si="71"/>
        <v>17379.600000000006</v>
      </c>
    </row>
    <row r="1002" spans="1:16" s="33" customFormat="1" hidden="1" x14ac:dyDescent="0.3">
      <c r="A1002" s="33" t="s">
        <v>7</v>
      </c>
      <c r="B1002" s="9" t="s">
        <v>82</v>
      </c>
      <c r="C1002" s="10">
        <v>44547</v>
      </c>
      <c r="D1002" s="12">
        <v>44542</v>
      </c>
      <c r="E1002" s="9" t="s">
        <v>139</v>
      </c>
      <c r="F1002" s="44" t="s">
        <v>140</v>
      </c>
      <c r="G1002" s="40">
        <v>132.81999999999994</v>
      </c>
      <c r="H1002" s="18">
        <v>44529</v>
      </c>
      <c r="I1002" s="18">
        <v>44542</v>
      </c>
      <c r="J1002" s="33">
        <f t="shared" si="68"/>
        <v>14</v>
      </c>
      <c r="K1002" s="18">
        <f t="shared" si="69"/>
        <v>44535.5</v>
      </c>
      <c r="L1002" s="25">
        <v>44547</v>
      </c>
      <c r="M1002" s="18">
        <v>44575.5</v>
      </c>
      <c r="O1002" s="39">
        <f t="shared" si="70"/>
        <v>40</v>
      </c>
      <c r="P1002" s="35">
        <f t="shared" si="71"/>
        <v>5312.7999999999975</v>
      </c>
    </row>
    <row r="1003" spans="1:16" s="33" customFormat="1" x14ac:dyDescent="0.3">
      <c r="A1003" s="60" t="s">
        <v>7</v>
      </c>
      <c r="B1003" s="115" t="s">
        <v>82</v>
      </c>
      <c r="C1003" s="116">
        <v>44547</v>
      </c>
      <c r="D1003" s="111">
        <v>44542</v>
      </c>
      <c r="E1003" s="115" t="s">
        <v>141</v>
      </c>
      <c r="F1003" s="109" t="s">
        <v>141</v>
      </c>
      <c r="G1003" s="61">
        <v>901.08999999999992</v>
      </c>
      <c r="H1003" s="62">
        <v>44529</v>
      </c>
      <c r="I1003" s="62">
        <v>44542</v>
      </c>
      <c r="J1003" s="60">
        <f t="shared" si="68"/>
        <v>14</v>
      </c>
      <c r="K1003" s="62">
        <f t="shared" si="69"/>
        <v>44535.5</v>
      </c>
      <c r="L1003" s="117">
        <v>44547</v>
      </c>
      <c r="M1003" s="62">
        <v>44547.5</v>
      </c>
      <c r="N1003" s="60"/>
      <c r="O1003" s="97">
        <f t="shared" si="70"/>
        <v>12</v>
      </c>
      <c r="P1003" s="63">
        <f t="shared" si="71"/>
        <v>10813.079999999998</v>
      </c>
    </row>
    <row r="1004" spans="1:16" s="33" customFormat="1" x14ac:dyDescent="0.3">
      <c r="A1004" s="60" t="s">
        <v>7</v>
      </c>
      <c r="B1004" s="115" t="s">
        <v>82</v>
      </c>
      <c r="C1004" s="116">
        <v>44547</v>
      </c>
      <c r="D1004" s="111">
        <v>44542</v>
      </c>
      <c r="E1004" s="115" t="s">
        <v>142</v>
      </c>
      <c r="F1004" s="109" t="s">
        <v>142</v>
      </c>
      <c r="G1004" s="61">
        <v>2533.5</v>
      </c>
      <c r="H1004" s="62">
        <v>44529</v>
      </c>
      <c r="I1004" s="62">
        <v>44542</v>
      </c>
      <c r="J1004" s="60">
        <f t="shared" si="68"/>
        <v>14</v>
      </c>
      <c r="K1004" s="62">
        <f t="shared" si="69"/>
        <v>44535.5</v>
      </c>
      <c r="L1004" s="117">
        <v>44547</v>
      </c>
      <c r="M1004" s="62">
        <v>44547.5</v>
      </c>
      <c r="N1004" s="60"/>
      <c r="O1004" s="97">
        <f t="shared" si="70"/>
        <v>12</v>
      </c>
      <c r="P1004" s="63">
        <f t="shared" si="71"/>
        <v>30402</v>
      </c>
    </row>
    <row r="1005" spans="1:16" s="33" customFormat="1" x14ac:dyDescent="0.3">
      <c r="A1005" s="60" t="s">
        <v>7</v>
      </c>
      <c r="B1005" s="115" t="s">
        <v>82</v>
      </c>
      <c r="C1005" s="116">
        <v>44547</v>
      </c>
      <c r="D1005" s="111">
        <v>44542</v>
      </c>
      <c r="E1005" s="115" t="s">
        <v>143</v>
      </c>
      <c r="F1005" s="109" t="s">
        <v>143</v>
      </c>
      <c r="G1005" s="61">
        <v>445.85999999999996</v>
      </c>
      <c r="H1005" s="62">
        <v>44529</v>
      </c>
      <c r="I1005" s="62">
        <v>44542</v>
      </c>
      <c r="J1005" s="60">
        <f t="shared" si="68"/>
        <v>14</v>
      </c>
      <c r="K1005" s="62">
        <f t="shared" si="69"/>
        <v>44535.5</v>
      </c>
      <c r="L1005" s="117">
        <v>44547</v>
      </c>
      <c r="M1005" s="62">
        <v>44547.5</v>
      </c>
      <c r="N1005" s="60"/>
      <c r="O1005" s="97">
        <f t="shared" si="70"/>
        <v>12</v>
      </c>
      <c r="P1005" s="63">
        <f t="shared" si="71"/>
        <v>5350.32</v>
      </c>
    </row>
    <row r="1006" spans="1:16" s="33" customFormat="1" hidden="1" x14ac:dyDescent="0.3">
      <c r="A1006" s="33" t="s">
        <v>7</v>
      </c>
      <c r="B1006" s="9" t="s">
        <v>82</v>
      </c>
      <c r="C1006" s="10">
        <v>44547</v>
      </c>
      <c r="D1006" s="12">
        <v>44542</v>
      </c>
      <c r="E1006" s="9" t="s">
        <v>148</v>
      </c>
      <c r="F1006" s="44" t="s">
        <v>149</v>
      </c>
      <c r="G1006" s="40">
        <v>303.94</v>
      </c>
      <c r="H1006" s="18">
        <v>44529</v>
      </c>
      <c r="I1006" s="18">
        <v>44542</v>
      </c>
      <c r="J1006" s="33">
        <f t="shared" si="68"/>
        <v>14</v>
      </c>
      <c r="K1006" s="18">
        <f t="shared" si="69"/>
        <v>44535.5</v>
      </c>
      <c r="L1006" s="25">
        <v>44547</v>
      </c>
      <c r="M1006" s="18">
        <v>44547.5</v>
      </c>
      <c r="N1006" s="13"/>
      <c r="O1006" s="39">
        <f t="shared" si="70"/>
        <v>12</v>
      </c>
      <c r="P1006" s="35">
        <f t="shared" si="71"/>
        <v>3647.2799999999997</v>
      </c>
    </row>
    <row r="1007" spans="1:16" s="33" customFormat="1" hidden="1" x14ac:dyDescent="0.3">
      <c r="A1007" s="33" t="s">
        <v>7</v>
      </c>
      <c r="B1007" s="9" t="s">
        <v>82</v>
      </c>
      <c r="C1007" s="10">
        <v>44547</v>
      </c>
      <c r="D1007" s="12">
        <v>44542</v>
      </c>
      <c r="E1007" s="9" t="s">
        <v>152</v>
      </c>
      <c r="F1007" s="44" t="s">
        <v>153</v>
      </c>
      <c r="G1007" s="40">
        <v>723.69</v>
      </c>
      <c r="H1007" s="18">
        <v>44529</v>
      </c>
      <c r="I1007" s="18">
        <v>44542</v>
      </c>
      <c r="J1007" s="33">
        <f t="shared" si="68"/>
        <v>14</v>
      </c>
      <c r="K1007" s="18">
        <f t="shared" si="69"/>
        <v>44535.5</v>
      </c>
      <c r="L1007" s="25">
        <v>44547</v>
      </c>
      <c r="M1007" s="18">
        <v>44547.5</v>
      </c>
      <c r="N1007" s="46">
        <v>44546</v>
      </c>
      <c r="O1007" s="39">
        <f>N1007-K1007</f>
        <v>10.5</v>
      </c>
      <c r="P1007" s="35">
        <f t="shared" si="71"/>
        <v>7598.7450000000008</v>
      </c>
    </row>
    <row r="1008" spans="1:16" s="33" customFormat="1" hidden="1" x14ac:dyDescent="0.3">
      <c r="A1008" s="33" t="s">
        <v>7</v>
      </c>
      <c r="B1008" s="9" t="s">
        <v>82</v>
      </c>
      <c r="C1008" s="10">
        <v>44547</v>
      </c>
      <c r="D1008" s="12">
        <v>44542</v>
      </c>
      <c r="E1008" s="9" t="s">
        <v>154</v>
      </c>
      <c r="F1008" s="44" t="s">
        <v>155</v>
      </c>
      <c r="G1008" s="40">
        <v>673.66000000000008</v>
      </c>
      <c r="H1008" s="18">
        <v>44529</v>
      </c>
      <c r="I1008" s="18">
        <v>44542</v>
      </c>
      <c r="J1008" s="33">
        <f t="shared" si="68"/>
        <v>14</v>
      </c>
      <c r="K1008" s="18">
        <f t="shared" si="69"/>
        <v>44535.5</v>
      </c>
      <c r="L1008" s="25">
        <v>44547</v>
      </c>
      <c r="M1008" s="18">
        <v>44547.5</v>
      </c>
      <c r="N1008" s="46">
        <v>44546</v>
      </c>
      <c r="O1008" s="39">
        <f>N1008-K1008</f>
        <v>10.5</v>
      </c>
      <c r="P1008" s="35">
        <f t="shared" si="71"/>
        <v>7073.4300000000012</v>
      </c>
    </row>
    <row r="1009" spans="1:16" s="33" customFormat="1" x14ac:dyDescent="0.3">
      <c r="A1009" s="60" t="s">
        <v>4</v>
      </c>
      <c r="B1009" s="115" t="s">
        <v>82</v>
      </c>
      <c r="C1009" s="116">
        <v>44561</v>
      </c>
      <c r="D1009" s="111">
        <v>44556</v>
      </c>
      <c r="E1009" s="115" t="s">
        <v>83</v>
      </c>
      <c r="F1009" s="109" t="s">
        <v>84</v>
      </c>
      <c r="G1009" s="61">
        <v>1458.71</v>
      </c>
      <c r="H1009" s="62">
        <v>44543</v>
      </c>
      <c r="I1009" s="62">
        <v>44556</v>
      </c>
      <c r="J1009" s="60">
        <f>I1009-H1009+1</f>
        <v>14</v>
      </c>
      <c r="K1009" s="62">
        <f t="shared" si="69"/>
        <v>44549.5</v>
      </c>
      <c r="L1009" s="117">
        <v>44561</v>
      </c>
      <c r="M1009" s="62">
        <v>44561.5</v>
      </c>
      <c r="N1009" s="60"/>
      <c r="O1009" s="97">
        <f t="shared" si="70"/>
        <v>12</v>
      </c>
      <c r="P1009" s="63">
        <f t="shared" si="71"/>
        <v>17504.52</v>
      </c>
    </row>
    <row r="1010" spans="1:16" s="33" customFormat="1" x14ac:dyDescent="0.3">
      <c r="A1010" s="60" t="s">
        <v>4</v>
      </c>
      <c r="B1010" s="115" t="s">
        <v>82</v>
      </c>
      <c r="C1010" s="116">
        <v>44561</v>
      </c>
      <c r="D1010" s="111">
        <v>44556</v>
      </c>
      <c r="E1010" s="115" t="s">
        <v>85</v>
      </c>
      <c r="F1010" s="109" t="s">
        <v>86</v>
      </c>
      <c r="G1010" s="61">
        <v>9530.4399999999987</v>
      </c>
      <c r="H1010" s="62">
        <v>44543</v>
      </c>
      <c r="I1010" s="62">
        <v>44556</v>
      </c>
      <c r="J1010" s="60">
        <f t="shared" si="68"/>
        <v>14</v>
      </c>
      <c r="K1010" s="62">
        <f t="shared" si="69"/>
        <v>44549.5</v>
      </c>
      <c r="L1010" s="117">
        <v>44561</v>
      </c>
      <c r="M1010" s="62">
        <v>44561.5</v>
      </c>
      <c r="N1010" s="60"/>
      <c r="O1010" s="97">
        <f t="shared" si="70"/>
        <v>12</v>
      </c>
      <c r="P1010" s="63">
        <f t="shared" si="71"/>
        <v>114365.27999999998</v>
      </c>
    </row>
    <row r="1011" spans="1:16" s="33" customFormat="1" x14ac:dyDescent="0.3">
      <c r="A1011" s="60" t="s">
        <v>4</v>
      </c>
      <c r="B1011" s="115" t="s">
        <v>82</v>
      </c>
      <c r="C1011" s="116">
        <v>44561</v>
      </c>
      <c r="D1011" s="111">
        <v>44556</v>
      </c>
      <c r="E1011" s="115" t="s">
        <v>87</v>
      </c>
      <c r="F1011" s="109" t="s">
        <v>88</v>
      </c>
      <c r="G1011" s="61">
        <v>1973.6600000000003</v>
      </c>
      <c r="H1011" s="62">
        <v>44543</v>
      </c>
      <c r="I1011" s="62">
        <v>44556</v>
      </c>
      <c r="J1011" s="60">
        <f>I1011-H1011+1</f>
        <v>14</v>
      </c>
      <c r="K1011" s="62">
        <f t="shared" si="69"/>
        <v>44549.5</v>
      </c>
      <c r="L1011" s="117">
        <v>44561</v>
      </c>
      <c r="M1011" s="62">
        <v>44561.5</v>
      </c>
      <c r="N1011" s="60"/>
      <c r="O1011" s="97">
        <f t="shared" si="70"/>
        <v>12</v>
      </c>
      <c r="P1011" s="63">
        <f t="shared" si="71"/>
        <v>23683.920000000006</v>
      </c>
    </row>
    <row r="1012" spans="1:16" s="33" customFormat="1" x14ac:dyDescent="0.3">
      <c r="A1012" s="60" t="s">
        <v>4</v>
      </c>
      <c r="B1012" s="115" t="s">
        <v>82</v>
      </c>
      <c r="C1012" s="116">
        <v>44561</v>
      </c>
      <c r="D1012" s="111">
        <v>44556</v>
      </c>
      <c r="E1012" s="115" t="s">
        <v>89</v>
      </c>
      <c r="F1012" s="109" t="s">
        <v>90</v>
      </c>
      <c r="G1012" s="61">
        <v>33102.589999999997</v>
      </c>
      <c r="H1012" s="62">
        <v>44543</v>
      </c>
      <c r="I1012" s="62">
        <v>44556</v>
      </c>
      <c r="J1012" s="60">
        <f t="shared" si="68"/>
        <v>14</v>
      </c>
      <c r="K1012" s="62">
        <f t="shared" si="69"/>
        <v>44549.5</v>
      </c>
      <c r="L1012" s="117">
        <v>44561</v>
      </c>
      <c r="M1012" s="62">
        <v>44561.5</v>
      </c>
      <c r="N1012" s="60"/>
      <c r="O1012" s="97">
        <f t="shared" si="70"/>
        <v>12</v>
      </c>
      <c r="P1012" s="63">
        <f t="shared" si="71"/>
        <v>397231.07999999996</v>
      </c>
    </row>
    <row r="1013" spans="1:16" s="33" customFormat="1" x14ac:dyDescent="0.3">
      <c r="A1013" s="60" t="s">
        <v>4</v>
      </c>
      <c r="B1013" s="115" t="s">
        <v>82</v>
      </c>
      <c r="C1013" s="116">
        <v>44561</v>
      </c>
      <c r="D1013" s="111">
        <v>44556</v>
      </c>
      <c r="E1013" s="115" t="s">
        <v>91</v>
      </c>
      <c r="F1013" s="109" t="s">
        <v>92</v>
      </c>
      <c r="G1013" s="61">
        <v>57243.6</v>
      </c>
      <c r="H1013" s="62">
        <v>44543</v>
      </c>
      <c r="I1013" s="62">
        <v>44556</v>
      </c>
      <c r="J1013" s="60">
        <f>I1013-H1013+1</f>
        <v>14</v>
      </c>
      <c r="K1013" s="62">
        <f t="shared" si="69"/>
        <v>44549.5</v>
      </c>
      <c r="L1013" s="117">
        <v>44561</v>
      </c>
      <c r="M1013" s="62">
        <v>44561.5</v>
      </c>
      <c r="N1013" s="60"/>
      <c r="O1013" s="97">
        <f t="shared" si="70"/>
        <v>12</v>
      </c>
      <c r="P1013" s="63">
        <f t="shared" si="71"/>
        <v>686923.2</v>
      </c>
    </row>
    <row r="1014" spans="1:16" s="33" customFormat="1" hidden="1" x14ac:dyDescent="0.3">
      <c r="A1014" s="33" t="s">
        <v>4</v>
      </c>
      <c r="B1014" s="9" t="s">
        <v>82</v>
      </c>
      <c r="C1014" s="10">
        <v>44561</v>
      </c>
      <c r="D1014" s="12">
        <v>44556</v>
      </c>
      <c r="E1014" s="9" t="s">
        <v>93</v>
      </c>
      <c r="F1014" s="44" t="s">
        <v>94</v>
      </c>
      <c r="G1014" s="40">
        <v>11557.070000000002</v>
      </c>
      <c r="H1014" s="18">
        <v>44543</v>
      </c>
      <c r="I1014" s="18">
        <v>44556</v>
      </c>
      <c r="J1014" s="33">
        <f t="shared" si="68"/>
        <v>14</v>
      </c>
      <c r="K1014" s="18">
        <f t="shared" si="69"/>
        <v>44549.5</v>
      </c>
      <c r="L1014" s="25">
        <v>44561</v>
      </c>
      <c r="M1014" s="18">
        <v>44561.5</v>
      </c>
      <c r="O1014" s="39">
        <f t="shared" si="70"/>
        <v>12</v>
      </c>
      <c r="P1014" s="35">
        <f t="shared" si="71"/>
        <v>138684.84000000003</v>
      </c>
    </row>
    <row r="1015" spans="1:16" s="33" customFormat="1" x14ac:dyDescent="0.3">
      <c r="A1015" s="60" t="s">
        <v>4</v>
      </c>
      <c r="B1015" s="115" t="s">
        <v>82</v>
      </c>
      <c r="C1015" s="116">
        <v>44561</v>
      </c>
      <c r="D1015" s="111">
        <v>44556</v>
      </c>
      <c r="E1015" s="115" t="s">
        <v>97</v>
      </c>
      <c r="F1015" s="109" t="s">
        <v>98</v>
      </c>
      <c r="G1015" s="61">
        <v>6668.9800000000014</v>
      </c>
      <c r="H1015" s="62">
        <v>44543</v>
      </c>
      <c r="I1015" s="62">
        <v>44556</v>
      </c>
      <c r="J1015" s="60">
        <f>I1015-H1015+1</f>
        <v>14</v>
      </c>
      <c r="K1015" s="62">
        <f t="shared" si="69"/>
        <v>44549.5</v>
      </c>
      <c r="L1015" s="117">
        <v>44561</v>
      </c>
      <c r="M1015" s="62">
        <v>44561.5</v>
      </c>
      <c r="N1015" s="60"/>
      <c r="O1015" s="97">
        <f t="shared" si="70"/>
        <v>12</v>
      </c>
      <c r="P1015" s="63">
        <f t="shared" si="71"/>
        <v>80027.760000000009</v>
      </c>
    </row>
    <row r="1016" spans="1:16" s="33" customFormat="1" hidden="1" x14ac:dyDescent="0.3">
      <c r="A1016" s="33" t="s">
        <v>4</v>
      </c>
      <c r="B1016" s="9" t="s">
        <v>82</v>
      </c>
      <c r="C1016" s="10">
        <v>44561</v>
      </c>
      <c r="D1016" s="12">
        <v>44556</v>
      </c>
      <c r="E1016" s="9" t="s">
        <v>99</v>
      </c>
      <c r="F1016" s="44" t="s">
        <v>100</v>
      </c>
      <c r="G1016" s="40">
        <v>67.13000000000001</v>
      </c>
      <c r="H1016" s="18">
        <v>44543</v>
      </c>
      <c r="I1016" s="18">
        <v>44556</v>
      </c>
      <c r="J1016" s="33">
        <f t="shared" si="68"/>
        <v>14</v>
      </c>
      <c r="K1016" s="18">
        <f t="shared" si="69"/>
        <v>44549.5</v>
      </c>
      <c r="L1016" s="25">
        <v>44561</v>
      </c>
      <c r="M1016" s="18">
        <v>44561.5</v>
      </c>
      <c r="N1016" s="13"/>
      <c r="O1016" s="39">
        <f t="shared" si="70"/>
        <v>12</v>
      </c>
      <c r="P1016" s="35">
        <f t="shared" si="71"/>
        <v>805.56000000000017</v>
      </c>
    </row>
    <row r="1017" spans="1:16" s="33" customFormat="1" hidden="1" x14ac:dyDescent="0.3">
      <c r="A1017" s="33" t="s">
        <v>4</v>
      </c>
      <c r="B1017" s="9" t="s">
        <v>82</v>
      </c>
      <c r="C1017" s="10">
        <v>44561</v>
      </c>
      <c r="D1017" s="12">
        <v>44556</v>
      </c>
      <c r="E1017" s="9" t="s">
        <v>105</v>
      </c>
      <c r="F1017" s="44" t="s">
        <v>106</v>
      </c>
      <c r="G1017" s="40">
        <v>724.80999999999938</v>
      </c>
      <c r="H1017" s="18">
        <v>44543</v>
      </c>
      <c r="I1017" s="18">
        <v>44556</v>
      </c>
      <c r="J1017" s="33">
        <f t="shared" si="68"/>
        <v>14</v>
      </c>
      <c r="K1017" s="18">
        <f t="shared" si="69"/>
        <v>44549.5</v>
      </c>
      <c r="L1017" s="25">
        <v>44561</v>
      </c>
      <c r="M1017" s="18">
        <v>44547.5</v>
      </c>
      <c r="O1017" s="39">
        <f t="shared" si="70"/>
        <v>-2</v>
      </c>
      <c r="P1017" s="35">
        <f t="shared" si="71"/>
        <v>-1449.6199999999988</v>
      </c>
    </row>
    <row r="1018" spans="1:16" s="33" customFormat="1" hidden="1" x14ac:dyDescent="0.3">
      <c r="A1018" s="33" t="s">
        <v>4</v>
      </c>
      <c r="B1018" s="9" t="s">
        <v>82</v>
      </c>
      <c r="C1018" s="10">
        <v>44561</v>
      </c>
      <c r="D1018" s="12">
        <v>44556</v>
      </c>
      <c r="E1018" s="9" t="s">
        <v>107</v>
      </c>
      <c r="F1018" s="44" t="s">
        <v>108</v>
      </c>
      <c r="G1018" s="40">
        <v>30.620000000000012</v>
      </c>
      <c r="H1018" s="18">
        <v>44543</v>
      </c>
      <c r="I1018" s="18">
        <v>44556</v>
      </c>
      <c r="J1018" s="33">
        <f t="shared" si="68"/>
        <v>14</v>
      </c>
      <c r="K1018" s="18">
        <f t="shared" si="69"/>
        <v>44549.5</v>
      </c>
      <c r="L1018" s="25">
        <v>44561</v>
      </c>
      <c r="M1018" s="18">
        <v>44575.5</v>
      </c>
      <c r="O1018" s="39">
        <f t="shared" si="70"/>
        <v>26</v>
      </c>
      <c r="P1018" s="35">
        <f t="shared" si="71"/>
        <v>796.12000000000035</v>
      </c>
    </row>
    <row r="1019" spans="1:16" s="33" customFormat="1" hidden="1" x14ac:dyDescent="0.3">
      <c r="A1019" s="33" t="s">
        <v>4</v>
      </c>
      <c r="B1019" s="9" t="s">
        <v>82</v>
      </c>
      <c r="C1019" s="10">
        <v>44561</v>
      </c>
      <c r="D1019" s="12">
        <v>44556</v>
      </c>
      <c r="E1019" s="9" t="s">
        <v>109</v>
      </c>
      <c r="F1019" s="44" t="s">
        <v>110</v>
      </c>
      <c r="G1019" s="40">
        <v>1935.7600000000002</v>
      </c>
      <c r="H1019" s="18">
        <v>44543</v>
      </c>
      <c r="I1019" s="18">
        <v>44556</v>
      </c>
      <c r="J1019" s="33">
        <f t="shared" si="68"/>
        <v>14</v>
      </c>
      <c r="K1019" s="18">
        <f t="shared" si="69"/>
        <v>44549.5</v>
      </c>
      <c r="L1019" s="25">
        <v>44561</v>
      </c>
      <c r="M1019" s="18">
        <v>44561.5</v>
      </c>
      <c r="N1019" s="13"/>
      <c r="O1019" s="39">
        <f t="shared" si="70"/>
        <v>12</v>
      </c>
      <c r="P1019" s="35">
        <f t="shared" si="71"/>
        <v>23229.120000000003</v>
      </c>
    </row>
    <row r="1020" spans="1:16" s="33" customFormat="1" hidden="1" x14ac:dyDescent="0.3">
      <c r="A1020" s="33" t="s">
        <v>4</v>
      </c>
      <c r="B1020" s="9" t="s">
        <v>82</v>
      </c>
      <c r="C1020" s="10">
        <v>44561</v>
      </c>
      <c r="D1020" s="12">
        <v>44556</v>
      </c>
      <c r="E1020" s="9" t="s">
        <v>111</v>
      </c>
      <c r="F1020" s="44" t="s">
        <v>112</v>
      </c>
      <c r="G1020" s="40">
        <v>270.55</v>
      </c>
      <c r="H1020" s="18">
        <v>44543</v>
      </c>
      <c r="I1020" s="18">
        <v>44556</v>
      </c>
      <c r="J1020" s="33">
        <f t="shared" si="68"/>
        <v>14</v>
      </c>
      <c r="K1020" s="18">
        <f t="shared" si="69"/>
        <v>44549.5</v>
      </c>
      <c r="L1020" s="25">
        <v>44561</v>
      </c>
      <c r="M1020" s="18">
        <v>44561.5</v>
      </c>
      <c r="O1020" s="39">
        <f t="shared" si="70"/>
        <v>12</v>
      </c>
      <c r="P1020" s="35">
        <f t="shared" si="71"/>
        <v>3246.6000000000004</v>
      </c>
    </row>
    <row r="1021" spans="1:16" s="33" customFormat="1" hidden="1" x14ac:dyDescent="0.3">
      <c r="A1021" s="33" t="s">
        <v>4</v>
      </c>
      <c r="B1021" s="9" t="s">
        <v>82</v>
      </c>
      <c r="C1021" s="10">
        <v>44561</v>
      </c>
      <c r="D1021" s="12">
        <v>44556</v>
      </c>
      <c r="E1021" s="9" t="s">
        <v>113</v>
      </c>
      <c r="F1021" s="44" t="s">
        <v>114</v>
      </c>
      <c r="G1021" s="40">
        <v>2235.5200000000009</v>
      </c>
      <c r="H1021" s="18">
        <v>44543</v>
      </c>
      <c r="I1021" s="18">
        <v>44556</v>
      </c>
      <c r="J1021" s="33">
        <f t="shared" si="68"/>
        <v>14</v>
      </c>
      <c r="K1021" s="18">
        <f t="shared" si="69"/>
        <v>44549.5</v>
      </c>
      <c r="L1021" s="25">
        <v>44561</v>
      </c>
      <c r="M1021" s="18">
        <v>44561.5</v>
      </c>
      <c r="O1021" s="39">
        <f t="shared" si="70"/>
        <v>12</v>
      </c>
      <c r="P1021" s="35">
        <f t="shared" si="71"/>
        <v>26826.240000000013</v>
      </c>
    </row>
    <row r="1022" spans="1:16" s="33" customFormat="1" hidden="1" x14ac:dyDescent="0.3">
      <c r="A1022" s="33" t="s">
        <v>4</v>
      </c>
      <c r="B1022" s="9" t="s">
        <v>82</v>
      </c>
      <c r="C1022" s="10">
        <v>44561</v>
      </c>
      <c r="D1022" s="12">
        <v>44556</v>
      </c>
      <c r="E1022" s="9" t="s">
        <v>115</v>
      </c>
      <c r="F1022" s="44" t="s">
        <v>116</v>
      </c>
      <c r="G1022" s="40">
        <v>44.389999999999986</v>
      </c>
      <c r="H1022" s="18">
        <v>44543</v>
      </c>
      <c r="I1022" s="18">
        <v>44556</v>
      </c>
      <c r="J1022" s="33">
        <f t="shared" si="68"/>
        <v>14</v>
      </c>
      <c r="K1022" s="18">
        <f t="shared" si="69"/>
        <v>44549.5</v>
      </c>
      <c r="L1022" s="25">
        <v>44561</v>
      </c>
      <c r="M1022" s="18">
        <v>44575.5</v>
      </c>
      <c r="O1022" s="39">
        <f t="shared" si="70"/>
        <v>26</v>
      </c>
      <c r="P1022" s="35">
        <f t="shared" si="71"/>
        <v>1154.1399999999996</v>
      </c>
    </row>
    <row r="1023" spans="1:16" s="33" customFormat="1" hidden="1" x14ac:dyDescent="0.3">
      <c r="A1023" s="33" t="s">
        <v>4</v>
      </c>
      <c r="B1023" s="9" t="s">
        <v>82</v>
      </c>
      <c r="C1023" s="10">
        <v>44561</v>
      </c>
      <c r="D1023" s="12">
        <v>44556</v>
      </c>
      <c r="E1023" s="9" t="s">
        <v>117</v>
      </c>
      <c r="F1023" s="44" t="s">
        <v>118</v>
      </c>
      <c r="G1023" s="40">
        <v>80.86</v>
      </c>
      <c r="H1023" s="18">
        <v>44543</v>
      </c>
      <c r="I1023" s="18">
        <v>44556</v>
      </c>
      <c r="J1023" s="33">
        <f t="shared" si="68"/>
        <v>14</v>
      </c>
      <c r="K1023" s="18">
        <f t="shared" si="69"/>
        <v>44549.5</v>
      </c>
      <c r="L1023" s="25">
        <v>44561</v>
      </c>
      <c r="M1023" s="18">
        <v>44596.5</v>
      </c>
      <c r="O1023" s="39">
        <f t="shared" si="70"/>
        <v>47</v>
      </c>
      <c r="P1023" s="35">
        <f t="shared" si="71"/>
        <v>3800.42</v>
      </c>
    </row>
    <row r="1024" spans="1:16" s="33" customFormat="1" hidden="1" x14ac:dyDescent="0.3">
      <c r="A1024" s="33" t="s">
        <v>4</v>
      </c>
      <c r="B1024" s="9" t="s">
        <v>82</v>
      </c>
      <c r="C1024" s="10">
        <v>44561</v>
      </c>
      <c r="D1024" s="12">
        <v>44556</v>
      </c>
      <c r="E1024" s="9" t="s">
        <v>119</v>
      </c>
      <c r="F1024" s="44" t="s">
        <v>120</v>
      </c>
      <c r="G1024" s="40">
        <v>13180.430000000008</v>
      </c>
      <c r="H1024" s="18">
        <v>44543</v>
      </c>
      <c r="I1024" s="18">
        <v>44556</v>
      </c>
      <c r="J1024" s="33">
        <f t="shared" si="68"/>
        <v>14</v>
      </c>
      <c r="K1024" s="18">
        <f t="shared" si="69"/>
        <v>44549.5</v>
      </c>
      <c r="L1024" s="25">
        <v>44561</v>
      </c>
      <c r="M1024" s="18">
        <v>44561.5</v>
      </c>
      <c r="O1024" s="39">
        <f t="shared" si="70"/>
        <v>12</v>
      </c>
      <c r="P1024" s="35">
        <f t="shared" si="71"/>
        <v>158165.16000000009</v>
      </c>
    </row>
    <row r="1025" spans="1:16" s="33" customFormat="1" hidden="1" x14ac:dyDescent="0.3">
      <c r="A1025" s="33" t="s">
        <v>4</v>
      </c>
      <c r="B1025" s="9" t="s">
        <v>82</v>
      </c>
      <c r="C1025" s="10">
        <v>44561</v>
      </c>
      <c r="D1025" s="12">
        <v>44556</v>
      </c>
      <c r="E1025" s="9" t="s">
        <v>121</v>
      </c>
      <c r="F1025" s="44" t="s">
        <v>122</v>
      </c>
      <c r="G1025" s="40">
        <v>1121.6699999999998</v>
      </c>
      <c r="H1025" s="18">
        <v>44543</v>
      </c>
      <c r="I1025" s="18">
        <v>44556</v>
      </c>
      <c r="J1025" s="33">
        <f t="shared" si="68"/>
        <v>14</v>
      </c>
      <c r="K1025" s="18">
        <f t="shared" si="69"/>
        <v>44549.5</v>
      </c>
      <c r="L1025" s="25">
        <v>44561</v>
      </c>
      <c r="M1025" s="18">
        <v>44561.5</v>
      </c>
      <c r="O1025" s="39">
        <f t="shared" si="70"/>
        <v>12</v>
      </c>
      <c r="P1025" s="35">
        <f t="shared" si="71"/>
        <v>13460.039999999997</v>
      </c>
    </row>
    <row r="1026" spans="1:16" s="33" customFormat="1" hidden="1" x14ac:dyDescent="0.3">
      <c r="A1026" s="33" t="s">
        <v>4</v>
      </c>
      <c r="B1026" s="9" t="s">
        <v>82</v>
      </c>
      <c r="C1026" s="10">
        <v>44561</v>
      </c>
      <c r="D1026" s="12">
        <v>44556</v>
      </c>
      <c r="E1026" s="9" t="s">
        <v>125</v>
      </c>
      <c r="F1026" s="44" t="s">
        <v>126</v>
      </c>
      <c r="G1026" s="40">
        <v>228.95999999999998</v>
      </c>
      <c r="H1026" s="18">
        <v>44543</v>
      </c>
      <c r="I1026" s="18">
        <v>44556</v>
      </c>
      <c r="J1026" s="33">
        <f t="shared" si="68"/>
        <v>14</v>
      </c>
      <c r="K1026" s="18">
        <f t="shared" si="69"/>
        <v>44549.5</v>
      </c>
      <c r="L1026" s="25">
        <v>44561</v>
      </c>
      <c r="M1026" s="18">
        <v>44561.5</v>
      </c>
      <c r="O1026" s="39">
        <f t="shared" si="70"/>
        <v>12</v>
      </c>
      <c r="P1026" s="35">
        <f t="shared" si="71"/>
        <v>2747.5199999999995</v>
      </c>
    </row>
    <row r="1027" spans="1:16" s="33" customFormat="1" hidden="1" x14ac:dyDescent="0.3">
      <c r="A1027" s="33" t="s">
        <v>4</v>
      </c>
      <c r="B1027" s="9" t="s">
        <v>82</v>
      </c>
      <c r="C1027" s="10">
        <v>44561</v>
      </c>
      <c r="D1027" s="12">
        <v>44556</v>
      </c>
      <c r="E1027" s="9" t="s">
        <v>127</v>
      </c>
      <c r="F1027" s="44" t="s">
        <v>128</v>
      </c>
      <c r="G1027" s="40">
        <v>1166.7600000000002</v>
      </c>
      <c r="H1027" s="18">
        <v>44543</v>
      </c>
      <c r="I1027" s="18">
        <v>44556</v>
      </c>
      <c r="J1027" s="33">
        <f t="shared" si="68"/>
        <v>14</v>
      </c>
      <c r="K1027" s="18">
        <f t="shared" si="69"/>
        <v>44549.5</v>
      </c>
      <c r="L1027" s="25">
        <v>44561</v>
      </c>
      <c r="M1027" s="18">
        <v>44576.5</v>
      </c>
      <c r="O1027" s="39">
        <f t="shared" si="70"/>
        <v>27</v>
      </c>
      <c r="P1027" s="35">
        <f t="shared" si="71"/>
        <v>31502.520000000004</v>
      </c>
    </row>
    <row r="1028" spans="1:16" s="33" customFormat="1" hidden="1" x14ac:dyDescent="0.3">
      <c r="A1028" s="33" t="s">
        <v>4</v>
      </c>
      <c r="B1028" s="9" t="s">
        <v>82</v>
      </c>
      <c r="C1028" s="10">
        <v>44561</v>
      </c>
      <c r="D1028" s="12">
        <v>44556</v>
      </c>
      <c r="E1028" s="9" t="s">
        <v>129</v>
      </c>
      <c r="F1028" s="44" t="s">
        <v>130</v>
      </c>
      <c r="G1028" s="40">
        <v>10934.200000000008</v>
      </c>
      <c r="H1028" s="18">
        <v>44543</v>
      </c>
      <c r="I1028" s="18">
        <v>44556</v>
      </c>
      <c r="J1028" s="33">
        <f t="shared" si="68"/>
        <v>14</v>
      </c>
      <c r="K1028" s="18">
        <f t="shared" si="69"/>
        <v>44549.5</v>
      </c>
      <c r="L1028" s="25">
        <v>44561</v>
      </c>
      <c r="M1028" s="18">
        <v>44561.5</v>
      </c>
      <c r="O1028" s="39">
        <f t="shared" si="70"/>
        <v>12</v>
      </c>
      <c r="P1028" s="35">
        <f t="shared" si="71"/>
        <v>131210.40000000008</v>
      </c>
    </row>
    <row r="1029" spans="1:16" s="33" customFormat="1" hidden="1" x14ac:dyDescent="0.3">
      <c r="A1029" s="33" t="s">
        <v>4</v>
      </c>
      <c r="B1029" s="9" t="s">
        <v>82</v>
      </c>
      <c r="C1029" s="10">
        <v>44561</v>
      </c>
      <c r="D1029" s="12">
        <v>44556</v>
      </c>
      <c r="E1029" s="9" t="s">
        <v>164</v>
      </c>
      <c r="F1029" s="44" t="s">
        <v>165</v>
      </c>
      <c r="G1029" s="40">
        <v>11889.869999999997</v>
      </c>
      <c r="H1029" s="18">
        <v>44543</v>
      </c>
      <c r="I1029" s="18">
        <v>44556</v>
      </c>
      <c r="J1029" s="33">
        <f t="shared" si="68"/>
        <v>14</v>
      </c>
      <c r="K1029" s="18">
        <f t="shared" si="69"/>
        <v>44549.5</v>
      </c>
      <c r="L1029" s="25">
        <v>44561</v>
      </c>
      <c r="M1029" s="18">
        <v>44561.5</v>
      </c>
      <c r="O1029" s="39">
        <f t="shared" si="70"/>
        <v>12</v>
      </c>
      <c r="P1029" s="35">
        <f t="shared" si="71"/>
        <v>142678.43999999997</v>
      </c>
    </row>
    <row r="1030" spans="1:16" s="33" customFormat="1" hidden="1" x14ac:dyDescent="0.3">
      <c r="A1030" s="33" t="s">
        <v>4</v>
      </c>
      <c r="B1030" s="9" t="s">
        <v>82</v>
      </c>
      <c r="C1030" s="10">
        <v>44561</v>
      </c>
      <c r="D1030" s="12">
        <v>44556</v>
      </c>
      <c r="E1030" s="9" t="s">
        <v>131</v>
      </c>
      <c r="F1030" s="44" t="s">
        <v>132</v>
      </c>
      <c r="G1030" s="40">
        <v>220.20000000000002</v>
      </c>
      <c r="H1030" s="18">
        <v>44543</v>
      </c>
      <c r="I1030" s="18">
        <v>44556</v>
      </c>
      <c r="J1030" s="33">
        <f t="shared" si="68"/>
        <v>14</v>
      </c>
      <c r="K1030" s="18">
        <f t="shared" si="69"/>
        <v>44549.5</v>
      </c>
      <c r="L1030" s="25">
        <v>44561</v>
      </c>
      <c r="M1030" s="18">
        <v>44561.5</v>
      </c>
      <c r="O1030" s="39">
        <f t="shared" si="70"/>
        <v>12</v>
      </c>
      <c r="P1030" s="35">
        <f t="shared" si="71"/>
        <v>2642.4</v>
      </c>
    </row>
    <row r="1031" spans="1:16" s="33" customFormat="1" hidden="1" x14ac:dyDescent="0.3">
      <c r="A1031" s="33" t="s">
        <v>4</v>
      </c>
      <c r="B1031" s="9" t="s">
        <v>82</v>
      </c>
      <c r="C1031" s="10">
        <v>44561</v>
      </c>
      <c r="D1031" s="12">
        <v>44556</v>
      </c>
      <c r="E1031" s="9" t="s">
        <v>133</v>
      </c>
      <c r="F1031" s="44" t="s">
        <v>134</v>
      </c>
      <c r="G1031" s="40">
        <v>2369.56</v>
      </c>
      <c r="H1031" s="18">
        <v>44543</v>
      </c>
      <c r="I1031" s="18">
        <v>44556</v>
      </c>
      <c r="J1031" s="33">
        <f t="shared" si="68"/>
        <v>14</v>
      </c>
      <c r="K1031" s="18">
        <f t="shared" si="69"/>
        <v>44549.5</v>
      </c>
      <c r="L1031" s="25">
        <v>44561</v>
      </c>
      <c r="M1031" s="18">
        <v>44575.5</v>
      </c>
      <c r="O1031" s="39">
        <f t="shared" si="70"/>
        <v>26</v>
      </c>
      <c r="P1031" s="35">
        <f t="shared" si="71"/>
        <v>61608.56</v>
      </c>
    </row>
    <row r="1032" spans="1:16" s="33" customFormat="1" hidden="1" x14ac:dyDescent="0.3">
      <c r="A1032" s="33" t="s">
        <v>4</v>
      </c>
      <c r="B1032" s="9" t="s">
        <v>82</v>
      </c>
      <c r="C1032" s="10">
        <v>44561</v>
      </c>
      <c r="D1032" s="12">
        <v>44556</v>
      </c>
      <c r="E1032" s="9" t="s">
        <v>135</v>
      </c>
      <c r="F1032" s="44" t="s">
        <v>136</v>
      </c>
      <c r="G1032" s="40">
        <v>422.06</v>
      </c>
      <c r="H1032" s="18">
        <v>44543</v>
      </c>
      <c r="I1032" s="18">
        <v>44556</v>
      </c>
      <c r="J1032" s="33">
        <f t="shared" si="68"/>
        <v>14</v>
      </c>
      <c r="K1032" s="18">
        <f t="shared" si="69"/>
        <v>44549.5</v>
      </c>
      <c r="L1032" s="25">
        <v>44561</v>
      </c>
      <c r="M1032" s="18">
        <v>44575.5</v>
      </c>
      <c r="O1032" s="39">
        <f t="shared" si="70"/>
        <v>26</v>
      </c>
      <c r="P1032" s="35">
        <f t="shared" si="71"/>
        <v>10973.56</v>
      </c>
    </row>
    <row r="1033" spans="1:16" s="33" customFormat="1" hidden="1" x14ac:dyDescent="0.3">
      <c r="A1033" s="33" t="s">
        <v>4</v>
      </c>
      <c r="B1033" s="9" t="s">
        <v>82</v>
      </c>
      <c r="C1033" s="10">
        <v>44561</v>
      </c>
      <c r="D1033" s="12">
        <v>44556</v>
      </c>
      <c r="E1033" s="9" t="s">
        <v>137</v>
      </c>
      <c r="F1033" s="44" t="s">
        <v>138</v>
      </c>
      <c r="G1033" s="40">
        <v>433.10000000000008</v>
      </c>
      <c r="H1033" s="18">
        <v>44543</v>
      </c>
      <c r="I1033" s="18">
        <v>44556</v>
      </c>
      <c r="J1033" s="33">
        <f t="shared" si="68"/>
        <v>14</v>
      </c>
      <c r="K1033" s="18">
        <f t="shared" si="69"/>
        <v>44549.5</v>
      </c>
      <c r="L1033" s="25">
        <v>44561</v>
      </c>
      <c r="M1033" s="18">
        <v>44575.5</v>
      </c>
      <c r="O1033" s="39">
        <f t="shared" si="70"/>
        <v>26</v>
      </c>
      <c r="P1033" s="35">
        <f t="shared" si="71"/>
        <v>11260.600000000002</v>
      </c>
    </row>
    <row r="1034" spans="1:16" s="33" customFormat="1" hidden="1" x14ac:dyDescent="0.3">
      <c r="A1034" s="33" t="s">
        <v>4</v>
      </c>
      <c r="B1034" s="9" t="s">
        <v>82</v>
      </c>
      <c r="C1034" s="10">
        <v>44561</v>
      </c>
      <c r="D1034" s="12">
        <v>44556</v>
      </c>
      <c r="E1034" s="9" t="s">
        <v>139</v>
      </c>
      <c r="F1034" s="44" t="s">
        <v>140</v>
      </c>
      <c r="G1034" s="40">
        <v>137.52999999999994</v>
      </c>
      <c r="H1034" s="18">
        <v>44543</v>
      </c>
      <c r="I1034" s="18">
        <v>44556</v>
      </c>
      <c r="J1034" s="33">
        <f t="shared" si="68"/>
        <v>14</v>
      </c>
      <c r="K1034" s="18">
        <f t="shared" si="69"/>
        <v>44549.5</v>
      </c>
      <c r="L1034" s="25">
        <v>44561</v>
      </c>
      <c r="M1034" s="18">
        <v>44575.5</v>
      </c>
      <c r="O1034" s="39">
        <f t="shared" si="70"/>
        <v>26</v>
      </c>
      <c r="P1034" s="35">
        <f t="shared" si="71"/>
        <v>3575.7799999999984</v>
      </c>
    </row>
    <row r="1035" spans="1:16" s="33" customFormat="1" x14ac:dyDescent="0.3">
      <c r="A1035" s="60" t="s">
        <v>4</v>
      </c>
      <c r="B1035" s="115" t="s">
        <v>82</v>
      </c>
      <c r="C1035" s="116">
        <v>44561</v>
      </c>
      <c r="D1035" s="111">
        <v>44556</v>
      </c>
      <c r="E1035" s="115" t="s">
        <v>141</v>
      </c>
      <c r="F1035" s="109" t="s">
        <v>141</v>
      </c>
      <c r="G1035" s="61">
        <v>945.15999999999985</v>
      </c>
      <c r="H1035" s="62">
        <v>44543</v>
      </c>
      <c r="I1035" s="62">
        <v>44556</v>
      </c>
      <c r="J1035" s="60">
        <f t="shared" ref="J1035:J1037" si="72">I1035-H1035+1</f>
        <v>14</v>
      </c>
      <c r="K1035" s="62">
        <f t="shared" ref="K1035:K1039" si="73">(H1035+I1035)/2</f>
        <v>44549.5</v>
      </c>
      <c r="L1035" s="117">
        <v>44561</v>
      </c>
      <c r="M1035" s="62">
        <v>44561.5</v>
      </c>
      <c r="N1035" s="60"/>
      <c r="O1035" s="97">
        <f t="shared" ref="O1035:O1037" si="74">M1035-K1035</f>
        <v>12</v>
      </c>
      <c r="P1035" s="63">
        <f t="shared" ref="P1035:P1039" si="75">G1035*O1035</f>
        <v>11341.919999999998</v>
      </c>
    </row>
    <row r="1036" spans="1:16" s="33" customFormat="1" x14ac:dyDescent="0.3">
      <c r="A1036" s="60" t="s">
        <v>4</v>
      </c>
      <c r="B1036" s="115" t="s">
        <v>82</v>
      </c>
      <c r="C1036" s="116">
        <v>44561</v>
      </c>
      <c r="D1036" s="111">
        <v>44556</v>
      </c>
      <c r="E1036" s="115" t="s">
        <v>142</v>
      </c>
      <c r="F1036" s="109" t="s">
        <v>142</v>
      </c>
      <c r="G1036" s="61">
        <v>2364.3200000000002</v>
      </c>
      <c r="H1036" s="62">
        <v>44543</v>
      </c>
      <c r="I1036" s="62">
        <v>44556</v>
      </c>
      <c r="J1036" s="60">
        <f t="shared" si="72"/>
        <v>14</v>
      </c>
      <c r="K1036" s="62">
        <f t="shared" si="73"/>
        <v>44549.5</v>
      </c>
      <c r="L1036" s="117">
        <v>44561</v>
      </c>
      <c r="M1036" s="62">
        <v>44561.5</v>
      </c>
      <c r="N1036" s="60"/>
      <c r="O1036" s="97">
        <f t="shared" si="74"/>
        <v>12</v>
      </c>
      <c r="P1036" s="63">
        <f t="shared" si="75"/>
        <v>28371.840000000004</v>
      </c>
    </row>
    <row r="1037" spans="1:16" s="33" customFormat="1" x14ac:dyDescent="0.3">
      <c r="A1037" s="60" t="s">
        <v>4</v>
      </c>
      <c r="B1037" s="115" t="s">
        <v>82</v>
      </c>
      <c r="C1037" s="116">
        <v>44561</v>
      </c>
      <c r="D1037" s="111">
        <v>44556</v>
      </c>
      <c r="E1037" s="115" t="s">
        <v>143</v>
      </c>
      <c r="F1037" s="109" t="s">
        <v>143</v>
      </c>
      <c r="G1037" s="61">
        <v>344.8</v>
      </c>
      <c r="H1037" s="62">
        <v>44543</v>
      </c>
      <c r="I1037" s="62">
        <v>44556</v>
      </c>
      <c r="J1037" s="60">
        <f t="shared" si="72"/>
        <v>14</v>
      </c>
      <c r="K1037" s="62">
        <f t="shared" si="73"/>
        <v>44549.5</v>
      </c>
      <c r="L1037" s="117">
        <v>44561</v>
      </c>
      <c r="M1037" s="62">
        <v>44561.5</v>
      </c>
      <c r="N1037" s="60"/>
      <c r="O1037" s="97">
        <f t="shared" si="74"/>
        <v>12</v>
      </c>
      <c r="P1037" s="63">
        <f t="shared" si="75"/>
        <v>4137.6000000000004</v>
      </c>
    </row>
    <row r="1038" spans="1:16" s="33" customFormat="1" hidden="1" x14ac:dyDescent="0.3">
      <c r="A1038" s="33" t="s">
        <v>4</v>
      </c>
      <c r="B1038" s="9" t="s">
        <v>82</v>
      </c>
      <c r="C1038" s="10">
        <v>44561</v>
      </c>
      <c r="D1038" s="12">
        <v>44556</v>
      </c>
      <c r="E1038" s="9" t="s">
        <v>152</v>
      </c>
      <c r="F1038" s="44" t="s">
        <v>153</v>
      </c>
      <c r="G1038" s="40">
        <v>723.69</v>
      </c>
      <c r="H1038" s="18">
        <v>44543</v>
      </c>
      <c r="I1038" s="18">
        <v>44556</v>
      </c>
      <c r="J1038" s="33">
        <f t="shared" ref="J1038:J1039" si="76">I1038-H1038+1</f>
        <v>14</v>
      </c>
      <c r="K1038" s="18">
        <f t="shared" si="73"/>
        <v>44549.5</v>
      </c>
      <c r="L1038" s="25">
        <v>44561</v>
      </c>
      <c r="M1038" s="18">
        <v>44561.5</v>
      </c>
      <c r="N1038" s="46">
        <v>44560</v>
      </c>
      <c r="O1038" s="39">
        <f>N1038-K1038</f>
        <v>10.5</v>
      </c>
      <c r="P1038" s="35">
        <f t="shared" si="75"/>
        <v>7598.7450000000008</v>
      </c>
    </row>
    <row r="1039" spans="1:16" s="33" customFormat="1" hidden="1" x14ac:dyDescent="0.3">
      <c r="A1039" s="33" t="s">
        <v>4</v>
      </c>
      <c r="B1039" s="14" t="s">
        <v>82</v>
      </c>
      <c r="C1039" s="10">
        <v>44561</v>
      </c>
      <c r="D1039" s="12">
        <v>44556</v>
      </c>
      <c r="E1039" s="9" t="s">
        <v>154</v>
      </c>
      <c r="F1039" s="44" t="s">
        <v>155</v>
      </c>
      <c r="G1039" s="40">
        <v>673.66000000000008</v>
      </c>
      <c r="H1039" s="18">
        <v>44543</v>
      </c>
      <c r="I1039" s="18">
        <v>44556</v>
      </c>
      <c r="J1039" s="33">
        <f t="shared" si="76"/>
        <v>14</v>
      </c>
      <c r="K1039" s="18">
        <f t="shared" si="73"/>
        <v>44549.5</v>
      </c>
      <c r="L1039" s="25">
        <v>44561</v>
      </c>
      <c r="M1039" s="18">
        <v>44561.5</v>
      </c>
      <c r="N1039" s="46">
        <v>44560</v>
      </c>
      <c r="O1039" s="39">
        <f>N1039-K1039</f>
        <v>10.5</v>
      </c>
      <c r="P1039" s="35">
        <f t="shared" si="75"/>
        <v>7073.4300000000012</v>
      </c>
    </row>
    <row r="1040" spans="1:16" s="47" customFormat="1" x14ac:dyDescent="0.3">
      <c r="A1040" s="79"/>
      <c r="B1040" s="118" t="s">
        <v>333</v>
      </c>
      <c r="C1040" s="79"/>
      <c r="D1040" s="79"/>
      <c r="E1040" s="79"/>
      <c r="F1040" s="79"/>
      <c r="G1040" s="80">
        <f>SUBTOTAL(9,G10:G1039)</f>
        <v>2998490.3199999984</v>
      </c>
      <c r="H1040" s="82"/>
      <c r="I1040" s="82"/>
      <c r="J1040" s="79"/>
      <c r="K1040" s="82"/>
      <c r="L1040" s="119"/>
      <c r="M1040" s="82"/>
      <c r="N1040" s="99"/>
      <c r="O1040" s="100"/>
      <c r="P1040" s="98">
        <f>SUM(P10:P1039)</f>
        <v>60741804.160000041</v>
      </c>
    </row>
    <row r="1041" spans="1:16" s="33" customFormat="1" x14ac:dyDescent="0.3">
      <c r="A1041" s="60"/>
      <c r="B1041" s="115"/>
      <c r="C1041" s="60"/>
      <c r="D1041" s="60"/>
      <c r="E1041" s="60"/>
      <c r="F1041" s="60"/>
      <c r="G1041" s="61"/>
      <c r="H1041" s="62"/>
      <c r="I1041" s="62"/>
      <c r="J1041" s="60"/>
      <c r="K1041" s="62"/>
      <c r="L1041" s="117"/>
      <c r="M1041" s="62"/>
      <c r="N1041" s="77"/>
      <c r="O1041" s="97"/>
      <c r="P1041" s="61"/>
    </row>
    <row r="1042" spans="1:16" s="33" customFormat="1" x14ac:dyDescent="0.3">
      <c r="A1042" s="60"/>
      <c r="B1042" s="115"/>
      <c r="C1042" s="60"/>
      <c r="D1042" s="60"/>
      <c r="E1042" s="60"/>
      <c r="F1042" s="60"/>
      <c r="G1042" s="61"/>
      <c r="H1042" s="62"/>
      <c r="I1042" s="62"/>
      <c r="J1042" s="60"/>
      <c r="K1042" s="62"/>
      <c r="L1042" s="117"/>
      <c r="M1042" s="62"/>
      <c r="N1042" s="77"/>
      <c r="O1042" s="97"/>
      <c r="P1042" s="61"/>
    </row>
    <row r="1043" spans="1:16" s="33" customFormat="1" x14ac:dyDescent="0.3">
      <c r="A1043" s="60"/>
      <c r="B1043" s="115"/>
      <c r="C1043" s="60"/>
      <c r="D1043" s="60"/>
      <c r="E1043" s="60"/>
      <c r="F1043" s="60"/>
      <c r="G1043" s="61"/>
      <c r="H1043" s="62"/>
      <c r="I1043" s="62"/>
      <c r="J1043" s="60"/>
      <c r="K1043" s="62"/>
      <c r="L1043" s="117"/>
      <c r="M1043" s="62"/>
      <c r="N1043" s="77"/>
      <c r="O1043" s="97"/>
      <c r="P1043" s="61"/>
    </row>
    <row r="1044" spans="1:16" s="33" customFormat="1" ht="12.5" x14ac:dyDescent="0.25">
      <c r="A1044" s="60"/>
      <c r="B1044" s="60"/>
      <c r="C1044" s="60"/>
      <c r="D1044" s="60"/>
      <c r="E1044" s="60"/>
      <c r="F1044" s="60"/>
      <c r="G1044" s="61"/>
      <c r="H1044" s="62"/>
      <c r="I1044" s="62"/>
      <c r="J1044" s="60"/>
      <c r="K1044" s="62"/>
      <c r="L1044" s="117"/>
      <c r="M1044" s="62"/>
      <c r="N1044" s="77"/>
      <c r="O1044" s="97"/>
      <c r="P1044" s="63"/>
    </row>
    <row r="1045" spans="1:16" s="33" customFormat="1" x14ac:dyDescent="0.3">
      <c r="A1045" s="60" t="s">
        <v>3</v>
      </c>
      <c r="B1045" s="115" t="s">
        <v>82</v>
      </c>
      <c r="C1045" s="116">
        <v>44267</v>
      </c>
      <c r="D1045" s="111">
        <v>44262</v>
      </c>
      <c r="E1045" s="115" t="s">
        <v>83</v>
      </c>
      <c r="F1045" s="109" t="s">
        <v>84</v>
      </c>
      <c r="G1045" s="61">
        <v>2088.7200000000003</v>
      </c>
      <c r="H1045" s="62">
        <v>44249</v>
      </c>
      <c r="I1045" s="62">
        <v>44262</v>
      </c>
      <c r="J1045" s="60">
        <v>14</v>
      </c>
      <c r="K1045" s="62">
        <v>44255.5</v>
      </c>
      <c r="L1045" s="117">
        <v>44267</v>
      </c>
      <c r="M1045" s="62">
        <v>44267.5</v>
      </c>
      <c r="N1045" s="60"/>
      <c r="O1045" s="97">
        <f>M1045-K1045</f>
        <v>12</v>
      </c>
      <c r="P1045" s="63">
        <f t="shared" ref="P1045:P1058" si="77">G1045*O1045</f>
        <v>25064.640000000003</v>
      </c>
    </row>
    <row r="1046" spans="1:16" s="33" customFormat="1" x14ac:dyDescent="0.3">
      <c r="A1046" s="60" t="s">
        <v>3</v>
      </c>
      <c r="B1046" s="115" t="s">
        <v>82</v>
      </c>
      <c r="C1046" s="116">
        <v>44267</v>
      </c>
      <c r="D1046" s="111">
        <v>44262</v>
      </c>
      <c r="E1046" s="115" t="s">
        <v>85</v>
      </c>
      <c r="F1046" s="109" t="s">
        <v>86</v>
      </c>
      <c r="G1046" s="61">
        <v>12113.219999999994</v>
      </c>
      <c r="H1046" s="62">
        <v>44249</v>
      </c>
      <c r="I1046" s="62">
        <v>44262</v>
      </c>
      <c r="J1046" s="60">
        <v>14</v>
      </c>
      <c r="K1046" s="62">
        <v>44255.5</v>
      </c>
      <c r="L1046" s="117">
        <v>44267</v>
      </c>
      <c r="M1046" s="62">
        <v>44267.5</v>
      </c>
      <c r="N1046" s="60"/>
      <c r="O1046" s="97">
        <f t="shared" ref="O1046:O1058" si="78">M1046-K1046</f>
        <v>12</v>
      </c>
      <c r="P1046" s="63">
        <f t="shared" si="77"/>
        <v>145358.63999999993</v>
      </c>
    </row>
    <row r="1047" spans="1:16" s="33" customFormat="1" x14ac:dyDescent="0.3">
      <c r="A1047" s="60" t="s">
        <v>3</v>
      </c>
      <c r="B1047" s="115" t="s">
        <v>82</v>
      </c>
      <c r="C1047" s="116">
        <v>44267</v>
      </c>
      <c r="D1047" s="111">
        <v>44262</v>
      </c>
      <c r="E1047" s="115" t="s">
        <v>87</v>
      </c>
      <c r="F1047" s="109" t="s">
        <v>88</v>
      </c>
      <c r="G1047" s="61">
        <v>507.71999999999997</v>
      </c>
      <c r="H1047" s="62">
        <v>44249</v>
      </c>
      <c r="I1047" s="62">
        <v>44262</v>
      </c>
      <c r="J1047" s="60">
        <v>14</v>
      </c>
      <c r="K1047" s="62">
        <v>44255.5</v>
      </c>
      <c r="L1047" s="117">
        <v>44267</v>
      </c>
      <c r="M1047" s="62">
        <v>44267.5</v>
      </c>
      <c r="N1047" s="60"/>
      <c r="O1047" s="97">
        <f t="shared" si="78"/>
        <v>12</v>
      </c>
      <c r="P1047" s="63">
        <f t="shared" si="77"/>
        <v>6092.6399999999994</v>
      </c>
    </row>
    <row r="1048" spans="1:16" s="33" customFormat="1" x14ac:dyDescent="0.3">
      <c r="A1048" s="60" t="s">
        <v>3</v>
      </c>
      <c r="B1048" s="115" t="s">
        <v>82</v>
      </c>
      <c r="C1048" s="116">
        <v>44267</v>
      </c>
      <c r="D1048" s="111">
        <v>44262</v>
      </c>
      <c r="E1048" s="115" t="s">
        <v>89</v>
      </c>
      <c r="F1048" s="109" t="s">
        <v>90</v>
      </c>
      <c r="G1048" s="61">
        <v>53882.379999999961</v>
      </c>
      <c r="H1048" s="62">
        <v>44249</v>
      </c>
      <c r="I1048" s="62">
        <v>44262</v>
      </c>
      <c r="J1048" s="60">
        <v>14</v>
      </c>
      <c r="K1048" s="62">
        <v>44255.5</v>
      </c>
      <c r="L1048" s="117">
        <v>44267</v>
      </c>
      <c r="M1048" s="62">
        <v>44267.5</v>
      </c>
      <c r="N1048" s="60"/>
      <c r="O1048" s="97">
        <f t="shared" si="78"/>
        <v>12</v>
      </c>
      <c r="P1048" s="63">
        <f t="shared" si="77"/>
        <v>646588.55999999959</v>
      </c>
    </row>
    <row r="1049" spans="1:16" s="33" customFormat="1" x14ac:dyDescent="0.3">
      <c r="A1049" s="60" t="s">
        <v>3</v>
      </c>
      <c r="B1049" s="115" t="s">
        <v>82</v>
      </c>
      <c r="C1049" s="116">
        <v>44267</v>
      </c>
      <c r="D1049" s="111">
        <v>44262</v>
      </c>
      <c r="E1049" s="115" t="s">
        <v>91</v>
      </c>
      <c r="F1049" s="109" t="s">
        <v>92</v>
      </c>
      <c r="G1049" s="61">
        <v>96495.450000000041</v>
      </c>
      <c r="H1049" s="62">
        <v>44249</v>
      </c>
      <c r="I1049" s="62">
        <v>44262</v>
      </c>
      <c r="J1049" s="60">
        <v>14</v>
      </c>
      <c r="K1049" s="62">
        <v>44255.5</v>
      </c>
      <c r="L1049" s="117">
        <v>44267</v>
      </c>
      <c r="M1049" s="62">
        <v>44267.5</v>
      </c>
      <c r="N1049" s="60"/>
      <c r="O1049" s="97">
        <f t="shared" si="78"/>
        <v>12</v>
      </c>
      <c r="P1049" s="63">
        <f t="shared" si="77"/>
        <v>1157945.4000000004</v>
      </c>
    </row>
    <row r="1050" spans="1:16" s="33" customFormat="1" x14ac:dyDescent="0.3">
      <c r="A1050" s="60" t="s">
        <v>3</v>
      </c>
      <c r="B1050" s="115" t="s">
        <v>82</v>
      </c>
      <c r="C1050" s="116">
        <v>44267</v>
      </c>
      <c r="D1050" s="111">
        <v>44262</v>
      </c>
      <c r="E1050" s="115" t="s">
        <v>95</v>
      </c>
      <c r="F1050" s="109" t="s">
        <v>96</v>
      </c>
      <c r="G1050" s="61">
        <v>365.83</v>
      </c>
      <c r="H1050" s="62">
        <v>44249</v>
      </c>
      <c r="I1050" s="62">
        <v>44262</v>
      </c>
      <c r="J1050" s="60">
        <v>14</v>
      </c>
      <c r="K1050" s="62">
        <v>44255.5</v>
      </c>
      <c r="L1050" s="117">
        <v>44267</v>
      </c>
      <c r="M1050" s="62">
        <v>44267.5</v>
      </c>
      <c r="N1050" s="60"/>
      <c r="O1050" s="97">
        <f t="shared" si="78"/>
        <v>12</v>
      </c>
      <c r="P1050" s="63">
        <f t="shared" si="77"/>
        <v>4389.96</v>
      </c>
    </row>
    <row r="1051" spans="1:16" s="33" customFormat="1" x14ac:dyDescent="0.3">
      <c r="A1051" s="60" t="s">
        <v>3</v>
      </c>
      <c r="B1051" s="115" t="s">
        <v>82</v>
      </c>
      <c r="C1051" s="116">
        <v>44267</v>
      </c>
      <c r="D1051" s="111">
        <v>44262</v>
      </c>
      <c r="E1051" s="115" t="s">
        <v>97</v>
      </c>
      <c r="F1051" s="109" t="s">
        <v>98</v>
      </c>
      <c r="G1051" s="61">
        <v>11000.760000000004</v>
      </c>
      <c r="H1051" s="62">
        <v>44249</v>
      </c>
      <c r="I1051" s="62">
        <v>44262</v>
      </c>
      <c r="J1051" s="60">
        <v>14</v>
      </c>
      <c r="K1051" s="62">
        <v>44255.5</v>
      </c>
      <c r="L1051" s="117">
        <v>44267</v>
      </c>
      <c r="M1051" s="62">
        <v>44267.5</v>
      </c>
      <c r="N1051" s="60"/>
      <c r="O1051" s="97">
        <f t="shared" si="78"/>
        <v>12</v>
      </c>
      <c r="P1051" s="63">
        <f t="shared" si="77"/>
        <v>132009.12000000005</v>
      </c>
    </row>
    <row r="1052" spans="1:16" s="33" customFormat="1" x14ac:dyDescent="0.3">
      <c r="A1052" s="60" t="s">
        <v>3</v>
      </c>
      <c r="B1052" s="115" t="s">
        <v>82</v>
      </c>
      <c r="C1052" s="116">
        <v>44267</v>
      </c>
      <c r="D1052" s="111">
        <v>44262</v>
      </c>
      <c r="E1052" s="115" t="s">
        <v>141</v>
      </c>
      <c r="F1052" s="109" t="s">
        <v>141</v>
      </c>
      <c r="G1052" s="61">
        <v>1646.2199999999998</v>
      </c>
      <c r="H1052" s="62">
        <v>44249</v>
      </c>
      <c r="I1052" s="62">
        <v>44262</v>
      </c>
      <c r="J1052" s="60">
        <v>14</v>
      </c>
      <c r="K1052" s="62">
        <v>44255.5</v>
      </c>
      <c r="L1052" s="117">
        <v>44267</v>
      </c>
      <c r="M1052" s="62">
        <v>44267.5</v>
      </c>
      <c r="N1052" s="60"/>
      <c r="O1052" s="97">
        <f t="shared" si="78"/>
        <v>12</v>
      </c>
      <c r="P1052" s="63">
        <f t="shared" si="77"/>
        <v>19754.64</v>
      </c>
    </row>
    <row r="1053" spans="1:16" s="33" customFormat="1" x14ac:dyDescent="0.3">
      <c r="A1053" s="60" t="s">
        <v>3</v>
      </c>
      <c r="B1053" s="115" t="s">
        <v>82</v>
      </c>
      <c r="C1053" s="116">
        <v>44267</v>
      </c>
      <c r="D1053" s="111">
        <v>44262</v>
      </c>
      <c r="E1053" s="115" t="s">
        <v>142</v>
      </c>
      <c r="F1053" s="109" t="s">
        <v>142</v>
      </c>
      <c r="G1053" s="61">
        <v>4000.04</v>
      </c>
      <c r="H1053" s="62">
        <v>44249</v>
      </c>
      <c r="I1053" s="62">
        <v>44262</v>
      </c>
      <c r="J1053" s="60">
        <v>14</v>
      </c>
      <c r="K1053" s="62">
        <v>44255.5</v>
      </c>
      <c r="L1053" s="117">
        <v>44267</v>
      </c>
      <c r="M1053" s="62">
        <v>44267.5</v>
      </c>
      <c r="N1053" s="60"/>
      <c r="O1053" s="97">
        <f t="shared" si="78"/>
        <v>12</v>
      </c>
      <c r="P1053" s="63">
        <f t="shared" si="77"/>
        <v>48000.479999999996</v>
      </c>
    </row>
    <row r="1054" spans="1:16" s="33" customFormat="1" x14ac:dyDescent="0.3">
      <c r="A1054" s="60" t="s">
        <v>3</v>
      </c>
      <c r="B1054" s="115" t="s">
        <v>82</v>
      </c>
      <c r="C1054" s="116">
        <v>44267</v>
      </c>
      <c r="D1054" s="111">
        <v>44262</v>
      </c>
      <c r="E1054" s="115" t="s">
        <v>143</v>
      </c>
      <c r="F1054" s="109" t="s">
        <v>143</v>
      </c>
      <c r="G1054" s="61">
        <v>1256.46</v>
      </c>
      <c r="H1054" s="62">
        <v>44249</v>
      </c>
      <c r="I1054" s="62">
        <v>44262</v>
      </c>
      <c r="J1054" s="60">
        <v>14</v>
      </c>
      <c r="K1054" s="62">
        <v>44255.5</v>
      </c>
      <c r="L1054" s="117">
        <v>44267</v>
      </c>
      <c r="M1054" s="62">
        <v>44267.5</v>
      </c>
      <c r="N1054" s="60"/>
      <c r="O1054" s="97">
        <f t="shared" si="78"/>
        <v>12</v>
      </c>
      <c r="P1054" s="63">
        <f t="shared" si="77"/>
        <v>15077.52</v>
      </c>
    </row>
    <row r="1055" spans="1:16" s="37" customFormat="1" x14ac:dyDescent="0.3">
      <c r="A1055" s="60"/>
      <c r="B1055" s="115"/>
      <c r="C1055" s="116"/>
      <c r="D1055" s="111"/>
      <c r="E1055" s="115"/>
      <c r="F1055" s="109"/>
      <c r="G1055" s="61"/>
      <c r="H1055" s="62"/>
      <c r="I1055" s="62"/>
      <c r="J1055" s="60"/>
      <c r="K1055" s="62"/>
      <c r="L1055" s="117"/>
      <c r="M1055" s="62"/>
      <c r="N1055" s="60"/>
      <c r="O1055" s="97"/>
      <c r="P1055" s="63"/>
    </row>
    <row r="1056" spans="1:16" s="45" customFormat="1" x14ac:dyDescent="0.3">
      <c r="A1056" s="79"/>
      <c r="B1056" s="79" t="s">
        <v>330</v>
      </c>
      <c r="C1056" s="120">
        <v>44267</v>
      </c>
      <c r="D1056" s="121">
        <v>44262</v>
      </c>
      <c r="E1056" s="79"/>
      <c r="F1056" s="79"/>
      <c r="G1056" s="122">
        <f>-SUBTOTAL(9,G1045:G1054)</f>
        <v>-183356.79999999999</v>
      </c>
      <c r="H1056" s="82">
        <v>44249</v>
      </c>
      <c r="I1056" s="82">
        <v>44262</v>
      </c>
      <c r="J1056" s="79">
        <f t="shared" ref="J1056:J1058" si="79">I1056-H1056+1</f>
        <v>14</v>
      </c>
      <c r="K1056" s="82">
        <f t="shared" ref="K1056:K1058" si="80">(H1056+I1056)/2</f>
        <v>44255.5</v>
      </c>
      <c r="L1056" s="119">
        <v>44267</v>
      </c>
      <c r="M1056" s="82">
        <v>44267.5</v>
      </c>
      <c r="N1056" s="99"/>
      <c r="O1056" s="100">
        <f t="shared" si="78"/>
        <v>12</v>
      </c>
      <c r="P1056" s="123">
        <f t="shared" si="77"/>
        <v>-2200281.5999999996</v>
      </c>
    </row>
    <row r="1057" spans="1:16" s="45" customFormat="1" x14ac:dyDescent="0.3">
      <c r="A1057" s="79"/>
      <c r="B1057" s="79" t="s">
        <v>331</v>
      </c>
      <c r="C1057" s="120">
        <v>44267</v>
      </c>
      <c r="D1057" s="121">
        <v>44262</v>
      </c>
      <c r="E1057" s="79"/>
      <c r="F1057" s="79"/>
      <c r="G1057" s="124">
        <f>G192+G193+G194+G195+G196+G198+G199+G219+G220+G221</f>
        <v>114301.05000000005</v>
      </c>
      <c r="H1057" s="82">
        <v>44249</v>
      </c>
      <c r="I1057" s="82">
        <v>44262</v>
      </c>
      <c r="J1057" s="79">
        <f t="shared" si="79"/>
        <v>14</v>
      </c>
      <c r="K1057" s="82">
        <f t="shared" si="80"/>
        <v>44255.5</v>
      </c>
      <c r="L1057" s="119">
        <v>44267</v>
      </c>
      <c r="M1057" s="82">
        <v>44267.5</v>
      </c>
      <c r="N1057" s="99"/>
      <c r="O1057" s="100">
        <f t="shared" si="78"/>
        <v>12</v>
      </c>
      <c r="P1057" s="98">
        <f t="shared" si="77"/>
        <v>1371612.6000000006</v>
      </c>
    </row>
    <row r="1058" spans="1:16" s="45" customFormat="1" x14ac:dyDescent="0.3">
      <c r="A1058" s="79"/>
      <c r="B1058" s="79" t="s">
        <v>336</v>
      </c>
      <c r="C1058" s="120">
        <v>44267</v>
      </c>
      <c r="D1058" s="121">
        <v>44262</v>
      </c>
      <c r="E1058" s="79"/>
      <c r="F1058" s="79"/>
      <c r="G1058" s="80">
        <f>-G1056-G1057</f>
        <v>69055.749999999942</v>
      </c>
      <c r="H1058" s="82">
        <v>43831</v>
      </c>
      <c r="I1058" s="82">
        <v>44196</v>
      </c>
      <c r="J1058" s="79">
        <f t="shared" si="79"/>
        <v>366</v>
      </c>
      <c r="K1058" s="82">
        <f t="shared" si="80"/>
        <v>44013.5</v>
      </c>
      <c r="L1058" s="119">
        <v>44267</v>
      </c>
      <c r="M1058" s="82">
        <v>44267.5</v>
      </c>
      <c r="N1058" s="99"/>
      <c r="O1058" s="100">
        <f t="shared" si="78"/>
        <v>254</v>
      </c>
      <c r="P1058" s="98">
        <f t="shared" si="77"/>
        <v>17540160.499999985</v>
      </c>
    </row>
    <row r="1059" spans="1:16" s="37" customFormat="1" ht="12.5" x14ac:dyDescent="0.25">
      <c r="A1059" s="60"/>
      <c r="B1059" s="60"/>
      <c r="C1059" s="60"/>
      <c r="D1059" s="60"/>
      <c r="E1059" s="60"/>
      <c r="F1059" s="60"/>
      <c r="G1059" s="61"/>
      <c r="H1059" s="62"/>
      <c r="I1059" s="62"/>
      <c r="J1059" s="60"/>
      <c r="K1059" s="62"/>
      <c r="L1059" s="117"/>
      <c r="M1059" s="62"/>
      <c r="N1059" s="77"/>
      <c r="O1059" s="97"/>
      <c r="P1059" s="63"/>
    </row>
    <row r="1060" spans="1:16" s="51" customFormat="1" x14ac:dyDescent="0.3">
      <c r="A1060" s="125"/>
      <c r="B1060" s="125" t="s">
        <v>328</v>
      </c>
      <c r="C1060" s="125"/>
      <c r="D1060" s="125"/>
      <c r="E1060" s="125"/>
      <c r="F1060" s="125"/>
      <c r="G1060" s="126">
        <f>G1040+G1056+G1057+G1058</f>
        <v>2998490.3199999984</v>
      </c>
      <c r="H1060" s="127"/>
      <c r="I1060" s="127"/>
      <c r="J1060" s="125"/>
      <c r="K1060" s="127"/>
      <c r="L1060" s="81"/>
      <c r="M1060" s="127"/>
      <c r="N1060" s="128"/>
      <c r="O1060" s="100">
        <f>P1060/G1060</f>
        <v>25.830763949239653</v>
      </c>
      <c r="P1060" s="126">
        <f>P1040+P1056+P1057+P1058</f>
        <v>77453295.660000026</v>
      </c>
    </row>
    <row r="1061" spans="1:16" s="52" customFormat="1" x14ac:dyDescent="0.3">
      <c r="A1061" s="125"/>
      <c r="B1061" s="125" t="s">
        <v>329</v>
      </c>
      <c r="C1061" s="125"/>
      <c r="D1061" s="125"/>
      <c r="E1061" s="125"/>
      <c r="F1061" s="125"/>
      <c r="G1061" s="126">
        <f>G1060-G1058</f>
        <v>2929434.5699999984</v>
      </c>
      <c r="H1061" s="127"/>
      <c r="I1061" s="127"/>
      <c r="J1061" s="125"/>
      <c r="K1061" s="127"/>
      <c r="L1061" s="81"/>
      <c r="M1061" s="127"/>
      <c r="N1061" s="128"/>
      <c r="O1061" s="100">
        <f>P1061/G1061</f>
        <v>20.452115836128769</v>
      </c>
      <c r="P1061" s="126">
        <f>P1060-P1058</f>
        <v>59913135.160000041</v>
      </c>
    </row>
    <row r="1062" spans="1:16" s="33" customFormat="1" ht="12.5" x14ac:dyDescent="0.25">
      <c r="A1062" s="60"/>
      <c r="B1062" s="60"/>
      <c r="C1062" s="60"/>
      <c r="D1062" s="60"/>
      <c r="E1062" s="60"/>
      <c r="F1062" s="60"/>
      <c r="G1062" s="61"/>
      <c r="H1062" s="62"/>
      <c r="I1062" s="62"/>
      <c r="J1062" s="60"/>
      <c r="K1062" s="62"/>
      <c r="L1062" s="117"/>
      <c r="M1062" s="62"/>
      <c r="N1062" s="77"/>
      <c r="O1062" s="97"/>
      <c r="P1062" s="63"/>
    </row>
    <row r="1063" spans="1:16" s="33" customFormat="1" ht="12.5" x14ac:dyDescent="0.25">
      <c r="A1063" s="60"/>
      <c r="B1063" s="60"/>
      <c r="C1063" s="60"/>
      <c r="D1063" s="60"/>
      <c r="E1063" s="60"/>
      <c r="F1063" s="60"/>
      <c r="G1063" s="61"/>
      <c r="H1063" s="62"/>
      <c r="I1063" s="62"/>
      <c r="J1063" s="60"/>
      <c r="K1063" s="62"/>
      <c r="L1063" s="117"/>
      <c r="M1063" s="62"/>
      <c r="N1063" s="77"/>
      <c r="O1063" s="97"/>
      <c r="P1063" s="63"/>
    </row>
    <row r="1064" spans="1:16" s="33" customFormat="1" ht="12.5" x14ac:dyDescent="0.25">
      <c r="A1064" s="60"/>
      <c r="B1064" s="60"/>
      <c r="C1064" s="60"/>
      <c r="D1064" s="60"/>
      <c r="E1064" s="60"/>
      <c r="F1064" s="60"/>
      <c r="G1064" s="61"/>
      <c r="H1064" s="62"/>
      <c r="I1064" s="62"/>
      <c r="J1064" s="60"/>
      <c r="K1064" s="62"/>
      <c r="L1064" s="117"/>
      <c r="M1064" s="62"/>
      <c r="N1064" s="77"/>
      <c r="O1064" s="97"/>
      <c r="P1064" s="63"/>
    </row>
    <row r="1065" spans="1:16" s="33" customFormat="1" ht="12.5" x14ac:dyDescent="0.25">
      <c r="G1065" s="40"/>
      <c r="H1065" s="18"/>
      <c r="I1065" s="18"/>
      <c r="K1065" s="18"/>
      <c r="L1065" s="25"/>
      <c r="M1065" s="18"/>
      <c r="N1065" s="13"/>
      <c r="O1065" s="39"/>
      <c r="P1065" s="35"/>
    </row>
    <row r="1066" spans="1:16" s="33" customFormat="1" ht="12.5" x14ac:dyDescent="0.25">
      <c r="G1066" s="40"/>
      <c r="H1066" s="18"/>
      <c r="I1066" s="18"/>
      <c r="K1066" s="18"/>
      <c r="L1066" s="25"/>
      <c r="M1066" s="18"/>
      <c r="N1066" s="13"/>
      <c r="O1066" s="39"/>
      <c r="P1066" s="35"/>
    </row>
    <row r="1067" spans="1:16" s="33" customFormat="1" ht="12.5" x14ac:dyDescent="0.25">
      <c r="G1067" s="40"/>
      <c r="H1067" s="18"/>
      <c r="I1067" s="18"/>
      <c r="K1067" s="18"/>
      <c r="L1067" s="25"/>
      <c r="M1067" s="18"/>
      <c r="N1067" s="13"/>
      <c r="O1067" s="39"/>
      <c r="P1067" s="35"/>
    </row>
    <row r="1068" spans="1:16" s="33" customFormat="1" ht="12.5" x14ac:dyDescent="0.25">
      <c r="G1068" s="40"/>
      <c r="H1068" s="18"/>
      <c r="I1068" s="18"/>
      <c r="K1068" s="18"/>
      <c r="L1068" s="25"/>
      <c r="M1068" s="18"/>
      <c r="N1068" s="13"/>
      <c r="O1068" s="39"/>
      <c r="P1068" s="35"/>
    </row>
    <row r="1069" spans="1:16" s="33" customFormat="1" ht="12.5" x14ac:dyDescent="0.25">
      <c r="G1069" s="40"/>
      <c r="H1069" s="18"/>
      <c r="I1069" s="18"/>
      <c r="K1069" s="18"/>
      <c r="L1069" s="43"/>
      <c r="M1069" s="18"/>
      <c r="N1069" s="13"/>
      <c r="O1069" s="39"/>
      <c r="P1069" s="35"/>
    </row>
    <row r="1070" spans="1:16" s="33" customFormat="1" ht="12.5" x14ac:dyDescent="0.25">
      <c r="G1070" s="40"/>
      <c r="H1070" s="18"/>
      <c r="I1070" s="18"/>
      <c r="K1070" s="18"/>
      <c r="L1070" s="43"/>
      <c r="M1070" s="18"/>
      <c r="N1070" s="13"/>
      <c r="O1070" s="39"/>
      <c r="P1070" s="35"/>
    </row>
    <row r="1071" spans="1:16" s="33" customFormat="1" ht="12.5" x14ac:dyDescent="0.25">
      <c r="G1071" s="40"/>
      <c r="H1071" s="18"/>
      <c r="I1071" s="18"/>
      <c r="K1071" s="18"/>
      <c r="L1071" s="43"/>
      <c r="M1071" s="18"/>
      <c r="N1071" s="13"/>
      <c r="O1071" s="39"/>
      <c r="P1071" s="35"/>
    </row>
    <row r="1072" spans="1:16" s="33" customFormat="1" ht="12.5" x14ac:dyDescent="0.25">
      <c r="G1072" s="40"/>
      <c r="H1072" s="18"/>
      <c r="I1072" s="18"/>
      <c r="K1072" s="18"/>
      <c r="L1072" s="43"/>
      <c r="M1072" s="18"/>
      <c r="N1072" s="13"/>
      <c r="O1072" s="39"/>
      <c r="P1072" s="35"/>
    </row>
    <row r="1073" spans="7:16" s="33" customFormat="1" ht="12.5" x14ac:dyDescent="0.25">
      <c r="G1073" s="40"/>
      <c r="H1073" s="18"/>
      <c r="I1073" s="18"/>
      <c r="K1073" s="18"/>
      <c r="L1073" s="43"/>
      <c r="M1073" s="18"/>
      <c r="N1073" s="13"/>
      <c r="O1073" s="39"/>
      <c r="P1073" s="35"/>
    </row>
    <row r="1074" spans="7:16" s="33" customFormat="1" ht="12.5" x14ac:dyDescent="0.25">
      <c r="G1074" s="40"/>
      <c r="H1074" s="18"/>
      <c r="I1074" s="18"/>
      <c r="K1074" s="18"/>
      <c r="L1074" s="43"/>
      <c r="M1074" s="18"/>
      <c r="N1074" s="13"/>
      <c r="O1074" s="39"/>
      <c r="P1074" s="35"/>
    </row>
    <row r="1075" spans="7:16" s="33" customFormat="1" ht="12.5" x14ac:dyDescent="0.25">
      <c r="G1075" s="40"/>
      <c r="H1075" s="18"/>
      <c r="I1075" s="18"/>
      <c r="K1075" s="18"/>
      <c r="L1075" s="43"/>
      <c r="M1075" s="18"/>
      <c r="N1075" s="13"/>
      <c r="O1075" s="39"/>
      <c r="P1075" s="35"/>
    </row>
    <row r="1076" spans="7:16" s="33" customFormat="1" ht="12.5" x14ac:dyDescent="0.25">
      <c r="G1076" s="40"/>
      <c r="H1076" s="18"/>
      <c r="I1076" s="18"/>
      <c r="K1076" s="18"/>
      <c r="L1076" s="43"/>
      <c r="M1076" s="18"/>
      <c r="N1076" s="13"/>
      <c r="O1076" s="39"/>
      <c r="P1076" s="35"/>
    </row>
    <row r="1077" spans="7:16" s="33" customFormat="1" ht="12.5" x14ac:dyDescent="0.25">
      <c r="G1077" s="40"/>
      <c r="H1077" s="18"/>
      <c r="I1077" s="18"/>
      <c r="K1077" s="18"/>
      <c r="L1077" s="43"/>
      <c r="M1077" s="18"/>
      <c r="N1077" s="13"/>
      <c r="O1077" s="39"/>
      <c r="P1077" s="35"/>
    </row>
    <row r="1078" spans="7:16" s="33" customFormat="1" ht="12.5" x14ac:dyDescent="0.25">
      <c r="G1078" s="40"/>
      <c r="H1078" s="18"/>
      <c r="I1078" s="18"/>
      <c r="K1078" s="18"/>
      <c r="L1078" s="43"/>
      <c r="M1078" s="18"/>
      <c r="N1078" s="13"/>
      <c r="O1078" s="39"/>
      <c r="P1078" s="35"/>
    </row>
    <row r="1079" spans="7:16" s="33" customFormat="1" ht="12.5" x14ac:dyDescent="0.25">
      <c r="G1079" s="40"/>
      <c r="H1079" s="18"/>
      <c r="I1079" s="18"/>
      <c r="K1079" s="18"/>
      <c r="L1079" s="43"/>
      <c r="M1079" s="18"/>
      <c r="N1079" s="13"/>
      <c r="O1079" s="39"/>
      <c r="P1079" s="35"/>
    </row>
    <row r="1080" spans="7:16" s="33" customFormat="1" ht="12.5" x14ac:dyDescent="0.25">
      <c r="G1080" s="40"/>
      <c r="H1080" s="18"/>
      <c r="I1080" s="18"/>
      <c r="K1080" s="18"/>
      <c r="L1080" s="43"/>
      <c r="M1080" s="18"/>
      <c r="N1080" s="13"/>
      <c r="O1080" s="39"/>
      <c r="P1080" s="35"/>
    </row>
    <row r="1081" spans="7:16" s="33" customFormat="1" ht="12.5" x14ac:dyDescent="0.25">
      <c r="G1081" s="40"/>
      <c r="H1081" s="18"/>
      <c r="I1081" s="18"/>
      <c r="K1081" s="18"/>
      <c r="L1081" s="43"/>
      <c r="M1081" s="18"/>
      <c r="N1081" s="13"/>
      <c r="O1081" s="39"/>
      <c r="P1081" s="35"/>
    </row>
    <row r="1082" spans="7:16" s="33" customFormat="1" ht="12.5" x14ac:dyDescent="0.25">
      <c r="G1082" s="40"/>
      <c r="H1082" s="18"/>
      <c r="I1082" s="18"/>
      <c r="K1082" s="18"/>
      <c r="L1082" s="43"/>
      <c r="M1082" s="18"/>
      <c r="N1082" s="13"/>
      <c r="O1082" s="39"/>
      <c r="P1082" s="35"/>
    </row>
    <row r="1083" spans="7:16" s="33" customFormat="1" ht="12.5" x14ac:dyDescent="0.25">
      <c r="G1083" s="40"/>
      <c r="H1083" s="18"/>
      <c r="I1083" s="18"/>
      <c r="K1083" s="18"/>
      <c r="L1083" s="43"/>
      <c r="M1083" s="18"/>
      <c r="N1083" s="13"/>
      <c r="O1083" s="39"/>
      <c r="P1083" s="35"/>
    </row>
    <row r="1084" spans="7:16" s="33" customFormat="1" ht="12.5" x14ac:dyDescent="0.25">
      <c r="G1084" s="40"/>
      <c r="H1084" s="18"/>
      <c r="I1084" s="18"/>
      <c r="K1084" s="18"/>
      <c r="L1084" s="43"/>
      <c r="M1084" s="18"/>
      <c r="N1084" s="13"/>
      <c r="O1084" s="39"/>
      <c r="P1084" s="35"/>
    </row>
    <row r="1085" spans="7:16" s="33" customFormat="1" ht="12.5" x14ac:dyDescent="0.25">
      <c r="G1085" s="40"/>
      <c r="H1085" s="18"/>
      <c r="I1085" s="18"/>
      <c r="K1085" s="18"/>
      <c r="L1085" s="43"/>
      <c r="M1085" s="18"/>
      <c r="N1085" s="13"/>
      <c r="O1085" s="39"/>
      <c r="P1085" s="35"/>
    </row>
    <row r="1086" spans="7:16" s="33" customFormat="1" ht="12.5" x14ac:dyDescent="0.25">
      <c r="G1086" s="40"/>
      <c r="H1086" s="18"/>
      <c r="I1086" s="18"/>
      <c r="K1086" s="18"/>
      <c r="L1086" s="43"/>
      <c r="M1086" s="18"/>
      <c r="N1086" s="13"/>
      <c r="O1086" s="39"/>
      <c r="P1086" s="35"/>
    </row>
    <row r="1087" spans="7:16" s="33" customFormat="1" ht="12.5" x14ac:dyDescent="0.25">
      <c r="G1087" s="40"/>
      <c r="H1087" s="18"/>
      <c r="I1087" s="18"/>
      <c r="K1087" s="18"/>
      <c r="L1087" s="43"/>
      <c r="M1087" s="18"/>
      <c r="N1087" s="13"/>
      <c r="O1087" s="39"/>
      <c r="P1087" s="35"/>
    </row>
    <row r="1088" spans="7:16" s="33" customFormat="1" ht="12.5" x14ac:dyDescent="0.25">
      <c r="G1088" s="40"/>
      <c r="H1088" s="18"/>
      <c r="I1088" s="18"/>
      <c r="K1088" s="18"/>
      <c r="L1088" s="43"/>
      <c r="M1088" s="18"/>
      <c r="N1088" s="13"/>
      <c r="O1088" s="39"/>
      <c r="P1088" s="35"/>
    </row>
    <row r="1089" spans="7:16" s="33" customFormat="1" ht="12.5" x14ac:dyDescent="0.25">
      <c r="G1089" s="40"/>
      <c r="H1089" s="18"/>
      <c r="I1089" s="18"/>
      <c r="K1089" s="18"/>
      <c r="L1089" s="43"/>
      <c r="M1089" s="18"/>
      <c r="N1089" s="13"/>
      <c r="O1089" s="39"/>
      <c r="P1089" s="35"/>
    </row>
    <row r="1090" spans="7:16" s="33" customFormat="1" ht="12.5" x14ac:dyDescent="0.25">
      <c r="G1090" s="40"/>
      <c r="H1090" s="18"/>
      <c r="I1090" s="18"/>
      <c r="K1090" s="18"/>
      <c r="L1090" s="43"/>
      <c r="M1090" s="18"/>
      <c r="N1090" s="13"/>
      <c r="O1090" s="39"/>
      <c r="P1090" s="35"/>
    </row>
    <row r="1091" spans="7:16" s="33" customFormat="1" ht="12.5" x14ac:dyDescent="0.25">
      <c r="G1091" s="40"/>
      <c r="H1091" s="18"/>
      <c r="I1091" s="18"/>
      <c r="K1091" s="18"/>
      <c r="L1091" s="43"/>
      <c r="M1091" s="18"/>
      <c r="N1091" s="13"/>
      <c r="O1091" s="39"/>
      <c r="P1091" s="35"/>
    </row>
    <row r="1092" spans="7:16" s="33" customFormat="1" ht="12.5" x14ac:dyDescent="0.25">
      <c r="G1092" s="40"/>
      <c r="H1092" s="18"/>
      <c r="I1092" s="18"/>
      <c r="K1092" s="18"/>
      <c r="L1092" s="43"/>
      <c r="M1092" s="18"/>
      <c r="N1092" s="13"/>
      <c r="O1092" s="39"/>
      <c r="P1092" s="35"/>
    </row>
    <row r="1093" spans="7:16" s="33" customFormat="1" ht="12.5" x14ac:dyDescent="0.25">
      <c r="G1093" s="40"/>
      <c r="H1093" s="18"/>
      <c r="I1093" s="18"/>
      <c r="K1093" s="18"/>
      <c r="L1093" s="43"/>
      <c r="M1093" s="18"/>
      <c r="N1093" s="13"/>
      <c r="O1093" s="39"/>
      <c r="P1093" s="35"/>
    </row>
    <row r="1094" spans="7:16" s="33" customFormat="1" ht="12.5" x14ac:dyDescent="0.25">
      <c r="G1094" s="40"/>
      <c r="H1094" s="18"/>
      <c r="I1094" s="18"/>
      <c r="K1094" s="18"/>
      <c r="L1094" s="43"/>
      <c r="M1094" s="18"/>
      <c r="N1094" s="13"/>
      <c r="O1094" s="39"/>
      <c r="P1094" s="35"/>
    </row>
    <row r="1095" spans="7:16" s="33" customFormat="1" ht="12.5" x14ac:dyDescent="0.25">
      <c r="G1095" s="40"/>
      <c r="H1095" s="18"/>
      <c r="I1095" s="18"/>
      <c r="K1095" s="18"/>
      <c r="L1095" s="43"/>
      <c r="M1095" s="18"/>
      <c r="N1095" s="13"/>
      <c r="O1095" s="39"/>
      <c r="P1095" s="35"/>
    </row>
    <row r="1096" spans="7:16" s="33" customFormat="1" ht="12.5" x14ac:dyDescent="0.25">
      <c r="G1096" s="40"/>
      <c r="H1096" s="18"/>
      <c r="I1096" s="18"/>
      <c r="K1096" s="18"/>
      <c r="L1096" s="43"/>
      <c r="M1096" s="18"/>
      <c r="N1096" s="13"/>
      <c r="O1096" s="39"/>
      <c r="P1096" s="35"/>
    </row>
    <row r="1097" spans="7:16" s="33" customFormat="1" ht="12.5" x14ac:dyDescent="0.25">
      <c r="G1097" s="40"/>
      <c r="H1097" s="18"/>
      <c r="I1097" s="18"/>
      <c r="K1097" s="18"/>
      <c r="L1097" s="43"/>
      <c r="M1097" s="18"/>
      <c r="N1097" s="13"/>
      <c r="O1097" s="39"/>
      <c r="P1097" s="35"/>
    </row>
    <row r="1098" spans="7:16" s="33" customFormat="1" ht="12.5" x14ac:dyDescent="0.25">
      <c r="G1098" s="40"/>
      <c r="H1098" s="18"/>
      <c r="I1098" s="18"/>
      <c r="K1098" s="18"/>
      <c r="L1098" s="43"/>
      <c r="M1098" s="18"/>
      <c r="N1098" s="13"/>
      <c r="O1098" s="39"/>
      <c r="P1098" s="35"/>
    </row>
    <row r="1099" spans="7:16" s="33" customFormat="1" ht="12.5" x14ac:dyDescent="0.25">
      <c r="G1099" s="40"/>
      <c r="H1099" s="18"/>
      <c r="I1099" s="18"/>
      <c r="K1099" s="18"/>
      <c r="L1099" s="43"/>
      <c r="M1099" s="18"/>
      <c r="N1099" s="13"/>
      <c r="O1099" s="39"/>
      <c r="P1099" s="35"/>
    </row>
    <row r="1100" spans="7:16" s="33" customFormat="1" ht="12.5" x14ac:dyDescent="0.25">
      <c r="G1100" s="40"/>
      <c r="H1100" s="18"/>
      <c r="I1100" s="18"/>
      <c r="K1100" s="18"/>
      <c r="L1100" s="43"/>
      <c r="M1100" s="18"/>
      <c r="N1100" s="13"/>
      <c r="O1100" s="39"/>
      <c r="P1100" s="35"/>
    </row>
    <row r="1101" spans="7:16" s="33" customFormat="1" ht="12.5" x14ac:dyDescent="0.25">
      <c r="G1101" s="40"/>
      <c r="H1101" s="18"/>
      <c r="I1101" s="18"/>
      <c r="K1101" s="18"/>
      <c r="L1101" s="43"/>
      <c r="M1101" s="18"/>
      <c r="N1101" s="13"/>
      <c r="O1101" s="39"/>
      <c r="P1101" s="35"/>
    </row>
    <row r="1102" spans="7:16" s="33" customFormat="1" ht="12.5" x14ac:dyDescent="0.25">
      <c r="G1102" s="40"/>
      <c r="H1102" s="18"/>
      <c r="I1102" s="18"/>
      <c r="K1102" s="18"/>
      <c r="L1102" s="43"/>
      <c r="M1102" s="18"/>
      <c r="N1102" s="13"/>
      <c r="O1102" s="39"/>
      <c r="P1102" s="35"/>
    </row>
    <row r="1103" spans="7:16" s="33" customFormat="1" ht="12.5" x14ac:dyDescent="0.25">
      <c r="G1103" s="40"/>
      <c r="H1103" s="18"/>
      <c r="I1103" s="18"/>
      <c r="K1103" s="18"/>
      <c r="L1103" s="43"/>
      <c r="M1103" s="18"/>
      <c r="N1103" s="13"/>
      <c r="O1103" s="39"/>
      <c r="P1103" s="35"/>
    </row>
    <row r="1104" spans="7:16" s="33" customFormat="1" ht="12.5" x14ac:dyDescent="0.25">
      <c r="G1104" s="40"/>
      <c r="H1104" s="18"/>
      <c r="I1104" s="18"/>
      <c r="K1104" s="18"/>
      <c r="L1104" s="43"/>
      <c r="M1104" s="18"/>
      <c r="N1104" s="13"/>
      <c r="O1104" s="39"/>
      <c r="P1104" s="35"/>
    </row>
    <row r="1105" spans="7:16" s="33" customFormat="1" ht="12.5" x14ac:dyDescent="0.25">
      <c r="G1105" s="40"/>
      <c r="H1105" s="18"/>
      <c r="I1105" s="18"/>
      <c r="K1105" s="18"/>
      <c r="L1105" s="43"/>
      <c r="M1105" s="18"/>
      <c r="N1105" s="13"/>
      <c r="O1105" s="39"/>
      <c r="P1105" s="35"/>
    </row>
    <row r="1106" spans="7:16" s="33" customFormat="1" ht="12.5" x14ac:dyDescent="0.25">
      <c r="G1106" s="40"/>
      <c r="H1106" s="18"/>
      <c r="I1106" s="18"/>
      <c r="K1106" s="18"/>
      <c r="L1106" s="43"/>
      <c r="M1106" s="18"/>
      <c r="N1106" s="13"/>
      <c r="O1106" s="39"/>
      <c r="P1106" s="35"/>
    </row>
    <row r="1107" spans="7:16" s="33" customFormat="1" ht="12.5" x14ac:dyDescent="0.25">
      <c r="G1107" s="40"/>
      <c r="H1107" s="18"/>
      <c r="I1107" s="18"/>
      <c r="K1107" s="18"/>
      <c r="L1107" s="43"/>
      <c r="M1107" s="18"/>
      <c r="N1107" s="13"/>
      <c r="O1107" s="39"/>
      <c r="P1107" s="35"/>
    </row>
    <row r="1108" spans="7:16" s="33" customFormat="1" ht="12.5" x14ac:dyDescent="0.25">
      <c r="G1108" s="40"/>
      <c r="H1108" s="18"/>
      <c r="I1108" s="18"/>
      <c r="K1108" s="18"/>
      <c r="L1108" s="43"/>
      <c r="M1108" s="18"/>
      <c r="N1108" s="13"/>
      <c r="O1108" s="39"/>
      <c r="P1108" s="35"/>
    </row>
    <row r="1109" spans="7:16" s="33" customFormat="1" ht="12.5" x14ac:dyDescent="0.25">
      <c r="G1109" s="40"/>
      <c r="H1109" s="18"/>
      <c r="I1109" s="18"/>
      <c r="K1109" s="18"/>
      <c r="L1109" s="43"/>
      <c r="M1109" s="18"/>
      <c r="N1109" s="13"/>
      <c r="O1109" s="39"/>
      <c r="P1109" s="35"/>
    </row>
    <row r="1110" spans="7:16" s="33" customFormat="1" ht="12.5" x14ac:dyDescent="0.25">
      <c r="G1110" s="40"/>
      <c r="H1110" s="18"/>
      <c r="I1110" s="18"/>
      <c r="K1110" s="18"/>
      <c r="L1110" s="43"/>
      <c r="M1110" s="18"/>
      <c r="N1110" s="13"/>
      <c r="O1110" s="39"/>
      <c r="P1110" s="35"/>
    </row>
    <row r="1111" spans="7:16" s="33" customFormat="1" ht="12.5" x14ac:dyDescent="0.25">
      <c r="G1111" s="40"/>
      <c r="H1111" s="18"/>
      <c r="I1111" s="18"/>
      <c r="K1111" s="18"/>
      <c r="L1111" s="43"/>
      <c r="M1111" s="18"/>
      <c r="N1111" s="13"/>
      <c r="O1111" s="39"/>
      <c r="P1111" s="35"/>
    </row>
    <row r="1112" spans="7:16" s="33" customFormat="1" ht="12.5" x14ac:dyDescent="0.25">
      <c r="G1112" s="40"/>
      <c r="H1112" s="18"/>
      <c r="I1112" s="18"/>
      <c r="K1112" s="18"/>
      <c r="L1112" s="43"/>
      <c r="M1112" s="18"/>
      <c r="N1112" s="13"/>
      <c r="O1112" s="39"/>
      <c r="P1112" s="35"/>
    </row>
    <row r="1113" spans="7:16" s="33" customFormat="1" ht="12.5" x14ac:dyDescent="0.25">
      <c r="G1113" s="40"/>
      <c r="H1113" s="18"/>
      <c r="I1113" s="18"/>
      <c r="K1113" s="18"/>
      <c r="L1113" s="43"/>
      <c r="M1113" s="18"/>
      <c r="N1113" s="13"/>
      <c r="O1113" s="39"/>
      <c r="P1113" s="35"/>
    </row>
    <row r="1114" spans="7:16" s="33" customFormat="1" ht="12.5" x14ac:dyDescent="0.25">
      <c r="G1114" s="40"/>
      <c r="H1114" s="18"/>
      <c r="I1114" s="18"/>
      <c r="K1114" s="18"/>
      <c r="L1114" s="43"/>
      <c r="M1114" s="18"/>
      <c r="N1114" s="13"/>
      <c r="O1114" s="39"/>
      <c r="P1114" s="35"/>
    </row>
    <row r="1115" spans="7:16" s="33" customFormat="1" ht="12.5" x14ac:dyDescent="0.25">
      <c r="G1115" s="40"/>
      <c r="H1115" s="18"/>
      <c r="I1115" s="18"/>
      <c r="K1115" s="18"/>
      <c r="L1115" s="43"/>
      <c r="M1115" s="18"/>
      <c r="N1115" s="13"/>
      <c r="O1115" s="39"/>
      <c r="P1115" s="35"/>
    </row>
    <row r="1116" spans="7:16" s="33" customFormat="1" ht="12.5" x14ac:dyDescent="0.25">
      <c r="G1116" s="40"/>
      <c r="H1116" s="18"/>
      <c r="I1116" s="18"/>
      <c r="K1116" s="18"/>
      <c r="L1116" s="43"/>
      <c r="M1116" s="18"/>
      <c r="N1116" s="13"/>
      <c r="O1116" s="39"/>
      <c r="P1116" s="35"/>
    </row>
    <row r="1117" spans="7:16" s="33" customFormat="1" ht="12.5" x14ac:dyDescent="0.25">
      <c r="G1117" s="40"/>
      <c r="H1117" s="18"/>
      <c r="I1117" s="18"/>
      <c r="K1117" s="18"/>
      <c r="L1117" s="43"/>
      <c r="M1117" s="18"/>
      <c r="N1117" s="13"/>
      <c r="O1117" s="39"/>
      <c r="P1117" s="35"/>
    </row>
    <row r="1118" spans="7:16" s="33" customFormat="1" ht="12.5" x14ac:dyDescent="0.25">
      <c r="G1118" s="40"/>
      <c r="H1118" s="18"/>
      <c r="I1118" s="18"/>
      <c r="K1118" s="18"/>
      <c r="L1118" s="43"/>
      <c r="M1118" s="18"/>
      <c r="N1118" s="13"/>
      <c r="O1118" s="39"/>
      <c r="P1118" s="35"/>
    </row>
    <row r="1119" spans="7:16" s="33" customFormat="1" ht="12.5" x14ac:dyDescent="0.25">
      <c r="G1119" s="40"/>
      <c r="H1119" s="18"/>
      <c r="I1119" s="18"/>
      <c r="K1119" s="18"/>
      <c r="L1119" s="43"/>
      <c r="M1119" s="18"/>
      <c r="N1119" s="13"/>
      <c r="O1119" s="39"/>
      <c r="P1119" s="35"/>
    </row>
    <row r="1120" spans="7:16" s="33" customFormat="1" ht="12.5" x14ac:dyDescent="0.25">
      <c r="G1120" s="40"/>
      <c r="H1120" s="18"/>
      <c r="I1120" s="18"/>
      <c r="K1120" s="18"/>
      <c r="L1120" s="43"/>
      <c r="M1120" s="18"/>
      <c r="N1120" s="13"/>
      <c r="O1120" s="39"/>
      <c r="P1120" s="35"/>
    </row>
    <row r="1121" spans="7:16" s="33" customFormat="1" ht="12.5" x14ac:dyDescent="0.25">
      <c r="G1121" s="40"/>
      <c r="H1121" s="18"/>
      <c r="I1121" s="18"/>
      <c r="K1121" s="18"/>
      <c r="L1121" s="43"/>
      <c r="M1121" s="18"/>
      <c r="N1121" s="13"/>
      <c r="O1121" s="39"/>
      <c r="P1121" s="35"/>
    </row>
    <row r="1122" spans="7:16" s="33" customFormat="1" ht="12.5" x14ac:dyDescent="0.25">
      <c r="G1122" s="40"/>
      <c r="H1122" s="18"/>
      <c r="I1122" s="18"/>
      <c r="K1122" s="18"/>
      <c r="L1122" s="43"/>
      <c r="M1122" s="18"/>
      <c r="N1122" s="13"/>
      <c r="O1122" s="39"/>
      <c r="P1122" s="35"/>
    </row>
    <row r="1123" spans="7:16" s="33" customFormat="1" ht="12.5" x14ac:dyDescent="0.25">
      <c r="G1123" s="40"/>
      <c r="H1123" s="18"/>
      <c r="I1123" s="18"/>
      <c r="K1123" s="18"/>
      <c r="L1123" s="43"/>
      <c r="M1123" s="18"/>
      <c r="N1123" s="13"/>
      <c r="O1123" s="39"/>
      <c r="P1123" s="35"/>
    </row>
    <row r="1124" spans="7:16" s="33" customFormat="1" ht="12.5" x14ac:dyDescent="0.25">
      <c r="G1124" s="40"/>
      <c r="H1124" s="18"/>
      <c r="I1124" s="18"/>
      <c r="K1124" s="18"/>
      <c r="L1124" s="43"/>
      <c r="M1124" s="18"/>
      <c r="N1124" s="13"/>
      <c r="O1124" s="39"/>
      <c r="P1124" s="35"/>
    </row>
    <row r="1125" spans="7:16" s="33" customFormat="1" ht="12.5" x14ac:dyDescent="0.25">
      <c r="G1125" s="40"/>
      <c r="H1125" s="18"/>
      <c r="I1125" s="18"/>
      <c r="K1125" s="18"/>
      <c r="L1125" s="43"/>
      <c r="M1125" s="18"/>
      <c r="N1125" s="13"/>
      <c r="O1125" s="39"/>
      <c r="P1125" s="35"/>
    </row>
    <row r="1126" spans="7:16" s="33" customFormat="1" ht="12.5" x14ac:dyDescent="0.25">
      <c r="G1126" s="40"/>
      <c r="H1126" s="18"/>
      <c r="I1126" s="18"/>
      <c r="K1126" s="18"/>
      <c r="L1126" s="43"/>
      <c r="M1126" s="18"/>
      <c r="N1126" s="13"/>
      <c r="O1126" s="39"/>
      <c r="P1126" s="35"/>
    </row>
    <row r="1127" spans="7:16" s="33" customFormat="1" ht="12.5" x14ac:dyDescent="0.25">
      <c r="G1127" s="40"/>
      <c r="H1127" s="18"/>
      <c r="I1127" s="18"/>
      <c r="K1127" s="18"/>
      <c r="L1127" s="43"/>
      <c r="M1127" s="18"/>
      <c r="N1127" s="13"/>
      <c r="O1127" s="39"/>
      <c r="P1127" s="35"/>
    </row>
    <row r="1128" spans="7:16" s="33" customFormat="1" ht="12.5" x14ac:dyDescent="0.25">
      <c r="G1128" s="40"/>
      <c r="H1128" s="18"/>
      <c r="I1128" s="18"/>
      <c r="K1128" s="18"/>
      <c r="L1128" s="43"/>
      <c r="M1128" s="18"/>
      <c r="N1128" s="13"/>
      <c r="O1128" s="39"/>
      <c r="P1128" s="35"/>
    </row>
    <row r="1129" spans="7:16" s="33" customFormat="1" ht="12.5" x14ac:dyDescent="0.25">
      <c r="G1129" s="40"/>
      <c r="H1129" s="18"/>
      <c r="I1129" s="18"/>
      <c r="K1129" s="18"/>
      <c r="L1129" s="43"/>
      <c r="M1129" s="18"/>
      <c r="N1129" s="13"/>
      <c r="O1129" s="39"/>
      <c r="P1129" s="35"/>
    </row>
    <row r="1130" spans="7:16" s="33" customFormat="1" ht="12.5" x14ac:dyDescent="0.25">
      <c r="G1130" s="40"/>
      <c r="H1130" s="18"/>
      <c r="I1130" s="18"/>
      <c r="K1130" s="18"/>
      <c r="L1130" s="43"/>
      <c r="M1130" s="18"/>
      <c r="N1130" s="13"/>
      <c r="O1130" s="39"/>
      <c r="P1130" s="35"/>
    </row>
    <row r="1131" spans="7:16" s="33" customFormat="1" ht="12.5" x14ac:dyDescent="0.25">
      <c r="G1131" s="40"/>
      <c r="H1131" s="18"/>
      <c r="I1131" s="18"/>
      <c r="K1131" s="18"/>
      <c r="L1131" s="43"/>
      <c r="M1131" s="18"/>
      <c r="N1131" s="13"/>
      <c r="O1131" s="39"/>
      <c r="P1131" s="35"/>
    </row>
    <row r="1132" spans="7:16" s="33" customFormat="1" ht="12.5" x14ac:dyDescent="0.25">
      <c r="G1132" s="40"/>
      <c r="H1132" s="18"/>
      <c r="I1132" s="18"/>
      <c r="K1132" s="18"/>
      <c r="L1132" s="43"/>
      <c r="M1132" s="18"/>
      <c r="N1132" s="13"/>
      <c r="O1132" s="39"/>
      <c r="P1132" s="35"/>
    </row>
    <row r="1133" spans="7:16" s="33" customFormat="1" ht="12.5" x14ac:dyDescent="0.25">
      <c r="G1133" s="40"/>
      <c r="H1133" s="18"/>
      <c r="I1133" s="18"/>
      <c r="K1133" s="18"/>
      <c r="L1133" s="43"/>
      <c r="M1133" s="18"/>
      <c r="N1133" s="13"/>
      <c r="O1133" s="39"/>
      <c r="P1133" s="35"/>
    </row>
    <row r="1134" spans="7:16" s="33" customFormat="1" ht="12.5" x14ac:dyDescent="0.25">
      <c r="G1134" s="40"/>
      <c r="H1134" s="18"/>
      <c r="I1134" s="18"/>
      <c r="K1134" s="18"/>
      <c r="L1134" s="43"/>
      <c r="M1134" s="18"/>
      <c r="N1134" s="13"/>
      <c r="O1134" s="39"/>
      <c r="P1134" s="35"/>
    </row>
    <row r="1135" spans="7:16" s="33" customFormat="1" ht="12.5" x14ac:dyDescent="0.25">
      <c r="G1135" s="40"/>
      <c r="H1135" s="18"/>
      <c r="I1135" s="18"/>
      <c r="K1135" s="18"/>
      <c r="L1135" s="43"/>
      <c r="M1135" s="18"/>
      <c r="N1135" s="13"/>
      <c r="O1135" s="39"/>
      <c r="P1135" s="35"/>
    </row>
    <row r="1136" spans="7:16" s="33" customFormat="1" ht="12.5" x14ac:dyDescent="0.25">
      <c r="G1136" s="40"/>
      <c r="H1136" s="18"/>
      <c r="I1136" s="18"/>
      <c r="K1136" s="18"/>
      <c r="L1136" s="43"/>
      <c r="M1136" s="18"/>
      <c r="N1136" s="13"/>
      <c r="O1136" s="39"/>
      <c r="P1136" s="35"/>
    </row>
    <row r="1137" spans="7:16" s="33" customFormat="1" ht="12.5" x14ac:dyDescent="0.25">
      <c r="G1137" s="40"/>
      <c r="H1137" s="18"/>
      <c r="I1137" s="18"/>
      <c r="K1137" s="18"/>
      <c r="L1137" s="43"/>
      <c r="M1137" s="18"/>
      <c r="N1137" s="13"/>
      <c r="O1137" s="39"/>
      <c r="P1137" s="35"/>
    </row>
    <row r="1138" spans="7:16" s="33" customFormat="1" ht="12.5" x14ac:dyDescent="0.25">
      <c r="G1138" s="40"/>
      <c r="H1138" s="18"/>
      <c r="I1138" s="18"/>
      <c r="K1138" s="18"/>
      <c r="L1138" s="43"/>
      <c r="M1138" s="18"/>
      <c r="N1138" s="13"/>
      <c r="O1138" s="39"/>
      <c r="P1138" s="35"/>
    </row>
    <row r="1139" spans="7:16" s="33" customFormat="1" ht="12.5" x14ac:dyDescent="0.25">
      <c r="G1139" s="40"/>
      <c r="H1139" s="18"/>
      <c r="I1139" s="18"/>
      <c r="K1139" s="18"/>
      <c r="L1139" s="43"/>
      <c r="M1139" s="18"/>
      <c r="N1139" s="13"/>
      <c r="O1139" s="39"/>
      <c r="P1139" s="35"/>
    </row>
    <row r="1140" spans="7:16" s="33" customFormat="1" ht="12.5" x14ac:dyDescent="0.25">
      <c r="G1140" s="40"/>
      <c r="H1140" s="18"/>
      <c r="I1140" s="18"/>
      <c r="K1140" s="18"/>
      <c r="L1140" s="43"/>
      <c r="M1140" s="18"/>
      <c r="N1140" s="13"/>
      <c r="O1140" s="39"/>
      <c r="P1140" s="35"/>
    </row>
    <row r="1141" spans="7:16" s="33" customFormat="1" ht="12.5" x14ac:dyDescent="0.25">
      <c r="G1141" s="40"/>
      <c r="H1141" s="18"/>
      <c r="I1141" s="18"/>
      <c r="K1141" s="18"/>
      <c r="L1141" s="43"/>
      <c r="M1141" s="18"/>
      <c r="N1141" s="13"/>
      <c r="O1141" s="39"/>
      <c r="P1141" s="35"/>
    </row>
    <row r="1142" spans="7:16" s="33" customFormat="1" ht="12.5" x14ac:dyDescent="0.25">
      <c r="G1142" s="40"/>
      <c r="H1142" s="18"/>
      <c r="I1142" s="18"/>
      <c r="K1142" s="18"/>
      <c r="L1142" s="43"/>
      <c r="M1142" s="18"/>
      <c r="N1142" s="13"/>
      <c r="O1142" s="39"/>
      <c r="P1142" s="35"/>
    </row>
    <row r="1143" spans="7:16" s="33" customFormat="1" ht="12.5" x14ac:dyDescent="0.25">
      <c r="G1143" s="40"/>
      <c r="H1143" s="18"/>
      <c r="I1143" s="18"/>
      <c r="K1143" s="18"/>
      <c r="L1143" s="43"/>
      <c r="M1143" s="18"/>
      <c r="N1143" s="13"/>
      <c r="O1143" s="39"/>
      <c r="P1143" s="35"/>
    </row>
    <row r="1144" spans="7:16" s="33" customFormat="1" ht="12.5" x14ac:dyDescent="0.25">
      <c r="G1144" s="40"/>
      <c r="H1144" s="18"/>
      <c r="I1144" s="18"/>
      <c r="K1144" s="18"/>
      <c r="L1144" s="43"/>
      <c r="M1144" s="18"/>
      <c r="N1144" s="13"/>
      <c r="O1144" s="39"/>
      <c r="P1144" s="35"/>
    </row>
    <row r="1145" spans="7:16" s="33" customFormat="1" ht="12.5" x14ac:dyDescent="0.25">
      <c r="G1145" s="40"/>
      <c r="H1145" s="18"/>
      <c r="I1145" s="18"/>
      <c r="K1145" s="18"/>
      <c r="L1145" s="43"/>
      <c r="M1145" s="18"/>
      <c r="N1145" s="13"/>
      <c r="O1145" s="39"/>
      <c r="P1145" s="35"/>
    </row>
    <row r="1146" spans="7:16" s="33" customFormat="1" ht="12.5" x14ac:dyDescent="0.25">
      <c r="G1146" s="40"/>
      <c r="H1146" s="18"/>
      <c r="I1146" s="18"/>
      <c r="K1146" s="18"/>
      <c r="L1146" s="43"/>
      <c r="M1146" s="18"/>
      <c r="N1146" s="13"/>
      <c r="O1146" s="39"/>
      <c r="P1146" s="35"/>
    </row>
    <row r="1147" spans="7:16" s="33" customFormat="1" ht="12.5" x14ac:dyDescent="0.25">
      <c r="G1147" s="40"/>
      <c r="H1147" s="18"/>
      <c r="I1147" s="18"/>
      <c r="K1147" s="18"/>
      <c r="L1147" s="43"/>
      <c r="M1147" s="18"/>
      <c r="N1147" s="13"/>
      <c r="O1147" s="39"/>
      <c r="P1147" s="35"/>
    </row>
    <row r="1148" spans="7:16" s="33" customFormat="1" ht="12.5" x14ac:dyDescent="0.25">
      <c r="G1148" s="40"/>
      <c r="H1148" s="18"/>
      <c r="I1148" s="18"/>
      <c r="K1148" s="18"/>
      <c r="L1148" s="43"/>
      <c r="M1148" s="18"/>
      <c r="N1148" s="13"/>
      <c r="O1148" s="39"/>
      <c r="P1148" s="35"/>
    </row>
    <row r="1149" spans="7:16" s="33" customFormat="1" ht="12.5" x14ac:dyDescent="0.25">
      <c r="G1149" s="40"/>
      <c r="H1149" s="18"/>
      <c r="I1149" s="18"/>
      <c r="K1149" s="18"/>
      <c r="L1149" s="43"/>
      <c r="M1149" s="18"/>
      <c r="N1149" s="13"/>
      <c r="O1149" s="39"/>
      <c r="P1149" s="35"/>
    </row>
    <row r="1150" spans="7:16" s="33" customFormat="1" ht="12.5" x14ac:dyDescent="0.25">
      <c r="G1150" s="40"/>
      <c r="H1150" s="18"/>
      <c r="I1150" s="18"/>
      <c r="K1150" s="18"/>
      <c r="L1150" s="43"/>
      <c r="M1150" s="18"/>
      <c r="N1150" s="13"/>
      <c r="O1150" s="39"/>
      <c r="P1150" s="35"/>
    </row>
    <row r="1151" spans="7:16" s="33" customFormat="1" ht="12.5" x14ac:dyDescent="0.25">
      <c r="G1151" s="40"/>
      <c r="H1151" s="18"/>
      <c r="I1151" s="18"/>
      <c r="K1151" s="18"/>
      <c r="L1151" s="43"/>
      <c r="M1151" s="18"/>
      <c r="N1151" s="13"/>
      <c r="O1151" s="39"/>
      <c r="P1151" s="35"/>
    </row>
    <row r="1152" spans="7:16" s="33" customFormat="1" ht="12.5" x14ac:dyDescent="0.25">
      <c r="G1152" s="40"/>
      <c r="H1152" s="18"/>
      <c r="I1152" s="18"/>
      <c r="K1152" s="18"/>
      <c r="L1152" s="43"/>
      <c r="M1152" s="18"/>
      <c r="N1152" s="13"/>
      <c r="O1152" s="39"/>
      <c r="P1152" s="35"/>
    </row>
    <row r="1153" spans="7:16" s="33" customFormat="1" ht="12.5" x14ac:dyDescent="0.25">
      <c r="G1153" s="40"/>
      <c r="H1153" s="18"/>
      <c r="I1153" s="18"/>
      <c r="K1153" s="18"/>
      <c r="L1153" s="43"/>
      <c r="M1153" s="18"/>
      <c r="N1153" s="13"/>
      <c r="O1153" s="39"/>
      <c r="P1153" s="35"/>
    </row>
    <row r="1154" spans="7:16" s="33" customFormat="1" ht="12.5" x14ac:dyDescent="0.25">
      <c r="G1154" s="40"/>
      <c r="H1154" s="18"/>
      <c r="I1154" s="18"/>
      <c r="K1154" s="18"/>
      <c r="L1154" s="43"/>
      <c r="M1154" s="18"/>
      <c r="N1154" s="13"/>
      <c r="O1154" s="39"/>
      <c r="P1154" s="35"/>
    </row>
    <row r="1155" spans="7:16" s="33" customFormat="1" ht="12.5" x14ac:dyDescent="0.25">
      <c r="G1155" s="40"/>
      <c r="H1155" s="18"/>
      <c r="I1155" s="18"/>
      <c r="K1155" s="18"/>
      <c r="L1155" s="43"/>
      <c r="M1155" s="18"/>
      <c r="N1155" s="13"/>
      <c r="O1155" s="39"/>
      <c r="P1155" s="35"/>
    </row>
    <row r="1156" spans="7:16" s="33" customFormat="1" ht="12.5" x14ac:dyDescent="0.25">
      <c r="G1156" s="40"/>
      <c r="H1156" s="18"/>
      <c r="I1156" s="18"/>
      <c r="K1156" s="18"/>
      <c r="L1156" s="43"/>
      <c r="M1156" s="18"/>
      <c r="N1156" s="13"/>
      <c r="O1156" s="39"/>
      <c r="P1156" s="35"/>
    </row>
    <row r="1157" spans="7:16" s="33" customFormat="1" ht="12.5" x14ac:dyDescent="0.25">
      <c r="G1157" s="40"/>
      <c r="H1157" s="18"/>
      <c r="I1157" s="18"/>
      <c r="K1157" s="18"/>
      <c r="L1157" s="43"/>
      <c r="M1157" s="18"/>
      <c r="N1157" s="13"/>
      <c r="O1157" s="39"/>
      <c r="P1157" s="35"/>
    </row>
    <row r="1158" spans="7:16" s="33" customFormat="1" ht="12.5" x14ac:dyDescent="0.25">
      <c r="G1158" s="40"/>
      <c r="H1158" s="18"/>
      <c r="I1158" s="18"/>
      <c r="K1158" s="18"/>
      <c r="L1158" s="43"/>
      <c r="M1158" s="18"/>
      <c r="N1158" s="13"/>
      <c r="O1158" s="39"/>
      <c r="P1158" s="35"/>
    </row>
    <row r="1159" spans="7:16" s="33" customFormat="1" ht="12.5" x14ac:dyDescent="0.25">
      <c r="G1159" s="40"/>
      <c r="H1159" s="18"/>
      <c r="I1159" s="18"/>
      <c r="K1159" s="18"/>
      <c r="L1159" s="43"/>
      <c r="M1159" s="18"/>
      <c r="N1159" s="13"/>
      <c r="O1159" s="39"/>
      <c r="P1159" s="35"/>
    </row>
    <row r="1160" spans="7:16" s="33" customFormat="1" ht="12.5" x14ac:dyDescent="0.25">
      <c r="G1160" s="40"/>
      <c r="H1160" s="18"/>
      <c r="I1160" s="18"/>
      <c r="K1160" s="18"/>
      <c r="L1160" s="43"/>
      <c r="M1160" s="18"/>
      <c r="N1160" s="13"/>
      <c r="O1160" s="39"/>
      <c r="P1160" s="35"/>
    </row>
    <row r="1161" spans="7:16" s="33" customFormat="1" ht="12.5" x14ac:dyDescent="0.25">
      <c r="G1161" s="40"/>
      <c r="H1161" s="18"/>
      <c r="I1161" s="18"/>
      <c r="K1161" s="18"/>
      <c r="L1161" s="43"/>
      <c r="M1161" s="18"/>
      <c r="N1161" s="13"/>
      <c r="O1161" s="39"/>
      <c r="P1161" s="35"/>
    </row>
    <row r="1162" spans="7:16" s="33" customFormat="1" ht="12.5" x14ac:dyDescent="0.25">
      <c r="G1162" s="40"/>
      <c r="H1162" s="18"/>
      <c r="I1162" s="18"/>
      <c r="K1162" s="18"/>
      <c r="L1162" s="43"/>
      <c r="M1162" s="18"/>
      <c r="N1162" s="13"/>
      <c r="O1162" s="39"/>
      <c r="P1162" s="35"/>
    </row>
    <row r="1163" spans="7:16" s="33" customFormat="1" ht="12.5" x14ac:dyDescent="0.25">
      <c r="G1163" s="40"/>
      <c r="H1163" s="18"/>
      <c r="I1163" s="18"/>
      <c r="K1163" s="18"/>
      <c r="L1163" s="43"/>
      <c r="M1163" s="18"/>
      <c r="N1163" s="13"/>
      <c r="O1163" s="39"/>
      <c r="P1163" s="35"/>
    </row>
    <row r="1164" spans="7:16" s="33" customFormat="1" ht="12.5" x14ac:dyDescent="0.25">
      <c r="G1164" s="40"/>
      <c r="H1164" s="18"/>
      <c r="I1164" s="18"/>
      <c r="K1164" s="18"/>
      <c r="L1164" s="43"/>
      <c r="M1164" s="18"/>
      <c r="N1164" s="13"/>
      <c r="O1164" s="39"/>
      <c r="P1164" s="35"/>
    </row>
    <row r="1165" spans="7:16" s="33" customFormat="1" ht="12.5" x14ac:dyDescent="0.25">
      <c r="G1165" s="40"/>
      <c r="H1165" s="18"/>
      <c r="I1165" s="18"/>
      <c r="K1165" s="18"/>
      <c r="L1165" s="43"/>
      <c r="M1165" s="18"/>
      <c r="N1165" s="13"/>
      <c r="O1165" s="39"/>
      <c r="P1165" s="35"/>
    </row>
    <row r="1166" spans="7:16" s="33" customFormat="1" ht="12.5" x14ac:dyDescent="0.25">
      <c r="G1166" s="40"/>
      <c r="H1166" s="18"/>
      <c r="I1166" s="18"/>
      <c r="K1166" s="18"/>
      <c r="L1166" s="43"/>
      <c r="M1166" s="18"/>
      <c r="N1166" s="13"/>
      <c r="O1166" s="39"/>
      <c r="P1166" s="35"/>
    </row>
    <row r="1167" spans="7:16" s="33" customFormat="1" ht="12.5" x14ac:dyDescent="0.25">
      <c r="G1167" s="40"/>
      <c r="H1167" s="18"/>
      <c r="I1167" s="18"/>
      <c r="K1167" s="18"/>
      <c r="L1167" s="43"/>
      <c r="M1167" s="18"/>
      <c r="N1167" s="13"/>
      <c r="O1167" s="39"/>
      <c r="P1167" s="35"/>
    </row>
    <row r="1168" spans="7:16" s="33" customFormat="1" ht="12.5" x14ac:dyDescent="0.25">
      <c r="G1168" s="40"/>
      <c r="H1168" s="18"/>
      <c r="I1168" s="18"/>
      <c r="K1168" s="18"/>
      <c r="L1168" s="43"/>
      <c r="M1168" s="18"/>
      <c r="N1168" s="13"/>
      <c r="O1168" s="39"/>
      <c r="P1168" s="35"/>
    </row>
    <row r="1169" spans="7:16" s="33" customFormat="1" ht="12.5" x14ac:dyDescent="0.25">
      <c r="G1169" s="40"/>
      <c r="H1169" s="18"/>
      <c r="I1169" s="18"/>
      <c r="K1169" s="18"/>
      <c r="L1169" s="43"/>
      <c r="M1169" s="18"/>
      <c r="N1169" s="13"/>
      <c r="O1169" s="39"/>
      <c r="P1169" s="35"/>
    </row>
    <row r="1170" spans="7:16" s="33" customFormat="1" ht="12.5" x14ac:dyDescent="0.25">
      <c r="G1170" s="40"/>
      <c r="H1170" s="18"/>
      <c r="I1170" s="18"/>
      <c r="K1170" s="18"/>
      <c r="L1170" s="43"/>
      <c r="M1170" s="18"/>
      <c r="N1170" s="13"/>
      <c r="O1170" s="39"/>
      <c r="P1170" s="35"/>
    </row>
    <row r="1171" spans="7:16" s="33" customFormat="1" ht="12.5" x14ac:dyDescent="0.25">
      <c r="G1171" s="40"/>
      <c r="H1171" s="18"/>
      <c r="I1171" s="18"/>
      <c r="K1171" s="18"/>
      <c r="L1171" s="43"/>
      <c r="M1171" s="18"/>
      <c r="N1171" s="13"/>
      <c r="O1171" s="39"/>
      <c r="P1171" s="35"/>
    </row>
    <row r="1172" spans="7:16" s="33" customFormat="1" ht="12.5" x14ac:dyDescent="0.25">
      <c r="G1172" s="40"/>
      <c r="H1172" s="18"/>
      <c r="I1172" s="18"/>
      <c r="K1172" s="18"/>
      <c r="L1172" s="43"/>
      <c r="M1172" s="18"/>
      <c r="N1172" s="13"/>
      <c r="O1172" s="39"/>
      <c r="P1172" s="35"/>
    </row>
    <row r="1173" spans="7:16" s="33" customFormat="1" ht="12.5" x14ac:dyDescent="0.25">
      <c r="G1173" s="40"/>
      <c r="H1173" s="18"/>
      <c r="I1173" s="18"/>
      <c r="K1173" s="18"/>
      <c r="L1173" s="43"/>
      <c r="M1173" s="18"/>
      <c r="N1173" s="13"/>
      <c r="O1173" s="39"/>
      <c r="P1173" s="35"/>
    </row>
    <row r="1174" spans="7:16" s="33" customFormat="1" ht="12.5" x14ac:dyDescent="0.25">
      <c r="G1174" s="40"/>
      <c r="H1174" s="18"/>
      <c r="I1174" s="18"/>
      <c r="K1174" s="18"/>
      <c r="L1174" s="43"/>
      <c r="M1174" s="18"/>
      <c r="N1174" s="13"/>
      <c r="O1174" s="39"/>
      <c r="P1174" s="35"/>
    </row>
    <row r="1175" spans="7:16" s="33" customFormat="1" ht="12.5" x14ac:dyDescent="0.25">
      <c r="G1175" s="40"/>
      <c r="H1175" s="18"/>
      <c r="I1175" s="18"/>
      <c r="K1175" s="18"/>
      <c r="L1175" s="43"/>
      <c r="M1175" s="18"/>
      <c r="N1175" s="13"/>
      <c r="O1175" s="39"/>
      <c r="P1175" s="35"/>
    </row>
    <row r="1176" spans="7:16" s="33" customFormat="1" ht="12.5" x14ac:dyDescent="0.25">
      <c r="G1176" s="40"/>
      <c r="H1176" s="18"/>
      <c r="I1176" s="18"/>
      <c r="K1176" s="18"/>
      <c r="L1176" s="43"/>
      <c r="M1176" s="18"/>
      <c r="N1176" s="13"/>
      <c r="O1176" s="39"/>
      <c r="P1176" s="35"/>
    </row>
    <row r="1177" spans="7:16" s="33" customFormat="1" ht="12.5" x14ac:dyDescent="0.25">
      <c r="G1177" s="40"/>
      <c r="H1177" s="18"/>
      <c r="I1177" s="18"/>
      <c r="K1177" s="18"/>
      <c r="L1177" s="43"/>
      <c r="M1177" s="18"/>
      <c r="N1177" s="13"/>
      <c r="O1177" s="39"/>
      <c r="P1177" s="35"/>
    </row>
    <row r="1178" spans="7:16" s="33" customFormat="1" ht="12.5" x14ac:dyDescent="0.25">
      <c r="G1178" s="40"/>
      <c r="H1178" s="18"/>
      <c r="I1178" s="18"/>
      <c r="K1178" s="18"/>
      <c r="L1178" s="43"/>
      <c r="M1178" s="18"/>
      <c r="N1178" s="13"/>
      <c r="O1178" s="39"/>
      <c r="P1178" s="35"/>
    </row>
    <row r="1179" spans="7:16" s="33" customFormat="1" ht="12.5" x14ac:dyDescent="0.25">
      <c r="G1179" s="40"/>
      <c r="H1179" s="18"/>
      <c r="I1179" s="18"/>
      <c r="K1179" s="18"/>
      <c r="L1179" s="43"/>
      <c r="M1179" s="18"/>
      <c r="N1179" s="13"/>
      <c r="O1179" s="39"/>
      <c r="P1179" s="35"/>
    </row>
    <row r="1180" spans="7:16" s="33" customFormat="1" ht="12.5" x14ac:dyDescent="0.25">
      <c r="G1180" s="40"/>
      <c r="H1180" s="18"/>
      <c r="I1180" s="18"/>
      <c r="K1180" s="18"/>
      <c r="L1180" s="43"/>
      <c r="M1180" s="18"/>
      <c r="N1180" s="13"/>
      <c r="O1180" s="39"/>
      <c r="P1180" s="35"/>
    </row>
    <row r="1181" spans="7:16" s="33" customFormat="1" ht="12.5" x14ac:dyDescent="0.25">
      <c r="G1181" s="40"/>
      <c r="H1181" s="18"/>
      <c r="I1181" s="18"/>
      <c r="K1181" s="18"/>
      <c r="L1181" s="43"/>
      <c r="M1181" s="18"/>
      <c r="N1181" s="13"/>
      <c r="O1181" s="39"/>
      <c r="P1181" s="35"/>
    </row>
    <row r="1182" spans="7:16" s="33" customFormat="1" ht="12.5" x14ac:dyDescent="0.25">
      <c r="G1182" s="40"/>
      <c r="H1182" s="18"/>
      <c r="I1182" s="18"/>
      <c r="K1182" s="18"/>
      <c r="L1182" s="43"/>
      <c r="M1182" s="18"/>
      <c r="N1182" s="13"/>
      <c r="O1182" s="39"/>
      <c r="P1182" s="35"/>
    </row>
    <row r="1183" spans="7:16" s="33" customFormat="1" ht="12.5" x14ac:dyDescent="0.25">
      <c r="G1183" s="40"/>
      <c r="H1183" s="18"/>
      <c r="I1183" s="18"/>
      <c r="K1183" s="18"/>
      <c r="L1183" s="43"/>
      <c r="M1183" s="18"/>
      <c r="N1183" s="13"/>
      <c r="O1183" s="39"/>
      <c r="P1183" s="35"/>
    </row>
    <row r="1184" spans="7:16" s="33" customFormat="1" ht="12.5" x14ac:dyDescent="0.25">
      <c r="G1184" s="40"/>
      <c r="H1184" s="18"/>
      <c r="I1184" s="18"/>
      <c r="K1184" s="18"/>
      <c r="L1184" s="43"/>
      <c r="M1184" s="18"/>
      <c r="N1184" s="13"/>
      <c r="O1184" s="39"/>
      <c r="P1184" s="35"/>
    </row>
    <row r="1185" spans="7:16" s="33" customFormat="1" ht="12.5" x14ac:dyDescent="0.25">
      <c r="G1185" s="40"/>
      <c r="H1185" s="18"/>
      <c r="I1185" s="18"/>
      <c r="K1185" s="18"/>
      <c r="L1185" s="43"/>
      <c r="M1185" s="18"/>
      <c r="N1185" s="13"/>
      <c r="O1185" s="39"/>
      <c r="P1185" s="35"/>
    </row>
    <row r="1186" spans="7:16" s="33" customFormat="1" ht="12.5" x14ac:dyDescent="0.25">
      <c r="G1186" s="40"/>
      <c r="H1186" s="18"/>
      <c r="I1186" s="18"/>
      <c r="K1186" s="18"/>
      <c r="L1186" s="43"/>
      <c r="M1186" s="18"/>
      <c r="N1186" s="13"/>
      <c r="O1186" s="39"/>
      <c r="P1186" s="35"/>
    </row>
    <row r="1187" spans="7:16" s="33" customFormat="1" ht="12.5" x14ac:dyDescent="0.25">
      <c r="G1187" s="40"/>
      <c r="H1187" s="18"/>
      <c r="I1187" s="18"/>
      <c r="K1187" s="18"/>
      <c r="L1187" s="43"/>
      <c r="M1187" s="18"/>
      <c r="N1187" s="13"/>
      <c r="O1187" s="39"/>
      <c r="P1187" s="35"/>
    </row>
    <row r="1188" spans="7:16" s="33" customFormat="1" ht="12.5" x14ac:dyDescent="0.25">
      <c r="G1188" s="40"/>
      <c r="H1188" s="18"/>
      <c r="I1188" s="18"/>
      <c r="K1188" s="18"/>
      <c r="L1188" s="43"/>
      <c r="M1188" s="18"/>
      <c r="N1188" s="13"/>
      <c r="O1188" s="39"/>
      <c r="P1188" s="35"/>
    </row>
    <row r="1189" spans="7:16" s="33" customFormat="1" ht="12.5" x14ac:dyDescent="0.25">
      <c r="G1189" s="40"/>
      <c r="H1189" s="18"/>
      <c r="I1189" s="18"/>
      <c r="K1189" s="18"/>
      <c r="L1189" s="43"/>
      <c r="M1189" s="18"/>
      <c r="N1189" s="13"/>
      <c r="O1189" s="39"/>
      <c r="P1189" s="35"/>
    </row>
    <row r="1190" spans="7:16" s="33" customFormat="1" ht="12.5" x14ac:dyDescent="0.25">
      <c r="G1190" s="40"/>
      <c r="H1190" s="18"/>
      <c r="I1190" s="18"/>
      <c r="K1190" s="18"/>
      <c r="L1190" s="43"/>
      <c r="M1190" s="18"/>
      <c r="N1190" s="13"/>
      <c r="O1190" s="39"/>
      <c r="P1190" s="35"/>
    </row>
    <row r="1191" spans="7:16" s="33" customFormat="1" ht="12.5" x14ac:dyDescent="0.25">
      <c r="G1191" s="40"/>
      <c r="H1191" s="18"/>
      <c r="I1191" s="18"/>
      <c r="K1191" s="18"/>
      <c r="L1191" s="43"/>
      <c r="M1191" s="18"/>
      <c r="N1191" s="13"/>
      <c r="O1191" s="39"/>
      <c r="P1191" s="35"/>
    </row>
    <row r="1192" spans="7:16" s="33" customFormat="1" ht="12.5" x14ac:dyDescent="0.25">
      <c r="G1192" s="40"/>
      <c r="H1192" s="18"/>
      <c r="I1192" s="18"/>
      <c r="K1192" s="18"/>
      <c r="L1192" s="43"/>
      <c r="M1192" s="18"/>
      <c r="N1192" s="13"/>
      <c r="O1192" s="39"/>
      <c r="P1192" s="35"/>
    </row>
    <row r="1193" spans="7:16" s="33" customFormat="1" ht="12.5" x14ac:dyDescent="0.25">
      <c r="G1193" s="40"/>
      <c r="H1193" s="18"/>
      <c r="I1193" s="18"/>
      <c r="K1193" s="18"/>
      <c r="L1193" s="43"/>
      <c r="M1193" s="18"/>
      <c r="N1193" s="13"/>
      <c r="O1193" s="39"/>
      <c r="P1193" s="35"/>
    </row>
    <row r="1194" spans="7:16" s="33" customFormat="1" ht="12.5" x14ac:dyDescent="0.25">
      <c r="G1194" s="40"/>
      <c r="H1194" s="18"/>
      <c r="I1194" s="18"/>
      <c r="K1194" s="18"/>
      <c r="L1194" s="43"/>
      <c r="M1194" s="18"/>
      <c r="N1194" s="13"/>
      <c r="O1194" s="39"/>
      <c r="P1194" s="35"/>
    </row>
    <row r="1195" spans="7:16" s="33" customFormat="1" ht="12.5" x14ac:dyDescent="0.25">
      <c r="G1195" s="40"/>
      <c r="H1195" s="18"/>
      <c r="I1195" s="18"/>
      <c r="K1195" s="18"/>
      <c r="L1195" s="43"/>
      <c r="M1195" s="18"/>
      <c r="N1195" s="13"/>
      <c r="O1195" s="39"/>
      <c r="P1195" s="35"/>
    </row>
    <row r="1196" spans="7:16" s="33" customFormat="1" ht="12.5" x14ac:dyDescent="0.25">
      <c r="G1196" s="40"/>
      <c r="H1196" s="18"/>
      <c r="I1196" s="18"/>
      <c r="K1196" s="18"/>
      <c r="L1196" s="43"/>
      <c r="M1196" s="18"/>
      <c r="N1196" s="13"/>
      <c r="O1196" s="39"/>
      <c r="P1196" s="35"/>
    </row>
    <row r="1197" spans="7:16" s="33" customFormat="1" ht="12.5" x14ac:dyDescent="0.25">
      <c r="G1197" s="40"/>
      <c r="H1197" s="18"/>
      <c r="I1197" s="18"/>
      <c r="K1197" s="18"/>
      <c r="L1197" s="43"/>
      <c r="M1197" s="18"/>
      <c r="N1197" s="13"/>
      <c r="O1197" s="39"/>
      <c r="P1197" s="35"/>
    </row>
    <row r="1198" spans="7:16" s="33" customFormat="1" ht="12.5" x14ac:dyDescent="0.25">
      <c r="G1198" s="40"/>
      <c r="H1198" s="18"/>
      <c r="I1198" s="18"/>
      <c r="K1198" s="18"/>
      <c r="L1198" s="43"/>
      <c r="M1198" s="18"/>
      <c r="N1198" s="13"/>
      <c r="O1198" s="39"/>
      <c r="P1198" s="35"/>
    </row>
    <row r="1199" spans="7:16" s="33" customFormat="1" ht="12.5" x14ac:dyDescent="0.25">
      <c r="G1199" s="40"/>
      <c r="H1199" s="18"/>
      <c r="I1199" s="18"/>
      <c r="K1199" s="18"/>
      <c r="L1199" s="43"/>
      <c r="M1199" s="18"/>
      <c r="N1199" s="13"/>
      <c r="O1199" s="39"/>
      <c r="P1199" s="35"/>
    </row>
    <row r="1200" spans="7:16" s="33" customFormat="1" ht="12.5" x14ac:dyDescent="0.25">
      <c r="G1200" s="40"/>
      <c r="H1200" s="18"/>
      <c r="I1200" s="18"/>
      <c r="K1200" s="18"/>
      <c r="L1200" s="43"/>
      <c r="M1200" s="18"/>
      <c r="N1200" s="13"/>
      <c r="O1200" s="39"/>
      <c r="P1200" s="35"/>
    </row>
    <row r="1201" spans="7:16" s="33" customFormat="1" ht="12.5" x14ac:dyDescent="0.25">
      <c r="G1201" s="40"/>
      <c r="H1201" s="18"/>
      <c r="I1201" s="18"/>
      <c r="K1201" s="18"/>
      <c r="L1201" s="43"/>
      <c r="M1201" s="18"/>
      <c r="N1201" s="13"/>
      <c r="O1201" s="39"/>
      <c r="P1201" s="35"/>
    </row>
    <row r="1202" spans="7:16" s="33" customFormat="1" ht="12.5" x14ac:dyDescent="0.25">
      <c r="G1202" s="40"/>
      <c r="H1202" s="18"/>
      <c r="I1202" s="18"/>
      <c r="K1202" s="18"/>
      <c r="L1202" s="43"/>
      <c r="M1202" s="18"/>
      <c r="N1202" s="13"/>
      <c r="O1202" s="39"/>
      <c r="P1202" s="35"/>
    </row>
    <row r="1203" spans="7:16" s="33" customFormat="1" ht="12.5" x14ac:dyDescent="0.25">
      <c r="G1203" s="40"/>
      <c r="H1203" s="18"/>
      <c r="I1203" s="18"/>
      <c r="K1203" s="18"/>
      <c r="L1203" s="43"/>
      <c r="M1203" s="18"/>
      <c r="N1203" s="13"/>
      <c r="O1203" s="39"/>
      <c r="P1203" s="35"/>
    </row>
    <row r="1204" spans="7:16" s="33" customFormat="1" ht="12.5" x14ac:dyDescent="0.25">
      <c r="G1204" s="40"/>
      <c r="H1204" s="18"/>
      <c r="I1204" s="18"/>
      <c r="K1204" s="18"/>
      <c r="L1204" s="43"/>
      <c r="M1204" s="18"/>
      <c r="N1204" s="13"/>
      <c r="O1204" s="39"/>
      <c r="P1204" s="35"/>
    </row>
    <row r="1205" spans="7:16" s="33" customFormat="1" ht="12.5" x14ac:dyDescent="0.25">
      <c r="G1205" s="40"/>
      <c r="H1205" s="18"/>
      <c r="I1205" s="18"/>
      <c r="K1205" s="18"/>
      <c r="L1205" s="43"/>
      <c r="M1205" s="18"/>
      <c r="N1205" s="13"/>
      <c r="O1205" s="39"/>
      <c r="P1205" s="35"/>
    </row>
    <row r="1206" spans="7:16" s="33" customFormat="1" ht="12.5" x14ac:dyDescent="0.25">
      <c r="G1206" s="40"/>
      <c r="H1206" s="18"/>
      <c r="I1206" s="18"/>
      <c r="K1206" s="18"/>
      <c r="L1206" s="43"/>
      <c r="M1206" s="18"/>
      <c r="N1206" s="13"/>
      <c r="O1206" s="39"/>
      <c r="P1206" s="35"/>
    </row>
    <row r="1207" spans="7:16" s="33" customFormat="1" ht="12.5" x14ac:dyDescent="0.25">
      <c r="G1207" s="40"/>
      <c r="H1207" s="18"/>
      <c r="I1207" s="18"/>
      <c r="K1207" s="18"/>
      <c r="L1207" s="43"/>
      <c r="M1207" s="18"/>
      <c r="N1207" s="13"/>
      <c r="O1207" s="39"/>
      <c r="P1207" s="35"/>
    </row>
    <row r="1208" spans="7:16" s="33" customFormat="1" ht="12.5" x14ac:dyDescent="0.25">
      <c r="G1208" s="40"/>
      <c r="H1208" s="18"/>
      <c r="I1208" s="18"/>
      <c r="K1208" s="18"/>
      <c r="L1208" s="43"/>
      <c r="M1208" s="18"/>
      <c r="N1208" s="13"/>
      <c r="O1208" s="39"/>
      <c r="P1208" s="35"/>
    </row>
    <row r="1209" spans="7:16" s="33" customFormat="1" ht="12.5" x14ac:dyDescent="0.25">
      <c r="G1209" s="40"/>
      <c r="H1209" s="18"/>
      <c r="I1209" s="18"/>
      <c r="K1209" s="18"/>
      <c r="L1209" s="43"/>
      <c r="M1209" s="18"/>
      <c r="N1209" s="13"/>
      <c r="O1209" s="39"/>
      <c r="P1209" s="35"/>
    </row>
    <row r="1210" spans="7:16" s="33" customFormat="1" ht="12.5" x14ac:dyDescent="0.25">
      <c r="G1210" s="40"/>
      <c r="H1210" s="18"/>
      <c r="I1210" s="18"/>
      <c r="K1210" s="18"/>
      <c r="L1210" s="43"/>
      <c r="M1210" s="18"/>
      <c r="N1210" s="13"/>
      <c r="O1210" s="39"/>
      <c r="P1210" s="35"/>
    </row>
    <row r="1211" spans="7:16" s="33" customFormat="1" ht="12.5" x14ac:dyDescent="0.25">
      <c r="G1211" s="40"/>
      <c r="H1211" s="18"/>
      <c r="I1211" s="18"/>
      <c r="K1211" s="18"/>
      <c r="L1211" s="43"/>
      <c r="M1211" s="18"/>
      <c r="N1211" s="13"/>
      <c r="O1211" s="39"/>
      <c r="P1211" s="35"/>
    </row>
    <row r="1212" spans="7:16" s="33" customFormat="1" ht="12.5" x14ac:dyDescent="0.25">
      <c r="G1212" s="40"/>
      <c r="H1212" s="18"/>
      <c r="I1212" s="18"/>
      <c r="K1212" s="18"/>
      <c r="L1212" s="43"/>
      <c r="M1212" s="18"/>
      <c r="N1212" s="13"/>
      <c r="O1212" s="39"/>
      <c r="P1212" s="35"/>
    </row>
    <row r="1213" spans="7:16" s="33" customFormat="1" ht="12.5" x14ac:dyDescent="0.25">
      <c r="G1213" s="40"/>
      <c r="H1213" s="18"/>
      <c r="I1213" s="18"/>
      <c r="K1213" s="18"/>
      <c r="L1213" s="43"/>
      <c r="M1213" s="18"/>
      <c r="N1213" s="13"/>
      <c r="O1213" s="39"/>
      <c r="P1213" s="35"/>
    </row>
    <row r="1214" spans="7:16" s="33" customFormat="1" ht="12.5" x14ac:dyDescent="0.25">
      <c r="G1214" s="40"/>
      <c r="H1214" s="18"/>
      <c r="I1214" s="18"/>
      <c r="K1214" s="18"/>
      <c r="L1214" s="43"/>
      <c r="M1214" s="18"/>
      <c r="N1214" s="13"/>
      <c r="O1214" s="39"/>
      <c r="P1214" s="35"/>
    </row>
    <row r="1215" spans="7:16" s="33" customFormat="1" ht="12.5" x14ac:dyDescent="0.25">
      <c r="G1215" s="40"/>
      <c r="H1215" s="18"/>
      <c r="I1215" s="18"/>
      <c r="K1215" s="18"/>
      <c r="L1215" s="43"/>
      <c r="M1215" s="18"/>
      <c r="N1215" s="13"/>
      <c r="O1215" s="39"/>
      <c r="P1215" s="35"/>
    </row>
    <row r="1216" spans="7:16" s="33" customFormat="1" ht="12.5" x14ac:dyDescent="0.25">
      <c r="G1216" s="40"/>
      <c r="H1216" s="18"/>
      <c r="I1216" s="18"/>
      <c r="K1216" s="18"/>
      <c r="L1216" s="43"/>
      <c r="M1216" s="18"/>
      <c r="N1216" s="13"/>
      <c r="O1216" s="39"/>
      <c r="P1216" s="35"/>
    </row>
    <row r="1217" spans="7:16" s="33" customFormat="1" ht="12.5" x14ac:dyDescent="0.25">
      <c r="G1217" s="40"/>
      <c r="H1217" s="18"/>
      <c r="I1217" s="18"/>
      <c r="K1217" s="18"/>
      <c r="L1217" s="43"/>
      <c r="M1217" s="18"/>
      <c r="N1217" s="13"/>
      <c r="O1217" s="39"/>
      <c r="P1217" s="35"/>
    </row>
    <row r="1218" spans="7:16" s="33" customFormat="1" ht="12.5" x14ac:dyDescent="0.25">
      <c r="G1218" s="40"/>
      <c r="H1218" s="18"/>
      <c r="I1218" s="18"/>
      <c r="K1218" s="18"/>
      <c r="L1218" s="43"/>
      <c r="M1218" s="18"/>
      <c r="N1218" s="13"/>
      <c r="O1218" s="39"/>
      <c r="P1218" s="35"/>
    </row>
    <row r="1219" spans="7:16" s="33" customFormat="1" ht="12.5" x14ac:dyDescent="0.25">
      <c r="G1219" s="40"/>
      <c r="H1219" s="18"/>
      <c r="I1219" s="18"/>
      <c r="K1219" s="18"/>
      <c r="L1219" s="43"/>
      <c r="M1219" s="18"/>
      <c r="N1219" s="13"/>
      <c r="O1219" s="39"/>
      <c r="P1219" s="35"/>
    </row>
    <row r="1220" spans="7:16" s="33" customFormat="1" ht="12.5" x14ac:dyDescent="0.25">
      <c r="G1220" s="40"/>
      <c r="H1220" s="18"/>
      <c r="I1220" s="18"/>
      <c r="K1220" s="18"/>
      <c r="L1220" s="43"/>
      <c r="M1220" s="18"/>
      <c r="N1220" s="13"/>
      <c r="O1220" s="39"/>
      <c r="P1220" s="35"/>
    </row>
    <row r="1221" spans="7:16" s="33" customFormat="1" ht="12.5" x14ac:dyDescent="0.25">
      <c r="G1221" s="40"/>
      <c r="H1221" s="18"/>
      <c r="I1221" s="18"/>
      <c r="K1221" s="18"/>
      <c r="L1221" s="43"/>
      <c r="M1221" s="18"/>
      <c r="N1221" s="13"/>
      <c r="O1221" s="39"/>
      <c r="P1221" s="35"/>
    </row>
    <row r="1222" spans="7:16" s="33" customFormat="1" ht="12.5" x14ac:dyDescent="0.25">
      <c r="G1222" s="40"/>
      <c r="H1222" s="18"/>
      <c r="I1222" s="18"/>
      <c r="K1222" s="18"/>
      <c r="L1222" s="43"/>
      <c r="M1222" s="18"/>
      <c r="N1222" s="13"/>
      <c r="O1222" s="39"/>
      <c r="P1222" s="35"/>
    </row>
    <row r="1223" spans="7:16" s="33" customFormat="1" ht="12.5" x14ac:dyDescent="0.25">
      <c r="G1223" s="40"/>
      <c r="H1223" s="18"/>
      <c r="I1223" s="18"/>
      <c r="K1223" s="18"/>
      <c r="L1223" s="43"/>
      <c r="M1223" s="18"/>
      <c r="N1223" s="13"/>
      <c r="O1223" s="39"/>
      <c r="P1223" s="35"/>
    </row>
    <row r="1224" spans="7:16" s="33" customFormat="1" ht="12.5" x14ac:dyDescent="0.25">
      <c r="G1224" s="40"/>
      <c r="H1224" s="18"/>
      <c r="I1224" s="18"/>
      <c r="K1224" s="18"/>
      <c r="L1224" s="43"/>
      <c r="M1224" s="18"/>
      <c r="N1224" s="13"/>
      <c r="O1224" s="39"/>
      <c r="P1224" s="35"/>
    </row>
    <row r="1225" spans="7:16" s="33" customFormat="1" ht="12.5" x14ac:dyDescent="0.25">
      <c r="G1225" s="40"/>
      <c r="H1225" s="18"/>
      <c r="I1225" s="18"/>
      <c r="K1225" s="18"/>
      <c r="L1225" s="43"/>
      <c r="M1225" s="18"/>
      <c r="N1225" s="13"/>
      <c r="O1225" s="39"/>
      <c r="P1225" s="35"/>
    </row>
    <row r="1226" spans="7:16" s="33" customFormat="1" ht="12.5" x14ac:dyDescent="0.25">
      <c r="G1226" s="40"/>
      <c r="H1226" s="18"/>
      <c r="I1226" s="18"/>
      <c r="K1226" s="18"/>
      <c r="L1226" s="43"/>
      <c r="M1226" s="18"/>
      <c r="N1226" s="13"/>
      <c r="O1226" s="39"/>
      <c r="P1226" s="35"/>
    </row>
    <row r="1227" spans="7:16" s="33" customFormat="1" ht="12.5" x14ac:dyDescent="0.25">
      <c r="G1227" s="40"/>
      <c r="H1227" s="18"/>
      <c r="I1227" s="18"/>
      <c r="K1227" s="18"/>
      <c r="L1227" s="43"/>
      <c r="M1227" s="18"/>
      <c r="N1227" s="13"/>
      <c r="O1227" s="39"/>
      <c r="P1227" s="35"/>
    </row>
    <row r="1228" spans="7:16" s="33" customFormat="1" ht="12.5" x14ac:dyDescent="0.25">
      <c r="G1228" s="40"/>
      <c r="H1228" s="18"/>
      <c r="I1228" s="18"/>
      <c r="K1228" s="18"/>
      <c r="L1228" s="43"/>
      <c r="M1228" s="18"/>
      <c r="N1228" s="13"/>
      <c r="O1228" s="39"/>
      <c r="P1228" s="35"/>
    </row>
    <row r="1229" spans="7:16" s="33" customFormat="1" ht="12.5" x14ac:dyDescent="0.25">
      <c r="G1229" s="40"/>
      <c r="H1229" s="18"/>
      <c r="I1229" s="18"/>
      <c r="K1229" s="18"/>
      <c r="L1229" s="43"/>
      <c r="M1229" s="18"/>
      <c r="N1229" s="13"/>
      <c r="O1229" s="39"/>
      <c r="P1229" s="35"/>
    </row>
    <row r="1230" spans="7:16" s="33" customFormat="1" ht="12.5" x14ac:dyDescent="0.25">
      <c r="G1230" s="40"/>
      <c r="H1230" s="18"/>
      <c r="I1230" s="18"/>
      <c r="K1230" s="18"/>
      <c r="L1230" s="43"/>
      <c r="M1230" s="18"/>
      <c r="N1230" s="13"/>
      <c r="O1230" s="39"/>
      <c r="P1230" s="35"/>
    </row>
    <row r="1231" spans="7:16" s="33" customFormat="1" ht="12.5" x14ac:dyDescent="0.25">
      <c r="G1231" s="40"/>
      <c r="H1231" s="18"/>
      <c r="I1231" s="18"/>
      <c r="K1231" s="18"/>
      <c r="L1231" s="43"/>
      <c r="M1231" s="18"/>
      <c r="N1231" s="13"/>
      <c r="O1231" s="39"/>
      <c r="P1231" s="35"/>
    </row>
    <row r="1232" spans="7:16" s="33" customFormat="1" ht="12.5" x14ac:dyDescent="0.25">
      <c r="G1232" s="40"/>
      <c r="H1232" s="18"/>
      <c r="I1232" s="18"/>
      <c r="K1232" s="18"/>
      <c r="L1232" s="43"/>
      <c r="M1232" s="18"/>
      <c r="N1232" s="13"/>
      <c r="O1232" s="39"/>
      <c r="P1232" s="35"/>
    </row>
    <row r="1233" spans="7:16" s="33" customFormat="1" ht="12.5" x14ac:dyDescent="0.25">
      <c r="G1233" s="40"/>
      <c r="H1233" s="18"/>
      <c r="I1233" s="18"/>
      <c r="K1233" s="18"/>
      <c r="L1233" s="43"/>
      <c r="M1233" s="18"/>
      <c r="N1233" s="13"/>
      <c r="O1233" s="39"/>
      <c r="P1233" s="35"/>
    </row>
    <row r="1234" spans="7:16" s="33" customFormat="1" ht="12.5" x14ac:dyDescent="0.25">
      <c r="G1234" s="40"/>
      <c r="H1234" s="18"/>
      <c r="I1234" s="18"/>
      <c r="K1234" s="18"/>
      <c r="L1234" s="43"/>
      <c r="M1234" s="18"/>
      <c r="N1234" s="13"/>
      <c r="O1234" s="39"/>
      <c r="P1234" s="35"/>
    </row>
    <row r="1235" spans="7:16" s="33" customFormat="1" ht="12.5" x14ac:dyDescent="0.25">
      <c r="G1235" s="40"/>
      <c r="H1235" s="18"/>
      <c r="I1235" s="18"/>
      <c r="K1235" s="18"/>
      <c r="L1235" s="43"/>
      <c r="M1235" s="18"/>
      <c r="N1235" s="13"/>
      <c r="O1235" s="39"/>
      <c r="P1235" s="35"/>
    </row>
    <row r="1236" spans="7:16" s="33" customFormat="1" ht="12.5" x14ac:dyDescent="0.25">
      <c r="G1236" s="40"/>
      <c r="H1236" s="18"/>
      <c r="I1236" s="18"/>
      <c r="K1236" s="18"/>
      <c r="L1236" s="43"/>
      <c r="M1236" s="18"/>
      <c r="N1236" s="13"/>
      <c r="O1236" s="39"/>
      <c r="P1236" s="35"/>
    </row>
    <row r="1237" spans="7:16" s="33" customFormat="1" ht="12.5" x14ac:dyDescent="0.25">
      <c r="G1237" s="40"/>
      <c r="H1237" s="18"/>
      <c r="I1237" s="18"/>
      <c r="K1237" s="18"/>
      <c r="L1237" s="43"/>
      <c r="M1237" s="18"/>
      <c r="N1237" s="13"/>
      <c r="O1237" s="39"/>
      <c r="P1237" s="35"/>
    </row>
    <row r="1238" spans="7:16" s="33" customFormat="1" ht="12.5" x14ac:dyDescent="0.25">
      <c r="G1238" s="40"/>
      <c r="H1238" s="18"/>
      <c r="I1238" s="18"/>
      <c r="K1238" s="18"/>
      <c r="L1238" s="43"/>
      <c r="M1238" s="18"/>
      <c r="N1238" s="13"/>
      <c r="O1238" s="39"/>
      <c r="P1238" s="35"/>
    </row>
    <row r="1239" spans="7:16" s="33" customFormat="1" ht="12.5" x14ac:dyDescent="0.25">
      <c r="G1239" s="40"/>
      <c r="H1239" s="18"/>
      <c r="I1239" s="18"/>
      <c r="K1239" s="18"/>
      <c r="L1239" s="43"/>
      <c r="M1239" s="18"/>
      <c r="N1239" s="13"/>
      <c r="O1239" s="39"/>
      <c r="P1239" s="35"/>
    </row>
    <row r="1240" spans="7:16" s="33" customFormat="1" ht="12.5" x14ac:dyDescent="0.25">
      <c r="G1240" s="40"/>
      <c r="H1240" s="18"/>
      <c r="I1240" s="18"/>
      <c r="K1240" s="18"/>
      <c r="L1240" s="43"/>
      <c r="M1240" s="18"/>
      <c r="N1240" s="13"/>
      <c r="O1240" s="39"/>
      <c r="P1240" s="35"/>
    </row>
    <row r="1241" spans="7:16" s="33" customFormat="1" ht="12.5" x14ac:dyDescent="0.25">
      <c r="G1241" s="40"/>
      <c r="H1241" s="18"/>
      <c r="I1241" s="18"/>
      <c r="K1241" s="18"/>
      <c r="L1241" s="43"/>
      <c r="M1241" s="18"/>
      <c r="N1241" s="13"/>
      <c r="O1241" s="39"/>
      <c r="P1241" s="35"/>
    </row>
    <row r="1242" spans="7:16" s="33" customFormat="1" ht="12.5" x14ac:dyDescent="0.25">
      <c r="G1242" s="40"/>
      <c r="H1242" s="18"/>
      <c r="I1242" s="18"/>
      <c r="K1242" s="18"/>
      <c r="L1242" s="43"/>
      <c r="M1242" s="18"/>
      <c r="N1242" s="13"/>
      <c r="O1242" s="39"/>
      <c r="P1242" s="35"/>
    </row>
    <row r="1243" spans="7:16" s="33" customFormat="1" ht="12.5" x14ac:dyDescent="0.25">
      <c r="G1243" s="40"/>
      <c r="H1243" s="18"/>
      <c r="I1243" s="18"/>
      <c r="K1243" s="18"/>
      <c r="L1243" s="43"/>
      <c r="M1243" s="18"/>
      <c r="N1243" s="13"/>
      <c r="O1243" s="39"/>
      <c r="P1243" s="35"/>
    </row>
    <row r="1244" spans="7:16" s="33" customFormat="1" ht="12.5" x14ac:dyDescent="0.25">
      <c r="G1244" s="40"/>
      <c r="H1244" s="18"/>
      <c r="I1244" s="18"/>
      <c r="K1244" s="18"/>
      <c r="L1244" s="43"/>
      <c r="M1244" s="18"/>
      <c r="N1244" s="13"/>
      <c r="O1244" s="39"/>
      <c r="P1244" s="35"/>
    </row>
    <row r="1245" spans="7:16" s="33" customFormat="1" ht="12.5" x14ac:dyDescent="0.25">
      <c r="G1245" s="40"/>
      <c r="H1245" s="18"/>
      <c r="I1245" s="18"/>
      <c r="K1245" s="18"/>
      <c r="L1245" s="43"/>
      <c r="M1245" s="18"/>
      <c r="N1245" s="13"/>
      <c r="O1245" s="39"/>
      <c r="P1245" s="35"/>
    </row>
    <row r="1246" spans="7:16" s="33" customFormat="1" ht="12.5" x14ac:dyDescent="0.25">
      <c r="G1246" s="40"/>
      <c r="H1246" s="18"/>
      <c r="I1246" s="18"/>
      <c r="K1246" s="18"/>
      <c r="L1246" s="43"/>
      <c r="M1246" s="18"/>
      <c r="N1246" s="13"/>
      <c r="O1246" s="39"/>
      <c r="P1246" s="35"/>
    </row>
    <row r="1247" spans="7:16" s="33" customFormat="1" ht="12.5" x14ac:dyDescent="0.25">
      <c r="G1247" s="40"/>
      <c r="H1247" s="18"/>
      <c r="I1247" s="18"/>
      <c r="K1247" s="18"/>
      <c r="L1247" s="43"/>
      <c r="M1247" s="18"/>
      <c r="N1247" s="13"/>
      <c r="O1247" s="39"/>
      <c r="P1247" s="35"/>
    </row>
    <row r="1248" spans="7:16" s="33" customFormat="1" ht="12.5" x14ac:dyDescent="0.25">
      <c r="G1248" s="40"/>
      <c r="H1248" s="18"/>
      <c r="I1248" s="18"/>
      <c r="K1248" s="18"/>
      <c r="L1248" s="43"/>
      <c r="M1248" s="18"/>
      <c r="N1248" s="13"/>
      <c r="O1248" s="39"/>
      <c r="P1248" s="35"/>
    </row>
    <row r="1249" spans="7:16" s="33" customFormat="1" ht="12.5" x14ac:dyDescent="0.25">
      <c r="G1249" s="40"/>
      <c r="H1249" s="18"/>
      <c r="I1249" s="18"/>
      <c r="K1249" s="18"/>
      <c r="L1249" s="43"/>
      <c r="M1249" s="18"/>
      <c r="N1249" s="13"/>
      <c r="O1249" s="39"/>
      <c r="P1249" s="35"/>
    </row>
    <row r="1250" spans="7:16" s="33" customFormat="1" ht="12.5" x14ac:dyDescent="0.25">
      <c r="G1250" s="40"/>
      <c r="H1250" s="18"/>
      <c r="I1250" s="18"/>
      <c r="K1250" s="18"/>
      <c r="L1250" s="43"/>
      <c r="M1250" s="18"/>
      <c r="N1250" s="13"/>
      <c r="O1250" s="39"/>
      <c r="P1250" s="35"/>
    </row>
    <row r="1251" spans="7:16" s="33" customFormat="1" ht="12.5" x14ac:dyDescent="0.25">
      <c r="G1251" s="40"/>
      <c r="H1251" s="18"/>
      <c r="I1251" s="18"/>
      <c r="K1251" s="18"/>
      <c r="L1251" s="43"/>
      <c r="M1251" s="18"/>
      <c r="N1251" s="13"/>
      <c r="O1251" s="39"/>
      <c r="P1251" s="35"/>
    </row>
    <row r="1252" spans="7:16" s="33" customFormat="1" ht="12.5" x14ac:dyDescent="0.25">
      <c r="G1252" s="40"/>
      <c r="H1252" s="18"/>
      <c r="I1252" s="18"/>
      <c r="K1252" s="18"/>
      <c r="L1252" s="43"/>
      <c r="M1252" s="18"/>
      <c r="N1252" s="13"/>
      <c r="O1252" s="39"/>
      <c r="P1252" s="35"/>
    </row>
    <row r="1253" spans="7:16" s="33" customFormat="1" ht="12.5" x14ac:dyDescent="0.25">
      <c r="G1253" s="40"/>
      <c r="H1253" s="18"/>
      <c r="I1253" s="18"/>
      <c r="K1253" s="18"/>
      <c r="L1253" s="43"/>
      <c r="M1253" s="18"/>
      <c r="N1253" s="13"/>
      <c r="O1253" s="39"/>
      <c r="P1253" s="35"/>
    </row>
    <row r="1254" spans="7:16" s="33" customFormat="1" ht="12.5" x14ac:dyDescent="0.25">
      <c r="G1254" s="40"/>
      <c r="H1254" s="18"/>
      <c r="I1254" s="18"/>
      <c r="K1254" s="18"/>
      <c r="L1254" s="43"/>
      <c r="M1254" s="18"/>
      <c r="N1254" s="13"/>
      <c r="O1254" s="39"/>
      <c r="P1254" s="35"/>
    </row>
    <row r="1255" spans="7:16" s="33" customFormat="1" ht="12.5" x14ac:dyDescent="0.25">
      <c r="G1255" s="40"/>
      <c r="H1255" s="18"/>
      <c r="I1255" s="18"/>
      <c r="K1255" s="18"/>
      <c r="L1255" s="43"/>
      <c r="M1255" s="18"/>
      <c r="N1255" s="13"/>
      <c r="O1255" s="39"/>
      <c r="P1255" s="35"/>
    </row>
    <row r="1256" spans="7:16" s="33" customFormat="1" ht="12.5" x14ac:dyDescent="0.25">
      <c r="G1256" s="40"/>
      <c r="H1256" s="18"/>
      <c r="I1256" s="18"/>
      <c r="K1256" s="18"/>
      <c r="L1256" s="43"/>
      <c r="M1256" s="18"/>
      <c r="N1256" s="13"/>
      <c r="O1256" s="39"/>
      <c r="P1256" s="35"/>
    </row>
    <row r="1257" spans="7:16" s="33" customFormat="1" ht="12.5" x14ac:dyDescent="0.25">
      <c r="G1257" s="40"/>
      <c r="H1257" s="18"/>
      <c r="I1257" s="18"/>
      <c r="K1257" s="18"/>
      <c r="L1257" s="43"/>
      <c r="M1257" s="18"/>
      <c r="N1257" s="13"/>
      <c r="O1257" s="39"/>
      <c r="P1257" s="35"/>
    </row>
    <row r="1258" spans="7:16" s="33" customFormat="1" ht="12.5" x14ac:dyDescent="0.25">
      <c r="G1258" s="40"/>
      <c r="H1258" s="18"/>
      <c r="I1258" s="18"/>
      <c r="K1258" s="18"/>
      <c r="L1258" s="43"/>
      <c r="M1258" s="18"/>
      <c r="N1258" s="13"/>
      <c r="O1258" s="39"/>
      <c r="P1258" s="35"/>
    </row>
    <row r="1259" spans="7:16" s="33" customFormat="1" ht="12.5" x14ac:dyDescent="0.25">
      <c r="G1259" s="40"/>
      <c r="H1259" s="18"/>
      <c r="I1259" s="18"/>
      <c r="K1259" s="18"/>
      <c r="L1259" s="43"/>
      <c r="M1259" s="18"/>
      <c r="N1259" s="13"/>
      <c r="O1259" s="39"/>
      <c r="P1259" s="35"/>
    </row>
    <row r="1260" spans="7:16" s="33" customFormat="1" ht="12.5" x14ac:dyDescent="0.25">
      <c r="G1260" s="40"/>
      <c r="H1260" s="18"/>
      <c r="I1260" s="18"/>
      <c r="K1260" s="18"/>
      <c r="L1260" s="43"/>
      <c r="M1260" s="18"/>
      <c r="N1260" s="13"/>
      <c r="O1260" s="39"/>
      <c r="P1260" s="35"/>
    </row>
    <row r="1261" spans="7:16" s="33" customFormat="1" ht="12.5" x14ac:dyDescent="0.25">
      <c r="G1261" s="40"/>
      <c r="H1261" s="18"/>
      <c r="I1261" s="18"/>
      <c r="K1261" s="18"/>
      <c r="L1261" s="43"/>
      <c r="M1261" s="18"/>
      <c r="N1261" s="13"/>
      <c r="O1261" s="39"/>
      <c r="P1261" s="35"/>
    </row>
    <row r="1262" spans="7:16" s="33" customFormat="1" ht="12.5" x14ac:dyDescent="0.25">
      <c r="G1262" s="40"/>
      <c r="H1262" s="18"/>
      <c r="I1262" s="18"/>
      <c r="K1262" s="18"/>
      <c r="L1262" s="43"/>
      <c r="M1262" s="18"/>
      <c r="N1262" s="13"/>
      <c r="O1262" s="39"/>
      <c r="P1262" s="35"/>
    </row>
    <row r="1263" spans="7:16" s="33" customFormat="1" ht="12.5" x14ac:dyDescent="0.25">
      <c r="G1263" s="40"/>
      <c r="H1263" s="18"/>
      <c r="I1263" s="18"/>
      <c r="K1263" s="18"/>
      <c r="L1263" s="43"/>
      <c r="M1263" s="18"/>
      <c r="N1263" s="13"/>
      <c r="O1263" s="39"/>
      <c r="P1263" s="35"/>
    </row>
    <row r="1264" spans="7:16" s="33" customFormat="1" ht="12.5" x14ac:dyDescent="0.25">
      <c r="G1264" s="40"/>
      <c r="H1264" s="18"/>
      <c r="I1264" s="18"/>
      <c r="K1264" s="18"/>
      <c r="L1264" s="43"/>
      <c r="M1264" s="18"/>
      <c r="N1264" s="13"/>
      <c r="O1264" s="39"/>
      <c r="P1264" s="35"/>
    </row>
    <row r="1265" spans="7:16" s="33" customFormat="1" ht="12.5" x14ac:dyDescent="0.25">
      <c r="G1265" s="40"/>
      <c r="H1265" s="18"/>
      <c r="I1265" s="18"/>
      <c r="K1265" s="18"/>
      <c r="L1265" s="43"/>
      <c r="M1265" s="18"/>
      <c r="N1265" s="13"/>
      <c r="O1265" s="39"/>
      <c r="P1265" s="35"/>
    </row>
    <row r="1266" spans="7:16" s="33" customFormat="1" ht="12.5" x14ac:dyDescent="0.25">
      <c r="G1266" s="40"/>
      <c r="H1266" s="18"/>
      <c r="I1266" s="18"/>
      <c r="K1266" s="18"/>
      <c r="L1266" s="43"/>
      <c r="M1266" s="18"/>
      <c r="N1266" s="13"/>
      <c r="O1266" s="39"/>
      <c r="P1266" s="35"/>
    </row>
    <row r="1267" spans="7:16" s="33" customFormat="1" ht="12.5" x14ac:dyDescent="0.25">
      <c r="G1267" s="40"/>
      <c r="H1267" s="18"/>
      <c r="I1267" s="18"/>
      <c r="K1267" s="18"/>
      <c r="L1267" s="43"/>
      <c r="M1267" s="18"/>
      <c r="N1267" s="13"/>
      <c r="O1267" s="39"/>
      <c r="P1267" s="35"/>
    </row>
    <row r="1268" spans="7:16" s="33" customFormat="1" ht="12.5" x14ac:dyDescent="0.25">
      <c r="G1268" s="40"/>
      <c r="H1268" s="18"/>
      <c r="I1268" s="18"/>
      <c r="K1268" s="18"/>
      <c r="L1268" s="43"/>
      <c r="M1268" s="18"/>
      <c r="N1268" s="13"/>
      <c r="O1268" s="39"/>
      <c r="P1268" s="35"/>
    </row>
    <row r="1269" spans="7:16" s="33" customFormat="1" ht="12.5" x14ac:dyDescent="0.25">
      <c r="G1269" s="40"/>
      <c r="H1269" s="18"/>
      <c r="I1269" s="18"/>
      <c r="K1269" s="18"/>
      <c r="L1269" s="43"/>
      <c r="M1269" s="18"/>
      <c r="N1269" s="13"/>
      <c r="O1269" s="39"/>
      <c r="P1269" s="35"/>
    </row>
    <row r="1270" spans="7:16" s="33" customFormat="1" ht="12.5" x14ac:dyDescent="0.25">
      <c r="G1270" s="40"/>
      <c r="H1270" s="18"/>
      <c r="I1270" s="18"/>
      <c r="K1270" s="18"/>
      <c r="L1270" s="43"/>
      <c r="M1270" s="18"/>
      <c r="N1270" s="13"/>
      <c r="O1270" s="39"/>
      <c r="P1270" s="35"/>
    </row>
    <row r="1271" spans="7:16" s="33" customFormat="1" ht="12.5" x14ac:dyDescent="0.25">
      <c r="G1271" s="40"/>
      <c r="H1271" s="18"/>
      <c r="I1271" s="18"/>
      <c r="K1271" s="18"/>
      <c r="L1271" s="43"/>
      <c r="M1271" s="18"/>
      <c r="N1271" s="13"/>
      <c r="O1271" s="39"/>
      <c r="P1271" s="35"/>
    </row>
    <row r="1272" spans="7:16" s="33" customFormat="1" ht="12.5" x14ac:dyDescent="0.25">
      <c r="G1272" s="40"/>
      <c r="H1272" s="18"/>
      <c r="I1272" s="18"/>
      <c r="K1272" s="18"/>
      <c r="L1272" s="43"/>
      <c r="M1272" s="18"/>
      <c r="N1272" s="13"/>
      <c r="O1272" s="39"/>
      <c r="P1272" s="35"/>
    </row>
    <row r="1273" spans="7:16" s="33" customFormat="1" ht="12.5" x14ac:dyDescent="0.25">
      <c r="G1273" s="40"/>
      <c r="H1273" s="18"/>
      <c r="I1273" s="18"/>
      <c r="K1273" s="18"/>
      <c r="L1273" s="43"/>
      <c r="M1273" s="18"/>
      <c r="N1273" s="13"/>
      <c r="O1273" s="39"/>
      <c r="P1273" s="35"/>
    </row>
    <row r="1274" spans="7:16" s="33" customFormat="1" ht="12.5" x14ac:dyDescent="0.25">
      <c r="G1274" s="40"/>
      <c r="H1274" s="18"/>
      <c r="I1274" s="18"/>
      <c r="K1274" s="18"/>
      <c r="L1274" s="43"/>
      <c r="M1274" s="18"/>
      <c r="N1274" s="13"/>
      <c r="O1274" s="39"/>
      <c r="P1274" s="35"/>
    </row>
    <row r="1275" spans="7:16" s="33" customFormat="1" ht="12.5" x14ac:dyDescent="0.25">
      <c r="G1275" s="40"/>
      <c r="H1275" s="18"/>
      <c r="I1275" s="18"/>
      <c r="K1275" s="18"/>
      <c r="L1275" s="43"/>
      <c r="M1275" s="18"/>
      <c r="N1275" s="13"/>
      <c r="O1275" s="39"/>
      <c r="P1275" s="35"/>
    </row>
    <row r="1276" spans="7:16" s="33" customFormat="1" ht="12.5" x14ac:dyDescent="0.25">
      <c r="G1276" s="40"/>
      <c r="H1276" s="18"/>
      <c r="I1276" s="18"/>
      <c r="K1276" s="18"/>
      <c r="L1276" s="43"/>
      <c r="M1276" s="18"/>
      <c r="N1276" s="13"/>
      <c r="O1276" s="39"/>
      <c r="P1276" s="35"/>
    </row>
    <row r="1277" spans="7:16" s="33" customFormat="1" ht="12.5" x14ac:dyDescent="0.25">
      <c r="G1277" s="40"/>
      <c r="H1277" s="18"/>
      <c r="I1277" s="18"/>
      <c r="K1277" s="18"/>
      <c r="L1277" s="43"/>
      <c r="M1277" s="18"/>
      <c r="N1277" s="13"/>
      <c r="O1277" s="39"/>
      <c r="P1277" s="35"/>
    </row>
    <row r="1278" spans="7:16" x14ac:dyDescent="0.3">
      <c r="M1278" s="28"/>
    </row>
    <row r="1279" spans="7:16" x14ac:dyDescent="0.3">
      <c r="M1279" s="28"/>
    </row>
    <row r="1280" spans="7:16" x14ac:dyDescent="0.3">
      <c r="M1280" s="28"/>
    </row>
    <row r="1281" spans="13:13" x14ac:dyDescent="0.3">
      <c r="M1281" s="28"/>
    </row>
    <row r="1282" spans="13:13" x14ac:dyDescent="0.3">
      <c r="M1282" s="28"/>
    </row>
    <row r="1283" spans="13:13" x14ac:dyDescent="0.3">
      <c r="M1283" s="28"/>
    </row>
    <row r="1284" spans="13:13" x14ac:dyDescent="0.3">
      <c r="M1284" s="28"/>
    </row>
    <row r="1285" spans="13:13" x14ac:dyDescent="0.3">
      <c r="M1285" s="28"/>
    </row>
    <row r="1286" spans="13:13" x14ac:dyDescent="0.3">
      <c r="M1286" s="28"/>
    </row>
    <row r="1287" spans="13:13" x14ac:dyDescent="0.3">
      <c r="M1287" s="28"/>
    </row>
    <row r="1288" spans="13:13" x14ac:dyDescent="0.3">
      <c r="M1288" s="28"/>
    </row>
    <row r="1289" spans="13:13" x14ac:dyDescent="0.3">
      <c r="M1289" s="28"/>
    </row>
    <row r="1290" spans="13:13" x14ac:dyDescent="0.3">
      <c r="M1290" s="28"/>
    </row>
    <row r="1291" spans="13:13" x14ac:dyDescent="0.3">
      <c r="M1291" s="28"/>
    </row>
    <row r="1292" spans="13:13" x14ac:dyDescent="0.3">
      <c r="M1292" s="28"/>
    </row>
    <row r="1293" spans="13:13" x14ac:dyDescent="0.3">
      <c r="M1293" s="28"/>
    </row>
    <row r="1294" spans="13:13" x14ac:dyDescent="0.3">
      <c r="M1294" s="28"/>
    </row>
    <row r="1295" spans="13:13" x14ac:dyDescent="0.3">
      <c r="M1295" s="28"/>
    </row>
    <row r="1296" spans="13:13" x14ac:dyDescent="0.3">
      <c r="M1296" s="28"/>
    </row>
    <row r="1297" spans="13:13" x14ac:dyDescent="0.3">
      <c r="M1297" s="28"/>
    </row>
    <row r="1298" spans="13:13" x14ac:dyDescent="0.3">
      <c r="M1298" s="28"/>
    </row>
    <row r="1299" spans="13:13" x14ac:dyDescent="0.3">
      <c r="M1299" s="28"/>
    </row>
    <row r="1300" spans="13:13" x14ac:dyDescent="0.3">
      <c r="M1300" s="28"/>
    </row>
    <row r="1301" spans="13:13" x14ac:dyDescent="0.3">
      <c r="M1301" s="28"/>
    </row>
    <row r="1302" spans="13:13" x14ac:dyDescent="0.3">
      <c r="M1302" s="28"/>
    </row>
    <row r="1303" spans="13:13" x14ac:dyDescent="0.3">
      <c r="M1303" s="28"/>
    </row>
    <row r="1304" spans="13:13" x14ac:dyDescent="0.3">
      <c r="M1304" s="28"/>
    </row>
    <row r="1305" spans="13:13" x14ac:dyDescent="0.3">
      <c r="M1305" s="28"/>
    </row>
    <row r="1306" spans="13:13" x14ac:dyDescent="0.3">
      <c r="M1306" s="28"/>
    </row>
    <row r="1307" spans="13:13" x14ac:dyDescent="0.3">
      <c r="M1307" s="28"/>
    </row>
    <row r="1308" spans="13:13" x14ac:dyDescent="0.3">
      <c r="M1308" s="28"/>
    </row>
    <row r="1309" spans="13:13" x14ac:dyDescent="0.3">
      <c r="M1309" s="28"/>
    </row>
    <row r="1310" spans="13:13" x14ac:dyDescent="0.3">
      <c r="M1310" s="28"/>
    </row>
    <row r="1311" spans="13:13" x14ac:dyDescent="0.3">
      <c r="M1311" s="28"/>
    </row>
    <row r="1312" spans="13:13" x14ac:dyDescent="0.3">
      <c r="M1312" s="28"/>
    </row>
    <row r="1313" spans="13:13" x14ac:dyDescent="0.3">
      <c r="M1313" s="28"/>
    </row>
    <row r="1314" spans="13:13" x14ac:dyDescent="0.3">
      <c r="M1314" s="28"/>
    </row>
    <row r="1315" spans="13:13" x14ac:dyDescent="0.3">
      <c r="M1315" s="28"/>
    </row>
    <row r="1316" spans="13:13" x14ac:dyDescent="0.3">
      <c r="M1316" s="28"/>
    </row>
    <row r="1317" spans="13:13" x14ac:dyDescent="0.3">
      <c r="M1317" s="28"/>
    </row>
    <row r="1318" spans="13:13" x14ac:dyDescent="0.3">
      <c r="M1318" s="28"/>
    </row>
    <row r="1319" spans="13:13" x14ac:dyDescent="0.3">
      <c r="M1319" s="28"/>
    </row>
    <row r="1320" spans="13:13" x14ac:dyDescent="0.3">
      <c r="M1320" s="28"/>
    </row>
    <row r="1321" spans="13:13" x14ac:dyDescent="0.3">
      <c r="M1321" s="28"/>
    </row>
    <row r="1322" spans="13:13" x14ac:dyDescent="0.3">
      <c r="M1322" s="28"/>
    </row>
    <row r="1323" spans="13:13" x14ac:dyDescent="0.3">
      <c r="M1323" s="28"/>
    </row>
    <row r="1324" spans="13:13" x14ac:dyDescent="0.3">
      <c r="M1324" s="28"/>
    </row>
    <row r="1325" spans="13:13" x14ac:dyDescent="0.3">
      <c r="M1325" s="28"/>
    </row>
    <row r="1326" spans="13:13" x14ac:dyDescent="0.3">
      <c r="M1326" s="28"/>
    </row>
    <row r="1327" spans="13:13" x14ac:dyDescent="0.3">
      <c r="M1327" s="28"/>
    </row>
    <row r="1328" spans="13:13" x14ac:dyDescent="0.3">
      <c r="M1328" s="28"/>
    </row>
    <row r="1329" spans="13:13" x14ac:dyDescent="0.3">
      <c r="M1329" s="28"/>
    </row>
    <row r="1330" spans="13:13" x14ac:dyDescent="0.3">
      <c r="M1330" s="28"/>
    </row>
    <row r="1331" spans="13:13" x14ac:dyDescent="0.3">
      <c r="M1331" s="28"/>
    </row>
    <row r="1332" spans="13:13" x14ac:dyDescent="0.3">
      <c r="M1332" s="28"/>
    </row>
    <row r="1333" spans="13:13" x14ac:dyDescent="0.3">
      <c r="M1333" s="28"/>
    </row>
    <row r="1334" spans="13:13" x14ac:dyDescent="0.3">
      <c r="M1334" s="28"/>
    </row>
    <row r="1335" spans="13:13" x14ac:dyDescent="0.3">
      <c r="M1335" s="28"/>
    </row>
    <row r="1336" spans="13:13" x14ac:dyDescent="0.3">
      <c r="M1336" s="28"/>
    </row>
    <row r="1337" spans="13:13" x14ac:dyDescent="0.3">
      <c r="M1337" s="28"/>
    </row>
    <row r="1338" spans="13:13" x14ac:dyDescent="0.3">
      <c r="M1338" s="28"/>
    </row>
    <row r="1339" spans="13:13" x14ac:dyDescent="0.3">
      <c r="M1339" s="28"/>
    </row>
    <row r="1340" spans="13:13" x14ac:dyDescent="0.3">
      <c r="M1340" s="28"/>
    </row>
    <row r="1341" spans="13:13" x14ac:dyDescent="0.3">
      <c r="M1341" s="28"/>
    </row>
    <row r="1342" spans="13:13" x14ac:dyDescent="0.3">
      <c r="M1342" s="28"/>
    </row>
    <row r="1343" spans="13:13" x14ac:dyDescent="0.3">
      <c r="M1343" s="28"/>
    </row>
    <row r="1344" spans="13:13" x14ac:dyDescent="0.3">
      <c r="M1344" s="28"/>
    </row>
    <row r="1345" spans="13:13" x14ac:dyDescent="0.3">
      <c r="M1345" s="28"/>
    </row>
    <row r="1346" spans="13:13" x14ac:dyDescent="0.3">
      <c r="M1346" s="28"/>
    </row>
    <row r="1347" spans="13:13" x14ac:dyDescent="0.3">
      <c r="M1347" s="28"/>
    </row>
    <row r="1348" spans="13:13" x14ac:dyDescent="0.3">
      <c r="M1348" s="28"/>
    </row>
    <row r="1349" spans="13:13" x14ac:dyDescent="0.3">
      <c r="M1349" s="28"/>
    </row>
    <row r="1350" spans="13:13" x14ac:dyDescent="0.3">
      <c r="M1350" s="28"/>
    </row>
    <row r="1351" spans="13:13" x14ac:dyDescent="0.3">
      <c r="M1351" s="28"/>
    </row>
    <row r="1352" spans="13:13" x14ac:dyDescent="0.3">
      <c r="M1352" s="28"/>
    </row>
    <row r="1353" spans="13:13" x14ac:dyDescent="0.3">
      <c r="M1353" s="28"/>
    </row>
    <row r="1354" spans="13:13" x14ac:dyDescent="0.3">
      <c r="M1354" s="28"/>
    </row>
    <row r="1355" spans="13:13" x14ac:dyDescent="0.3">
      <c r="M1355" s="28"/>
    </row>
    <row r="1356" spans="13:13" x14ac:dyDescent="0.3">
      <c r="M1356" s="28"/>
    </row>
    <row r="1357" spans="13:13" x14ac:dyDescent="0.3">
      <c r="M1357" s="28"/>
    </row>
    <row r="1358" spans="13:13" x14ac:dyDescent="0.3">
      <c r="M1358" s="28"/>
    </row>
    <row r="1359" spans="13:13" x14ac:dyDescent="0.3">
      <c r="M1359" s="28"/>
    </row>
    <row r="1360" spans="13:13" x14ac:dyDescent="0.3">
      <c r="M1360" s="28"/>
    </row>
    <row r="1361" spans="13:13" x14ac:dyDescent="0.3">
      <c r="M1361" s="28"/>
    </row>
    <row r="1362" spans="13:13" x14ac:dyDescent="0.3">
      <c r="M1362" s="28"/>
    </row>
    <row r="1363" spans="13:13" x14ac:dyDescent="0.3">
      <c r="M1363" s="28"/>
    </row>
    <row r="1364" spans="13:13" x14ac:dyDescent="0.3">
      <c r="M1364" s="28"/>
    </row>
    <row r="1365" spans="13:13" x14ac:dyDescent="0.3">
      <c r="M1365" s="28"/>
    </row>
    <row r="1366" spans="13:13" x14ac:dyDescent="0.3">
      <c r="M1366" s="28"/>
    </row>
    <row r="1367" spans="13:13" x14ac:dyDescent="0.3">
      <c r="M1367" s="28"/>
    </row>
    <row r="1368" spans="13:13" x14ac:dyDescent="0.3">
      <c r="M1368" s="28"/>
    </row>
    <row r="1369" spans="13:13" x14ac:dyDescent="0.3">
      <c r="M1369" s="28"/>
    </row>
    <row r="1370" spans="13:13" x14ac:dyDescent="0.3">
      <c r="M1370" s="28"/>
    </row>
    <row r="1371" spans="13:13" x14ac:dyDescent="0.3">
      <c r="M1371" s="28"/>
    </row>
    <row r="1372" spans="13:13" x14ac:dyDescent="0.3">
      <c r="M1372" s="28"/>
    </row>
    <row r="1373" spans="13:13" x14ac:dyDescent="0.3">
      <c r="M1373" s="28"/>
    </row>
    <row r="1374" spans="13:13" x14ac:dyDescent="0.3">
      <c r="M1374" s="28"/>
    </row>
    <row r="1375" spans="13:13" x14ac:dyDescent="0.3">
      <c r="M1375" s="28"/>
    </row>
    <row r="1376" spans="13:13" x14ac:dyDescent="0.3">
      <c r="M1376" s="28"/>
    </row>
    <row r="1377" spans="13:13" x14ac:dyDescent="0.3">
      <c r="M1377" s="28"/>
    </row>
    <row r="1378" spans="13:13" x14ac:dyDescent="0.3">
      <c r="M1378" s="28"/>
    </row>
    <row r="1379" spans="13:13" x14ac:dyDescent="0.3">
      <c r="M1379" s="28"/>
    </row>
    <row r="1380" spans="13:13" x14ac:dyDescent="0.3">
      <c r="M1380" s="28"/>
    </row>
    <row r="1381" spans="13:13" x14ac:dyDescent="0.3">
      <c r="M1381" s="28"/>
    </row>
    <row r="1382" spans="13:13" x14ac:dyDescent="0.3">
      <c r="M1382" s="28"/>
    </row>
    <row r="1383" spans="13:13" x14ac:dyDescent="0.3">
      <c r="M1383" s="28"/>
    </row>
    <row r="1384" spans="13:13" x14ac:dyDescent="0.3">
      <c r="M1384" s="28"/>
    </row>
    <row r="1385" spans="13:13" x14ac:dyDescent="0.3">
      <c r="M1385" s="28"/>
    </row>
    <row r="1386" spans="13:13" x14ac:dyDescent="0.3">
      <c r="M1386" s="28"/>
    </row>
    <row r="1387" spans="13:13" x14ac:dyDescent="0.3">
      <c r="M1387" s="28"/>
    </row>
    <row r="1388" spans="13:13" x14ac:dyDescent="0.3">
      <c r="M1388" s="28"/>
    </row>
  </sheetData>
  <autoFilter ref="A9:W1039" xr:uid="{1490958A-064A-40F1-B6C1-A40A72E77CD0}">
    <filterColumn colId="4">
      <filters>
        <filter val="401DEDP"/>
        <filter val="401ER"/>
        <filter val="401KAFT"/>
        <filter val="401KMAT"/>
        <filter val="401KPRE"/>
        <filter val="401RS"/>
        <filter val="401RTH"/>
        <filter val="TRADMAT"/>
        <filter val="TRADPRE"/>
        <filter val="TRADRTH"/>
      </filters>
    </filterColumn>
  </autoFilter>
  <mergeCells count="1">
    <mergeCell ref="H8:I8"/>
  </mergeCells>
  <pageMargins left="0.2" right="0.2" top="0.75" bottom="0.75" header="0.3" footer="0.3"/>
  <pageSetup scale="55" orientation="landscape" r:id="rId1"/>
  <headerFooter>
    <oddHeader>&amp;R&amp;"Times New Roman,Bold"KyPSC Case No. 2022-00372
AG-DR-01-096 Attach 13
Page &amp;P of &amp;N</oddHeader>
    <oddFooter>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2CE1-8091-4395-B81F-2552DF40A029}">
  <dimension ref="A1:W499"/>
  <sheetViews>
    <sheetView tabSelected="1" workbookViewId="0"/>
  </sheetViews>
  <sheetFormatPr defaultColWidth="30.453125" defaultRowHeight="12.5" x14ac:dyDescent="0.25"/>
  <cols>
    <col min="1" max="1" width="5.54296875" style="33" customWidth="1"/>
    <col min="2" max="2" width="35.54296875" style="33" bestFit="1" customWidth="1"/>
    <col min="3" max="3" width="12.453125" style="33" customWidth="1"/>
    <col min="4" max="4" width="11.54296875" style="33" customWidth="1"/>
    <col min="5" max="5" width="11.7265625" style="33" customWidth="1"/>
    <col min="6" max="6" width="37.1796875" style="33" bestFit="1" customWidth="1"/>
    <col min="7" max="7" width="14.54296875" style="33" customWidth="1"/>
    <col min="8" max="8" width="18.81640625" style="33" customWidth="1"/>
    <col min="9" max="9" width="17.7265625" style="33" bestFit="1" customWidth="1"/>
    <col min="10" max="10" width="7.7265625" style="33" customWidth="1"/>
    <col min="11" max="11" width="16.54296875" style="18" customWidth="1"/>
    <col min="12" max="12" width="16.54296875" style="18" bestFit="1" customWidth="1"/>
    <col min="13" max="13" width="17.7265625" style="18" bestFit="1" customWidth="1"/>
    <col min="14" max="14" width="3.81640625" style="18" customWidth="1"/>
    <col min="15" max="15" width="11.1796875" style="39" customWidth="1"/>
    <col min="16" max="16" width="19.1796875" style="35" customWidth="1"/>
    <col min="17" max="16384" width="30.453125" style="33"/>
  </cols>
  <sheetData>
    <row r="1" spans="1:23" x14ac:dyDescent="0.25">
      <c r="A1" s="60"/>
      <c r="B1" s="129"/>
      <c r="C1" s="129"/>
      <c r="D1" s="129"/>
      <c r="E1" s="129"/>
      <c r="F1" s="129"/>
      <c r="G1" s="130"/>
      <c r="H1" s="75"/>
      <c r="I1" s="75"/>
      <c r="J1" s="130"/>
      <c r="K1" s="75"/>
      <c r="L1" s="75"/>
      <c r="M1" s="75"/>
      <c r="N1" s="75"/>
      <c r="O1" s="131"/>
      <c r="P1" s="132"/>
      <c r="Q1" s="32"/>
      <c r="R1" s="32"/>
      <c r="S1" s="32"/>
      <c r="T1" s="32"/>
      <c r="U1" s="32"/>
      <c r="V1" s="32"/>
      <c r="W1" s="32"/>
    </row>
    <row r="2" spans="1:23" x14ac:dyDescent="0.25">
      <c r="A2" s="60"/>
      <c r="B2" s="109" t="s">
        <v>53</v>
      </c>
      <c r="C2" s="64"/>
      <c r="D2" s="64"/>
      <c r="E2" s="64"/>
      <c r="F2" s="64"/>
      <c r="G2" s="64"/>
      <c r="H2" s="64"/>
      <c r="I2" s="64"/>
      <c r="J2" s="64"/>
      <c r="K2" s="64"/>
      <c r="L2" s="65"/>
      <c r="M2" s="65"/>
      <c r="N2" s="65"/>
      <c r="O2" s="84"/>
      <c r="P2" s="64"/>
      <c r="Q2" s="58"/>
      <c r="R2" s="58"/>
      <c r="S2" s="58"/>
      <c r="T2" s="58"/>
      <c r="U2" s="58"/>
      <c r="V2" s="58"/>
      <c r="W2" s="58"/>
    </row>
    <row r="3" spans="1:23" x14ac:dyDescent="0.25">
      <c r="A3" s="60"/>
      <c r="B3" s="109" t="s">
        <v>72</v>
      </c>
      <c r="C3" s="64"/>
      <c r="D3" s="64"/>
      <c r="E3" s="64"/>
      <c r="F3" s="64"/>
      <c r="G3" s="64"/>
      <c r="H3" s="64"/>
      <c r="I3" s="64"/>
      <c r="J3" s="64"/>
      <c r="K3" s="64"/>
      <c r="L3" s="65"/>
      <c r="M3" s="65"/>
      <c r="N3" s="65"/>
      <c r="O3" s="84"/>
      <c r="P3" s="64"/>
      <c r="Q3" s="58"/>
      <c r="R3" s="58"/>
      <c r="S3" s="58"/>
      <c r="T3" s="58"/>
      <c r="U3" s="58"/>
      <c r="V3" s="58"/>
      <c r="W3" s="58"/>
    </row>
    <row r="4" spans="1:23" x14ac:dyDescent="0.25">
      <c r="A4" s="60"/>
      <c r="B4" s="109" t="s">
        <v>54</v>
      </c>
      <c r="C4" s="64"/>
      <c r="D4" s="64"/>
      <c r="E4" s="64"/>
      <c r="F4" s="64"/>
      <c r="G4" s="64"/>
      <c r="H4" s="64"/>
      <c r="I4" s="64"/>
      <c r="J4" s="64"/>
      <c r="K4" s="64"/>
      <c r="L4" s="65"/>
      <c r="M4" s="65"/>
      <c r="N4" s="65"/>
      <c r="O4" s="84"/>
      <c r="P4" s="64"/>
      <c r="Q4" s="58"/>
      <c r="R4" s="58"/>
      <c r="S4" s="58"/>
      <c r="T4" s="58"/>
      <c r="U4" s="58"/>
      <c r="V4" s="58"/>
      <c r="W4" s="58"/>
    </row>
    <row r="5" spans="1:23" x14ac:dyDescent="0.25">
      <c r="A5" s="60"/>
      <c r="B5" s="129"/>
      <c r="C5" s="129"/>
      <c r="D5" s="129"/>
      <c r="E5" s="129"/>
      <c r="F5" s="129"/>
      <c r="G5" s="133"/>
      <c r="H5" s="75"/>
      <c r="I5" s="75"/>
      <c r="J5" s="129"/>
      <c r="K5" s="75"/>
      <c r="L5" s="75"/>
      <c r="M5" s="75"/>
      <c r="N5" s="75"/>
      <c r="O5" s="131"/>
      <c r="P5" s="132"/>
      <c r="Q5" s="32"/>
      <c r="R5" s="32"/>
      <c r="S5" s="32"/>
      <c r="T5" s="32"/>
      <c r="U5" s="32"/>
      <c r="V5" s="32"/>
      <c r="W5" s="32"/>
    </row>
    <row r="6" spans="1:23" x14ac:dyDescent="0.25">
      <c r="A6" s="60"/>
      <c r="B6" s="129"/>
      <c r="C6" s="129"/>
      <c r="D6" s="129"/>
      <c r="E6" s="129"/>
      <c r="F6" s="129"/>
      <c r="G6" s="133"/>
      <c r="H6" s="75"/>
      <c r="I6" s="75"/>
      <c r="J6" s="129"/>
      <c r="K6" s="75"/>
      <c r="L6" s="75"/>
      <c r="M6" s="75"/>
      <c r="N6" s="75"/>
      <c r="O6" s="131"/>
      <c r="P6" s="132"/>
      <c r="Q6" s="32"/>
      <c r="R6" s="32"/>
      <c r="S6" s="32"/>
      <c r="T6" s="32"/>
      <c r="U6" s="32"/>
      <c r="V6" s="32"/>
      <c r="W6" s="32"/>
    </row>
    <row r="7" spans="1:23" x14ac:dyDescent="0.25">
      <c r="A7" s="60"/>
      <c r="B7" s="60"/>
      <c r="C7" s="60"/>
      <c r="D7" s="60"/>
      <c r="E7" s="60"/>
      <c r="F7" s="60"/>
      <c r="G7" s="61"/>
      <c r="H7" s="62"/>
      <c r="I7" s="62"/>
      <c r="J7" s="60"/>
      <c r="K7" s="62"/>
      <c r="L7" s="62"/>
      <c r="M7" s="62"/>
      <c r="N7" s="62"/>
      <c r="O7" s="97"/>
      <c r="P7" s="63"/>
    </row>
    <row r="8" spans="1:23" ht="13" x14ac:dyDescent="0.3">
      <c r="A8" s="60"/>
      <c r="B8" s="60"/>
      <c r="C8" s="60"/>
      <c r="D8" s="60"/>
      <c r="E8" s="60"/>
      <c r="F8" s="60"/>
      <c r="G8" s="61"/>
      <c r="H8" s="165" t="s">
        <v>55</v>
      </c>
      <c r="I8" s="165"/>
      <c r="J8" s="67"/>
      <c r="K8" s="69"/>
      <c r="L8" s="62"/>
      <c r="M8" s="69"/>
      <c r="N8" s="69"/>
      <c r="O8" s="87"/>
      <c r="P8" s="70"/>
    </row>
    <row r="9" spans="1:23" ht="14.15" customHeight="1" x14ac:dyDescent="0.3">
      <c r="A9" s="67" t="s">
        <v>73</v>
      </c>
      <c r="B9" s="134" t="s">
        <v>74</v>
      </c>
      <c r="C9" s="134" t="s">
        <v>75</v>
      </c>
      <c r="D9" s="134" t="s">
        <v>76</v>
      </c>
      <c r="E9" s="134" t="s">
        <v>77</v>
      </c>
      <c r="F9" s="134" t="s">
        <v>78</v>
      </c>
      <c r="G9" s="135" t="s">
        <v>79</v>
      </c>
      <c r="H9" s="73" t="s">
        <v>56</v>
      </c>
      <c r="I9" s="73" t="s">
        <v>57</v>
      </c>
      <c r="J9" s="71" t="s">
        <v>58</v>
      </c>
      <c r="K9" s="73" t="s">
        <v>59</v>
      </c>
      <c r="L9" s="136" t="s">
        <v>80</v>
      </c>
      <c r="M9" s="137" t="s">
        <v>0</v>
      </c>
      <c r="N9" s="138" t="s">
        <v>168</v>
      </c>
      <c r="O9" s="89" t="s">
        <v>60</v>
      </c>
      <c r="P9" s="74" t="s">
        <v>61</v>
      </c>
    </row>
    <row r="10" spans="1:23" ht="13" x14ac:dyDescent="0.3">
      <c r="A10" s="60" t="s">
        <v>169</v>
      </c>
      <c r="B10" s="115" t="s">
        <v>170</v>
      </c>
      <c r="C10" s="116">
        <v>44211</v>
      </c>
      <c r="D10" s="111">
        <v>44211</v>
      </c>
      <c r="E10" s="115" t="s">
        <v>85</v>
      </c>
      <c r="F10" s="109" t="s">
        <v>86</v>
      </c>
      <c r="G10" s="61">
        <v>155.29</v>
      </c>
      <c r="H10" s="62">
        <v>44197</v>
      </c>
      <c r="I10" s="62">
        <v>44211</v>
      </c>
      <c r="J10" s="60">
        <f>I10-H10+1</f>
        <v>15</v>
      </c>
      <c r="K10" s="62">
        <f>(I10+H10)/2</f>
        <v>44204</v>
      </c>
      <c r="L10" s="139">
        <v>44211.5</v>
      </c>
      <c r="M10" s="62">
        <v>44211.5</v>
      </c>
      <c r="N10" s="62"/>
      <c r="O10" s="61">
        <f>M10-K10</f>
        <v>7.5</v>
      </c>
      <c r="P10" s="63">
        <f>G10*O10</f>
        <v>1164.675</v>
      </c>
    </row>
    <row r="11" spans="1:23" ht="13" x14ac:dyDescent="0.3">
      <c r="A11" s="60" t="s">
        <v>169</v>
      </c>
      <c r="B11" s="115" t="s">
        <v>170</v>
      </c>
      <c r="C11" s="116">
        <v>44211</v>
      </c>
      <c r="D11" s="111">
        <v>44211</v>
      </c>
      <c r="E11" s="115" t="s">
        <v>89</v>
      </c>
      <c r="F11" s="109" t="s">
        <v>90</v>
      </c>
      <c r="G11" s="61">
        <v>1609.6999999999998</v>
      </c>
      <c r="H11" s="62">
        <v>44197</v>
      </c>
      <c r="I11" s="62">
        <v>44211</v>
      </c>
      <c r="J11" s="60">
        <f t="shared" ref="J11:J74" si="0">I11-H11+1</f>
        <v>15</v>
      </c>
      <c r="K11" s="62">
        <f t="shared" ref="K11:K74" si="1">(I11+H11)/2</f>
        <v>44204</v>
      </c>
      <c r="L11" s="139">
        <v>44211.5</v>
      </c>
      <c r="M11" s="62">
        <v>44211.5</v>
      </c>
      <c r="N11" s="62"/>
      <c r="O11" s="61">
        <f t="shared" ref="O11:O74" si="2">M11-K11</f>
        <v>7.5</v>
      </c>
      <c r="P11" s="63">
        <f t="shared" ref="P11:P74" si="3">G11*O11</f>
        <v>12072.749999999998</v>
      </c>
    </row>
    <row r="12" spans="1:23" ht="13" x14ac:dyDescent="0.3">
      <c r="A12" s="60" t="s">
        <v>169</v>
      </c>
      <c r="B12" s="115" t="s">
        <v>170</v>
      </c>
      <c r="C12" s="116">
        <v>44211</v>
      </c>
      <c r="D12" s="111">
        <v>44211</v>
      </c>
      <c r="E12" s="115" t="s">
        <v>91</v>
      </c>
      <c r="F12" s="109" t="s">
        <v>92</v>
      </c>
      <c r="G12" s="61">
        <v>2944.41</v>
      </c>
      <c r="H12" s="62">
        <v>44197</v>
      </c>
      <c r="I12" s="62">
        <v>44211</v>
      </c>
      <c r="J12" s="60">
        <f t="shared" si="0"/>
        <v>15</v>
      </c>
      <c r="K12" s="62">
        <f t="shared" si="1"/>
        <v>44204</v>
      </c>
      <c r="L12" s="139">
        <v>44211.5</v>
      </c>
      <c r="M12" s="62">
        <v>44211.5</v>
      </c>
      <c r="N12" s="62"/>
      <c r="O12" s="61">
        <f t="shared" si="2"/>
        <v>7.5</v>
      </c>
      <c r="P12" s="63">
        <f t="shared" si="3"/>
        <v>22083.074999999997</v>
      </c>
    </row>
    <row r="13" spans="1:23" ht="13" x14ac:dyDescent="0.3">
      <c r="A13" s="60" t="s">
        <v>169</v>
      </c>
      <c r="B13" s="115" t="s">
        <v>170</v>
      </c>
      <c r="C13" s="116">
        <v>44211</v>
      </c>
      <c r="D13" s="111">
        <v>44211</v>
      </c>
      <c r="E13" s="115" t="s">
        <v>93</v>
      </c>
      <c r="F13" s="109" t="s">
        <v>94</v>
      </c>
      <c r="G13" s="61">
        <v>777.99</v>
      </c>
      <c r="H13" s="62">
        <v>44197</v>
      </c>
      <c r="I13" s="62">
        <v>44211</v>
      </c>
      <c r="J13" s="60">
        <f t="shared" si="0"/>
        <v>15</v>
      </c>
      <c r="K13" s="62">
        <f t="shared" si="1"/>
        <v>44204</v>
      </c>
      <c r="L13" s="139">
        <v>44211.5</v>
      </c>
      <c r="M13" s="62">
        <v>44211.5</v>
      </c>
      <c r="N13" s="62"/>
      <c r="O13" s="61">
        <f t="shared" si="2"/>
        <v>7.5</v>
      </c>
      <c r="P13" s="63">
        <f t="shared" si="3"/>
        <v>5834.9250000000002</v>
      </c>
    </row>
    <row r="14" spans="1:23" ht="13" x14ac:dyDescent="0.3">
      <c r="A14" s="60" t="s">
        <v>169</v>
      </c>
      <c r="B14" s="115" t="s">
        <v>170</v>
      </c>
      <c r="C14" s="116">
        <v>44211</v>
      </c>
      <c r="D14" s="111">
        <v>44211</v>
      </c>
      <c r="E14" s="115" t="s">
        <v>97</v>
      </c>
      <c r="F14" s="109" t="s">
        <v>98</v>
      </c>
      <c r="G14" s="61">
        <v>635.65</v>
      </c>
      <c r="H14" s="62">
        <v>44197</v>
      </c>
      <c r="I14" s="62">
        <v>44211</v>
      </c>
      <c r="J14" s="60">
        <f t="shared" si="0"/>
        <v>15</v>
      </c>
      <c r="K14" s="62">
        <f t="shared" si="1"/>
        <v>44204</v>
      </c>
      <c r="L14" s="139">
        <v>44211.5</v>
      </c>
      <c r="M14" s="62">
        <v>44211.5</v>
      </c>
      <c r="N14" s="62"/>
      <c r="O14" s="61">
        <f t="shared" si="2"/>
        <v>7.5</v>
      </c>
      <c r="P14" s="63">
        <f t="shared" si="3"/>
        <v>4767.375</v>
      </c>
    </row>
    <row r="15" spans="1:23" ht="13" x14ac:dyDescent="0.3">
      <c r="A15" s="60" t="s">
        <v>169</v>
      </c>
      <c r="B15" s="115" t="s">
        <v>170</v>
      </c>
      <c r="C15" s="116">
        <v>44211</v>
      </c>
      <c r="D15" s="111">
        <v>44211</v>
      </c>
      <c r="E15" s="115" t="s">
        <v>105</v>
      </c>
      <c r="F15" s="109" t="s">
        <v>106</v>
      </c>
      <c r="G15" s="61">
        <v>44.89</v>
      </c>
      <c r="H15" s="62">
        <v>44197</v>
      </c>
      <c r="I15" s="62">
        <v>44211</v>
      </c>
      <c r="J15" s="60">
        <f t="shared" si="0"/>
        <v>15</v>
      </c>
      <c r="K15" s="62">
        <f t="shared" si="1"/>
        <v>44204</v>
      </c>
      <c r="L15" s="139">
        <v>44211.5</v>
      </c>
      <c r="M15" s="62">
        <v>44223.5</v>
      </c>
      <c r="N15" s="62"/>
      <c r="O15" s="97">
        <f t="shared" si="2"/>
        <v>19.5</v>
      </c>
      <c r="P15" s="63">
        <f t="shared" si="3"/>
        <v>875.35500000000002</v>
      </c>
    </row>
    <row r="16" spans="1:23" ht="13" x14ac:dyDescent="0.3">
      <c r="A16" s="60" t="s">
        <v>169</v>
      </c>
      <c r="B16" s="115" t="s">
        <v>170</v>
      </c>
      <c r="C16" s="116">
        <v>44211</v>
      </c>
      <c r="D16" s="111">
        <v>44211</v>
      </c>
      <c r="E16" s="115" t="s">
        <v>107</v>
      </c>
      <c r="F16" s="109" t="s">
        <v>108</v>
      </c>
      <c r="G16" s="61">
        <v>1.28</v>
      </c>
      <c r="H16" s="62">
        <v>44197</v>
      </c>
      <c r="I16" s="62">
        <v>44211</v>
      </c>
      <c r="J16" s="60">
        <f t="shared" si="0"/>
        <v>15</v>
      </c>
      <c r="K16" s="62">
        <f t="shared" si="1"/>
        <v>44204</v>
      </c>
      <c r="L16" s="139">
        <v>44211.5</v>
      </c>
      <c r="M16" s="62">
        <v>44244.5</v>
      </c>
      <c r="N16" s="62"/>
      <c r="O16" s="61">
        <f t="shared" si="2"/>
        <v>40.5</v>
      </c>
      <c r="P16" s="63">
        <f t="shared" si="3"/>
        <v>51.84</v>
      </c>
    </row>
    <row r="17" spans="1:16" ht="13" x14ac:dyDescent="0.3">
      <c r="A17" s="60" t="s">
        <v>169</v>
      </c>
      <c r="B17" s="115" t="s">
        <v>170</v>
      </c>
      <c r="C17" s="116">
        <v>44211</v>
      </c>
      <c r="D17" s="111">
        <v>44211</v>
      </c>
      <c r="E17" s="115" t="s">
        <v>113</v>
      </c>
      <c r="F17" s="109" t="s">
        <v>114</v>
      </c>
      <c r="G17" s="61">
        <v>96</v>
      </c>
      <c r="H17" s="62">
        <v>44197</v>
      </c>
      <c r="I17" s="62">
        <v>44211</v>
      </c>
      <c r="J17" s="60">
        <f t="shared" si="0"/>
        <v>15</v>
      </c>
      <c r="K17" s="62">
        <f t="shared" si="1"/>
        <v>44204</v>
      </c>
      <c r="L17" s="139">
        <v>44211.5</v>
      </c>
      <c r="M17" s="62">
        <v>44211.5</v>
      </c>
      <c r="N17" s="62"/>
      <c r="O17" s="61">
        <f t="shared" si="2"/>
        <v>7.5</v>
      </c>
      <c r="P17" s="63">
        <f t="shared" si="3"/>
        <v>720</v>
      </c>
    </row>
    <row r="18" spans="1:16" ht="13" x14ac:dyDescent="0.3">
      <c r="A18" s="60" t="s">
        <v>169</v>
      </c>
      <c r="B18" s="115" t="s">
        <v>170</v>
      </c>
      <c r="C18" s="116">
        <v>44211</v>
      </c>
      <c r="D18" s="111">
        <v>44211</v>
      </c>
      <c r="E18" s="115" t="s">
        <v>115</v>
      </c>
      <c r="F18" s="109" t="s">
        <v>116</v>
      </c>
      <c r="G18" s="61">
        <v>2.0300000000000002</v>
      </c>
      <c r="H18" s="62">
        <v>44197</v>
      </c>
      <c r="I18" s="62">
        <v>44211</v>
      </c>
      <c r="J18" s="60">
        <f t="shared" si="0"/>
        <v>15</v>
      </c>
      <c r="K18" s="62">
        <f t="shared" si="1"/>
        <v>44204</v>
      </c>
      <c r="L18" s="139">
        <v>44211.5</v>
      </c>
      <c r="M18" s="62">
        <v>44244.5</v>
      </c>
      <c r="N18" s="62"/>
      <c r="O18" s="61">
        <f t="shared" si="2"/>
        <v>40.5</v>
      </c>
      <c r="P18" s="63">
        <f t="shared" si="3"/>
        <v>82.215000000000003</v>
      </c>
    </row>
    <row r="19" spans="1:16" ht="13" x14ac:dyDescent="0.3">
      <c r="A19" s="60" t="s">
        <v>169</v>
      </c>
      <c r="B19" s="115" t="s">
        <v>170</v>
      </c>
      <c r="C19" s="116">
        <v>44211</v>
      </c>
      <c r="D19" s="111">
        <v>44211</v>
      </c>
      <c r="E19" s="115" t="s">
        <v>117</v>
      </c>
      <c r="F19" s="109" t="s">
        <v>118</v>
      </c>
      <c r="G19" s="61">
        <v>48</v>
      </c>
      <c r="H19" s="62">
        <v>44197</v>
      </c>
      <c r="I19" s="62">
        <v>44211</v>
      </c>
      <c r="J19" s="60">
        <f t="shared" si="0"/>
        <v>15</v>
      </c>
      <c r="K19" s="62">
        <f t="shared" si="1"/>
        <v>44204</v>
      </c>
      <c r="L19" s="139">
        <v>44211.5</v>
      </c>
      <c r="M19" s="62">
        <v>44245.5</v>
      </c>
      <c r="N19" s="62"/>
      <c r="O19" s="61">
        <f t="shared" si="2"/>
        <v>41.5</v>
      </c>
      <c r="P19" s="63">
        <f t="shared" si="3"/>
        <v>1992</v>
      </c>
    </row>
    <row r="20" spans="1:16" ht="13" x14ac:dyDescent="0.3">
      <c r="A20" s="60" t="s">
        <v>169</v>
      </c>
      <c r="B20" s="115" t="s">
        <v>170</v>
      </c>
      <c r="C20" s="116">
        <v>44211</v>
      </c>
      <c r="D20" s="111">
        <v>44211</v>
      </c>
      <c r="E20" s="115" t="s">
        <v>119</v>
      </c>
      <c r="F20" s="109" t="s">
        <v>120</v>
      </c>
      <c r="G20" s="61">
        <v>504.17999999999995</v>
      </c>
      <c r="H20" s="62">
        <v>44197</v>
      </c>
      <c r="I20" s="62">
        <v>44211</v>
      </c>
      <c r="J20" s="60">
        <f t="shared" si="0"/>
        <v>15</v>
      </c>
      <c r="K20" s="62">
        <f t="shared" si="1"/>
        <v>44204</v>
      </c>
      <c r="L20" s="139">
        <v>44211.5</v>
      </c>
      <c r="M20" s="62">
        <v>44211.5</v>
      </c>
      <c r="N20" s="62"/>
      <c r="O20" s="61">
        <f t="shared" si="2"/>
        <v>7.5</v>
      </c>
      <c r="P20" s="63">
        <f t="shared" si="3"/>
        <v>3781.3499999999995</v>
      </c>
    </row>
    <row r="21" spans="1:16" ht="13" x14ac:dyDescent="0.3">
      <c r="A21" s="60" t="s">
        <v>169</v>
      </c>
      <c r="B21" s="115" t="s">
        <v>170</v>
      </c>
      <c r="C21" s="116">
        <v>44211</v>
      </c>
      <c r="D21" s="111">
        <v>44211</v>
      </c>
      <c r="E21" s="115" t="s">
        <v>121</v>
      </c>
      <c r="F21" s="109" t="s">
        <v>122</v>
      </c>
      <c r="G21" s="61">
        <v>504.17999999999995</v>
      </c>
      <c r="H21" s="62">
        <v>44197</v>
      </c>
      <c r="I21" s="62">
        <v>44211</v>
      </c>
      <c r="J21" s="60">
        <f t="shared" si="0"/>
        <v>15</v>
      </c>
      <c r="K21" s="62">
        <f t="shared" si="1"/>
        <v>44204</v>
      </c>
      <c r="L21" s="139">
        <v>44211.5</v>
      </c>
      <c r="M21" s="62">
        <v>44211.5</v>
      </c>
      <c r="N21" s="62"/>
      <c r="O21" s="61">
        <f t="shared" si="2"/>
        <v>7.5</v>
      </c>
      <c r="P21" s="63">
        <f t="shared" si="3"/>
        <v>3781.3499999999995</v>
      </c>
    </row>
    <row r="22" spans="1:16" ht="13" x14ac:dyDescent="0.3">
      <c r="A22" s="60" t="s">
        <v>169</v>
      </c>
      <c r="B22" s="115" t="s">
        <v>170</v>
      </c>
      <c r="C22" s="116">
        <v>44211</v>
      </c>
      <c r="D22" s="111">
        <v>44211</v>
      </c>
      <c r="E22" s="115" t="s">
        <v>123</v>
      </c>
      <c r="F22" s="109" t="s">
        <v>124</v>
      </c>
      <c r="G22" s="61">
        <v>2000</v>
      </c>
      <c r="H22" s="62">
        <v>44197</v>
      </c>
      <c r="I22" s="62">
        <v>44211</v>
      </c>
      <c r="J22" s="60">
        <f t="shared" si="0"/>
        <v>15</v>
      </c>
      <c r="K22" s="62">
        <f t="shared" si="1"/>
        <v>44204</v>
      </c>
      <c r="L22" s="139">
        <v>44211.5</v>
      </c>
      <c r="M22" s="62">
        <v>44211.5</v>
      </c>
      <c r="N22" s="62"/>
      <c r="O22" s="61">
        <f t="shared" si="2"/>
        <v>7.5</v>
      </c>
      <c r="P22" s="63">
        <f t="shared" si="3"/>
        <v>15000</v>
      </c>
    </row>
    <row r="23" spans="1:16" ht="13" x14ac:dyDescent="0.3">
      <c r="A23" s="60" t="s">
        <v>169</v>
      </c>
      <c r="B23" s="115" t="s">
        <v>170</v>
      </c>
      <c r="C23" s="116">
        <v>44211</v>
      </c>
      <c r="D23" s="111">
        <v>44211</v>
      </c>
      <c r="E23" s="115" t="s">
        <v>127</v>
      </c>
      <c r="F23" s="109" t="s">
        <v>128</v>
      </c>
      <c r="G23" s="61">
        <v>80.12</v>
      </c>
      <c r="H23" s="62">
        <v>44197</v>
      </c>
      <c r="I23" s="62">
        <v>44211</v>
      </c>
      <c r="J23" s="60">
        <f t="shared" si="0"/>
        <v>15</v>
      </c>
      <c r="K23" s="62">
        <f t="shared" si="1"/>
        <v>44204</v>
      </c>
      <c r="L23" s="139">
        <v>44211.5</v>
      </c>
      <c r="M23" s="62">
        <v>44242.5</v>
      </c>
      <c r="N23" s="62"/>
      <c r="O23" s="61">
        <f t="shared" si="2"/>
        <v>38.5</v>
      </c>
      <c r="P23" s="63">
        <f t="shared" si="3"/>
        <v>3084.6200000000003</v>
      </c>
    </row>
    <row r="24" spans="1:16" ht="13" x14ac:dyDescent="0.3">
      <c r="A24" s="60" t="s">
        <v>169</v>
      </c>
      <c r="B24" s="115" t="s">
        <v>170</v>
      </c>
      <c r="C24" s="116">
        <v>44211</v>
      </c>
      <c r="D24" s="111">
        <v>44211</v>
      </c>
      <c r="E24" s="115" t="s">
        <v>129</v>
      </c>
      <c r="F24" s="109" t="s">
        <v>130</v>
      </c>
      <c r="G24" s="61">
        <v>998.31999999999994</v>
      </c>
      <c r="H24" s="62">
        <v>44197</v>
      </c>
      <c r="I24" s="62">
        <v>44211</v>
      </c>
      <c r="J24" s="60">
        <f t="shared" si="0"/>
        <v>15</v>
      </c>
      <c r="K24" s="62">
        <f t="shared" si="1"/>
        <v>44204</v>
      </c>
      <c r="L24" s="139">
        <v>44211.5</v>
      </c>
      <c r="M24" s="62">
        <v>44211.5</v>
      </c>
      <c r="N24" s="62"/>
      <c r="O24" s="61">
        <f t="shared" si="2"/>
        <v>7.5</v>
      </c>
      <c r="P24" s="63">
        <f t="shared" si="3"/>
        <v>7487.4</v>
      </c>
    </row>
    <row r="25" spans="1:16" ht="13" x14ac:dyDescent="0.3">
      <c r="A25" s="60" t="s">
        <v>169</v>
      </c>
      <c r="B25" s="115" t="s">
        <v>170</v>
      </c>
      <c r="C25" s="116">
        <v>44211</v>
      </c>
      <c r="D25" s="111">
        <v>44211</v>
      </c>
      <c r="E25" s="115" t="s">
        <v>131</v>
      </c>
      <c r="F25" s="109" t="s">
        <v>132</v>
      </c>
      <c r="G25" s="61">
        <v>114.6</v>
      </c>
      <c r="H25" s="62">
        <v>44197</v>
      </c>
      <c r="I25" s="62">
        <v>44211</v>
      </c>
      <c r="J25" s="60">
        <f t="shared" si="0"/>
        <v>15</v>
      </c>
      <c r="K25" s="62">
        <f t="shared" si="1"/>
        <v>44204</v>
      </c>
      <c r="L25" s="139">
        <v>44211.5</v>
      </c>
      <c r="M25" s="62">
        <v>44211.5</v>
      </c>
      <c r="N25" s="62"/>
      <c r="O25" s="61">
        <f t="shared" si="2"/>
        <v>7.5</v>
      </c>
      <c r="P25" s="63">
        <f t="shared" si="3"/>
        <v>859.5</v>
      </c>
    </row>
    <row r="26" spans="1:16" ht="13" x14ac:dyDescent="0.3">
      <c r="A26" s="60" t="s">
        <v>169</v>
      </c>
      <c r="B26" s="115" t="s">
        <v>170</v>
      </c>
      <c r="C26" s="116">
        <v>44211</v>
      </c>
      <c r="D26" s="111">
        <v>44211</v>
      </c>
      <c r="E26" s="115" t="s">
        <v>133</v>
      </c>
      <c r="F26" s="109" t="s">
        <v>134</v>
      </c>
      <c r="G26" s="61">
        <v>178.22</v>
      </c>
      <c r="H26" s="62">
        <v>44197</v>
      </c>
      <c r="I26" s="62">
        <v>44211</v>
      </c>
      <c r="J26" s="60">
        <f t="shared" si="0"/>
        <v>15</v>
      </c>
      <c r="K26" s="62">
        <f t="shared" si="1"/>
        <v>44204</v>
      </c>
      <c r="L26" s="139">
        <v>44211.5</v>
      </c>
      <c r="M26" s="62">
        <v>44244.5</v>
      </c>
      <c r="N26" s="62"/>
      <c r="O26" s="61">
        <f t="shared" si="2"/>
        <v>40.5</v>
      </c>
      <c r="P26" s="63">
        <f t="shared" si="3"/>
        <v>7217.91</v>
      </c>
    </row>
    <row r="27" spans="1:16" ht="13" x14ac:dyDescent="0.3">
      <c r="A27" s="60" t="s">
        <v>169</v>
      </c>
      <c r="B27" s="115" t="s">
        <v>170</v>
      </c>
      <c r="C27" s="116">
        <v>44211</v>
      </c>
      <c r="D27" s="111">
        <v>44211</v>
      </c>
      <c r="E27" s="115" t="s">
        <v>135</v>
      </c>
      <c r="F27" s="109" t="s">
        <v>136</v>
      </c>
      <c r="G27" s="61">
        <v>30.2</v>
      </c>
      <c r="H27" s="62">
        <v>44197</v>
      </c>
      <c r="I27" s="62">
        <v>44211</v>
      </c>
      <c r="J27" s="60">
        <f t="shared" si="0"/>
        <v>15</v>
      </c>
      <c r="K27" s="62">
        <f t="shared" si="1"/>
        <v>44204</v>
      </c>
      <c r="L27" s="139">
        <v>44211.5</v>
      </c>
      <c r="M27" s="62">
        <v>44244.5</v>
      </c>
      <c r="N27" s="62"/>
      <c r="O27" s="61">
        <f t="shared" si="2"/>
        <v>40.5</v>
      </c>
      <c r="P27" s="63">
        <f t="shared" si="3"/>
        <v>1223.0999999999999</v>
      </c>
    </row>
    <row r="28" spans="1:16" ht="13" x14ac:dyDescent="0.3">
      <c r="A28" s="60" t="s">
        <v>169</v>
      </c>
      <c r="B28" s="115" t="s">
        <v>170</v>
      </c>
      <c r="C28" s="116">
        <v>44211</v>
      </c>
      <c r="D28" s="111">
        <v>44211</v>
      </c>
      <c r="E28" s="115" t="s">
        <v>137</v>
      </c>
      <c r="F28" s="109" t="s">
        <v>138</v>
      </c>
      <c r="G28" s="61">
        <v>7.74</v>
      </c>
      <c r="H28" s="62">
        <v>44197</v>
      </c>
      <c r="I28" s="62">
        <v>44211</v>
      </c>
      <c r="J28" s="60">
        <f t="shared" si="0"/>
        <v>15</v>
      </c>
      <c r="K28" s="62">
        <f t="shared" si="1"/>
        <v>44204</v>
      </c>
      <c r="L28" s="139">
        <v>44211.5</v>
      </c>
      <c r="M28" s="62">
        <v>44244.5</v>
      </c>
      <c r="N28" s="62"/>
      <c r="O28" s="61">
        <f t="shared" si="2"/>
        <v>40.5</v>
      </c>
      <c r="P28" s="63">
        <f t="shared" si="3"/>
        <v>313.47000000000003</v>
      </c>
    </row>
    <row r="29" spans="1:16" ht="13" x14ac:dyDescent="0.3">
      <c r="A29" s="60" t="s">
        <v>169</v>
      </c>
      <c r="B29" s="115" t="s">
        <v>170</v>
      </c>
      <c r="C29" s="116">
        <v>44211</v>
      </c>
      <c r="D29" s="111">
        <v>44211</v>
      </c>
      <c r="E29" s="115" t="s">
        <v>139</v>
      </c>
      <c r="F29" s="109" t="s">
        <v>140</v>
      </c>
      <c r="G29" s="61">
        <v>1.1500000000000001</v>
      </c>
      <c r="H29" s="62">
        <v>44197</v>
      </c>
      <c r="I29" s="62">
        <v>44211</v>
      </c>
      <c r="J29" s="60">
        <f t="shared" si="0"/>
        <v>15</v>
      </c>
      <c r="K29" s="62">
        <f t="shared" si="1"/>
        <v>44204</v>
      </c>
      <c r="L29" s="139">
        <v>44211.5</v>
      </c>
      <c r="M29" s="62">
        <v>44244.5</v>
      </c>
      <c r="N29" s="62"/>
      <c r="O29" s="61">
        <f t="shared" si="2"/>
        <v>40.5</v>
      </c>
      <c r="P29" s="63">
        <f t="shared" si="3"/>
        <v>46.575000000000003</v>
      </c>
    </row>
    <row r="30" spans="1:16" ht="13" x14ac:dyDescent="0.3">
      <c r="A30" s="60" t="s">
        <v>171</v>
      </c>
      <c r="B30" s="115" t="s">
        <v>170</v>
      </c>
      <c r="C30" s="116">
        <v>44225</v>
      </c>
      <c r="D30" s="111">
        <v>44227</v>
      </c>
      <c r="E30" s="115" t="s">
        <v>85</v>
      </c>
      <c r="F30" s="109" t="s">
        <v>86</v>
      </c>
      <c r="G30" s="61">
        <v>169.63</v>
      </c>
      <c r="H30" s="62">
        <v>44212</v>
      </c>
      <c r="I30" s="62">
        <v>44227</v>
      </c>
      <c r="J30" s="60">
        <f t="shared" si="0"/>
        <v>16</v>
      </c>
      <c r="K30" s="62">
        <f t="shared" si="1"/>
        <v>44219.5</v>
      </c>
      <c r="L30" s="139">
        <v>44225.5</v>
      </c>
      <c r="M30" s="62">
        <v>44225.5</v>
      </c>
      <c r="N30" s="62"/>
      <c r="O30" s="61">
        <f t="shared" si="2"/>
        <v>6</v>
      </c>
      <c r="P30" s="63">
        <f t="shared" si="3"/>
        <v>1017.78</v>
      </c>
    </row>
    <row r="31" spans="1:16" ht="13" x14ac:dyDescent="0.3">
      <c r="A31" s="60" t="s">
        <v>171</v>
      </c>
      <c r="B31" s="115" t="s">
        <v>170</v>
      </c>
      <c r="C31" s="116">
        <v>44225</v>
      </c>
      <c r="D31" s="111">
        <v>44227</v>
      </c>
      <c r="E31" s="115" t="s">
        <v>89</v>
      </c>
      <c r="F31" s="109" t="s">
        <v>90</v>
      </c>
      <c r="G31" s="61">
        <v>1669.38</v>
      </c>
      <c r="H31" s="62">
        <v>44212</v>
      </c>
      <c r="I31" s="62">
        <v>44227</v>
      </c>
      <c r="J31" s="60">
        <f t="shared" si="0"/>
        <v>16</v>
      </c>
      <c r="K31" s="62">
        <f t="shared" si="1"/>
        <v>44219.5</v>
      </c>
      <c r="L31" s="139">
        <v>44225.5</v>
      </c>
      <c r="M31" s="62">
        <v>44225.5</v>
      </c>
      <c r="N31" s="62"/>
      <c r="O31" s="61">
        <f t="shared" si="2"/>
        <v>6</v>
      </c>
      <c r="P31" s="63">
        <f t="shared" si="3"/>
        <v>10016.280000000001</v>
      </c>
    </row>
    <row r="32" spans="1:16" ht="13" x14ac:dyDescent="0.3">
      <c r="A32" s="60" t="s">
        <v>171</v>
      </c>
      <c r="B32" s="115" t="s">
        <v>170</v>
      </c>
      <c r="C32" s="116">
        <v>44225</v>
      </c>
      <c r="D32" s="111">
        <v>44227</v>
      </c>
      <c r="E32" s="115" t="s">
        <v>91</v>
      </c>
      <c r="F32" s="109" t="s">
        <v>92</v>
      </c>
      <c r="G32" s="61">
        <v>3080.91</v>
      </c>
      <c r="H32" s="62">
        <v>44212</v>
      </c>
      <c r="I32" s="62">
        <v>44227</v>
      </c>
      <c r="J32" s="60">
        <f t="shared" si="0"/>
        <v>16</v>
      </c>
      <c r="K32" s="62">
        <f t="shared" si="1"/>
        <v>44219.5</v>
      </c>
      <c r="L32" s="139">
        <v>44225.5</v>
      </c>
      <c r="M32" s="62">
        <v>44225.5</v>
      </c>
      <c r="N32" s="62"/>
      <c r="O32" s="61">
        <f t="shared" si="2"/>
        <v>6</v>
      </c>
      <c r="P32" s="63">
        <f t="shared" si="3"/>
        <v>18485.46</v>
      </c>
    </row>
    <row r="33" spans="1:16" ht="13" x14ac:dyDescent="0.3">
      <c r="A33" s="60" t="s">
        <v>171</v>
      </c>
      <c r="B33" s="115" t="s">
        <v>170</v>
      </c>
      <c r="C33" s="116">
        <v>44225</v>
      </c>
      <c r="D33" s="111">
        <v>44227</v>
      </c>
      <c r="E33" s="115" t="s">
        <v>93</v>
      </c>
      <c r="F33" s="109" t="s">
        <v>94</v>
      </c>
      <c r="G33" s="61">
        <v>777.99</v>
      </c>
      <c r="H33" s="62">
        <v>44212</v>
      </c>
      <c r="I33" s="62">
        <v>44227</v>
      </c>
      <c r="J33" s="60">
        <f t="shared" si="0"/>
        <v>16</v>
      </c>
      <c r="K33" s="62">
        <f t="shared" si="1"/>
        <v>44219.5</v>
      </c>
      <c r="L33" s="139">
        <v>44225.5</v>
      </c>
      <c r="M33" s="62">
        <v>44225.5</v>
      </c>
      <c r="N33" s="62"/>
      <c r="O33" s="61">
        <f t="shared" si="2"/>
        <v>6</v>
      </c>
      <c r="P33" s="63">
        <f t="shared" si="3"/>
        <v>4667.9400000000005</v>
      </c>
    </row>
    <row r="34" spans="1:16" ht="13" x14ac:dyDescent="0.3">
      <c r="A34" s="60" t="s">
        <v>171</v>
      </c>
      <c r="B34" s="115" t="s">
        <v>170</v>
      </c>
      <c r="C34" s="116">
        <v>44225</v>
      </c>
      <c r="D34" s="111">
        <v>44227</v>
      </c>
      <c r="E34" s="115" t="s">
        <v>97</v>
      </c>
      <c r="F34" s="109" t="s">
        <v>98</v>
      </c>
      <c r="G34" s="61">
        <v>635.65</v>
      </c>
      <c r="H34" s="62">
        <v>44212</v>
      </c>
      <c r="I34" s="62">
        <v>44227</v>
      </c>
      <c r="J34" s="60">
        <f t="shared" si="0"/>
        <v>16</v>
      </c>
      <c r="K34" s="62">
        <f t="shared" si="1"/>
        <v>44219.5</v>
      </c>
      <c r="L34" s="139">
        <v>44225.5</v>
      </c>
      <c r="M34" s="62">
        <v>44225.5</v>
      </c>
      <c r="N34" s="62"/>
      <c r="O34" s="61">
        <f t="shared" si="2"/>
        <v>6</v>
      </c>
      <c r="P34" s="63">
        <f t="shared" si="3"/>
        <v>3813.8999999999996</v>
      </c>
    </row>
    <row r="35" spans="1:16" ht="13" x14ac:dyDescent="0.3">
      <c r="A35" s="60" t="s">
        <v>171</v>
      </c>
      <c r="B35" s="115" t="s">
        <v>170</v>
      </c>
      <c r="C35" s="116">
        <v>44225</v>
      </c>
      <c r="D35" s="111">
        <v>44227</v>
      </c>
      <c r="E35" s="115" t="s">
        <v>105</v>
      </c>
      <c r="F35" s="109" t="s">
        <v>106</v>
      </c>
      <c r="G35" s="61">
        <v>44.89</v>
      </c>
      <c r="H35" s="62">
        <v>44212</v>
      </c>
      <c r="I35" s="62">
        <v>44227</v>
      </c>
      <c r="J35" s="60">
        <f t="shared" si="0"/>
        <v>16</v>
      </c>
      <c r="K35" s="62">
        <f t="shared" si="1"/>
        <v>44219.5</v>
      </c>
      <c r="L35" s="139">
        <v>44225.5</v>
      </c>
      <c r="M35" s="62">
        <v>44223.5</v>
      </c>
      <c r="N35" s="62"/>
      <c r="O35" s="97">
        <f t="shared" si="2"/>
        <v>4</v>
      </c>
      <c r="P35" s="63">
        <f t="shared" si="3"/>
        <v>179.56</v>
      </c>
    </row>
    <row r="36" spans="1:16" ht="13" x14ac:dyDescent="0.3">
      <c r="A36" s="60" t="s">
        <v>171</v>
      </c>
      <c r="B36" s="115" t="s">
        <v>170</v>
      </c>
      <c r="C36" s="116">
        <v>44225</v>
      </c>
      <c r="D36" s="111">
        <v>44227</v>
      </c>
      <c r="E36" s="115" t="s">
        <v>107</v>
      </c>
      <c r="F36" s="109" t="s">
        <v>108</v>
      </c>
      <c r="G36" s="61">
        <v>1.28</v>
      </c>
      <c r="H36" s="62">
        <v>44212</v>
      </c>
      <c r="I36" s="62">
        <v>44227</v>
      </c>
      <c r="J36" s="60">
        <f t="shared" si="0"/>
        <v>16</v>
      </c>
      <c r="K36" s="62">
        <f t="shared" si="1"/>
        <v>44219.5</v>
      </c>
      <c r="L36" s="139">
        <v>44225.5</v>
      </c>
      <c r="M36" s="62">
        <v>44244.5</v>
      </c>
      <c r="N36" s="62"/>
      <c r="O36" s="61">
        <f t="shared" si="2"/>
        <v>25</v>
      </c>
      <c r="P36" s="63">
        <f t="shared" si="3"/>
        <v>32</v>
      </c>
    </row>
    <row r="37" spans="1:16" ht="13" x14ac:dyDescent="0.3">
      <c r="A37" s="60" t="s">
        <v>171</v>
      </c>
      <c r="B37" s="115" t="s">
        <v>170</v>
      </c>
      <c r="C37" s="116">
        <v>44225</v>
      </c>
      <c r="D37" s="111">
        <v>44227</v>
      </c>
      <c r="E37" s="115" t="s">
        <v>113</v>
      </c>
      <c r="F37" s="109" t="s">
        <v>114</v>
      </c>
      <c r="G37" s="61">
        <v>96</v>
      </c>
      <c r="H37" s="62">
        <v>44212</v>
      </c>
      <c r="I37" s="62">
        <v>44227</v>
      </c>
      <c r="J37" s="60">
        <f t="shared" si="0"/>
        <v>16</v>
      </c>
      <c r="K37" s="62">
        <f t="shared" si="1"/>
        <v>44219.5</v>
      </c>
      <c r="L37" s="139">
        <v>44225.5</v>
      </c>
      <c r="M37" s="62">
        <v>44225.5</v>
      </c>
      <c r="N37" s="62"/>
      <c r="O37" s="61">
        <f t="shared" si="2"/>
        <v>6</v>
      </c>
      <c r="P37" s="63">
        <f t="shared" si="3"/>
        <v>576</v>
      </c>
    </row>
    <row r="38" spans="1:16" ht="13" x14ac:dyDescent="0.3">
      <c r="A38" s="60" t="s">
        <v>171</v>
      </c>
      <c r="B38" s="115" t="s">
        <v>170</v>
      </c>
      <c r="C38" s="116">
        <v>44225</v>
      </c>
      <c r="D38" s="111">
        <v>44227</v>
      </c>
      <c r="E38" s="115" t="s">
        <v>115</v>
      </c>
      <c r="F38" s="109" t="s">
        <v>116</v>
      </c>
      <c r="G38" s="61">
        <v>2.0300000000000002</v>
      </c>
      <c r="H38" s="62">
        <v>44212</v>
      </c>
      <c r="I38" s="62">
        <v>44227</v>
      </c>
      <c r="J38" s="60">
        <f t="shared" si="0"/>
        <v>16</v>
      </c>
      <c r="K38" s="62">
        <f t="shared" si="1"/>
        <v>44219.5</v>
      </c>
      <c r="L38" s="139">
        <v>44225.5</v>
      </c>
      <c r="M38" s="62">
        <v>44244.5</v>
      </c>
      <c r="N38" s="62"/>
      <c r="O38" s="61">
        <f t="shared" si="2"/>
        <v>25</v>
      </c>
      <c r="P38" s="63">
        <f t="shared" si="3"/>
        <v>50.750000000000007</v>
      </c>
    </row>
    <row r="39" spans="1:16" ht="13" x14ac:dyDescent="0.3">
      <c r="A39" s="60" t="s">
        <v>171</v>
      </c>
      <c r="B39" s="115" t="s">
        <v>170</v>
      </c>
      <c r="C39" s="116">
        <v>44225</v>
      </c>
      <c r="D39" s="111">
        <v>44227</v>
      </c>
      <c r="E39" s="115" t="s">
        <v>117</v>
      </c>
      <c r="F39" s="109" t="s">
        <v>118</v>
      </c>
      <c r="G39" s="61">
        <v>48</v>
      </c>
      <c r="H39" s="62">
        <v>44212</v>
      </c>
      <c r="I39" s="62">
        <v>44227</v>
      </c>
      <c r="J39" s="60">
        <f t="shared" si="0"/>
        <v>16</v>
      </c>
      <c r="K39" s="62">
        <f t="shared" si="1"/>
        <v>44219.5</v>
      </c>
      <c r="L39" s="139">
        <v>44225.5</v>
      </c>
      <c r="M39" s="62">
        <v>44245.5</v>
      </c>
      <c r="N39" s="62"/>
      <c r="O39" s="61">
        <f t="shared" si="2"/>
        <v>26</v>
      </c>
      <c r="P39" s="63">
        <f t="shared" si="3"/>
        <v>1248</v>
      </c>
    </row>
    <row r="40" spans="1:16" ht="13" x14ac:dyDescent="0.3">
      <c r="A40" s="60" t="s">
        <v>171</v>
      </c>
      <c r="B40" s="115" t="s">
        <v>170</v>
      </c>
      <c r="C40" s="116">
        <v>44225</v>
      </c>
      <c r="D40" s="111">
        <v>44227</v>
      </c>
      <c r="E40" s="115" t="s">
        <v>119</v>
      </c>
      <c r="F40" s="109" t="s">
        <v>120</v>
      </c>
      <c r="G40" s="61">
        <v>504.17999999999995</v>
      </c>
      <c r="H40" s="62">
        <v>44212</v>
      </c>
      <c r="I40" s="62">
        <v>44227</v>
      </c>
      <c r="J40" s="60">
        <f t="shared" si="0"/>
        <v>16</v>
      </c>
      <c r="K40" s="62">
        <f t="shared" si="1"/>
        <v>44219.5</v>
      </c>
      <c r="L40" s="139">
        <v>44225.5</v>
      </c>
      <c r="M40" s="62">
        <v>44225.5</v>
      </c>
      <c r="N40" s="62"/>
      <c r="O40" s="61">
        <f t="shared" si="2"/>
        <v>6</v>
      </c>
      <c r="P40" s="63">
        <f t="shared" si="3"/>
        <v>3025.08</v>
      </c>
    </row>
    <row r="41" spans="1:16" ht="13" x14ac:dyDescent="0.3">
      <c r="A41" s="60" t="s">
        <v>171</v>
      </c>
      <c r="B41" s="115" t="s">
        <v>170</v>
      </c>
      <c r="C41" s="116">
        <v>44225</v>
      </c>
      <c r="D41" s="111">
        <v>44227</v>
      </c>
      <c r="E41" s="115" t="s">
        <v>121</v>
      </c>
      <c r="F41" s="109" t="s">
        <v>122</v>
      </c>
      <c r="G41" s="61">
        <v>504.17999999999995</v>
      </c>
      <c r="H41" s="62">
        <v>44212</v>
      </c>
      <c r="I41" s="62">
        <v>44227</v>
      </c>
      <c r="J41" s="60">
        <f t="shared" si="0"/>
        <v>16</v>
      </c>
      <c r="K41" s="62">
        <f t="shared" si="1"/>
        <v>44219.5</v>
      </c>
      <c r="L41" s="139">
        <v>44225.5</v>
      </c>
      <c r="M41" s="62">
        <v>44225.5</v>
      </c>
      <c r="N41" s="62"/>
      <c r="O41" s="61">
        <f t="shared" si="2"/>
        <v>6</v>
      </c>
      <c r="P41" s="63">
        <f t="shared" si="3"/>
        <v>3025.08</v>
      </c>
    </row>
    <row r="42" spans="1:16" ht="13" x14ac:dyDescent="0.3">
      <c r="A42" s="60" t="s">
        <v>171</v>
      </c>
      <c r="B42" s="115" t="s">
        <v>170</v>
      </c>
      <c r="C42" s="116">
        <v>44225</v>
      </c>
      <c r="D42" s="111">
        <v>44227</v>
      </c>
      <c r="E42" s="115" t="s">
        <v>127</v>
      </c>
      <c r="F42" s="109" t="s">
        <v>128</v>
      </c>
      <c r="G42" s="61">
        <v>80.12</v>
      </c>
      <c r="H42" s="62">
        <v>44212</v>
      </c>
      <c r="I42" s="62">
        <v>44227</v>
      </c>
      <c r="J42" s="60">
        <f t="shared" si="0"/>
        <v>16</v>
      </c>
      <c r="K42" s="62">
        <f t="shared" si="1"/>
        <v>44219.5</v>
      </c>
      <c r="L42" s="139">
        <v>44225.5</v>
      </c>
      <c r="M42" s="62">
        <v>44242.5</v>
      </c>
      <c r="N42" s="62"/>
      <c r="O42" s="61">
        <f t="shared" si="2"/>
        <v>23</v>
      </c>
      <c r="P42" s="63">
        <f t="shared" si="3"/>
        <v>1842.7600000000002</v>
      </c>
    </row>
    <row r="43" spans="1:16" ht="13" x14ac:dyDescent="0.3">
      <c r="A43" s="60" t="s">
        <v>171</v>
      </c>
      <c r="B43" s="115" t="s">
        <v>170</v>
      </c>
      <c r="C43" s="116">
        <v>44225</v>
      </c>
      <c r="D43" s="111">
        <v>44227</v>
      </c>
      <c r="E43" s="115" t="s">
        <v>158</v>
      </c>
      <c r="F43" s="109" t="s">
        <v>159</v>
      </c>
      <c r="G43" s="61">
        <v>5</v>
      </c>
      <c r="H43" s="62">
        <v>44212</v>
      </c>
      <c r="I43" s="62">
        <v>44227</v>
      </c>
      <c r="J43" s="60">
        <f t="shared" si="0"/>
        <v>16</v>
      </c>
      <c r="K43" s="62">
        <f t="shared" si="1"/>
        <v>44219.5</v>
      </c>
      <c r="L43" s="139">
        <v>44225.5</v>
      </c>
      <c r="M43" s="62">
        <v>44225.5</v>
      </c>
      <c r="N43" s="62"/>
      <c r="O43" s="61">
        <f t="shared" si="2"/>
        <v>6</v>
      </c>
      <c r="P43" s="63">
        <f t="shared" si="3"/>
        <v>30</v>
      </c>
    </row>
    <row r="44" spans="1:16" ht="13" x14ac:dyDescent="0.3">
      <c r="A44" s="60" t="s">
        <v>171</v>
      </c>
      <c r="B44" s="115" t="s">
        <v>170</v>
      </c>
      <c r="C44" s="116">
        <v>44225</v>
      </c>
      <c r="D44" s="111">
        <v>44227</v>
      </c>
      <c r="E44" s="115" t="s">
        <v>129</v>
      </c>
      <c r="F44" s="109" t="s">
        <v>130</v>
      </c>
      <c r="G44" s="61">
        <v>998.31999999999994</v>
      </c>
      <c r="H44" s="62">
        <v>44212</v>
      </c>
      <c r="I44" s="62">
        <v>44227</v>
      </c>
      <c r="J44" s="60">
        <f t="shared" si="0"/>
        <v>16</v>
      </c>
      <c r="K44" s="62">
        <f t="shared" si="1"/>
        <v>44219.5</v>
      </c>
      <c r="L44" s="139">
        <v>44225.5</v>
      </c>
      <c r="M44" s="62">
        <v>44225.5</v>
      </c>
      <c r="N44" s="62"/>
      <c r="O44" s="61">
        <f t="shared" si="2"/>
        <v>6</v>
      </c>
      <c r="P44" s="63">
        <f t="shared" si="3"/>
        <v>5989.92</v>
      </c>
    </row>
    <row r="45" spans="1:16" ht="13" x14ac:dyDescent="0.3">
      <c r="A45" s="60" t="s">
        <v>171</v>
      </c>
      <c r="B45" s="115" t="s">
        <v>170</v>
      </c>
      <c r="C45" s="116">
        <v>44225</v>
      </c>
      <c r="D45" s="111">
        <v>44227</v>
      </c>
      <c r="E45" s="115" t="s">
        <v>131</v>
      </c>
      <c r="F45" s="109" t="s">
        <v>132</v>
      </c>
      <c r="G45" s="61">
        <v>114.6</v>
      </c>
      <c r="H45" s="62">
        <v>44212</v>
      </c>
      <c r="I45" s="62">
        <v>44227</v>
      </c>
      <c r="J45" s="60">
        <f t="shared" si="0"/>
        <v>16</v>
      </c>
      <c r="K45" s="62">
        <f t="shared" si="1"/>
        <v>44219.5</v>
      </c>
      <c r="L45" s="139">
        <v>44225.5</v>
      </c>
      <c r="M45" s="62">
        <v>44225.5</v>
      </c>
      <c r="N45" s="62"/>
      <c r="O45" s="61">
        <f t="shared" si="2"/>
        <v>6</v>
      </c>
      <c r="P45" s="63">
        <f t="shared" si="3"/>
        <v>687.59999999999991</v>
      </c>
    </row>
    <row r="46" spans="1:16" ht="13" x14ac:dyDescent="0.3">
      <c r="A46" s="60" t="s">
        <v>171</v>
      </c>
      <c r="B46" s="115" t="s">
        <v>170</v>
      </c>
      <c r="C46" s="116">
        <v>44225</v>
      </c>
      <c r="D46" s="111">
        <v>44227</v>
      </c>
      <c r="E46" s="115" t="s">
        <v>133</v>
      </c>
      <c r="F46" s="109" t="s">
        <v>134</v>
      </c>
      <c r="G46" s="61">
        <v>178.22</v>
      </c>
      <c r="H46" s="62">
        <v>44212</v>
      </c>
      <c r="I46" s="62">
        <v>44227</v>
      </c>
      <c r="J46" s="60">
        <f t="shared" si="0"/>
        <v>16</v>
      </c>
      <c r="K46" s="62">
        <f t="shared" si="1"/>
        <v>44219.5</v>
      </c>
      <c r="L46" s="139">
        <v>44225.5</v>
      </c>
      <c r="M46" s="62">
        <v>44244.5</v>
      </c>
      <c r="N46" s="62"/>
      <c r="O46" s="61">
        <f t="shared" si="2"/>
        <v>25</v>
      </c>
      <c r="P46" s="63">
        <f t="shared" si="3"/>
        <v>4455.5</v>
      </c>
    </row>
    <row r="47" spans="1:16" ht="13" x14ac:dyDescent="0.3">
      <c r="A47" s="60" t="s">
        <v>171</v>
      </c>
      <c r="B47" s="115" t="s">
        <v>170</v>
      </c>
      <c r="C47" s="116">
        <v>44225</v>
      </c>
      <c r="D47" s="111">
        <v>44227</v>
      </c>
      <c r="E47" s="115" t="s">
        <v>135</v>
      </c>
      <c r="F47" s="109" t="s">
        <v>136</v>
      </c>
      <c r="G47" s="61">
        <v>30.2</v>
      </c>
      <c r="H47" s="62">
        <v>44212</v>
      </c>
      <c r="I47" s="62">
        <v>44227</v>
      </c>
      <c r="J47" s="60">
        <f t="shared" si="0"/>
        <v>16</v>
      </c>
      <c r="K47" s="62">
        <f t="shared" si="1"/>
        <v>44219.5</v>
      </c>
      <c r="L47" s="139">
        <v>44225.5</v>
      </c>
      <c r="M47" s="62">
        <v>44244.5</v>
      </c>
      <c r="N47" s="62"/>
      <c r="O47" s="61">
        <f t="shared" si="2"/>
        <v>25</v>
      </c>
      <c r="P47" s="63">
        <f t="shared" si="3"/>
        <v>755</v>
      </c>
    </row>
    <row r="48" spans="1:16" ht="13" x14ac:dyDescent="0.3">
      <c r="A48" s="60" t="s">
        <v>171</v>
      </c>
      <c r="B48" s="115" t="s">
        <v>170</v>
      </c>
      <c r="C48" s="116">
        <v>44225</v>
      </c>
      <c r="D48" s="111">
        <v>44227</v>
      </c>
      <c r="E48" s="115" t="s">
        <v>137</v>
      </c>
      <c r="F48" s="109" t="s">
        <v>138</v>
      </c>
      <c r="G48" s="61">
        <v>7.74</v>
      </c>
      <c r="H48" s="62">
        <v>44212</v>
      </c>
      <c r="I48" s="62">
        <v>44227</v>
      </c>
      <c r="J48" s="60">
        <f t="shared" si="0"/>
        <v>16</v>
      </c>
      <c r="K48" s="62">
        <f t="shared" si="1"/>
        <v>44219.5</v>
      </c>
      <c r="L48" s="139">
        <v>44225.5</v>
      </c>
      <c r="M48" s="62">
        <v>44244.5</v>
      </c>
      <c r="N48" s="62"/>
      <c r="O48" s="61">
        <f t="shared" si="2"/>
        <v>25</v>
      </c>
      <c r="P48" s="63">
        <f t="shared" si="3"/>
        <v>193.5</v>
      </c>
    </row>
    <row r="49" spans="1:16" ht="13" x14ac:dyDescent="0.3">
      <c r="A49" s="60" t="s">
        <v>171</v>
      </c>
      <c r="B49" s="115" t="s">
        <v>170</v>
      </c>
      <c r="C49" s="116">
        <v>44225</v>
      </c>
      <c r="D49" s="111">
        <v>44227</v>
      </c>
      <c r="E49" s="115" t="s">
        <v>139</v>
      </c>
      <c r="F49" s="109" t="s">
        <v>140</v>
      </c>
      <c r="G49" s="61">
        <v>1.1500000000000001</v>
      </c>
      <c r="H49" s="62">
        <v>44212</v>
      </c>
      <c r="I49" s="62">
        <v>44227</v>
      </c>
      <c r="J49" s="60">
        <f t="shared" si="0"/>
        <v>16</v>
      </c>
      <c r="K49" s="62">
        <f t="shared" si="1"/>
        <v>44219.5</v>
      </c>
      <c r="L49" s="139">
        <v>44225.5</v>
      </c>
      <c r="M49" s="62">
        <v>44244.5</v>
      </c>
      <c r="N49" s="62"/>
      <c r="O49" s="61">
        <f t="shared" si="2"/>
        <v>25</v>
      </c>
      <c r="P49" s="63">
        <f t="shared" si="3"/>
        <v>28.750000000000004</v>
      </c>
    </row>
    <row r="50" spans="1:16" ht="13" x14ac:dyDescent="0.3">
      <c r="A50" s="60" t="s">
        <v>172</v>
      </c>
      <c r="B50" s="115" t="s">
        <v>170</v>
      </c>
      <c r="C50" s="116">
        <v>44242</v>
      </c>
      <c r="D50" s="111">
        <v>44242</v>
      </c>
      <c r="E50" s="115" t="s">
        <v>85</v>
      </c>
      <c r="F50" s="109" t="s">
        <v>86</v>
      </c>
      <c r="G50" s="61">
        <v>155.29</v>
      </c>
      <c r="H50" s="62">
        <v>44228</v>
      </c>
      <c r="I50" s="62">
        <v>44242</v>
      </c>
      <c r="J50" s="60">
        <f t="shared" si="0"/>
        <v>15</v>
      </c>
      <c r="K50" s="62">
        <f t="shared" si="1"/>
        <v>44235</v>
      </c>
      <c r="L50" s="139">
        <v>44242.5</v>
      </c>
      <c r="M50" s="62">
        <v>44242.5</v>
      </c>
      <c r="N50" s="62"/>
      <c r="O50" s="61">
        <f t="shared" si="2"/>
        <v>7.5</v>
      </c>
      <c r="P50" s="63">
        <f t="shared" si="3"/>
        <v>1164.675</v>
      </c>
    </row>
    <row r="51" spans="1:16" ht="13" x14ac:dyDescent="0.3">
      <c r="A51" s="60" t="s">
        <v>172</v>
      </c>
      <c r="B51" s="115" t="s">
        <v>170</v>
      </c>
      <c r="C51" s="116">
        <v>44242</v>
      </c>
      <c r="D51" s="111">
        <v>44242</v>
      </c>
      <c r="E51" s="115" t="s">
        <v>89</v>
      </c>
      <c r="F51" s="109" t="s">
        <v>90</v>
      </c>
      <c r="G51" s="61">
        <v>1620.6100000000001</v>
      </c>
      <c r="H51" s="62">
        <v>44228</v>
      </c>
      <c r="I51" s="62">
        <v>44242</v>
      </c>
      <c r="J51" s="60">
        <f t="shared" si="0"/>
        <v>15</v>
      </c>
      <c r="K51" s="62">
        <f t="shared" si="1"/>
        <v>44235</v>
      </c>
      <c r="L51" s="139">
        <v>44242.5</v>
      </c>
      <c r="M51" s="62">
        <v>44242.5</v>
      </c>
      <c r="N51" s="62"/>
      <c r="O51" s="61">
        <f t="shared" si="2"/>
        <v>7.5</v>
      </c>
      <c r="P51" s="63">
        <f t="shared" si="3"/>
        <v>12154.575000000001</v>
      </c>
    </row>
    <row r="52" spans="1:16" ht="13" x14ac:dyDescent="0.3">
      <c r="A52" s="60" t="s">
        <v>172</v>
      </c>
      <c r="B52" s="115" t="s">
        <v>170</v>
      </c>
      <c r="C52" s="116">
        <v>44242</v>
      </c>
      <c r="D52" s="111">
        <v>44242</v>
      </c>
      <c r="E52" s="115" t="s">
        <v>91</v>
      </c>
      <c r="F52" s="109" t="s">
        <v>92</v>
      </c>
      <c r="G52" s="61">
        <v>2989.4399999999996</v>
      </c>
      <c r="H52" s="62">
        <v>44228</v>
      </c>
      <c r="I52" s="62">
        <v>44242</v>
      </c>
      <c r="J52" s="60">
        <f t="shared" si="0"/>
        <v>15</v>
      </c>
      <c r="K52" s="62">
        <f t="shared" si="1"/>
        <v>44235</v>
      </c>
      <c r="L52" s="139">
        <v>44242.5</v>
      </c>
      <c r="M52" s="62">
        <v>44242.5</v>
      </c>
      <c r="N52" s="62"/>
      <c r="O52" s="61">
        <f t="shared" si="2"/>
        <v>7.5</v>
      </c>
      <c r="P52" s="63">
        <f t="shared" si="3"/>
        <v>22420.799999999996</v>
      </c>
    </row>
    <row r="53" spans="1:16" ht="13" x14ac:dyDescent="0.3">
      <c r="A53" s="60" t="s">
        <v>172</v>
      </c>
      <c r="B53" s="115" t="s">
        <v>170</v>
      </c>
      <c r="C53" s="116">
        <v>44242</v>
      </c>
      <c r="D53" s="111">
        <v>44242</v>
      </c>
      <c r="E53" s="115" t="s">
        <v>93</v>
      </c>
      <c r="F53" s="109" t="s">
        <v>94</v>
      </c>
      <c r="G53" s="61">
        <v>777.99</v>
      </c>
      <c r="H53" s="62">
        <v>44228</v>
      </c>
      <c r="I53" s="62">
        <v>44242</v>
      </c>
      <c r="J53" s="60">
        <f t="shared" si="0"/>
        <v>15</v>
      </c>
      <c r="K53" s="62">
        <f t="shared" si="1"/>
        <v>44235</v>
      </c>
      <c r="L53" s="139">
        <v>44242.5</v>
      </c>
      <c r="M53" s="62">
        <v>44242.5</v>
      </c>
      <c r="N53" s="62"/>
      <c r="O53" s="61">
        <f t="shared" si="2"/>
        <v>7.5</v>
      </c>
      <c r="P53" s="63">
        <f t="shared" si="3"/>
        <v>5834.9250000000002</v>
      </c>
    </row>
    <row r="54" spans="1:16" ht="13" x14ac:dyDescent="0.3">
      <c r="A54" s="60" t="s">
        <v>172</v>
      </c>
      <c r="B54" s="115" t="s">
        <v>170</v>
      </c>
      <c r="C54" s="116">
        <v>44242</v>
      </c>
      <c r="D54" s="111">
        <v>44242</v>
      </c>
      <c r="E54" s="115" t="s">
        <v>97</v>
      </c>
      <c r="F54" s="109" t="s">
        <v>98</v>
      </c>
      <c r="G54" s="61">
        <v>635.65</v>
      </c>
      <c r="H54" s="62">
        <v>44228</v>
      </c>
      <c r="I54" s="62">
        <v>44242</v>
      </c>
      <c r="J54" s="60">
        <f t="shared" si="0"/>
        <v>15</v>
      </c>
      <c r="K54" s="62">
        <f t="shared" si="1"/>
        <v>44235</v>
      </c>
      <c r="L54" s="139">
        <v>44242.5</v>
      </c>
      <c r="M54" s="62">
        <v>44242.5</v>
      </c>
      <c r="N54" s="62"/>
      <c r="O54" s="61">
        <f t="shared" si="2"/>
        <v>7.5</v>
      </c>
      <c r="P54" s="63">
        <f t="shared" si="3"/>
        <v>4767.375</v>
      </c>
    </row>
    <row r="55" spans="1:16" ht="13" x14ac:dyDescent="0.3">
      <c r="A55" s="60" t="s">
        <v>172</v>
      </c>
      <c r="B55" s="115" t="s">
        <v>170</v>
      </c>
      <c r="C55" s="116">
        <v>44242</v>
      </c>
      <c r="D55" s="111">
        <v>44242</v>
      </c>
      <c r="E55" s="115" t="s">
        <v>105</v>
      </c>
      <c r="F55" s="109" t="s">
        <v>106</v>
      </c>
      <c r="G55" s="61">
        <v>44.89</v>
      </c>
      <c r="H55" s="62">
        <v>44228</v>
      </c>
      <c r="I55" s="62">
        <v>44242</v>
      </c>
      <c r="J55" s="60">
        <f t="shared" si="0"/>
        <v>15</v>
      </c>
      <c r="K55" s="62">
        <f t="shared" si="1"/>
        <v>44235</v>
      </c>
      <c r="L55" s="139">
        <v>44242.5</v>
      </c>
      <c r="M55" s="62">
        <v>44251.5</v>
      </c>
      <c r="N55" s="62"/>
      <c r="O55" s="97">
        <f t="shared" si="2"/>
        <v>16.5</v>
      </c>
      <c r="P55" s="63">
        <f t="shared" si="3"/>
        <v>740.68500000000006</v>
      </c>
    </row>
    <row r="56" spans="1:16" ht="13" x14ac:dyDescent="0.3">
      <c r="A56" s="60" t="s">
        <v>172</v>
      </c>
      <c r="B56" s="115" t="s">
        <v>170</v>
      </c>
      <c r="C56" s="116">
        <v>44242</v>
      </c>
      <c r="D56" s="111">
        <v>44242</v>
      </c>
      <c r="E56" s="115" t="s">
        <v>107</v>
      </c>
      <c r="F56" s="109" t="s">
        <v>108</v>
      </c>
      <c r="G56" s="61">
        <v>1.28</v>
      </c>
      <c r="H56" s="62">
        <v>44228</v>
      </c>
      <c r="I56" s="62">
        <v>44242</v>
      </c>
      <c r="J56" s="60">
        <f t="shared" si="0"/>
        <v>15</v>
      </c>
      <c r="K56" s="62">
        <f t="shared" si="1"/>
        <v>44235</v>
      </c>
      <c r="L56" s="139">
        <v>44242.5</v>
      </c>
      <c r="M56" s="62">
        <v>44273.5</v>
      </c>
      <c r="N56" s="62"/>
      <c r="O56" s="61">
        <f t="shared" si="2"/>
        <v>38.5</v>
      </c>
      <c r="P56" s="63">
        <f t="shared" si="3"/>
        <v>49.28</v>
      </c>
    </row>
    <row r="57" spans="1:16" ht="13" x14ac:dyDescent="0.3">
      <c r="A57" s="60" t="s">
        <v>172</v>
      </c>
      <c r="B57" s="115" t="s">
        <v>170</v>
      </c>
      <c r="C57" s="116">
        <v>44242</v>
      </c>
      <c r="D57" s="111">
        <v>44242</v>
      </c>
      <c r="E57" s="115" t="s">
        <v>113</v>
      </c>
      <c r="F57" s="109" t="s">
        <v>114</v>
      </c>
      <c r="G57" s="61">
        <v>96</v>
      </c>
      <c r="H57" s="62">
        <v>44228</v>
      </c>
      <c r="I57" s="62">
        <v>44242</v>
      </c>
      <c r="J57" s="60">
        <f t="shared" si="0"/>
        <v>15</v>
      </c>
      <c r="K57" s="62">
        <f t="shared" si="1"/>
        <v>44235</v>
      </c>
      <c r="L57" s="139">
        <v>44242.5</v>
      </c>
      <c r="M57" s="62">
        <v>44239.5</v>
      </c>
      <c r="N57" s="62"/>
      <c r="O57" s="61">
        <f t="shared" si="2"/>
        <v>4.5</v>
      </c>
      <c r="P57" s="63">
        <f t="shared" si="3"/>
        <v>432</v>
      </c>
    </row>
    <row r="58" spans="1:16" ht="13" x14ac:dyDescent="0.3">
      <c r="A58" s="60" t="s">
        <v>172</v>
      </c>
      <c r="B58" s="115" t="s">
        <v>170</v>
      </c>
      <c r="C58" s="116">
        <v>44242</v>
      </c>
      <c r="D58" s="111">
        <v>44242</v>
      </c>
      <c r="E58" s="115" t="s">
        <v>115</v>
      </c>
      <c r="F58" s="109" t="s">
        <v>116</v>
      </c>
      <c r="G58" s="61">
        <v>2.0300000000000002</v>
      </c>
      <c r="H58" s="62">
        <v>44228</v>
      </c>
      <c r="I58" s="62">
        <v>44242</v>
      </c>
      <c r="J58" s="60">
        <f t="shared" si="0"/>
        <v>15</v>
      </c>
      <c r="K58" s="62">
        <f t="shared" si="1"/>
        <v>44235</v>
      </c>
      <c r="L58" s="139">
        <v>44242.5</v>
      </c>
      <c r="M58" s="62">
        <v>44273.5</v>
      </c>
      <c r="N58" s="62"/>
      <c r="O58" s="61">
        <f t="shared" si="2"/>
        <v>38.5</v>
      </c>
      <c r="P58" s="63">
        <f t="shared" si="3"/>
        <v>78.155000000000015</v>
      </c>
    </row>
    <row r="59" spans="1:16" ht="13" x14ac:dyDescent="0.3">
      <c r="A59" s="60" t="s">
        <v>172</v>
      </c>
      <c r="B59" s="115" t="s">
        <v>170</v>
      </c>
      <c r="C59" s="116">
        <v>44242</v>
      </c>
      <c r="D59" s="111">
        <v>44242</v>
      </c>
      <c r="E59" s="115" t="s">
        <v>117</v>
      </c>
      <c r="F59" s="109" t="s">
        <v>118</v>
      </c>
      <c r="G59" s="61">
        <v>48</v>
      </c>
      <c r="H59" s="62">
        <v>44228</v>
      </c>
      <c r="I59" s="62">
        <v>44242</v>
      </c>
      <c r="J59" s="60">
        <f t="shared" si="0"/>
        <v>15</v>
      </c>
      <c r="K59" s="62">
        <f t="shared" si="1"/>
        <v>44235</v>
      </c>
      <c r="L59" s="139">
        <v>44242.5</v>
      </c>
      <c r="M59" s="62">
        <v>44278.5</v>
      </c>
      <c r="N59" s="62"/>
      <c r="O59" s="61">
        <f t="shared" si="2"/>
        <v>43.5</v>
      </c>
      <c r="P59" s="63">
        <f t="shared" si="3"/>
        <v>2088</v>
      </c>
    </row>
    <row r="60" spans="1:16" ht="13" x14ac:dyDescent="0.3">
      <c r="A60" s="60" t="s">
        <v>172</v>
      </c>
      <c r="B60" s="115" t="s">
        <v>170</v>
      </c>
      <c r="C60" s="116">
        <v>44242</v>
      </c>
      <c r="D60" s="111">
        <v>44242</v>
      </c>
      <c r="E60" s="115" t="s">
        <v>119</v>
      </c>
      <c r="F60" s="109" t="s">
        <v>120</v>
      </c>
      <c r="G60" s="61">
        <v>504.17999999999995</v>
      </c>
      <c r="H60" s="62">
        <v>44228</v>
      </c>
      <c r="I60" s="62">
        <v>44242</v>
      </c>
      <c r="J60" s="60">
        <f t="shared" si="0"/>
        <v>15</v>
      </c>
      <c r="K60" s="62">
        <f t="shared" si="1"/>
        <v>44235</v>
      </c>
      <c r="L60" s="139">
        <v>44242.5</v>
      </c>
      <c r="M60" s="62">
        <v>44242.5</v>
      </c>
      <c r="N60" s="62"/>
      <c r="O60" s="61">
        <f t="shared" si="2"/>
        <v>7.5</v>
      </c>
      <c r="P60" s="63">
        <f t="shared" si="3"/>
        <v>3781.3499999999995</v>
      </c>
    </row>
    <row r="61" spans="1:16" ht="13" x14ac:dyDescent="0.3">
      <c r="A61" s="60" t="s">
        <v>172</v>
      </c>
      <c r="B61" s="115" t="s">
        <v>170</v>
      </c>
      <c r="C61" s="116">
        <v>44242</v>
      </c>
      <c r="D61" s="111">
        <v>44242</v>
      </c>
      <c r="E61" s="115" t="s">
        <v>121</v>
      </c>
      <c r="F61" s="109" t="s">
        <v>122</v>
      </c>
      <c r="G61" s="61">
        <v>504.17999999999995</v>
      </c>
      <c r="H61" s="62">
        <v>44228</v>
      </c>
      <c r="I61" s="62">
        <v>44242</v>
      </c>
      <c r="J61" s="60">
        <f t="shared" si="0"/>
        <v>15</v>
      </c>
      <c r="K61" s="62">
        <f t="shared" si="1"/>
        <v>44235</v>
      </c>
      <c r="L61" s="139">
        <v>44242.5</v>
      </c>
      <c r="M61" s="62">
        <v>44242.5</v>
      </c>
      <c r="N61" s="62"/>
      <c r="O61" s="61">
        <f t="shared" si="2"/>
        <v>7.5</v>
      </c>
      <c r="P61" s="63">
        <f t="shared" si="3"/>
        <v>3781.3499999999995</v>
      </c>
    </row>
    <row r="62" spans="1:16" ht="13" x14ac:dyDescent="0.3">
      <c r="A62" s="60" t="s">
        <v>172</v>
      </c>
      <c r="B62" s="115" t="s">
        <v>170</v>
      </c>
      <c r="C62" s="116">
        <v>44242</v>
      </c>
      <c r="D62" s="111">
        <v>44242</v>
      </c>
      <c r="E62" s="115" t="s">
        <v>127</v>
      </c>
      <c r="F62" s="109" t="s">
        <v>128</v>
      </c>
      <c r="G62" s="61">
        <v>80.12</v>
      </c>
      <c r="H62" s="62">
        <v>44228</v>
      </c>
      <c r="I62" s="62">
        <v>44242</v>
      </c>
      <c r="J62" s="60">
        <f t="shared" si="0"/>
        <v>15</v>
      </c>
      <c r="K62" s="62">
        <f t="shared" si="1"/>
        <v>44235</v>
      </c>
      <c r="L62" s="139">
        <v>44242.5</v>
      </c>
      <c r="M62" s="62">
        <v>44272.5</v>
      </c>
      <c r="N62" s="62"/>
      <c r="O62" s="61">
        <f t="shared" si="2"/>
        <v>37.5</v>
      </c>
      <c r="P62" s="63">
        <f t="shared" si="3"/>
        <v>3004.5</v>
      </c>
    </row>
    <row r="63" spans="1:16" ht="13" x14ac:dyDescent="0.3">
      <c r="A63" s="60" t="s">
        <v>172</v>
      </c>
      <c r="B63" s="115" t="s">
        <v>170</v>
      </c>
      <c r="C63" s="116">
        <v>44242</v>
      </c>
      <c r="D63" s="111">
        <v>44242</v>
      </c>
      <c r="E63" s="115" t="s">
        <v>129</v>
      </c>
      <c r="F63" s="109" t="s">
        <v>130</v>
      </c>
      <c r="G63" s="61">
        <v>998.32</v>
      </c>
      <c r="H63" s="62">
        <v>44228</v>
      </c>
      <c r="I63" s="62">
        <v>44242</v>
      </c>
      <c r="J63" s="60">
        <f t="shared" si="0"/>
        <v>15</v>
      </c>
      <c r="K63" s="62">
        <f t="shared" si="1"/>
        <v>44235</v>
      </c>
      <c r="L63" s="139">
        <v>44242.5</v>
      </c>
      <c r="M63" s="62">
        <v>44239.5</v>
      </c>
      <c r="N63" s="62"/>
      <c r="O63" s="61">
        <f t="shared" si="2"/>
        <v>4.5</v>
      </c>
      <c r="P63" s="63">
        <f t="shared" si="3"/>
        <v>4492.4400000000005</v>
      </c>
    </row>
    <row r="64" spans="1:16" ht="13" x14ac:dyDescent="0.3">
      <c r="A64" s="60" t="s">
        <v>172</v>
      </c>
      <c r="B64" s="115" t="s">
        <v>170</v>
      </c>
      <c r="C64" s="116">
        <v>44242</v>
      </c>
      <c r="D64" s="111">
        <v>44242</v>
      </c>
      <c r="E64" s="115" t="s">
        <v>131</v>
      </c>
      <c r="F64" s="109" t="s">
        <v>132</v>
      </c>
      <c r="G64" s="61">
        <v>114.6</v>
      </c>
      <c r="H64" s="62">
        <v>44228</v>
      </c>
      <c r="I64" s="62">
        <v>44242</v>
      </c>
      <c r="J64" s="60">
        <f t="shared" si="0"/>
        <v>15</v>
      </c>
      <c r="K64" s="62">
        <f t="shared" si="1"/>
        <v>44235</v>
      </c>
      <c r="L64" s="139">
        <v>44242.5</v>
      </c>
      <c r="M64" s="62">
        <v>44242.5</v>
      </c>
      <c r="N64" s="62"/>
      <c r="O64" s="61">
        <f t="shared" si="2"/>
        <v>7.5</v>
      </c>
      <c r="P64" s="63">
        <f t="shared" si="3"/>
        <v>859.5</v>
      </c>
    </row>
    <row r="65" spans="1:16" ht="13" x14ac:dyDescent="0.3">
      <c r="A65" s="60" t="s">
        <v>172</v>
      </c>
      <c r="B65" s="115" t="s">
        <v>170</v>
      </c>
      <c r="C65" s="116">
        <v>44242</v>
      </c>
      <c r="D65" s="111">
        <v>44242</v>
      </c>
      <c r="E65" s="115" t="s">
        <v>133</v>
      </c>
      <c r="F65" s="109" t="s">
        <v>134</v>
      </c>
      <c r="G65" s="61">
        <v>178.22</v>
      </c>
      <c r="H65" s="62">
        <v>44228</v>
      </c>
      <c r="I65" s="62">
        <v>44242</v>
      </c>
      <c r="J65" s="60">
        <f t="shared" si="0"/>
        <v>15</v>
      </c>
      <c r="K65" s="62">
        <f t="shared" si="1"/>
        <v>44235</v>
      </c>
      <c r="L65" s="139">
        <v>44242.5</v>
      </c>
      <c r="M65" s="62">
        <v>44273.5</v>
      </c>
      <c r="N65" s="62"/>
      <c r="O65" s="61">
        <f t="shared" si="2"/>
        <v>38.5</v>
      </c>
      <c r="P65" s="63">
        <f t="shared" si="3"/>
        <v>6861.47</v>
      </c>
    </row>
    <row r="66" spans="1:16" ht="13" x14ac:dyDescent="0.3">
      <c r="A66" s="60" t="s">
        <v>172</v>
      </c>
      <c r="B66" s="115" t="s">
        <v>170</v>
      </c>
      <c r="C66" s="116">
        <v>44242</v>
      </c>
      <c r="D66" s="111">
        <v>44242</v>
      </c>
      <c r="E66" s="115" t="s">
        <v>135</v>
      </c>
      <c r="F66" s="109" t="s">
        <v>136</v>
      </c>
      <c r="G66" s="61">
        <v>30.2</v>
      </c>
      <c r="H66" s="62">
        <v>44228</v>
      </c>
      <c r="I66" s="62">
        <v>44242</v>
      </c>
      <c r="J66" s="60">
        <f t="shared" si="0"/>
        <v>15</v>
      </c>
      <c r="K66" s="62">
        <f t="shared" si="1"/>
        <v>44235</v>
      </c>
      <c r="L66" s="139">
        <v>44242.5</v>
      </c>
      <c r="M66" s="62">
        <v>44273.5</v>
      </c>
      <c r="N66" s="62"/>
      <c r="O66" s="61">
        <f t="shared" si="2"/>
        <v>38.5</v>
      </c>
      <c r="P66" s="63">
        <f t="shared" si="3"/>
        <v>1162.7</v>
      </c>
    </row>
    <row r="67" spans="1:16" ht="13" x14ac:dyDescent="0.3">
      <c r="A67" s="60" t="s">
        <v>172</v>
      </c>
      <c r="B67" s="115" t="s">
        <v>170</v>
      </c>
      <c r="C67" s="116">
        <v>44242</v>
      </c>
      <c r="D67" s="111">
        <v>44242</v>
      </c>
      <c r="E67" s="115" t="s">
        <v>137</v>
      </c>
      <c r="F67" s="109" t="s">
        <v>138</v>
      </c>
      <c r="G67" s="61">
        <v>7.74</v>
      </c>
      <c r="H67" s="62">
        <v>44228</v>
      </c>
      <c r="I67" s="62">
        <v>44242</v>
      </c>
      <c r="J67" s="60">
        <f t="shared" si="0"/>
        <v>15</v>
      </c>
      <c r="K67" s="62">
        <f t="shared" si="1"/>
        <v>44235</v>
      </c>
      <c r="L67" s="139">
        <v>44242.5</v>
      </c>
      <c r="M67" s="62">
        <v>44273.5</v>
      </c>
      <c r="N67" s="62"/>
      <c r="O67" s="61">
        <f t="shared" si="2"/>
        <v>38.5</v>
      </c>
      <c r="P67" s="63">
        <f t="shared" si="3"/>
        <v>297.99</v>
      </c>
    </row>
    <row r="68" spans="1:16" ht="13" x14ac:dyDescent="0.3">
      <c r="A68" s="60" t="s">
        <v>172</v>
      </c>
      <c r="B68" s="115" t="s">
        <v>170</v>
      </c>
      <c r="C68" s="116">
        <v>44242</v>
      </c>
      <c r="D68" s="111">
        <v>44242</v>
      </c>
      <c r="E68" s="115" t="s">
        <v>139</v>
      </c>
      <c r="F68" s="109" t="s">
        <v>140</v>
      </c>
      <c r="G68" s="61">
        <v>1.1500000000000001</v>
      </c>
      <c r="H68" s="62">
        <v>44228</v>
      </c>
      <c r="I68" s="62">
        <v>44242</v>
      </c>
      <c r="J68" s="60">
        <f t="shared" si="0"/>
        <v>15</v>
      </c>
      <c r="K68" s="62">
        <f t="shared" si="1"/>
        <v>44235</v>
      </c>
      <c r="L68" s="139">
        <v>44242.5</v>
      </c>
      <c r="M68" s="62">
        <v>44273.5</v>
      </c>
      <c r="N68" s="62"/>
      <c r="O68" s="61">
        <f t="shared" si="2"/>
        <v>38.5</v>
      </c>
      <c r="P68" s="63">
        <f t="shared" si="3"/>
        <v>44.275000000000006</v>
      </c>
    </row>
    <row r="69" spans="1:16" ht="13" x14ac:dyDescent="0.3">
      <c r="A69" s="60" t="s">
        <v>173</v>
      </c>
      <c r="B69" s="115" t="s">
        <v>170</v>
      </c>
      <c r="C69" s="116">
        <v>44253</v>
      </c>
      <c r="D69" s="111">
        <v>44255</v>
      </c>
      <c r="E69" s="115" t="s">
        <v>85</v>
      </c>
      <c r="F69" s="109" t="s">
        <v>86</v>
      </c>
      <c r="G69" s="61">
        <v>155.29</v>
      </c>
      <c r="H69" s="62">
        <v>44243</v>
      </c>
      <c r="I69" s="62">
        <v>44255</v>
      </c>
      <c r="J69" s="60">
        <f t="shared" si="0"/>
        <v>13</v>
      </c>
      <c r="K69" s="62">
        <f t="shared" si="1"/>
        <v>44249</v>
      </c>
      <c r="L69" s="139">
        <v>44253.5</v>
      </c>
      <c r="M69" s="62">
        <v>44253.5</v>
      </c>
      <c r="N69" s="62"/>
      <c r="O69" s="61">
        <f t="shared" si="2"/>
        <v>4.5</v>
      </c>
      <c r="P69" s="63">
        <f t="shared" si="3"/>
        <v>698.80499999999995</v>
      </c>
    </row>
    <row r="70" spans="1:16" ht="13" x14ac:dyDescent="0.3">
      <c r="A70" s="60" t="s">
        <v>173</v>
      </c>
      <c r="B70" s="115" t="s">
        <v>170</v>
      </c>
      <c r="C70" s="116">
        <v>44253</v>
      </c>
      <c r="D70" s="111">
        <v>44255</v>
      </c>
      <c r="E70" s="115" t="s">
        <v>89</v>
      </c>
      <c r="F70" s="109" t="s">
        <v>90</v>
      </c>
      <c r="G70" s="61">
        <v>1609.6999999999998</v>
      </c>
      <c r="H70" s="62">
        <v>44243</v>
      </c>
      <c r="I70" s="62">
        <v>44255</v>
      </c>
      <c r="J70" s="60">
        <f t="shared" si="0"/>
        <v>13</v>
      </c>
      <c r="K70" s="62">
        <f t="shared" si="1"/>
        <v>44249</v>
      </c>
      <c r="L70" s="139">
        <v>44253.5</v>
      </c>
      <c r="M70" s="62">
        <v>44253.5</v>
      </c>
      <c r="N70" s="62"/>
      <c r="O70" s="61">
        <f t="shared" si="2"/>
        <v>4.5</v>
      </c>
      <c r="P70" s="63">
        <f t="shared" si="3"/>
        <v>7243.65</v>
      </c>
    </row>
    <row r="71" spans="1:16" ht="13" x14ac:dyDescent="0.3">
      <c r="A71" s="60" t="s">
        <v>173</v>
      </c>
      <c r="B71" s="115" t="s">
        <v>170</v>
      </c>
      <c r="C71" s="116">
        <v>44253</v>
      </c>
      <c r="D71" s="111">
        <v>44255</v>
      </c>
      <c r="E71" s="115" t="s">
        <v>91</v>
      </c>
      <c r="F71" s="109" t="s">
        <v>92</v>
      </c>
      <c r="G71" s="61">
        <v>2962.1799999999994</v>
      </c>
      <c r="H71" s="62">
        <v>44243</v>
      </c>
      <c r="I71" s="62">
        <v>44255</v>
      </c>
      <c r="J71" s="60">
        <f t="shared" si="0"/>
        <v>13</v>
      </c>
      <c r="K71" s="62">
        <f t="shared" si="1"/>
        <v>44249</v>
      </c>
      <c r="L71" s="139">
        <v>44253.5</v>
      </c>
      <c r="M71" s="62">
        <v>44253.5</v>
      </c>
      <c r="N71" s="62"/>
      <c r="O71" s="61">
        <f t="shared" si="2"/>
        <v>4.5</v>
      </c>
      <c r="P71" s="63">
        <f t="shared" si="3"/>
        <v>13329.809999999998</v>
      </c>
    </row>
    <row r="72" spans="1:16" ht="13" x14ac:dyDescent="0.3">
      <c r="A72" s="60" t="s">
        <v>173</v>
      </c>
      <c r="B72" s="115" t="s">
        <v>170</v>
      </c>
      <c r="C72" s="116">
        <v>44253</v>
      </c>
      <c r="D72" s="111">
        <v>44255</v>
      </c>
      <c r="E72" s="115" t="s">
        <v>93</v>
      </c>
      <c r="F72" s="109" t="s">
        <v>94</v>
      </c>
      <c r="G72" s="61">
        <v>777.99</v>
      </c>
      <c r="H72" s="62">
        <v>44243</v>
      </c>
      <c r="I72" s="62">
        <v>44255</v>
      </c>
      <c r="J72" s="60">
        <f t="shared" si="0"/>
        <v>13</v>
      </c>
      <c r="K72" s="62">
        <f t="shared" si="1"/>
        <v>44249</v>
      </c>
      <c r="L72" s="139">
        <v>44253.5</v>
      </c>
      <c r="M72" s="62">
        <v>44253.5</v>
      </c>
      <c r="N72" s="62"/>
      <c r="O72" s="61">
        <f t="shared" si="2"/>
        <v>4.5</v>
      </c>
      <c r="P72" s="63">
        <f t="shared" si="3"/>
        <v>3500.9549999999999</v>
      </c>
    </row>
    <row r="73" spans="1:16" ht="13" x14ac:dyDescent="0.3">
      <c r="A73" s="60" t="s">
        <v>173</v>
      </c>
      <c r="B73" s="115" t="s">
        <v>170</v>
      </c>
      <c r="C73" s="116">
        <v>44253</v>
      </c>
      <c r="D73" s="111">
        <v>44255</v>
      </c>
      <c r="E73" s="115" t="s">
        <v>97</v>
      </c>
      <c r="F73" s="109" t="s">
        <v>98</v>
      </c>
      <c r="G73" s="61">
        <v>635.65</v>
      </c>
      <c r="H73" s="62">
        <v>44243</v>
      </c>
      <c r="I73" s="62">
        <v>44255</v>
      </c>
      <c r="J73" s="60">
        <f t="shared" si="0"/>
        <v>13</v>
      </c>
      <c r="K73" s="62">
        <f t="shared" si="1"/>
        <v>44249</v>
      </c>
      <c r="L73" s="139">
        <v>44253.5</v>
      </c>
      <c r="M73" s="62">
        <v>44253.5</v>
      </c>
      <c r="N73" s="62"/>
      <c r="O73" s="61">
        <f t="shared" si="2"/>
        <v>4.5</v>
      </c>
      <c r="P73" s="63">
        <f t="shared" si="3"/>
        <v>2860.4249999999997</v>
      </c>
    </row>
    <row r="74" spans="1:16" ht="13" x14ac:dyDescent="0.3">
      <c r="A74" s="60" t="s">
        <v>173</v>
      </c>
      <c r="B74" s="115" t="s">
        <v>170</v>
      </c>
      <c r="C74" s="116">
        <v>44253</v>
      </c>
      <c r="D74" s="111">
        <v>44255</v>
      </c>
      <c r="E74" s="115" t="s">
        <v>105</v>
      </c>
      <c r="F74" s="109" t="s">
        <v>106</v>
      </c>
      <c r="G74" s="61">
        <v>44.89</v>
      </c>
      <c r="H74" s="62">
        <v>44243</v>
      </c>
      <c r="I74" s="62">
        <v>44255</v>
      </c>
      <c r="J74" s="60">
        <f t="shared" si="0"/>
        <v>13</v>
      </c>
      <c r="K74" s="62">
        <f t="shared" si="1"/>
        <v>44249</v>
      </c>
      <c r="L74" s="139">
        <v>44253.5</v>
      </c>
      <c r="M74" s="62">
        <v>44251.5</v>
      </c>
      <c r="N74" s="62"/>
      <c r="O74" s="97">
        <f t="shared" si="2"/>
        <v>2.5</v>
      </c>
      <c r="P74" s="63">
        <f t="shared" si="3"/>
        <v>112.22499999999999</v>
      </c>
    </row>
    <row r="75" spans="1:16" ht="13" x14ac:dyDescent="0.3">
      <c r="A75" s="60" t="s">
        <v>173</v>
      </c>
      <c r="B75" s="115" t="s">
        <v>170</v>
      </c>
      <c r="C75" s="116">
        <v>44253</v>
      </c>
      <c r="D75" s="111">
        <v>44255</v>
      </c>
      <c r="E75" s="115" t="s">
        <v>107</v>
      </c>
      <c r="F75" s="109" t="s">
        <v>108</v>
      </c>
      <c r="G75" s="61">
        <v>1.28</v>
      </c>
      <c r="H75" s="62">
        <v>44243</v>
      </c>
      <c r="I75" s="62">
        <v>44255</v>
      </c>
      <c r="J75" s="60">
        <f t="shared" ref="J75:J138" si="4">I75-H75+1</f>
        <v>13</v>
      </c>
      <c r="K75" s="62">
        <f t="shared" ref="K75:K138" si="5">(I75+H75)/2</f>
        <v>44249</v>
      </c>
      <c r="L75" s="139">
        <v>44253.5</v>
      </c>
      <c r="M75" s="62">
        <v>44273.5</v>
      </c>
      <c r="N75" s="62"/>
      <c r="O75" s="61">
        <f t="shared" ref="O75:O138" si="6">M75-K75</f>
        <v>24.5</v>
      </c>
      <c r="P75" s="63">
        <f t="shared" ref="P75:P138" si="7">G75*O75</f>
        <v>31.36</v>
      </c>
    </row>
    <row r="76" spans="1:16" ht="13" x14ac:dyDescent="0.3">
      <c r="A76" s="60" t="s">
        <v>173</v>
      </c>
      <c r="B76" s="115" t="s">
        <v>170</v>
      </c>
      <c r="C76" s="116">
        <v>44253</v>
      </c>
      <c r="D76" s="111">
        <v>44255</v>
      </c>
      <c r="E76" s="115" t="s">
        <v>113</v>
      </c>
      <c r="F76" s="109" t="s">
        <v>114</v>
      </c>
      <c r="G76" s="61">
        <v>96</v>
      </c>
      <c r="H76" s="62">
        <v>44243</v>
      </c>
      <c r="I76" s="62">
        <v>44255</v>
      </c>
      <c r="J76" s="60">
        <f t="shared" si="4"/>
        <v>13</v>
      </c>
      <c r="K76" s="62">
        <f t="shared" si="5"/>
        <v>44249</v>
      </c>
      <c r="L76" s="139">
        <v>44253.5</v>
      </c>
      <c r="M76" s="62">
        <v>44253.5</v>
      </c>
      <c r="N76" s="62"/>
      <c r="O76" s="61">
        <f t="shared" si="6"/>
        <v>4.5</v>
      </c>
      <c r="P76" s="63">
        <f t="shared" si="7"/>
        <v>432</v>
      </c>
    </row>
    <row r="77" spans="1:16" ht="13" x14ac:dyDescent="0.3">
      <c r="A77" s="60" t="s">
        <v>173</v>
      </c>
      <c r="B77" s="115" t="s">
        <v>170</v>
      </c>
      <c r="C77" s="116">
        <v>44253</v>
      </c>
      <c r="D77" s="111">
        <v>44255</v>
      </c>
      <c r="E77" s="115" t="s">
        <v>115</v>
      </c>
      <c r="F77" s="109" t="s">
        <v>116</v>
      </c>
      <c r="G77" s="61">
        <v>2.0300000000000002</v>
      </c>
      <c r="H77" s="62">
        <v>44243</v>
      </c>
      <c r="I77" s="62">
        <v>44255</v>
      </c>
      <c r="J77" s="60">
        <f t="shared" si="4"/>
        <v>13</v>
      </c>
      <c r="K77" s="62">
        <f t="shared" si="5"/>
        <v>44249</v>
      </c>
      <c r="L77" s="139">
        <v>44253.5</v>
      </c>
      <c r="M77" s="62">
        <v>44273.5</v>
      </c>
      <c r="N77" s="62"/>
      <c r="O77" s="61">
        <f t="shared" si="6"/>
        <v>24.5</v>
      </c>
      <c r="P77" s="63">
        <f t="shared" si="7"/>
        <v>49.735000000000007</v>
      </c>
    </row>
    <row r="78" spans="1:16" ht="13" x14ac:dyDescent="0.3">
      <c r="A78" s="60" t="s">
        <v>173</v>
      </c>
      <c r="B78" s="115" t="s">
        <v>170</v>
      </c>
      <c r="C78" s="116">
        <v>44253</v>
      </c>
      <c r="D78" s="111">
        <v>44255</v>
      </c>
      <c r="E78" s="115" t="s">
        <v>117</v>
      </c>
      <c r="F78" s="109" t="s">
        <v>118</v>
      </c>
      <c r="G78" s="61">
        <v>48</v>
      </c>
      <c r="H78" s="62">
        <v>44243</v>
      </c>
      <c r="I78" s="62">
        <v>44255</v>
      </c>
      <c r="J78" s="60">
        <f t="shared" si="4"/>
        <v>13</v>
      </c>
      <c r="K78" s="62">
        <f t="shared" si="5"/>
        <v>44249</v>
      </c>
      <c r="L78" s="139">
        <v>44253.5</v>
      </c>
      <c r="M78" s="62">
        <v>44278.5</v>
      </c>
      <c r="N78" s="62"/>
      <c r="O78" s="61">
        <f t="shared" si="6"/>
        <v>29.5</v>
      </c>
      <c r="P78" s="63">
        <f t="shared" si="7"/>
        <v>1416</v>
      </c>
    </row>
    <row r="79" spans="1:16" ht="13" x14ac:dyDescent="0.3">
      <c r="A79" s="60" t="s">
        <v>173</v>
      </c>
      <c r="B79" s="115" t="s">
        <v>170</v>
      </c>
      <c r="C79" s="116">
        <v>44253</v>
      </c>
      <c r="D79" s="111">
        <v>44255</v>
      </c>
      <c r="E79" s="115" t="s">
        <v>119</v>
      </c>
      <c r="F79" s="109" t="s">
        <v>120</v>
      </c>
      <c r="G79" s="61">
        <v>504.17999999999995</v>
      </c>
      <c r="H79" s="62">
        <v>44243</v>
      </c>
      <c r="I79" s="62">
        <v>44255</v>
      </c>
      <c r="J79" s="60">
        <f t="shared" si="4"/>
        <v>13</v>
      </c>
      <c r="K79" s="62">
        <f t="shared" si="5"/>
        <v>44249</v>
      </c>
      <c r="L79" s="139">
        <v>44253.5</v>
      </c>
      <c r="M79" s="62">
        <v>44253.5</v>
      </c>
      <c r="N79" s="62"/>
      <c r="O79" s="61">
        <f t="shared" si="6"/>
        <v>4.5</v>
      </c>
      <c r="P79" s="63">
        <f t="shared" si="7"/>
        <v>2268.81</v>
      </c>
    </row>
    <row r="80" spans="1:16" ht="13" x14ac:dyDescent="0.3">
      <c r="A80" s="60" t="s">
        <v>173</v>
      </c>
      <c r="B80" s="115" t="s">
        <v>170</v>
      </c>
      <c r="C80" s="116">
        <v>44253</v>
      </c>
      <c r="D80" s="111">
        <v>44255</v>
      </c>
      <c r="E80" s="115" t="s">
        <v>121</v>
      </c>
      <c r="F80" s="109" t="s">
        <v>122</v>
      </c>
      <c r="G80" s="61">
        <v>487.5</v>
      </c>
      <c r="H80" s="62">
        <v>44243</v>
      </c>
      <c r="I80" s="62">
        <v>44255</v>
      </c>
      <c r="J80" s="60">
        <f t="shared" si="4"/>
        <v>13</v>
      </c>
      <c r="K80" s="62">
        <f t="shared" si="5"/>
        <v>44249</v>
      </c>
      <c r="L80" s="139">
        <v>44253.5</v>
      </c>
      <c r="M80" s="62">
        <v>44253.5</v>
      </c>
      <c r="N80" s="62"/>
      <c r="O80" s="61">
        <f t="shared" si="6"/>
        <v>4.5</v>
      </c>
      <c r="P80" s="63">
        <f t="shared" si="7"/>
        <v>2193.75</v>
      </c>
    </row>
    <row r="81" spans="1:16" ht="13" x14ac:dyDescent="0.3">
      <c r="A81" s="60" t="s">
        <v>173</v>
      </c>
      <c r="B81" s="115" t="s">
        <v>170</v>
      </c>
      <c r="C81" s="116">
        <v>44253</v>
      </c>
      <c r="D81" s="111">
        <v>44255</v>
      </c>
      <c r="E81" s="115" t="s">
        <v>127</v>
      </c>
      <c r="F81" s="109" t="s">
        <v>128</v>
      </c>
      <c r="G81" s="61">
        <v>80.12</v>
      </c>
      <c r="H81" s="62">
        <v>44243</v>
      </c>
      <c r="I81" s="62">
        <v>44255</v>
      </c>
      <c r="J81" s="60">
        <f t="shared" si="4"/>
        <v>13</v>
      </c>
      <c r="K81" s="62">
        <f t="shared" si="5"/>
        <v>44249</v>
      </c>
      <c r="L81" s="139">
        <v>44253.5</v>
      </c>
      <c r="M81" s="62">
        <v>44272.5</v>
      </c>
      <c r="N81" s="62"/>
      <c r="O81" s="61">
        <f t="shared" si="6"/>
        <v>23.5</v>
      </c>
      <c r="P81" s="63">
        <f t="shared" si="7"/>
        <v>1882.8200000000002</v>
      </c>
    </row>
    <row r="82" spans="1:16" ht="13" x14ac:dyDescent="0.3">
      <c r="A82" s="60" t="s">
        <v>173</v>
      </c>
      <c r="B82" s="115" t="s">
        <v>170</v>
      </c>
      <c r="C82" s="116">
        <v>44253</v>
      </c>
      <c r="D82" s="111">
        <v>44255</v>
      </c>
      <c r="E82" s="115" t="s">
        <v>158</v>
      </c>
      <c r="F82" s="109" t="s">
        <v>159</v>
      </c>
      <c r="G82" s="61">
        <v>5</v>
      </c>
      <c r="H82" s="62">
        <v>44243</v>
      </c>
      <c r="I82" s="62">
        <v>44255</v>
      </c>
      <c r="J82" s="60">
        <f t="shared" si="4"/>
        <v>13</v>
      </c>
      <c r="K82" s="62">
        <f t="shared" si="5"/>
        <v>44249</v>
      </c>
      <c r="L82" s="139">
        <v>44253.5</v>
      </c>
      <c r="M82" s="62">
        <v>44256.5</v>
      </c>
      <c r="N82" s="62"/>
      <c r="O82" s="61">
        <f t="shared" si="6"/>
        <v>7.5</v>
      </c>
      <c r="P82" s="63">
        <f t="shared" si="7"/>
        <v>37.5</v>
      </c>
    </row>
    <row r="83" spans="1:16" ht="13" x14ac:dyDescent="0.3">
      <c r="A83" s="60" t="s">
        <v>173</v>
      </c>
      <c r="B83" s="115" t="s">
        <v>170</v>
      </c>
      <c r="C83" s="116">
        <v>44253</v>
      </c>
      <c r="D83" s="111">
        <v>44255</v>
      </c>
      <c r="E83" s="115" t="s">
        <v>129</v>
      </c>
      <c r="F83" s="109" t="s">
        <v>130</v>
      </c>
      <c r="G83" s="61">
        <v>998.31999999999994</v>
      </c>
      <c r="H83" s="62">
        <v>44243</v>
      </c>
      <c r="I83" s="62">
        <v>44255</v>
      </c>
      <c r="J83" s="60">
        <f t="shared" si="4"/>
        <v>13</v>
      </c>
      <c r="K83" s="62">
        <f t="shared" si="5"/>
        <v>44249</v>
      </c>
      <c r="L83" s="139">
        <v>44253.5</v>
      </c>
      <c r="M83" s="62">
        <v>44253.5</v>
      </c>
      <c r="N83" s="62"/>
      <c r="O83" s="61">
        <f t="shared" si="6"/>
        <v>4.5</v>
      </c>
      <c r="P83" s="63">
        <f t="shared" si="7"/>
        <v>4492.4399999999996</v>
      </c>
    </row>
    <row r="84" spans="1:16" ht="13" x14ac:dyDescent="0.3">
      <c r="A84" s="60" t="s">
        <v>173</v>
      </c>
      <c r="B84" s="115" t="s">
        <v>170</v>
      </c>
      <c r="C84" s="116">
        <v>44253</v>
      </c>
      <c r="D84" s="111">
        <v>44255</v>
      </c>
      <c r="E84" s="115" t="s">
        <v>131</v>
      </c>
      <c r="F84" s="109" t="s">
        <v>132</v>
      </c>
      <c r="G84" s="61">
        <v>114.6</v>
      </c>
      <c r="H84" s="62">
        <v>44243</v>
      </c>
      <c r="I84" s="62">
        <v>44255</v>
      </c>
      <c r="J84" s="60">
        <f t="shared" si="4"/>
        <v>13</v>
      </c>
      <c r="K84" s="62">
        <f t="shared" si="5"/>
        <v>44249</v>
      </c>
      <c r="L84" s="139">
        <v>44253.5</v>
      </c>
      <c r="M84" s="62">
        <v>44253.5</v>
      </c>
      <c r="N84" s="62"/>
      <c r="O84" s="61">
        <f t="shared" si="6"/>
        <v>4.5</v>
      </c>
      <c r="P84" s="63">
        <f t="shared" si="7"/>
        <v>515.69999999999993</v>
      </c>
    </row>
    <row r="85" spans="1:16" ht="13" x14ac:dyDescent="0.3">
      <c r="A85" s="60" t="s">
        <v>173</v>
      </c>
      <c r="B85" s="115" t="s">
        <v>170</v>
      </c>
      <c r="C85" s="116">
        <v>44253</v>
      </c>
      <c r="D85" s="111">
        <v>44255</v>
      </c>
      <c r="E85" s="115" t="s">
        <v>133</v>
      </c>
      <c r="F85" s="109" t="s">
        <v>134</v>
      </c>
      <c r="G85" s="61">
        <v>178.22</v>
      </c>
      <c r="H85" s="62">
        <v>44243</v>
      </c>
      <c r="I85" s="62">
        <v>44255</v>
      </c>
      <c r="J85" s="60">
        <f t="shared" si="4"/>
        <v>13</v>
      </c>
      <c r="K85" s="62">
        <f t="shared" si="5"/>
        <v>44249</v>
      </c>
      <c r="L85" s="139">
        <v>44253.5</v>
      </c>
      <c r="M85" s="62">
        <v>44273.5</v>
      </c>
      <c r="N85" s="62"/>
      <c r="O85" s="61">
        <f t="shared" si="6"/>
        <v>24.5</v>
      </c>
      <c r="P85" s="63">
        <f t="shared" si="7"/>
        <v>4366.3900000000003</v>
      </c>
    </row>
    <row r="86" spans="1:16" ht="13" x14ac:dyDescent="0.3">
      <c r="A86" s="60" t="s">
        <v>173</v>
      </c>
      <c r="B86" s="115" t="s">
        <v>170</v>
      </c>
      <c r="C86" s="116">
        <v>44253</v>
      </c>
      <c r="D86" s="111">
        <v>44255</v>
      </c>
      <c r="E86" s="115" t="s">
        <v>135</v>
      </c>
      <c r="F86" s="109" t="s">
        <v>136</v>
      </c>
      <c r="G86" s="61">
        <v>30.2</v>
      </c>
      <c r="H86" s="62">
        <v>44243</v>
      </c>
      <c r="I86" s="62">
        <v>44255</v>
      </c>
      <c r="J86" s="60">
        <f t="shared" si="4"/>
        <v>13</v>
      </c>
      <c r="K86" s="62">
        <f t="shared" si="5"/>
        <v>44249</v>
      </c>
      <c r="L86" s="139">
        <v>44253.5</v>
      </c>
      <c r="M86" s="62">
        <v>44273.5</v>
      </c>
      <c r="N86" s="62"/>
      <c r="O86" s="61">
        <f t="shared" si="6"/>
        <v>24.5</v>
      </c>
      <c r="P86" s="63">
        <f t="shared" si="7"/>
        <v>739.9</v>
      </c>
    </row>
    <row r="87" spans="1:16" ht="13" x14ac:dyDescent="0.3">
      <c r="A87" s="60" t="s">
        <v>173</v>
      </c>
      <c r="B87" s="115" t="s">
        <v>170</v>
      </c>
      <c r="C87" s="116">
        <v>44253</v>
      </c>
      <c r="D87" s="111">
        <v>44255</v>
      </c>
      <c r="E87" s="115" t="s">
        <v>137</v>
      </c>
      <c r="F87" s="109" t="s">
        <v>138</v>
      </c>
      <c r="G87" s="61">
        <v>7.74</v>
      </c>
      <c r="H87" s="62">
        <v>44243</v>
      </c>
      <c r="I87" s="62">
        <v>44255</v>
      </c>
      <c r="J87" s="60">
        <f t="shared" si="4"/>
        <v>13</v>
      </c>
      <c r="K87" s="62">
        <f t="shared" si="5"/>
        <v>44249</v>
      </c>
      <c r="L87" s="139">
        <v>44253.5</v>
      </c>
      <c r="M87" s="62">
        <v>44273.5</v>
      </c>
      <c r="N87" s="62"/>
      <c r="O87" s="61">
        <f t="shared" si="6"/>
        <v>24.5</v>
      </c>
      <c r="P87" s="63">
        <f t="shared" si="7"/>
        <v>189.63</v>
      </c>
    </row>
    <row r="88" spans="1:16" ht="13" x14ac:dyDescent="0.3">
      <c r="A88" s="60" t="s">
        <v>173</v>
      </c>
      <c r="B88" s="115" t="s">
        <v>170</v>
      </c>
      <c r="C88" s="116">
        <v>44253</v>
      </c>
      <c r="D88" s="111">
        <v>44255</v>
      </c>
      <c r="E88" s="115" t="s">
        <v>139</v>
      </c>
      <c r="F88" s="109" t="s">
        <v>140</v>
      </c>
      <c r="G88" s="61">
        <v>1.1500000000000001</v>
      </c>
      <c r="H88" s="62">
        <v>44243</v>
      </c>
      <c r="I88" s="62">
        <v>44255</v>
      </c>
      <c r="J88" s="60">
        <f t="shared" si="4"/>
        <v>13</v>
      </c>
      <c r="K88" s="62">
        <f t="shared" si="5"/>
        <v>44249</v>
      </c>
      <c r="L88" s="139">
        <v>44253.5</v>
      </c>
      <c r="M88" s="62">
        <v>44273.5</v>
      </c>
      <c r="N88" s="62"/>
      <c r="O88" s="61">
        <f t="shared" si="6"/>
        <v>24.5</v>
      </c>
      <c r="P88" s="63">
        <f t="shared" si="7"/>
        <v>28.175000000000004</v>
      </c>
    </row>
    <row r="89" spans="1:16" ht="13" x14ac:dyDescent="0.3">
      <c r="A89" s="60" t="s">
        <v>174</v>
      </c>
      <c r="B89" s="115" t="s">
        <v>170</v>
      </c>
      <c r="C89" s="116">
        <v>44270</v>
      </c>
      <c r="D89" s="111">
        <v>44270</v>
      </c>
      <c r="E89" s="115" t="s">
        <v>85</v>
      </c>
      <c r="F89" s="109" t="s">
        <v>86</v>
      </c>
      <c r="G89" s="61">
        <v>518.37</v>
      </c>
      <c r="H89" s="62">
        <v>44256</v>
      </c>
      <c r="I89" s="62">
        <v>44270</v>
      </c>
      <c r="J89" s="60">
        <f t="shared" si="4"/>
        <v>15</v>
      </c>
      <c r="K89" s="62">
        <f t="shared" si="5"/>
        <v>44263</v>
      </c>
      <c r="L89" s="139">
        <v>44270.5</v>
      </c>
      <c r="M89" s="62">
        <v>44270.5</v>
      </c>
      <c r="N89" s="62"/>
      <c r="O89" s="61">
        <f t="shared" si="6"/>
        <v>7.5</v>
      </c>
      <c r="P89" s="63">
        <f t="shared" si="7"/>
        <v>3887.7750000000001</v>
      </c>
    </row>
    <row r="90" spans="1:16" ht="13" x14ac:dyDescent="0.3">
      <c r="A90" s="60" t="s">
        <v>174</v>
      </c>
      <c r="B90" s="115" t="s">
        <v>170</v>
      </c>
      <c r="C90" s="116">
        <v>44270</v>
      </c>
      <c r="D90" s="111">
        <v>44270</v>
      </c>
      <c r="E90" s="115" t="s">
        <v>89</v>
      </c>
      <c r="F90" s="109" t="s">
        <v>90</v>
      </c>
      <c r="G90" s="61">
        <v>4931.579999999999</v>
      </c>
      <c r="H90" s="62">
        <v>44256</v>
      </c>
      <c r="I90" s="62">
        <v>44270</v>
      </c>
      <c r="J90" s="60">
        <f t="shared" si="4"/>
        <v>15</v>
      </c>
      <c r="K90" s="62">
        <f t="shared" si="5"/>
        <v>44263</v>
      </c>
      <c r="L90" s="139">
        <v>44270.5</v>
      </c>
      <c r="M90" s="62">
        <v>44270.5</v>
      </c>
      <c r="N90" s="62"/>
      <c r="O90" s="61">
        <f t="shared" si="6"/>
        <v>7.5</v>
      </c>
      <c r="P90" s="63">
        <f t="shared" si="7"/>
        <v>36986.849999999991</v>
      </c>
    </row>
    <row r="91" spans="1:16" ht="13" x14ac:dyDescent="0.3">
      <c r="A91" s="60" t="s">
        <v>174</v>
      </c>
      <c r="B91" s="115" t="s">
        <v>170</v>
      </c>
      <c r="C91" s="116">
        <v>44270</v>
      </c>
      <c r="D91" s="111">
        <v>44270</v>
      </c>
      <c r="E91" s="115" t="s">
        <v>91</v>
      </c>
      <c r="F91" s="109" t="s">
        <v>92</v>
      </c>
      <c r="G91" s="61">
        <v>9037.7799999999988</v>
      </c>
      <c r="H91" s="62">
        <v>44256</v>
      </c>
      <c r="I91" s="62">
        <v>44270</v>
      </c>
      <c r="J91" s="60">
        <f t="shared" si="4"/>
        <v>15</v>
      </c>
      <c r="K91" s="62">
        <f t="shared" si="5"/>
        <v>44263</v>
      </c>
      <c r="L91" s="139">
        <v>44270.5</v>
      </c>
      <c r="M91" s="62">
        <v>44270.5</v>
      </c>
      <c r="N91" s="62"/>
      <c r="O91" s="61">
        <f t="shared" si="6"/>
        <v>7.5</v>
      </c>
      <c r="P91" s="63">
        <f t="shared" si="7"/>
        <v>67783.349999999991</v>
      </c>
    </row>
    <row r="92" spans="1:16" ht="13" x14ac:dyDescent="0.3">
      <c r="A92" s="60" t="s">
        <v>174</v>
      </c>
      <c r="B92" s="115" t="s">
        <v>170</v>
      </c>
      <c r="C92" s="116">
        <v>44270</v>
      </c>
      <c r="D92" s="111">
        <v>44270</v>
      </c>
      <c r="E92" s="115" t="s">
        <v>93</v>
      </c>
      <c r="F92" s="109" t="s">
        <v>94</v>
      </c>
      <c r="G92" s="61">
        <v>777.99</v>
      </c>
      <c r="H92" s="62">
        <v>44256</v>
      </c>
      <c r="I92" s="62">
        <v>44270</v>
      </c>
      <c r="J92" s="60">
        <f t="shared" si="4"/>
        <v>15</v>
      </c>
      <c r="K92" s="62">
        <f t="shared" si="5"/>
        <v>44263</v>
      </c>
      <c r="L92" s="139">
        <v>44270.5</v>
      </c>
      <c r="M92" s="62">
        <v>44270.5</v>
      </c>
      <c r="N92" s="62"/>
      <c r="O92" s="61">
        <f t="shared" si="6"/>
        <v>7.5</v>
      </c>
      <c r="P92" s="63">
        <f t="shared" si="7"/>
        <v>5834.9250000000002</v>
      </c>
    </row>
    <row r="93" spans="1:16" ht="13" x14ac:dyDescent="0.3">
      <c r="A93" s="60" t="s">
        <v>174</v>
      </c>
      <c r="B93" s="115" t="s">
        <v>170</v>
      </c>
      <c r="C93" s="116">
        <v>44270</v>
      </c>
      <c r="D93" s="111">
        <v>44270</v>
      </c>
      <c r="E93" s="115" t="s">
        <v>97</v>
      </c>
      <c r="F93" s="109" t="s">
        <v>98</v>
      </c>
      <c r="G93" s="61">
        <v>2129.73</v>
      </c>
      <c r="H93" s="62">
        <v>44256</v>
      </c>
      <c r="I93" s="62">
        <v>44270</v>
      </c>
      <c r="J93" s="60">
        <f t="shared" si="4"/>
        <v>15</v>
      </c>
      <c r="K93" s="62">
        <f t="shared" si="5"/>
        <v>44263</v>
      </c>
      <c r="L93" s="139">
        <v>44270.5</v>
      </c>
      <c r="M93" s="62">
        <v>44270.5</v>
      </c>
      <c r="N93" s="62"/>
      <c r="O93" s="61">
        <f t="shared" si="6"/>
        <v>7.5</v>
      </c>
      <c r="P93" s="63">
        <f t="shared" si="7"/>
        <v>15972.975</v>
      </c>
    </row>
    <row r="94" spans="1:16" ht="13" x14ac:dyDescent="0.3">
      <c r="A94" s="60" t="s">
        <v>174</v>
      </c>
      <c r="B94" s="115" t="s">
        <v>170</v>
      </c>
      <c r="C94" s="116">
        <v>44270</v>
      </c>
      <c r="D94" s="111">
        <v>44270</v>
      </c>
      <c r="E94" s="115" t="s">
        <v>105</v>
      </c>
      <c r="F94" s="109" t="s">
        <v>106</v>
      </c>
      <c r="G94" s="61">
        <v>44.89</v>
      </c>
      <c r="H94" s="62">
        <v>44256</v>
      </c>
      <c r="I94" s="62">
        <v>44270</v>
      </c>
      <c r="J94" s="60">
        <f t="shared" si="4"/>
        <v>15</v>
      </c>
      <c r="K94" s="62">
        <f t="shared" si="5"/>
        <v>44263</v>
      </c>
      <c r="L94" s="139">
        <v>44270.5</v>
      </c>
      <c r="M94" s="62">
        <v>44279.5</v>
      </c>
      <c r="N94" s="62"/>
      <c r="O94" s="97">
        <f t="shared" si="6"/>
        <v>16.5</v>
      </c>
      <c r="P94" s="63">
        <f t="shared" si="7"/>
        <v>740.68500000000006</v>
      </c>
    </row>
    <row r="95" spans="1:16" ht="13" x14ac:dyDescent="0.3">
      <c r="A95" s="60" t="s">
        <v>174</v>
      </c>
      <c r="B95" s="115" t="s">
        <v>170</v>
      </c>
      <c r="C95" s="116">
        <v>44270</v>
      </c>
      <c r="D95" s="111">
        <v>44270</v>
      </c>
      <c r="E95" s="115" t="s">
        <v>107</v>
      </c>
      <c r="F95" s="109" t="s">
        <v>108</v>
      </c>
      <c r="G95" s="61">
        <v>1.28</v>
      </c>
      <c r="H95" s="62">
        <v>44256</v>
      </c>
      <c r="I95" s="62">
        <v>44270</v>
      </c>
      <c r="J95" s="60">
        <f t="shared" si="4"/>
        <v>15</v>
      </c>
      <c r="K95" s="62">
        <f t="shared" si="5"/>
        <v>44263</v>
      </c>
      <c r="L95" s="139">
        <v>44270.5</v>
      </c>
      <c r="M95" s="62">
        <v>44302.5</v>
      </c>
      <c r="N95" s="62"/>
      <c r="O95" s="61">
        <f t="shared" si="6"/>
        <v>39.5</v>
      </c>
      <c r="P95" s="63">
        <f t="shared" si="7"/>
        <v>50.56</v>
      </c>
    </row>
    <row r="96" spans="1:16" ht="13" x14ac:dyDescent="0.3">
      <c r="A96" s="60" t="s">
        <v>174</v>
      </c>
      <c r="B96" s="115" t="s">
        <v>170</v>
      </c>
      <c r="C96" s="116">
        <v>44270</v>
      </c>
      <c r="D96" s="111">
        <v>44270</v>
      </c>
      <c r="E96" s="115" t="s">
        <v>113</v>
      </c>
      <c r="F96" s="109" t="s">
        <v>114</v>
      </c>
      <c r="G96" s="61">
        <v>96</v>
      </c>
      <c r="H96" s="62">
        <v>44256</v>
      </c>
      <c r="I96" s="62">
        <v>44270</v>
      </c>
      <c r="J96" s="60">
        <f t="shared" si="4"/>
        <v>15</v>
      </c>
      <c r="K96" s="62">
        <f t="shared" si="5"/>
        <v>44263</v>
      </c>
      <c r="L96" s="139">
        <v>44270.5</v>
      </c>
      <c r="M96" s="62">
        <v>44270.5</v>
      </c>
      <c r="N96" s="62"/>
      <c r="O96" s="61">
        <f t="shared" si="6"/>
        <v>7.5</v>
      </c>
      <c r="P96" s="63">
        <f t="shared" si="7"/>
        <v>720</v>
      </c>
    </row>
    <row r="97" spans="1:16" ht="13" x14ac:dyDescent="0.3">
      <c r="A97" s="60" t="s">
        <v>174</v>
      </c>
      <c r="B97" s="115" t="s">
        <v>170</v>
      </c>
      <c r="C97" s="116">
        <v>44270</v>
      </c>
      <c r="D97" s="111">
        <v>44270</v>
      </c>
      <c r="E97" s="115" t="s">
        <v>115</v>
      </c>
      <c r="F97" s="109" t="s">
        <v>116</v>
      </c>
      <c r="G97" s="61">
        <v>2.0300000000000002</v>
      </c>
      <c r="H97" s="62">
        <v>44256</v>
      </c>
      <c r="I97" s="62">
        <v>44270</v>
      </c>
      <c r="J97" s="60">
        <f t="shared" si="4"/>
        <v>15</v>
      </c>
      <c r="K97" s="62">
        <f t="shared" si="5"/>
        <v>44263</v>
      </c>
      <c r="L97" s="139">
        <v>44270.5</v>
      </c>
      <c r="M97" s="62">
        <v>44302.5</v>
      </c>
      <c r="N97" s="62"/>
      <c r="O97" s="61">
        <f t="shared" si="6"/>
        <v>39.5</v>
      </c>
      <c r="P97" s="63">
        <f t="shared" si="7"/>
        <v>80.185000000000016</v>
      </c>
    </row>
    <row r="98" spans="1:16" ht="13" x14ac:dyDescent="0.3">
      <c r="A98" s="60" t="s">
        <v>174</v>
      </c>
      <c r="B98" s="115" t="s">
        <v>170</v>
      </c>
      <c r="C98" s="116">
        <v>44270</v>
      </c>
      <c r="D98" s="111">
        <v>44270</v>
      </c>
      <c r="E98" s="115" t="s">
        <v>117</v>
      </c>
      <c r="F98" s="109" t="s">
        <v>118</v>
      </c>
      <c r="G98" s="61">
        <v>48</v>
      </c>
      <c r="H98" s="62">
        <v>44256</v>
      </c>
      <c r="I98" s="62">
        <v>44270</v>
      </c>
      <c r="J98" s="60">
        <f t="shared" si="4"/>
        <v>15</v>
      </c>
      <c r="K98" s="62">
        <f t="shared" si="5"/>
        <v>44263</v>
      </c>
      <c r="L98" s="139">
        <v>44270.5</v>
      </c>
      <c r="M98" s="62">
        <v>44312.5</v>
      </c>
      <c r="N98" s="62"/>
      <c r="O98" s="61">
        <f t="shared" si="6"/>
        <v>49.5</v>
      </c>
      <c r="P98" s="63">
        <f t="shared" si="7"/>
        <v>2376</v>
      </c>
    </row>
    <row r="99" spans="1:16" ht="13" x14ac:dyDescent="0.3">
      <c r="A99" s="60" t="s">
        <v>174</v>
      </c>
      <c r="B99" s="115" t="s">
        <v>170</v>
      </c>
      <c r="C99" s="116">
        <v>44270</v>
      </c>
      <c r="D99" s="111">
        <v>44270</v>
      </c>
      <c r="E99" s="115" t="s">
        <v>119</v>
      </c>
      <c r="F99" s="109" t="s">
        <v>120</v>
      </c>
      <c r="G99" s="61">
        <v>504.17999999999995</v>
      </c>
      <c r="H99" s="62">
        <v>44256</v>
      </c>
      <c r="I99" s="62">
        <v>44270</v>
      </c>
      <c r="J99" s="60">
        <f t="shared" si="4"/>
        <v>15</v>
      </c>
      <c r="K99" s="62">
        <f t="shared" si="5"/>
        <v>44263</v>
      </c>
      <c r="L99" s="139">
        <v>44270.5</v>
      </c>
      <c r="M99" s="62">
        <v>44270.5</v>
      </c>
      <c r="N99" s="62"/>
      <c r="O99" s="61">
        <f t="shared" si="6"/>
        <v>7.5</v>
      </c>
      <c r="P99" s="63">
        <f t="shared" si="7"/>
        <v>3781.3499999999995</v>
      </c>
    </row>
    <row r="100" spans="1:16" ht="13" x14ac:dyDescent="0.3">
      <c r="A100" s="60" t="s">
        <v>174</v>
      </c>
      <c r="B100" s="115" t="s">
        <v>170</v>
      </c>
      <c r="C100" s="116">
        <v>44270</v>
      </c>
      <c r="D100" s="111">
        <v>44270</v>
      </c>
      <c r="E100" s="115" t="s">
        <v>121</v>
      </c>
      <c r="F100" s="109" t="s">
        <v>122</v>
      </c>
      <c r="G100" s="61">
        <v>350.01</v>
      </c>
      <c r="H100" s="62">
        <v>44256</v>
      </c>
      <c r="I100" s="62">
        <v>44270</v>
      </c>
      <c r="J100" s="60">
        <f t="shared" si="4"/>
        <v>15</v>
      </c>
      <c r="K100" s="62">
        <f t="shared" si="5"/>
        <v>44263</v>
      </c>
      <c r="L100" s="139">
        <v>44270.5</v>
      </c>
      <c r="M100" s="62">
        <v>44270.5</v>
      </c>
      <c r="N100" s="62"/>
      <c r="O100" s="61">
        <f t="shared" si="6"/>
        <v>7.5</v>
      </c>
      <c r="P100" s="63">
        <f t="shared" si="7"/>
        <v>2625.0749999999998</v>
      </c>
    </row>
    <row r="101" spans="1:16" ht="13" x14ac:dyDescent="0.3">
      <c r="A101" s="60" t="s">
        <v>174</v>
      </c>
      <c r="B101" s="115" t="s">
        <v>170</v>
      </c>
      <c r="C101" s="116">
        <v>44270</v>
      </c>
      <c r="D101" s="111">
        <v>44270</v>
      </c>
      <c r="E101" s="115" t="s">
        <v>127</v>
      </c>
      <c r="F101" s="109" t="s">
        <v>128</v>
      </c>
      <c r="G101" s="61">
        <v>80.12</v>
      </c>
      <c r="H101" s="62">
        <v>44256</v>
      </c>
      <c r="I101" s="62">
        <v>44270</v>
      </c>
      <c r="J101" s="60">
        <f t="shared" si="4"/>
        <v>15</v>
      </c>
      <c r="K101" s="62">
        <f t="shared" si="5"/>
        <v>44263</v>
      </c>
      <c r="L101" s="139">
        <v>44270.5</v>
      </c>
      <c r="M101" s="62">
        <v>44301.5</v>
      </c>
      <c r="N101" s="62"/>
      <c r="O101" s="61">
        <f t="shared" si="6"/>
        <v>38.5</v>
      </c>
      <c r="P101" s="63">
        <f t="shared" si="7"/>
        <v>3084.6200000000003</v>
      </c>
    </row>
    <row r="102" spans="1:16" ht="13" x14ac:dyDescent="0.3">
      <c r="A102" s="60" t="s">
        <v>174</v>
      </c>
      <c r="B102" s="115" t="s">
        <v>170</v>
      </c>
      <c r="C102" s="116">
        <v>44270</v>
      </c>
      <c r="D102" s="111">
        <v>44270</v>
      </c>
      <c r="E102" s="115" t="s">
        <v>129</v>
      </c>
      <c r="F102" s="109" t="s">
        <v>130</v>
      </c>
      <c r="G102" s="61">
        <v>998.32</v>
      </c>
      <c r="H102" s="62">
        <v>44256</v>
      </c>
      <c r="I102" s="62">
        <v>44270</v>
      </c>
      <c r="J102" s="60">
        <f t="shared" si="4"/>
        <v>15</v>
      </c>
      <c r="K102" s="62">
        <f t="shared" si="5"/>
        <v>44263</v>
      </c>
      <c r="L102" s="139">
        <v>44270.5</v>
      </c>
      <c r="M102" s="62">
        <v>44270.5</v>
      </c>
      <c r="N102" s="62"/>
      <c r="O102" s="61">
        <f t="shared" si="6"/>
        <v>7.5</v>
      </c>
      <c r="P102" s="63">
        <f t="shared" si="7"/>
        <v>7487.4000000000005</v>
      </c>
    </row>
    <row r="103" spans="1:16" ht="13" x14ac:dyDescent="0.3">
      <c r="A103" s="60" t="s">
        <v>174</v>
      </c>
      <c r="B103" s="115" t="s">
        <v>170</v>
      </c>
      <c r="C103" s="116">
        <v>44270</v>
      </c>
      <c r="D103" s="111">
        <v>44270</v>
      </c>
      <c r="E103" s="115" t="s">
        <v>131</v>
      </c>
      <c r="F103" s="109" t="s">
        <v>132</v>
      </c>
      <c r="G103" s="61">
        <v>114.6</v>
      </c>
      <c r="H103" s="62">
        <v>44256</v>
      </c>
      <c r="I103" s="62">
        <v>44270</v>
      </c>
      <c r="J103" s="60">
        <f t="shared" si="4"/>
        <v>15</v>
      </c>
      <c r="K103" s="62">
        <f t="shared" si="5"/>
        <v>44263</v>
      </c>
      <c r="L103" s="139">
        <v>44270.5</v>
      </c>
      <c r="M103" s="62">
        <v>44270.5</v>
      </c>
      <c r="N103" s="62"/>
      <c r="O103" s="61">
        <f t="shared" si="6"/>
        <v>7.5</v>
      </c>
      <c r="P103" s="63">
        <f t="shared" si="7"/>
        <v>859.5</v>
      </c>
    </row>
    <row r="104" spans="1:16" ht="13" x14ac:dyDescent="0.3">
      <c r="A104" s="60" t="s">
        <v>174</v>
      </c>
      <c r="B104" s="115" t="s">
        <v>170</v>
      </c>
      <c r="C104" s="116">
        <v>44270</v>
      </c>
      <c r="D104" s="111">
        <v>44270</v>
      </c>
      <c r="E104" s="115" t="s">
        <v>133</v>
      </c>
      <c r="F104" s="109" t="s">
        <v>134</v>
      </c>
      <c r="G104" s="61">
        <v>178.22</v>
      </c>
      <c r="H104" s="62">
        <v>44256</v>
      </c>
      <c r="I104" s="62">
        <v>44270</v>
      </c>
      <c r="J104" s="60">
        <f t="shared" si="4"/>
        <v>15</v>
      </c>
      <c r="K104" s="62">
        <f t="shared" si="5"/>
        <v>44263</v>
      </c>
      <c r="L104" s="139">
        <v>44270.5</v>
      </c>
      <c r="M104" s="62">
        <v>44302.5</v>
      </c>
      <c r="N104" s="62"/>
      <c r="O104" s="61">
        <f t="shared" si="6"/>
        <v>39.5</v>
      </c>
      <c r="P104" s="63">
        <f t="shared" si="7"/>
        <v>7039.69</v>
      </c>
    </row>
    <row r="105" spans="1:16" ht="13" x14ac:dyDescent="0.3">
      <c r="A105" s="60" t="s">
        <v>174</v>
      </c>
      <c r="B105" s="115" t="s">
        <v>170</v>
      </c>
      <c r="C105" s="116">
        <v>44270</v>
      </c>
      <c r="D105" s="111">
        <v>44270</v>
      </c>
      <c r="E105" s="115" t="s">
        <v>135</v>
      </c>
      <c r="F105" s="109" t="s">
        <v>136</v>
      </c>
      <c r="G105" s="61">
        <v>30.2</v>
      </c>
      <c r="H105" s="62">
        <v>44256</v>
      </c>
      <c r="I105" s="62">
        <v>44270</v>
      </c>
      <c r="J105" s="60">
        <f t="shared" si="4"/>
        <v>15</v>
      </c>
      <c r="K105" s="62">
        <f t="shared" si="5"/>
        <v>44263</v>
      </c>
      <c r="L105" s="139">
        <v>44270.5</v>
      </c>
      <c r="M105" s="62">
        <v>44302.5</v>
      </c>
      <c r="N105" s="62"/>
      <c r="O105" s="61">
        <f t="shared" si="6"/>
        <v>39.5</v>
      </c>
      <c r="P105" s="63">
        <f t="shared" si="7"/>
        <v>1192.8999999999999</v>
      </c>
    </row>
    <row r="106" spans="1:16" ht="13" x14ac:dyDescent="0.3">
      <c r="A106" s="60" t="s">
        <v>174</v>
      </c>
      <c r="B106" s="115" t="s">
        <v>170</v>
      </c>
      <c r="C106" s="116">
        <v>44270</v>
      </c>
      <c r="D106" s="111">
        <v>44270</v>
      </c>
      <c r="E106" s="115" t="s">
        <v>137</v>
      </c>
      <c r="F106" s="109" t="s">
        <v>138</v>
      </c>
      <c r="G106" s="61">
        <v>7.74</v>
      </c>
      <c r="H106" s="62">
        <v>44256</v>
      </c>
      <c r="I106" s="62">
        <v>44270</v>
      </c>
      <c r="J106" s="60">
        <f t="shared" si="4"/>
        <v>15</v>
      </c>
      <c r="K106" s="62">
        <f t="shared" si="5"/>
        <v>44263</v>
      </c>
      <c r="L106" s="139">
        <v>44270.5</v>
      </c>
      <c r="M106" s="62">
        <v>44302.5</v>
      </c>
      <c r="N106" s="62"/>
      <c r="O106" s="61">
        <f t="shared" si="6"/>
        <v>39.5</v>
      </c>
      <c r="P106" s="63">
        <f t="shared" si="7"/>
        <v>305.73</v>
      </c>
    </row>
    <row r="107" spans="1:16" ht="13" x14ac:dyDescent="0.3">
      <c r="A107" s="60" t="s">
        <v>174</v>
      </c>
      <c r="B107" s="115" t="s">
        <v>170</v>
      </c>
      <c r="C107" s="116">
        <v>44270</v>
      </c>
      <c r="D107" s="111">
        <v>44270</v>
      </c>
      <c r="E107" s="115" t="s">
        <v>139</v>
      </c>
      <c r="F107" s="109" t="s">
        <v>140</v>
      </c>
      <c r="G107" s="61">
        <v>1.1500000000000001</v>
      </c>
      <c r="H107" s="62">
        <v>44256</v>
      </c>
      <c r="I107" s="62">
        <v>44270</v>
      </c>
      <c r="J107" s="60">
        <f t="shared" si="4"/>
        <v>15</v>
      </c>
      <c r="K107" s="62">
        <f t="shared" si="5"/>
        <v>44263</v>
      </c>
      <c r="L107" s="139">
        <v>44270.5</v>
      </c>
      <c r="M107" s="62">
        <v>44302.5</v>
      </c>
      <c r="N107" s="62"/>
      <c r="O107" s="61">
        <f t="shared" si="6"/>
        <v>39.5</v>
      </c>
      <c r="P107" s="63">
        <f t="shared" si="7"/>
        <v>45.425000000000004</v>
      </c>
    </row>
    <row r="108" spans="1:16" ht="13" x14ac:dyDescent="0.3">
      <c r="A108" s="60" t="s">
        <v>175</v>
      </c>
      <c r="B108" s="115" t="s">
        <v>170</v>
      </c>
      <c r="C108" s="116">
        <v>44286</v>
      </c>
      <c r="D108" s="111">
        <v>44286</v>
      </c>
      <c r="E108" s="115" t="s">
        <v>85</v>
      </c>
      <c r="F108" s="109" t="s">
        <v>86</v>
      </c>
      <c r="G108" s="61">
        <v>159.97999999999999</v>
      </c>
      <c r="H108" s="62">
        <v>44271</v>
      </c>
      <c r="I108" s="62">
        <v>44286</v>
      </c>
      <c r="J108" s="60">
        <f t="shared" si="4"/>
        <v>16</v>
      </c>
      <c r="K108" s="62">
        <f t="shared" si="5"/>
        <v>44278.5</v>
      </c>
      <c r="L108" s="139">
        <v>44286.5</v>
      </c>
      <c r="M108" s="62">
        <v>44286.5</v>
      </c>
      <c r="N108" s="62"/>
      <c r="O108" s="61">
        <f t="shared" si="6"/>
        <v>8</v>
      </c>
      <c r="P108" s="63">
        <f t="shared" si="7"/>
        <v>1279.8399999999999</v>
      </c>
    </row>
    <row r="109" spans="1:16" ht="13" x14ac:dyDescent="0.3">
      <c r="A109" s="60" t="s">
        <v>175</v>
      </c>
      <c r="B109" s="115" t="s">
        <v>170</v>
      </c>
      <c r="C109" s="116">
        <v>44286</v>
      </c>
      <c r="D109" s="111">
        <v>44286</v>
      </c>
      <c r="E109" s="115" t="s">
        <v>89</v>
      </c>
      <c r="F109" s="109" t="s">
        <v>90</v>
      </c>
      <c r="G109" s="61">
        <v>1663.1100000000001</v>
      </c>
      <c r="H109" s="62">
        <v>44271</v>
      </c>
      <c r="I109" s="62">
        <v>44286</v>
      </c>
      <c r="J109" s="60">
        <f t="shared" si="4"/>
        <v>16</v>
      </c>
      <c r="K109" s="62">
        <f t="shared" si="5"/>
        <v>44278.5</v>
      </c>
      <c r="L109" s="139">
        <v>44286.5</v>
      </c>
      <c r="M109" s="62">
        <v>44286.5</v>
      </c>
      <c r="N109" s="62"/>
      <c r="O109" s="61">
        <f t="shared" si="6"/>
        <v>8</v>
      </c>
      <c r="P109" s="63">
        <f t="shared" si="7"/>
        <v>13304.880000000001</v>
      </c>
    </row>
    <row r="110" spans="1:16" ht="13" x14ac:dyDescent="0.3">
      <c r="A110" s="60" t="s">
        <v>175</v>
      </c>
      <c r="B110" s="115" t="s">
        <v>170</v>
      </c>
      <c r="C110" s="116">
        <v>44286</v>
      </c>
      <c r="D110" s="111">
        <v>44286</v>
      </c>
      <c r="E110" s="115" t="s">
        <v>91</v>
      </c>
      <c r="F110" s="109" t="s">
        <v>92</v>
      </c>
      <c r="G110" s="61">
        <v>3085.7900000000004</v>
      </c>
      <c r="H110" s="62">
        <v>44271</v>
      </c>
      <c r="I110" s="62">
        <v>44286</v>
      </c>
      <c r="J110" s="60">
        <f t="shared" si="4"/>
        <v>16</v>
      </c>
      <c r="K110" s="62">
        <f t="shared" si="5"/>
        <v>44278.5</v>
      </c>
      <c r="L110" s="139">
        <v>44286.5</v>
      </c>
      <c r="M110" s="62">
        <v>44286.5</v>
      </c>
      <c r="N110" s="62"/>
      <c r="O110" s="61">
        <f t="shared" si="6"/>
        <v>8</v>
      </c>
      <c r="P110" s="63">
        <f t="shared" si="7"/>
        <v>24686.320000000003</v>
      </c>
    </row>
    <row r="111" spans="1:16" ht="13" x14ac:dyDescent="0.3">
      <c r="A111" s="60" t="s">
        <v>175</v>
      </c>
      <c r="B111" s="115" t="s">
        <v>170</v>
      </c>
      <c r="C111" s="116">
        <v>44286</v>
      </c>
      <c r="D111" s="111">
        <v>44286</v>
      </c>
      <c r="E111" s="115" t="s">
        <v>93</v>
      </c>
      <c r="F111" s="109" t="s">
        <v>94</v>
      </c>
      <c r="G111" s="61">
        <v>777.99</v>
      </c>
      <c r="H111" s="62">
        <v>44271</v>
      </c>
      <c r="I111" s="62">
        <v>44286</v>
      </c>
      <c r="J111" s="60">
        <f t="shared" si="4"/>
        <v>16</v>
      </c>
      <c r="K111" s="62">
        <f t="shared" si="5"/>
        <v>44278.5</v>
      </c>
      <c r="L111" s="139">
        <v>44286.5</v>
      </c>
      <c r="M111" s="62">
        <v>44286.5</v>
      </c>
      <c r="N111" s="62"/>
      <c r="O111" s="61">
        <f t="shared" si="6"/>
        <v>8</v>
      </c>
      <c r="P111" s="63">
        <f t="shared" si="7"/>
        <v>6223.92</v>
      </c>
    </row>
    <row r="112" spans="1:16" ht="13" x14ac:dyDescent="0.3">
      <c r="A112" s="60" t="s">
        <v>175</v>
      </c>
      <c r="B112" s="115" t="s">
        <v>170</v>
      </c>
      <c r="C112" s="116">
        <v>44286</v>
      </c>
      <c r="D112" s="111">
        <v>44286</v>
      </c>
      <c r="E112" s="115" t="s">
        <v>97</v>
      </c>
      <c r="F112" s="109" t="s">
        <v>98</v>
      </c>
      <c r="G112" s="61">
        <v>654.84</v>
      </c>
      <c r="H112" s="62">
        <v>44271</v>
      </c>
      <c r="I112" s="62">
        <v>44286</v>
      </c>
      <c r="J112" s="60">
        <f t="shared" si="4"/>
        <v>16</v>
      </c>
      <c r="K112" s="62">
        <f t="shared" si="5"/>
        <v>44278.5</v>
      </c>
      <c r="L112" s="139">
        <v>44286.5</v>
      </c>
      <c r="M112" s="62">
        <v>44286.5</v>
      </c>
      <c r="N112" s="62"/>
      <c r="O112" s="61">
        <f t="shared" si="6"/>
        <v>8</v>
      </c>
      <c r="P112" s="63">
        <f t="shared" si="7"/>
        <v>5238.72</v>
      </c>
    </row>
    <row r="113" spans="1:16" ht="13" x14ac:dyDescent="0.3">
      <c r="A113" s="60" t="s">
        <v>175</v>
      </c>
      <c r="B113" s="115" t="s">
        <v>170</v>
      </c>
      <c r="C113" s="116">
        <v>44286</v>
      </c>
      <c r="D113" s="111">
        <v>44286</v>
      </c>
      <c r="E113" s="115" t="s">
        <v>105</v>
      </c>
      <c r="F113" s="109" t="s">
        <v>106</v>
      </c>
      <c r="G113" s="61">
        <v>44.89</v>
      </c>
      <c r="H113" s="62">
        <v>44271</v>
      </c>
      <c r="I113" s="62">
        <v>44286</v>
      </c>
      <c r="J113" s="60">
        <f t="shared" si="4"/>
        <v>16</v>
      </c>
      <c r="K113" s="62">
        <f t="shared" si="5"/>
        <v>44278.5</v>
      </c>
      <c r="L113" s="139">
        <v>44286.5</v>
      </c>
      <c r="M113" s="62">
        <v>44279.5</v>
      </c>
      <c r="N113" s="62"/>
      <c r="O113" s="97">
        <f t="shared" si="6"/>
        <v>1</v>
      </c>
      <c r="P113" s="63">
        <f t="shared" si="7"/>
        <v>44.89</v>
      </c>
    </row>
    <row r="114" spans="1:16" ht="13" x14ac:dyDescent="0.3">
      <c r="A114" s="60" t="s">
        <v>175</v>
      </c>
      <c r="B114" s="115" t="s">
        <v>170</v>
      </c>
      <c r="C114" s="116">
        <v>44286</v>
      </c>
      <c r="D114" s="111">
        <v>44286</v>
      </c>
      <c r="E114" s="115" t="s">
        <v>107</v>
      </c>
      <c r="F114" s="109" t="s">
        <v>108</v>
      </c>
      <c r="G114" s="61">
        <v>1.28</v>
      </c>
      <c r="H114" s="62">
        <v>44271</v>
      </c>
      <c r="I114" s="62">
        <v>44286</v>
      </c>
      <c r="J114" s="60">
        <f t="shared" si="4"/>
        <v>16</v>
      </c>
      <c r="K114" s="62">
        <f t="shared" si="5"/>
        <v>44278.5</v>
      </c>
      <c r="L114" s="139">
        <v>44286.5</v>
      </c>
      <c r="M114" s="62">
        <v>44302.5</v>
      </c>
      <c r="N114" s="62"/>
      <c r="O114" s="61">
        <f t="shared" si="6"/>
        <v>24</v>
      </c>
      <c r="P114" s="63">
        <f t="shared" si="7"/>
        <v>30.72</v>
      </c>
    </row>
    <row r="115" spans="1:16" ht="13" x14ac:dyDescent="0.3">
      <c r="A115" s="60" t="s">
        <v>175</v>
      </c>
      <c r="B115" s="115" t="s">
        <v>170</v>
      </c>
      <c r="C115" s="116">
        <v>44286</v>
      </c>
      <c r="D115" s="111">
        <v>44286</v>
      </c>
      <c r="E115" s="115" t="s">
        <v>113</v>
      </c>
      <c r="F115" s="109" t="s">
        <v>114</v>
      </c>
      <c r="G115" s="61">
        <v>96</v>
      </c>
      <c r="H115" s="62">
        <v>44271</v>
      </c>
      <c r="I115" s="62">
        <v>44286</v>
      </c>
      <c r="J115" s="60">
        <f t="shared" si="4"/>
        <v>16</v>
      </c>
      <c r="K115" s="62">
        <f t="shared" si="5"/>
        <v>44278.5</v>
      </c>
      <c r="L115" s="139">
        <v>44286.5</v>
      </c>
      <c r="M115" s="62">
        <v>44286.5</v>
      </c>
      <c r="N115" s="62"/>
      <c r="O115" s="61">
        <f t="shared" si="6"/>
        <v>8</v>
      </c>
      <c r="P115" s="63">
        <f t="shared" si="7"/>
        <v>768</v>
      </c>
    </row>
    <row r="116" spans="1:16" ht="13" x14ac:dyDescent="0.3">
      <c r="A116" s="60" t="s">
        <v>175</v>
      </c>
      <c r="B116" s="115" t="s">
        <v>170</v>
      </c>
      <c r="C116" s="116">
        <v>44286</v>
      </c>
      <c r="D116" s="111">
        <v>44286</v>
      </c>
      <c r="E116" s="115" t="s">
        <v>115</v>
      </c>
      <c r="F116" s="109" t="s">
        <v>116</v>
      </c>
      <c r="G116" s="61">
        <v>2.0300000000000002</v>
      </c>
      <c r="H116" s="62">
        <v>44271</v>
      </c>
      <c r="I116" s="62">
        <v>44286</v>
      </c>
      <c r="J116" s="60">
        <f t="shared" si="4"/>
        <v>16</v>
      </c>
      <c r="K116" s="62">
        <f t="shared" si="5"/>
        <v>44278.5</v>
      </c>
      <c r="L116" s="139">
        <v>44286.5</v>
      </c>
      <c r="M116" s="62">
        <v>44302.5</v>
      </c>
      <c r="N116" s="62"/>
      <c r="O116" s="61">
        <f t="shared" si="6"/>
        <v>24</v>
      </c>
      <c r="P116" s="63">
        <f t="shared" si="7"/>
        <v>48.720000000000006</v>
      </c>
    </row>
    <row r="117" spans="1:16" ht="13" x14ac:dyDescent="0.3">
      <c r="A117" s="60" t="s">
        <v>175</v>
      </c>
      <c r="B117" s="115" t="s">
        <v>170</v>
      </c>
      <c r="C117" s="116">
        <v>44286</v>
      </c>
      <c r="D117" s="111">
        <v>44286</v>
      </c>
      <c r="E117" s="115" t="s">
        <v>117</v>
      </c>
      <c r="F117" s="109" t="s">
        <v>118</v>
      </c>
      <c r="G117" s="61">
        <v>48</v>
      </c>
      <c r="H117" s="62">
        <v>44271</v>
      </c>
      <c r="I117" s="62">
        <v>44286</v>
      </c>
      <c r="J117" s="60">
        <f t="shared" si="4"/>
        <v>16</v>
      </c>
      <c r="K117" s="62">
        <f t="shared" si="5"/>
        <v>44278.5</v>
      </c>
      <c r="L117" s="139">
        <v>44286.5</v>
      </c>
      <c r="M117" s="62">
        <v>44312.5</v>
      </c>
      <c r="N117" s="62"/>
      <c r="O117" s="61">
        <f t="shared" si="6"/>
        <v>34</v>
      </c>
      <c r="P117" s="63">
        <f t="shared" si="7"/>
        <v>1632</v>
      </c>
    </row>
    <row r="118" spans="1:16" ht="13" x14ac:dyDescent="0.3">
      <c r="A118" s="60" t="s">
        <v>175</v>
      </c>
      <c r="B118" s="115" t="s">
        <v>170</v>
      </c>
      <c r="C118" s="116">
        <v>44286</v>
      </c>
      <c r="D118" s="111">
        <v>44286</v>
      </c>
      <c r="E118" s="115" t="s">
        <v>119</v>
      </c>
      <c r="F118" s="109" t="s">
        <v>120</v>
      </c>
      <c r="G118" s="61">
        <v>504.17999999999995</v>
      </c>
      <c r="H118" s="62">
        <v>44271</v>
      </c>
      <c r="I118" s="62">
        <v>44286</v>
      </c>
      <c r="J118" s="60">
        <f t="shared" si="4"/>
        <v>16</v>
      </c>
      <c r="K118" s="62">
        <f t="shared" si="5"/>
        <v>44278.5</v>
      </c>
      <c r="L118" s="139">
        <v>44286.5</v>
      </c>
      <c r="M118" s="62">
        <v>44286.5</v>
      </c>
      <c r="N118" s="62"/>
      <c r="O118" s="61">
        <f t="shared" si="6"/>
        <v>8</v>
      </c>
      <c r="P118" s="63">
        <f t="shared" si="7"/>
        <v>4033.4399999999996</v>
      </c>
    </row>
    <row r="119" spans="1:16" ht="13" x14ac:dyDescent="0.3">
      <c r="A119" s="60" t="s">
        <v>175</v>
      </c>
      <c r="B119" s="115" t="s">
        <v>170</v>
      </c>
      <c r="C119" s="116">
        <v>44286</v>
      </c>
      <c r="D119" s="111">
        <v>44286</v>
      </c>
      <c r="E119" s="115" t="s">
        <v>121</v>
      </c>
      <c r="F119" s="109" t="s">
        <v>122</v>
      </c>
      <c r="G119" s="61">
        <v>350.01</v>
      </c>
      <c r="H119" s="62">
        <v>44271</v>
      </c>
      <c r="I119" s="62">
        <v>44286</v>
      </c>
      <c r="J119" s="60">
        <f t="shared" si="4"/>
        <v>16</v>
      </c>
      <c r="K119" s="62">
        <f t="shared" si="5"/>
        <v>44278.5</v>
      </c>
      <c r="L119" s="139">
        <v>44286.5</v>
      </c>
      <c r="M119" s="62">
        <v>44286.5</v>
      </c>
      <c r="N119" s="62"/>
      <c r="O119" s="61">
        <f t="shared" si="6"/>
        <v>8</v>
      </c>
      <c r="P119" s="63">
        <f t="shared" si="7"/>
        <v>2800.08</v>
      </c>
    </row>
    <row r="120" spans="1:16" ht="13" x14ac:dyDescent="0.3">
      <c r="A120" s="60" t="s">
        <v>175</v>
      </c>
      <c r="B120" s="115" t="s">
        <v>170</v>
      </c>
      <c r="C120" s="116">
        <v>44286</v>
      </c>
      <c r="D120" s="111">
        <v>44286</v>
      </c>
      <c r="E120" s="115" t="s">
        <v>127</v>
      </c>
      <c r="F120" s="109" t="s">
        <v>128</v>
      </c>
      <c r="G120" s="61">
        <v>80.12</v>
      </c>
      <c r="H120" s="62">
        <v>44271</v>
      </c>
      <c r="I120" s="62">
        <v>44286</v>
      </c>
      <c r="J120" s="60">
        <f t="shared" si="4"/>
        <v>16</v>
      </c>
      <c r="K120" s="62">
        <f t="shared" si="5"/>
        <v>44278.5</v>
      </c>
      <c r="L120" s="139">
        <v>44286.5</v>
      </c>
      <c r="M120" s="62">
        <v>44301.5</v>
      </c>
      <c r="N120" s="62"/>
      <c r="O120" s="61">
        <f t="shared" si="6"/>
        <v>23</v>
      </c>
      <c r="P120" s="63">
        <f t="shared" si="7"/>
        <v>1842.7600000000002</v>
      </c>
    </row>
    <row r="121" spans="1:16" ht="13" x14ac:dyDescent="0.3">
      <c r="A121" s="60" t="s">
        <v>175</v>
      </c>
      <c r="B121" s="115" t="s">
        <v>170</v>
      </c>
      <c r="C121" s="116">
        <v>44286</v>
      </c>
      <c r="D121" s="111">
        <v>44286</v>
      </c>
      <c r="E121" s="115" t="s">
        <v>158</v>
      </c>
      <c r="F121" s="109" t="s">
        <v>159</v>
      </c>
      <c r="G121" s="61">
        <v>5</v>
      </c>
      <c r="H121" s="62">
        <v>44271</v>
      </c>
      <c r="I121" s="62">
        <v>44286</v>
      </c>
      <c r="J121" s="60">
        <f t="shared" si="4"/>
        <v>16</v>
      </c>
      <c r="K121" s="62">
        <f t="shared" si="5"/>
        <v>44278.5</v>
      </c>
      <c r="L121" s="139">
        <v>44286.5</v>
      </c>
      <c r="M121" s="62">
        <v>44286.5</v>
      </c>
      <c r="N121" s="62"/>
      <c r="O121" s="61">
        <f t="shared" si="6"/>
        <v>8</v>
      </c>
      <c r="P121" s="63">
        <f t="shared" si="7"/>
        <v>40</v>
      </c>
    </row>
    <row r="122" spans="1:16" ht="13" x14ac:dyDescent="0.3">
      <c r="A122" s="60" t="s">
        <v>175</v>
      </c>
      <c r="B122" s="115" t="s">
        <v>170</v>
      </c>
      <c r="C122" s="116">
        <v>44286</v>
      </c>
      <c r="D122" s="111">
        <v>44286</v>
      </c>
      <c r="E122" s="115" t="s">
        <v>129</v>
      </c>
      <c r="F122" s="109" t="s">
        <v>130</v>
      </c>
      <c r="G122" s="61">
        <v>998.32</v>
      </c>
      <c r="H122" s="62">
        <v>44271</v>
      </c>
      <c r="I122" s="62">
        <v>44286</v>
      </c>
      <c r="J122" s="60">
        <f t="shared" si="4"/>
        <v>16</v>
      </c>
      <c r="K122" s="62">
        <f t="shared" si="5"/>
        <v>44278.5</v>
      </c>
      <c r="L122" s="139">
        <v>44286.5</v>
      </c>
      <c r="M122" s="62">
        <v>44286.5</v>
      </c>
      <c r="N122" s="62"/>
      <c r="O122" s="61">
        <f t="shared" si="6"/>
        <v>8</v>
      </c>
      <c r="P122" s="63">
        <f t="shared" si="7"/>
        <v>7986.56</v>
      </c>
    </row>
    <row r="123" spans="1:16" ht="13" x14ac:dyDescent="0.3">
      <c r="A123" s="60" t="s">
        <v>175</v>
      </c>
      <c r="B123" s="115" t="s">
        <v>170</v>
      </c>
      <c r="C123" s="116">
        <v>44286</v>
      </c>
      <c r="D123" s="111">
        <v>44286</v>
      </c>
      <c r="E123" s="115" t="s">
        <v>131</v>
      </c>
      <c r="F123" s="109" t="s">
        <v>132</v>
      </c>
      <c r="G123" s="61">
        <v>114.6</v>
      </c>
      <c r="H123" s="62">
        <v>44271</v>
      </c>
      <c r="I123" s="62">
        <v>44286</v>
      </c>
      <c r="J123" s="60">
        <f t="shared" si="4"/>
        <v>16</v>
      </c>
      <c r="K123" s="62">
        <f t="shared" si="5"/>
        <v>44278.5</v>
      </c>
      <c r="L123" s="139">
        <v>44286.5</v>
      </c>
      <c r="M123" s="62">
        <v>44286.5</v>
      </c>
      <c r="N123" s="62"/>
      <c r="O123" s="61">
        <f t="shared" si="6"/>
        <v>8</v>
      </c>
      <c r="P123" s="63">
        <f t="shared" si="7"/>
        <v>916.8</v>
      </c>
    </row>
    <row r="124" spans="1:16" ht="13" x14ac:dyDescent="0.3">
      <c r="A124" s="60" t="s">
        <v>175</v>
      </c>
      <c r="B124" s="115" t="s">
        <v>170</v>
      </c>
      <c r="C124" s="116">
        <v>44286</v>
      </c>
      <c r="D124" s="111">
        <v>44286</v>
      </c>
      <c r="E124" s="115" t="s">
        <v>133</v>
      </c>
      <c r="F124" s="109" t="s">
        <v>134</v>
      </c>
      <c r="G124" s="61">
        <v>178.22</v>
      </c>
      <c r="H124" s="62">
        <v>44271</v>
      </c>
      <c r="I124" s="62">
        <v>44286</v>
      </c>
      <c r="J124" s="60">
        <f t="shared" si="4"/>
        <v>16</v>
      </c>
      <c r="K124" s="62">
        <f t="shared" si="5"/>
        <v>44278.5</v>
      </c>
      <c r="L124" s="139">
        <v>44286.5</v>
      </c>
      <c r="M124" s="62">
        <v>44302.5</v>
      </c>
      <c r="N124" s="62"/>
      <c r="O124" s="61">
        <f t="shared" si="6"/>
        <v>24</v>
      </c>
      <c r="P124" s="63">
        <f t="shared" si="7"/>
        <v>4277.28</v>
      </c>
    </row>
    <row r="125" spans="1:16" ht="13" x14ac:dyDescent="0.3">
      <c r="A125" s="60" t="s">
        <v>175</v>
      </c>
      <c r="B125" s="115" t="s">
        <v>170</v>
      </c>
      <c r="C125" s="116">
        <v>44286</v>
      </c>
      <c r="D125" s="111">
        <v>44286</v>
      </c>
      <c r="E125" s="115" t="s">
        <v>135</v>
      </c>
      <c r="F125" s="109" t="s">
        <v>136</v>
      </c>
      <c r="G125" s="61">
        <v>30.2</v>
      </c>
      <c r="H125" s="62">
        <v>44271</v>
      </c>
      <c r="I125" s="62">
        <v>44286</v>
      </c>
      <c r="J125" s="60">
        <f t="shared" si="4"/>
        <v>16</v>
      </c>
      <c r="K125" s="62">
        <f t="shared" si="5"/>
        <v>44278.5</v>
      </c>
      <c r="L125" s="139">
        <v>44286.5</v>
      </c>
      <c r="M125" s="62">
        <v>44302.5</v>
      </c>
      <c r="N125" s="62"/>
      <c r="O125" s="61">
        <f t="shared" si="6"/>
        <v>24</v>
      </c>
      <c r="P125" s="63">
        <f t="shared" si="7"/>
        <v>724.8</v>
      </c>
    </row>
    <row r="126" spans="1:16" ht="13" x14ac:dyDescent="0.3">
      <c r="A126" s="60" t="s">
        <v>175</v>
      </c>
      <c r="B126" s="115" t="s">
        <v>170</v>
      </c>
      <c r="C126" s="116">
        <v>44286</v>
      </c>
      <c r="D126" s="111">
        <v>44286</v>
      </c>
      <c r="E126" s="115" t="s">
        <v>137</v>
      </c>
      <c r="F126" s="109" t="s">
        <v>138</v>
      </c>
      <c r="G126" s="61">
        <v>7.74</v>
      </c>
      <c r="H126" s="62">
        <v>44271</v>
      </c>
      <c r="I126" s="62">
        <v>44286</v>
      </c>
      <c r="J126" s="60">
        <f t="shared" si="4"/>
        <v>16</v>
      </c>
      <c r="K126" s="62">
        <f t="shared" si="5"/>
        <v>44278.5</v>
      </c>
      <c r="L126" s="139">
        <v>44286.5</v>
      </c>
      <c r="M126" s="62">
        <v>44302.5</v>
      </c>
      <c r="N126" s="62"/>
      <c r="O126" s="61">
        <f t="shared" si="6"/>
        <v>24</v>
      </c>
      <c r="P126" s="63">
        <f t="shared" si="7"/>
        <v>185.76</v>
      </c>
    </row>
    <row r="127" spans="1:16" ht="13" x14ac:dyDescent="0.3">
      <c r="A127" s="60" t="s">
        <v>175</v>
      </c>
      <c r="B127" s="115" t="s">
        <v>170</v>
      </c>
      <c r="C127" s="116">
        <v>44286</v>
      </c>
      <c r="D127" s="111">
        <v>44286</v>
      </c>
      <c r="E127" s="115" t="s">
        <v>139</v>
      </c>
      <c r="F127" s="109" t="s">
        <v>140</v>
      </c>
      <c r="G127" s="61">
        <v>1.1500000000000001</v>
      </c>
      <c r="H127" s="62">
        <v>44271</v>
      </c>
      <c r="I127" s="62">
        <v>44286</v>
      </c>
      <c r="J127" s="60">
        <f t="shared" si="4"/>
        <v>16</v>
      </c>
      <c r="K127" s="62">
        <f t="shared" si="5"/>
        <v>44278.5</v>
      </c>
      <c r="L127" s="139">
        <v>44286.5</v>
      </c>
      <c r="M127" s="62">
        <v>44302.5</v>
      </c>
      <c r="N127" s="62"/>
      <c r="O127" s="61">
        <f t="shared" si="6"/>
        <v>24</v>
      </c>
      <c r="P127" s="63">
        <f t="shared" si="7"/>
        <v>27.6</v>
      </c>
    </row>
    <row r="128" spans="1:16" ht="13" x14ac:dyDescent="0.3">
      <c r="A128" s="60" t="s">
        <v>176</v>
      </c>
      <c r="B128" s="115" t="s">
        <v>170</v>
      </c>
      <c r="C128" s="116">
        <v>44301</v>
      </c>
      <c r="D128" s="111">
        <v>44301</v>
      </c>
      <c r="E128" s="115" t="s">
        <v>85</v>
      </c>
      <c r="F128" s="109" t="s">
        <v>86</v>
      </c>
      <c r="G128" s="61">
        <v>159.97999999999999</v>
      </c>
      <c r="H128" s="62">
        <v>44287</v>
      </c>
      <c r="I128" s="62">
        <v>44301</v>
      </c>
      <c r="J128" s="60">
        <f t="shared" si="4"/>
        <v>15</v>
      </c>
      <c r="K128" s="62">
        <f t="shared" si="5"/>
        <v>44294</v>
      </c>
      <c r="L128" s="139">
        <v>44301.5</v>
      </c>
      <c r="M128" s="62">
        <v>44301.5</v>
      </c>
      <c r="N128" s="62"/>
      <c r="O128" s="61">
        <f t="shared" si="6"/>
        <v>7.5</v>
      </c>
      <c r="P128" s="63">
        <f t="shared" si="7"/>
        <v>1199.8499999999999</v>
      </c>
    </row>
    <row r="129" spans="1:16" ht="13" x14ac:dyDescent="0.3">
      <c r="A129" s="60" t="s">
        <v>176</v>
      </c>
      <c r="B129" s="115" t="s">
        <v>170</v>
      </c>
      <c r="C129" s="116">
        <v>44301</v>
      </c>
      <c r="D129" s="111">
        <v>44301</v>
      </c>
      <c r="E129" s="115" t="s">
        <v>89</v>
      </c>
      <c r="F129" s="109" t="s">
        <v>90</v>
      </c>
      <c r="G129" s="61">
        <v>1649.1999999999998</v>
      </c>
      <c r="H129" s="62">
        <v>44287</v>
      </c>
      <c r="I129" s="62">
        <v>44301</v>
      </c>
      <c r="J129" s="60">
        <f t="shared" si="4"/>
        <v>15</v>
      </c>
      <c r="K129" s="62">
        <f t="shared" si="5"/>
        <v>44294</v>
      </c>
      <c r="L129" s="139">
        <v>44301.5</v>
      </c>
      <c r="M129" s="62">
        <v>44301.5</v>
      </c>
      <c r="N129" s="62"/>
      <c r="O129" s="61">
        <f t="shared" si="6"/>
        <v>7.5</v>
      </c>
      <c r="P129" s="63">
        <f t="shared" si="7"/>
        <v>12368.999999999998</v>
      </c>
    </row>
    <row r="130" spans="1:16" ht="13" x14ac:dyDescent="0.3">
      <c r="A130" s="60" t="s">
        <v>176</v>
      </c>
      <c r="B130" s="115" t="s">
        <v>170</v>
      </c>
      <c r="C130" s="116">
        <v>44301</v>
      </c>
      <c r="D130" s="111">
        <v>44301</v>
      </c>
      <c r="E130" s="115" t="s">
        <v>91</v>
      </c>
      <c r="F130" s="109" t="s">
        <v>92</v>
      </c>
      <c r="G130" s="61">
        <v>3051.02</v>
      </c>
      <c r="H130" s="62">
        <v>44287</v>
      </c>
      <c r="I130" s="62">
        <v>44301</v>
      </c>
      <c r="J130" s="60">
        <f t="shared" si="4"/>
        <v>15</v>
      </c>
      <c r="K130" s="62">
        <f t="shared" si="5"/>
        <v>44294</v>
      </c>
      <c r="L130" s="139">
        <v>44301.5</v>
      </c>
      <c r="M130" s="62">
        <v>44301.5</v>
      </c>
      <c r="N130" s="62"/>
      <c r="O130" s="61">
        <f t="shared" si="6"/>
        <v>7.5</v>
      </c>
      <c r="P130" s="63">
        <f t="shared" si="7"/>
        <v>22882.65</v>
      </c>
    </row>
    <row r="131" spans="1:16" ht="13" x14ac:dyDescent="0.3">
      <c r="A131" s="60" t="s">
        <v>176</v>
      </c>
      <c r="B131" s="115" t="s">
        <v>170</v>
      </c>
      <c r="C131" s="116">
        <v>44301</v>
      </c>
      <c r="D131" s="111">
        <v>44301</v>
      </c>
      <c r="E131" s="115" t="s">
        <v>93</v>
      </c>
      <c r="F131" s="109" t="s">
        <v>94</v>
      </c>
      <c r="G131" s="61">
        <v>777.99</v>
      </c>
      <c r="H131" s="62">
        <v>44287</v>
      </c>
      <c r="I131" s="62">
        <v>44301</v>
      </c>
      <c r="J131" s="60">
        <f t="shared" si="4"/>
        <v>15</v>
      </c>
      <c r="K131" s="62">
        <f t="shared" si="5"/>
        <v>44294</v>
      </c>
      <c r="L131" s="139">
        <v>44301.5</v>
      </c>
      <c r="M131" s="62">
        <v>44301.5</v>
      </c>
      <c r="N131" s="62"/>
      <c r="O131" s="61">
        <f t="shared" si="6"/>
        <v>7.5</v>
      </c>
      <c r="P131" s="63">
        <f t="shared" si="7"/>
        <v>5834.9250000000002</v>
      </c>
    </row>
    <row r="132" spans="1:16" ht="13" x14ac:dyDescent="0.3">
      <c r="A132" s="60" t="s">
        <v>176</v>
      </c>
      <c r="B132" s="115" t="s">
        <v>170</v>
      </c>
      <c r="C132" s="116">
        <v>44301</v>
      </c>
      <c r="D132" s="111">
        <v>44301</v>
      </c>
      <c r="E132" s="115" t="s">
        <v>97</v>
      </c>
      <c r="F132" s="109" t="s">
        <v>98</v>
      </c>
      <c r="G132" s="61">
        <v>654.84</v>
      </c>
      <c r="H132" s="62">
        <v>44287</v>
      </c>
      <c r="I132" s="62">
        <v>44301</v>
      </c>
      <c r="J132" s="60">
        <f t="shared" si="4"/>
        <v>15</v>
      </c>
      <c r="K132" s="62">
        <f t="shared" si="5"/>
        <v>44294</v>
      </c>
      <c r="L132" s="139">
        <v>44301.5</v>
      </c>
      <c r="M132" s="62">
        <v>44301.5</v>
      </c>
      <c r="N132" s="62"/>
      <c r="O132" s="61">
        <f t="shared" si="6"/>
        <v>7.5</v>
      </c>
      <c r="P132" s="63">
        <f t="shared" si="7"/>
        <v>4911.3</v>
      </c>
    </row>
    <row r="133" spans="1:16" ht="13" x14ac:dyDescent="0.3">
      <c r="A133" s="60" t="s">
        <v>176</v>
      </c>
      <c r="B133" s="115" t="s">
        <v>170</v>
      </c>
      <c r="C133" s="116">
        <v>44301</v>
      </c>
      <c r="D133" s="111">
        <v>44301</v>
      </c>
      <c r="E133" s="115" t="s">
        <v>105</v>
      </c>
      <c r="F133" s="109" t="s">
        <v>106</v>
      </c>
      <c r="G133" s="61">
        <v>44.89</v>
      </c>
      <c r="H133" s="62">
        <v>44287</v>
      </c>
      <c r="I133" s="62">
        <v>44301</v>
      </c>
      <c r="J133" s="60">
        <f t="shared" si="4"/>
        <v>15</v>
      </c>
      <c r="K133" s="62">
        <f t="shared" si="5"/>
        <v>44294</v>
      </c>
      <c r="L133" s="139">
        <v>44301.5</v>
      </c>
      <c r="M133" s="62">
        <v>44309.5</v>
      </c>
      <c r="N133" s="62"/>
      <c r="O133" s="97">
        <f t="shared" si="6"/>
        <v>15.5</v>
      </c>
      <c r="P133" s="63">
        <f t="shared" si="7"/>
        <v>695.79499999999996</v>
      </c>
    </row>
    <row r="134" spans="1:16" ht="13" x14ac:dyDescent="0.3">
      <c r="A134" s="60" t="s">
        <v>176</v>
      </c>
      <c r="B134" s="115" t="s">
        <v>170</v>
      </c>
      <c r="C134" s="116">
        <v>44301</v>
      </c>
      <c r="D134" s="111">
        <v>44301</v>
      </c>
      <c r="E134" s="115" t="s">
        <v>107</v>
      </c>
      <c r="F134" s="109" t="s">
        <v>108</v>
      </c>
      <c r="G134" s="61">
        <v>1.28</v>
      </c>
      <c r="H134" s="62">
        <v>44287</v>
      </c>
      <c r="I134" s="62">
        <v>44301</v>
      </c>
      <c r="J134" s="60">
        <f t="shared" si="4"/>
        <v>15</v>
      </c>
      <c r="K134" s="62">
        <f t="shared" si="5"/>
        <v>44294</v>
      </c>
      <c r="L134" s="139">
        <v>44301.5</v>
      </c>
      <c r="M134" s="62">
        <v>44330.5</v>
      </c>
      <c r="N134" s="62"/>
      <c r="O134" s="61">
        <f t="shared" si="6"/>
        <v>36.5</v>
      </c>
      <c r="P134" s="63">
        <f t="shared" si="7"/>
        <v>46.72</v>
      </c>
    </row>
    <row r="135" spans="1:16" ht="13" x14ac:dyDescent="0.3">
      <c r="A135" s="60" t="s">
        <v>176</v>
      </c>
      <c r="B135" s="115" t="s">
        <v>170</v>
      </c>
      <c r="C135" s="116">
        <v>44301</v>
      </c>
      <c r="D135" s="111">
        <v>44301</v>
      </c>
      <c r="E135" s="115" t="s">
        <v>113</v>
      </c>
      <c r="F135" s="109" t="s">
        <v>114</v>
      </c>
      <c r="G135" s="61">
        <v>96</v>
      </c>
      <c r="H135" s="62">
        <v>44287</v>
      </c>
      <c r="I135" s="62">
        <v>44301</v>
      </c>
      <c r="J135" s="60">
        <f t="shared" si="4"/>
        <v>15</v>
      </c>
      <c r="K135" s="62">
        <f t="shared" si="5"/>
        <v>44294</v>
      </c>
      <c r="L135" s="139">
        <v>44301.5</v>
      </c>
      <c r="M135" s="62">
        <v>44301.5</v>
      </c>
      <c r="N135" s="62"/>
      <c r="O135" s="61">
        <f t="shared" si="6"/>
        <v>7.5</v>
      </c>
      <c r="P135" s="63">
        <f t="shared" si="7"/>
        <v>720</v>
      </c>
    </row>
    <row r="136" spans="1:16" ht="13" x14ac:dyDescent="0.3">
      <c r="A136" s="60" t="s">
        <v>176</v>
      </c>
      <c r="B136" s="115" t="s">
        <v>170</v>
      </c>
      <c r="C136" s="116">
        <v>44301</v>
      </c>
      <c r="D136" s="111">
        <v>44301</v>
      </c>
      <c r="E136" s="115" t="s">
        <v>115</v>
      </c>
      <c r="F136" s="109" t="s">
        <v>116</v>
      </c>
      <c r="G136" s="61">
        <v>2.0300000000000002</v>
      </c>
      <c r="H136" s="62">
        <v>44287</v>
      </c>
      <c r="I136" s="62">
        <v>44301</v>
      </c>
      <c r="J136" s="60">
        <f t="shared" si="4"/>
        <v>15</v>
      </c>
      <c r="K136" s="62">
        <f t="shared" si="5"/>
        <v>44294</v>
      </c>
      <c r="L136" s="139">
        <v>44301.5</v>
      </c>
      <c r="M136" s="62">
        <v>44330.5</v>
      </c>
      <c r="N136" s="62"/>
      <c r="O136" s="61">
        <f t="shared" si="6"/>
        <v>36.5</v>
      </c>
      <c r="P136" s="63">
        <f t="shared" si="7"/>
        <v>74.095000000000013</v>
      </c>
    </row>
    <row r="137" spans="1:16" ht="13" x14ac:dyDescent="0.3">
      <c r="A137" s="60" t="s">
        <v>176</v>
      </c>
      <c r="B137" s="115" t="s">
        <v>170</v>
      </c>
      <c r="C137" s="116">
        <v>44301</v>
      </c>
      <c r="D137" s="111">
        <v>44301</v>
      </c>
      <c r="E137" s="115" t="s">
        <v>117</v>
      </c>
      <c r="F137" s="109" t="s">
        <v>118</v>
      </c>
      <c r="G137" s="61">
        <v>48</v>
      </c>
      <c r="H137" s="62">
        <v>44287</v>
      </c>
      <c r="I137" s="62">
        <v>44301</v>
      </c>
      <c r="J137" s="60">
        <f t="shared" si="4"/>
        <v>15</v>
      </c>
      <c r="K137" s="62">
        <f t="shared" si="5"/>
        <v>44294</v>
      </c>
      <c r="L137" s="139">
        <v>44301.5</v>
      </c>
      <c r="M137" s="62">
        <v>44343.5</v>
      </c>
      <c r="N137" s="62"/>
      <c r="O137" s="61">
        <f t="shared" si="6"/>
        <v>49.5</v>
      </c>
      <c r="P137" s="63">
        <f t="shared" si="7"/>
        <v>2376</v>
      </c>
    </row>
    <row r="138" spans="1:16" ht="13" x14ac:dyDescent="0.3">
      <c r="A138" s="60" t="s">
        <v>176</v>
      </c>
      <c r="B138" s="115" t="s">
        <v>170</v>
      </c>
      <c r="C138" s="116">
        <v>44301</v>
      </c>
      <c r="D138" s="111">
        <v>44301</v>
      </c>
      <c r="E138" s="115" t="s">
        <v>119</v>
      </c>
      <c r="F138" s="109" t="s">
        <v>120</v>
      </c>
      <c r="G138" s="61">
        <v>504.17999999999995</v>
      </c>
      <c r="H138" s="62">
        <v>44287</v>
      </c>
      <c r="I138" s="62">
        <v>44301</v>
      </c>
      <c r="J138" s="60">
        <f t="shared" si="4"/>
        <v>15</v>
      </c>
      <c r="K138" s="62">
        <f t="shared" si="5"/>
        <v>44294</v>
      </c>
      <c r="L138" s="139">
        <v>44301.5</v>
      </c>
      <c r="M138" s="62">
        <v>44301.5</v>
      </c>
      <c r="N138" s="62"/>
      <c r="O138" s="61">
        <f t="shared" si="6"/>
        <v>7.5</v>
      </c>
      <c r="P138" s="63">
        <f t="shared" si="7"/>
        <v>3781.3499999999995</v>
      </c>
    </row>
    <row r="139" spans="1:16" ht="13" x14ac:dyDescent="0.3">
      <c r="A139" s="60" t="s">
        <v>176</v>
      </c>
      <c r="B139" s="115" t="s">
        <v>170</v>
      </c>
      <c r="C139" s="116">
        <v>44301</v>
      </c>
      <c r="D139" s="111">
        <v>44301</v>
      </c>
      <c r="E139" s="115" t="s">
        <v>121</v>
      </c>
      <c r="F139" s="109" t="s">
        <v>122</v>
      </c>
      <c r="G139" s="61">
        <v>350.01</v>
      </c>
      <c r="H139" s="62">
        <v>44287</v>
      </c>
      <c r="I139" s="62">
        <v>44301</v>
      </c>
      <c r="J139" s="60">
        <f t="shared" ref="J139:J202" si="8">I139-H139+1</f>
        <v>15</v>
      </c>
      <c r="K139" s="62">
        <f t="shared" ref="K139:K202" si="9">(I139+H139)/2</f>
        <v>44294</v>
      </c>
      <c r="L139" s="139">
        <v>44301.5</v>
      </c>
      <c r="M139" s="62">
        <v>44301.5</v>
      </c>
      <c r="N139" s="62"/>
      <c r="O139" s="61">
        <f t="shared" ref="O139:O202" si="10">M139-K139</f>
        <v>7.5</v>
      </c>
      <c r="P139" s="63">
        <f t="shared" ref="P139:P202" si="11">G139*O139</f>
        <v>2625.0749999999998</v>
      </c>
    </row>
    <row r="140" spans="1:16" ht="13" x14ac:dyDescent="0.3">
      <c r="A140" s="60" t="s">
        <v>176</v>
      </c>
      <c r="B140" s="115" t="s">
        <v>170</v>
      </c>
      <c r="C140" s="116">
        <v>44301</v>
      </c>
      <c r="D140" s="111">
        <v>44301</v>
      </c>
      <c r="E140" s="115" t="s">
        <v>127</v>
      </c>
      <c r="F140" s="109" t="s">
        <v>128</v>
      </c>
      <c r="G140" s="61">
        <v>80.12</v>
      </c>
      <c r="H140" s="62">
        <v>44287</v>
      </c>
      <c r="I140" s="62">
        <v>44301</v>
      </c>
      <c r="J140" s="60">
        <f t="shared" si="8"/>
        <v>15</v>
      </c>
      <c r="K140" s="62">
        <f t="shared" si="9"/>
        <v>44294</v>
      </c>
      <c r="L140" s="139">
        <v>44301.5</v>
      </c>
      <c r="M140" s="62">
        <v>44335.5</v>
      </c>
      <c r="N140" s="62"/>
      <c r="O140" s="61">
        <f t="shared" si="10"/>
        <v>41.5</v>
      </c>
      <c r="P140" s="63">
        <f t="shared" si="11"/>
        <v>3324.98</v>
      </c>
    </row>
    <row r="141" spans="1:16" ht="13" x14ac:dyDescent="0.3">
      <c r="A141" s="60" t="s">
        <v>176</v>
      </c>
      <c r="B141" s="115" t="s">
        <v>170</v>
      </c>
      <c r="C141" s="116">
        <v>44301</v>
      </c>
      <c r="D141" s="111">
        <v>44301</v>
      </c>
      <c r="E141" s="115" t="s">
        <v>129</v>
      </c>
      <c r="F141" s="109" t="s">
        <v>130</v>
      </c>
      <c r="G141" s="61">
        <v>998.31999999999994</v>
      </c>
      <c r="H141" s="62">
        <v>44287</v>
      </c>
      <c r="I141" s="62">
        <v>44301</v>
      </c>
      <c r="J141" s="60">
        <f t="shared" si="8"/>
        <v>15</v>
      </c>
      <c r="K141" s="62">
        <f t="shared" si="9"/>
        <v>44294</v>
      </c>
      <c r="L141" s="139">
        <v>44301.5</v>
      </c>
      <c r="M141" s="62">
        <v>44301.5</v>
      </c>
      <c r="N141" s="62"/>
      <c r="O141" s="61">
        <f t="shared" si="10"/>
        <v>7.5</v>
      </c>
      <c r="P141" s="63">
        <f t="shared" si="11"/>
        <v>7487.4</v>
      </c>
    </row>
    <row r="142" spans="1:16" ht="13" x14ac:dyDescent="0.3">
      <c r="A142" s="60" t="s">
        <v>176</v>
      </c>
      <c r="B142" s="115" t="s">
        <v>170</v>
      </c>
      <c r="C142" s="116">
        <v>44301</v>
      </c>
      <c r="D142" s="111">
        <v>44301</v>
      </c>
      <c r="E142" s="115" t="s">
        <v>131</v>
      </c>
      <c r="F142" s="109" t="s">
        <v>132</v>
      </c>
      <c r="G142" s="61">
        <v>114.59</v>
      </c>
      <c r="H142" s="62">
        <v>44287</v>
      </c>
      <c r="I142" s="62">
        <v>44301</v>
      </c>
      <c r="J142" s="60">
        <f t="shared" si="8"/>
        <v>15</v>
      </c>
      <c r="K142" s="62">
        <f t="shared" si="9"/>
        <v>44294</v>
      </c>
      <c r="L142" s="139">
        <v>44301.5</v>
      </c>
      <c r="M142" s="62">
        <v>44301.5</v>
      </c>
      <c r="N142" s="62"/>
      <c r="O142" s="61">
        <f t="shared" si="10"/>
        <v>7.5</v>
      </c>
      <c r="P142" s="63">
        <f t="shared" si="11"/>
        <v>859.42500000000007</v>
      </c>
    </row>
    <row r="143" spans="1:16" ht="13" x14ac:dyDescent="0.3">
      <c r="A143" s="60" t="s">
        <v>176</v>
      </c>
      <c r="B143" s="115" t="s">
        <v>170</v>
      </c>
      <c r="C143" s="116">
        <v>44301</v>
      </c>
      <c r="D143" s="111">
        <v>44301</v>
      </c>
      <c r="E143" s="115" t="s">
        <v>133</v>
      </c>
      <c r="F143" s="109" t="s">
        <v>134</v>
      </c>
      <c r="G143" s="61">
        <v>178.22</v>
      </c>
      <c r="H143" s="62">
        <v>44287</v>
      </c>
      <c r="I143" s="62">
        <v>44301</v>
      </c>
      <c r="J143" s="60">
        <f t="shared" si="8"/>
        <v>15</v>
      </c>
      <c r="K143" s="62">
        <f t="shared" si="9"/>
        <v>44294</v>
      </c>
      <c r="L143" s="139">
        <v>44301.5</v>
      </c>
      <c r="M143" s="62">
        <v>44330.5</v>
      </c>
      <c r="N143" s="62"/>
      <c r="O143" s="61">
        <f t="shared" si="10"/>
        <v>36.5</v>
      </c>
      <c r="P143" s="63">
        <f t="shared" si="11"/>
        <v>6505.03</v>
      </c>
    </row>
    <row r="144" spans="1:16" ht="13" x14ac:dyDescent="0.3">
      <c r="A144" s="60" t="s">
        <v>176</v>
      </c>
      <c r="B144" s="115" t="s">
        <v>170</v>
      </c>
      <c r="C144" s="116">
        <v>44301</v>
      </c>
      <c r="D144" s="111">
        <v>44301</v>
      </c>
      <c r="E144" s="115" t="s">
        <v>135</v>
      </c>
      <c r="F144" s="109" t="s">
        <v>136</v>
      </c>
      <c r="G144" s="61">
        <v>30.2</v>
      </c>
      <c r="H144" s="62">
        <v>44287</v>
      </c>
      <c r="I144" s="62">
        <v>44301</v>
      </c>
      <c r="J144" s="60">
        <f t="shared" si="8"/>
        <v>15</v>
      </c>
      <c r="K144" s="62">
        <f t="shared" si="9"/>
        <v>44294</v>
      </c>
      <c r="L144" s="139">
        <v>44301.5</v>
      </c>
      <c r="M144" s="62">
        <v>44330.5</v>
      </c>
      <c r="N144" s="62"/>
      <c r="O144" s="61">
        <f t="shared" si="10"/>
        <v>36.5</v>
      </c>
      <c r="P144" s="63">
        <f t="shared" si="11"/>
        <v>1102.3</v>
      </c>
    </row>
    <row r="145" spans="1:16" ht="13" x14ac:dyDescent="0.3">
      <c r="A145" s="60" t="s">
        <v>176</v>
      </c>
      <c r="B145" s="115" t="s">
        <v>170</v>
      </c>
      <c r="C145" s="116">
        <v>44301</v>
      </c>
      <c r="D145" s="111">
        <v>44301</v>
      </c>
      <c r="E145" s="115" t="s">
        <v>137</v>
      </c>
      <c r="F145" s="109" t="s">
        <v>138</v>
      </c>
      <c r="G145" s="61">
        <v>7.74</v>
      </c>
      <c r="H145" s="62">
        <v>44287</v>
      </c>
      <c r="I145" s="62">
        <v>44301</v>
      </c>
      <c r="J145" s="60">
        <f t="shared" si="8"/>
        <v>15</v>
      </c>
      <c r="K145" s="62">
        <f t="shared" si="9"/>
        <v>44294</v>
      </c>
      <c r="L145" s="139">
        <v>44301.5</v>
      </c>
      <c r="M145" s="62">
        <v>44330.5</v>
      </c>
      <c r="N145" s="62"/>
      <c r="O145" s="61">
        <f t="shared" si="10"/>
        <v>36.5</v>
      </c>
      <c r="P145" s="63">
        <f t="shared" si="11"/>
        <v>282.51</v>
      </c>
    </row>
    <row r="146" spans="1:16" ht="13" x14ac:dyDescent="0.3">
      <c r="A146" s="60" t="s">
        <v>176</v>
      </c>
      <c r="B146" s="115" t="s">
        <v>170</v>
      </c>
      <c r="C146" s="116">
        <v>44301</v>
      </c>
      <c r="D146" s="111">
        <v>44301</v>
      </c>
      <c r="E146" s="115" t="s">
        <v>139</v>
      </c>
      <c r="F146" s="109" t="s">
        <v>140</v>
      </c>
      <c r="G146" s="61">
        <v>1.1500000000000001</v>
      </c>
      <c r="H146" s="62">
        <v>44287</v>
      </c>
      <c r="I146" s="62">
        <v>44301</v>
      </c>
      <c r="J146" s="60">
        <f t="shared" si="8"/>
        <v>15</v>
      </c>
      <c r="K146" s="62">
        <f t="shared" si="9"/>
        <v>44294</v>
      </c>
      <c r="L146" s="139">
        <v>44301.5</v>
      </c>
      <c r="M146" s="62">
        <v>44330.5</v>
      </c>
      <c r="N146" s="62"/>
      <c r="O146" s="61">
        <f t="shared" si="10"/>
        <v>36.5</v>
      </c>
      <c r="P146" s="63">
        <f t="shared" si="11"/>
        <v>41.975000000000001</v>
      </c>
    </row>
    <row r="147" spans="1:16" ht="13" x14ac:dyDescent="0.3">
      <c r="A147" s="60" t="s">
        <v>177</v>
      </c>
      <c r="B147" s="115" t="s">
        <v>170</v>
      </c>
      <c r="C147" s="116">
        <v>44316</v>
      </c>
      <c r="D147" s="111">
        <v>44316</v>
      </c>
      <c r="E147" s="115" t="s">
        <v>85</v>
      </c>
      <c r="F147" s="109" t="s">
        <v>86</v>
      </c>
      <c r="G147" s="61">
        <v>159.97999999999999</v>
      </c>
      <c r="H147" s="62">
        <v>44302</v>
      </c>
      <c r="I147" s="62">
        <v>44316</v>
      </c>
      <c r="J147" s="60">
        <f t="shared" si="8"/>
        <v>15</v>
      </c>
      <c r="K147" s="62">
        <f t="shared" si="9"/>
        <v>44309</v>
      </c>
      <c r="L147" s="139">
        <v>44316.5</v>
      </c>
      <c r="M147" s="62">
        <v>44316.5</v>
      </c>
      <c r="N147" s="62"/>
      <c r="O147" s="61">
        <f t="shared" si="10"/>
        <v>7.5</v>
      </c>
      <c r="P147" s="63">
        <f t="shared" si="11"/>
        <v>1199.8499999999999</v>
      </c>
    </row>
    <row r="148" spans="1:16" ht="13" x14ac:dyDescent="0.3">
      <c r="A148" s="60" t="s">
        <v>177</v>
      </c>
      <c r="B148" s="115" t="s">
        <v>170</v>
      </c>
      <c r="C148" s="116">
        <v>44316</v>
      </c>
      <c r="D148" s="111">
        <v>44316</v>
      </c>
      <c r="E148" s="115" t="s">
        <v>89</v>
      </c>
      <c r="F148" s="109" t="s">
        <v>90</v>
      </c>
      <c r="G148" s="61">
        <v>1663.48</v>
      </c>
      <c r="H148" s="62">
        <v>44302</v>
      </c>
      <c r="I148" s="62">
        <v>44316</v>
      </c>
      <c r="J148" s="60">
        <f t="shared" si="8"/>
        <v>15</v>
      </c>
      <c r="K148" s="62">
        <f t="shared" si="9"/>
        <v>44309</v>
      </c>
      <c r="L148" s="139">
        <v>44316.5</v>
      </c>
      <c r="M148" s="62">
        <v>44316.5</v>
      </c>
      <c r="N148" s="62"/>
      <c r="O148" s="61">
        <f t="shared" si="10"/>
        <v>7.5</v>
      </c>
      <c r="P148" s="63">
        <f t="shared" si="11"/>
        <v>12476.1</v>
      </c>
    </row>
    <row r="149" spans="1:16" ht="13" x14ac:dyDescent="0.3">
      <c r="A149" s="60" t="s">
        <v>177</v>
      </c>
      <c r="B149" s="115" t="s">
        <v>170</v>
      </c>
      <c r="C149" s="116">
        <v>44316</v>
      </c>
      <c r="D149" s="111">
        <v>44316</v>
      </c>
      <c r="E149" s="115" t="s">
        <v>91</v>
      </c>
      <c r="F149" s="109" t="s">
        <v>92</v>
      </c>
      <c r="G149" s="61">
        <v>3079.4600000000005</v>
      </c>
      <c r="H149" s="62">
        <v>44302</v>
      </c>
      <c r="I149" s="62">
        <v>44316</v>
      </c>
      <c r="J149" s="60">
        <f t="shared" si="8"/>
        <v>15</v>
      </c>
      <c r="K149" s="62">
        <f t="shared" si="9"/>
        <v>44309</v>
      </c>
      <c r="L149" s="139">
        <v>44316.5</v>
      </c>
      <c r="M149" s="62">
        <v>44316.5</v>
      </c>
      <c r="N149" s="62"/>
      <c r="O149" s="61">
        <f t="shared" si="10"/>
        <v>7.5</v>
      </c>
      <c r="P149" s="63">
        <f t="shared" si="11"/>
        <v>23095.950000000004</v>
      </c>
    </row>
    <row r="150" spans="1:16" ht="13" x14ac:dyDescent="0.3">
      <c r="A150" s="60" t="s">
        <v>177</v>
      </c>
      <c r="B150" s="115" t="s">
        <v>170</v>
      </c>
      <c r="C150" s="116">
        <v>44316</v>
      </c>
      <c r="D150" s="111">
        <v>44316</v>
      </c>
      <c r="E150" s="115" t="s">
        <v>93</v>
      </c>
      <c r="F150" s="109" t="s">
        <v>94</v>
      </c>
      <c r="G150" s="61">
        <v>925.37</v>
      </c>
      <c r="H150" s="62">
        <v>44302</v>
      </c>
      <c r="I150" s="62">
        <v>44316</v>
      </c>
      <c r="J150" s="60">
        <f t="shared" si="8"/>
        <v>15</v>
      </c>
      <c r="K150" s="62">
        <f t="shared" si="9"/>
        <v>44309</v>
      </c>
      <c r="L150" s="139">
        <v>44316.5</v>
      </c>
      <c r="M150" s="62">
        <v>44316.5</v>
      </c>
      <c r="N150" s="62"/>
      <c r="O150" s="61">
        <f t="shared" si="10"/>
        <v>7.5</v>
      </c>
      <c r="P150" s="63">
        <f t="shared" si="11"/>
        <v>6940.2749999999996</v>
      </c>
    </row>
    <row r="151" spans="1:16" ht="13" x14ac:dyDescent="0.3">
      <c r="A151" s="60" t="s">
        <v>177</v>
      </c>
      <c r="B151" s="115" t="s">
        <v>170</v>
      </c>
      <c r="C151" s="116">
        <v>44316</v>
      </c>
      <c r="D151" s="111">
        <v>44316</v>
      </c>
      <c r="E151" s="115" t="s">
        <v>97</v>
      </c>
      <c r="F151" s="109" t="s">
        <v>98</v>
      </c>
      <c r="G151" s="61">
        <v>654.84</v>
      </c>
      <c r="H151" s="62">
        <v>44302</v>
      </c>
      <c r="I151" s="62">
        <v>44316</v>
      </c>
      <c r="J151" s="60">
        <f t="shared" si="8"/>
        <v>15</v>
      </c>
      <c r="K151" s="62">
        <f t="shared" si="9"/>
        <v>44309</v>
      </c>
      <c r="L151" s="139">
        <v>44316.5</v>
      </c>
      <c r="M151" s="62">
        <v>44316.5</v>
      </c>
      <c r="N151" s="62"/>
      <c r="O151" s="61">
        <f t="shared" si="10"/>
        <v>7.5</v>
      </c>
      <c r="P151" s="63">
        <f t="shared" si="11"/>
        <v>4911.3</v>
      </c>
    </row>
    <row r="152" spans="1:16" ht="13" x14ac:dyDescent="0.3">
      <c r="A152" s="60" t="s">
        <v>177</v>
      </c>
      <c r="B152" s="115" t="s">
        <v>170</v>
      </c>
      <c r="C152" s="116">
        <v>44316</v>
      </c>
      <c r="D152" s="111">
        <v>44316</v>
      </c>
      <c r="E152" s="115" t="s">
        <v>105</v>
      </c>
      <c r="F152" s="109" t="s">
        <v>106</v>
      </c>
      <c r="G152" s="61">
        <v>44.89</v>
      </c>
      <c r="H152" s="62">
        <v>44302</v>
      </c>
      <c r="I152" s="62">
        <v>44316</v>
      </c>
      <c r="J152" s="60">
        <f t="shared" si="8"/>
        <v>15</v>
      </c>
      <c r="K152" s="62">
        <f t="shared" si="9"/>
        <v>44309</v>
      </c>
      <c r="L152" s="139">
        <v>44316.5</v>
      </c>
      <c r="M152" s="62">
        <v>44309.5</v>
      </c>
      <c r="N152" s="62"/>
      <c r="O152" s="97">
        <f t="shared" si="10"/>
        <v>0.5</v>
      </c>
      <c r="P152" s="63">
        <f t="shared" si="11"/>
        <v>22.445</v>
      </c>
    </row>
    <row r="153" spans="1:16" ht="13" x14ac:dyDescent="0.3">
      <c r="A153" s="60" t="s">
        <v>177</v>
      </c>
      <c r="B153" s="115" t="s">
        <v>170</v>
      </c>
      <c r="C153" s="116">
        <v>44316</v>
      </c>
      <c r="D153" s="111">
        <v>44316</v>
      </c>
      <c r="E153" s="115" t="s">
        <v>107</v>
      </c>
      <c r="F153" s="109" t="s">
        <v>108</v>
      </c>
      <c r="G153" s="61">
        <v>1.28</v>
      </c>
      <c r="H153" s="62">
        <v>44302</v>
      </c>
      <c r="I153" s="62">
        <v>44316</v>
      </c>
      <c r="J153" s="60">
        <f t="shared" si="8"/>
        <v>15</v>
      </c>
      <c r="K153" s="62">
        <f t="shared" si="9"/>
        <v>44309</v>
      </c>
      <c r="L153" s="139">
        <v>44316.5</v>
      </c>
      <c r="M153" s="62">
        <v>44330.5</v>
      </c>
      <c r="N153" s="62"/>
      <c r="O153" s="61">
        <f t="shared" si="10"/>
        <v>21.5</v>
      </c>
      <c r="P153" s="63">
        <f t="shared" si="11"/>
        <v>27.52</v>
      </c>
    </row>
    <row r="154" spans="1:16" ht="13" x14ac:dyDescent="0.3">
      <c r="A154" s="60" t="s">
        <v>177</v>
      </c>
      <c r="B154" s="115" t="s">
        <v>170</v>
      </c>
      <c r="C154" s="116">
        <v>44316</v>
      </c>
      <c r="D154" s="111">
        <v>44316</v>
      </c>
      <c r="E154" s="115" t="s">
        <v>113</v>
      </c>
      <c r="F154" s="109" t="s">
        <v>114</v>
      </c>
      <c r="G154" s="61">
        <v>96</v>
      </c>
      <c r="H154" s="62">
        <v>44302</v>
      </c>
      <c r="I154" s="62">
        <v>44316</v>
      </c>
      <c r="J154" s="60">
        <f t="shared" si="8"/>
        <v>15</v>
      </c>
      <c r="K154" s="62">
        <f t="shared" si="9"/>
        <v>44309</v>
      </c>
      <c r="L154" s="139">
        <v>44316.5</v>
      </c>
      <c r="M154" s="62">
        <v>44316.5</v>
      </c>
      <c r="N154" s="62"/>
      <c r="O154" s="61">
        <f t="shared" si="10"/>
        <v>7.5</v>
      </c>
      <c r="P154" s="63">
        <f t="shared" si="11"/>
        <v>720</v>
      </c>
    </row>
    <row r="155" spans="1:16" ht="13" x14ac:dyDescent="0.3">
      <c r="A155" s="60" t="s">
        <v>177</v>
      </c>
      <c r="B155" s="115" t="s">
        <v>170</v>
      </c>
      <c r="C155" s="116">
        <v>44316</v>
      </c>
      <c r="D155" s="111">
        <v>44316</v>
      </c>
      <c r="E155" s="115" t="s">
        <v>115</v>
      </c>
      <c r="F155" s="109" t="s">
        <v>116</v>
      </c>
      <c r="G155" s="61">
        <v>2.0300000000000002</v>
      </c>
      <c r="H155" s="62">
        <v>44302</v>
      </c>
      <c r="I155" s="62">
        <v>44316</v>
      </c>
      <c r="J155" s="60">
        <f t="shared" si="8"/>
        <v>15</v>
      </c>
      <c r="K155" s="62">
        <f t="shared" si="9"/>
        <v>44309</v>
      </c>
      <c r="L155" s="139">
        <v>44316.5</v>
      </c>
      <c r="M155" s="62">
        <v>44330.5</v>
      </c>
      <c r="N155" s="62"/>
      <c r="O155" s="61">
        <f t="shared" si="10"/>
        <v>21.5</v>
      </c>
      <c r="P155" s="63">
        <f t="shared" si="11"/>
        <v>43.645000000000003</v>
      </c>
    </row>
    <row r="156" spans="1:16" ht="13" x14ac:dyDescent="0.3">
      <c r="A156" s="60" t="s">
        <v>177</v>
      </c>
      <c r="B156" s="115" t="s">
        <v>170</v>
      </c>
      <c r="C156" s="116">
        <v>44316</v>
      </c>
      <c r="D156" s="111">
        <v>44316</v>
      </c>
      <c r="E156" s="115" t="s">
        <v>117</v>
      </c>
      <c r="F156" s="109" t="s">
        <v>118</v>
      </c>
      <c r="G156" s="61">
        <v>48</v>
      </c>
      <c r="H156" s="62">
        <v>44302</v>
      </c>
      <c r="I156" s="62">
        <v>44316</v>
      </c>
      <c r="J156" s="60">
        <f t="shared" si="8"/>
        <v>15</v>
      </c>
      <c r="K156" s="62">
        <f t="shared" si="9"/>
        <v>44309</v>
      </c>
      <c r="L156" s="139">
        <v>44316.5</v>
      </c>
      <c r="M156" s="62">
        <v>44343.5</v>
      </c>
      <c r="N156" s="62"/>
      <c r="O156" s="61">
        <f t="shared" si="10"/>
        <v>34.5</v>
      </c>
      <c r="P156" s="63">
        <f t="shared" si="11"/>
        <v>1656</v>
      </c>
    </row>
    <row r="157" spans="1:16" ht="13" x14ac:dyDescent="0.3">
      <c r="A157" s="60" t="s">
        <v>177</v>
      </c>
      <c r="B157" s="115" t="s">
        <v>170</v>
      </c>
      <c r="C157" s="116">
        <v>44316</v>
      </c>
      <c r="D157" s="111">
        <v>44316</v>
      </c>
      <c r="E157" s="115" t="s">
        <v>119</v>
      </c>
      <c r="F157" s="109" t="s">
        <v>120</v>
      </c>
      <c r="G157" s="61">
        <v>504.17999999999995</v>
      </c>
      <c r="H157" s="62">
        <v>44302</v>
      </c>
      <c r="I157" s="62">
        <v>44316</v>
      </c>
      <c r="J157" s="60">
        <f t="shared" si="8"/>
        <v>15</v>
      </c>
      <c r="K157" s="62">
        <f t="shared" si="9"/>
        <v>44309</v>
      </c>
      <c r="L157" s="139">
        <v>44316.5</v>
      </c>
      <c r="M157" s="62">
        <v>44316.5</v>
      </c>
      <c r="N157" s="62"/>
      <c r="O157" s="61">
        <f t="shared" si="10"/>
        <v>7.5</v>
      </c>
      <c r="P157" s="63">
        <f t="shared" si="11"/>
        <v>3781.3499999999995</v>
      </c>
    </row>
    <row r="158" spans="1:16" ht="13" x14ac:dyDescent="0.3">
      <c r="A158" s="60" t="s">
        <v>177</v>
      </c>
      <c r="B158" s="115" t="s">
        <v>170</v>
      </c>
      <c r="C158" s="116">
        <v>44316</v>
      </c>
      <c r="D158" s="111">
        <v>44316</v>
      </c>
      <c r="E158" s="115" t="s">
        <v>121</v>
      </c>
      <c r="F158" s="109" t="s">
        <v>122</v>
      </c>
      <c r="G158" s="61">
        <v>216.65</v>
      </c>
      <c r="H158" s="62">
        <v>44302</v>
      </c>
      <c r="I158" s="62">
        <v>44316</v>
      </c>
      <c r="J158" s="60">
        <f t="shared" si="8"/>
        <v>15</v>
      </c>
      <c r="K158" s="62">
        <f t="shared" si="9"/>
        <v>44309</v>
      </c>
      <c r="L158" s="139">
        <v>44316.5</v>
      </c>
      <c r="M158" s="62">
        <v>44316.5</v>
      </c>
      <c r="N158" s="62"/>
      <c r="O158" s="61">
        <f t="shared" si="10"/>
        <v>7.5</v>
      </c>
      <c r="P158" s="63">
        <f t="shared" si="11"/>
        <v>1624.875</v>
      </c>
    </row>
    <row r="159" spans="1:16" ht="13" x14ac:dyDescent="0.3">
      <c r="A159" s="60" t="s">
        <v>177</v>
      </c>
      <c r="B159" s="115" t="s">
        <v>170</v>
      </c>
      <c r="C159" s="116">
        <v>44316</v>
      </c>
      <c r="D159" s="111">
        <v>44316</v>
      </c>
      <c r="E159" s="115" t="s">
        <v>127</v>
      </c>
      <c r="F159" s="109" t="s">
        <v>128</v>
      </c>
      <c r="G159" s="61">
        <v>80.12</v>
      </c>
      <c r="H159" s="62">
        <v>44302</v>
      </c>
      <c r="I159" s="62">
        <v>44316</v>
      </c>
      <c r="J159" s="60">
        <f t="shared" si="8"/>
        <v>15</v>
      </c>
      <c r="K159" s="62">
        <f t="shared" si="9"/>
        <v>44309</v>
      </c>
      <c r="L159" s="139">
        <v>44316.5</v>
      </c>
      <c r="M159" s="62">
        <v>44335.5</v>
      </c>
      <c r="N159" s="62"/>
      <c r="O159" s="61">
        <f t="shared" si="10"/>
        <v>26.5</v>
      </c>
      <c r="P159" s="63">
        <f t="shared" si="11"/>
        <v>2123.1800000000003</v>
      </c>
    </row>
    <row r="160" spans="1:16" ht="13" x14ac:dyDescent="0.3">
      <c r="A160" s="60" t="s">
        <v>177</v>
      </c>
      <c r="B160" s="115" t="s">
        <v>170</v>
      </c>
      <c r="C160" s="116">
        <v>44316</v>
      </c>
      <c r="D160" s="111">
        <v>44316</v>
      </c>
      <c r="E160" s="115" t="s">
        <v>158</v>
      </c>
      <c r="F160" s="109" t="s">
        <v>159</v>
      </c>
      <c r="G160" s="61">
        <v>5</v>
      </c>
      <c r="H160" s="62">
        <v>44302</v>
      </c>
      <c r="I160" s="62">
        <v>44316</v>
      </c>
      <c r="J160" s="60">
        <f t="shared" si="8"/>
        <v>15</v>
      </c>
      <c r="K160" s="62">
        <f t="shared" si="9"/>
        <v>44309</v>
      </c>
      <c r="L160" s="139">
        <v>44316.5</v>
      </c>
      <c r="M160" s="62">
        <v>44316.5</v>
      </c>
      <c r="N160" s="62"/>
      <c r="O160" s="61">
        <f t="shared" si="10"/>
        <v>7.5</v>
      </c>
      <c r="P160" s="63">
        <f t="shared" si="11"/>
        <v>37.5</v>
      </c>
    </row>
    <row r="161" spans="1:16" ht="13" x14ac:dyDescent="0.3">
      <c r="A161" s="60" t="s">
        <v>177</v>
      </c>
      <c r="B161" s="115" t="s">
        <v>170</v>
      </c>
      <c r="C161" s="116">
        <v>44316</v>
      </c>
      <c r="D161" s="111">
        <v>44316</v>
      </c>
      <c r="E161" s="115" t="s">
        <v>129</v>
      </c>
      <c r="F161" s="109" t="s">
        <v>130</v>
      </c>
      <c r="G161" s="61">
        <v>998.32</v>
      </c>
      <c r="H161" s="62">
        <v>44302</v>
      </c>
      <c r="I161" s="62">
        <v>44316</v>
      </c>
      <c r="J161" s="60">
        <f t="shared" si="8"/>
        <v>15</v>
      </c>
      <c r="K161" s="62">
        <f t="shared" si="9"/>
        <v>44309</v>
      </c>
      <c r="L161" s="139">
        <v>44316.5</v>
      </c>
      <c r="M161" s="62">
        <v>44316.5</v>
      </c>
      <c r="N161" s="62"/>
      <c r="O161" s="61">
        <f t="shared" si="10"/>
        <v>7.5</v>
      </c>
      <c r="P161" s="63">
        <f t="shared" si="11"/>
        <v>7487.4000000000005</v>
      </c>
    </row>
    <row r="162" spans="1:16" ht="13" x14ac:dyDescent="0.3">
      <c r="A162" s="60" t="s">
        <v>177</v>
      </c>
      <c r="B162" s="115" t="s">
        <v>170</v>
      </c>
      <c r="C162" s="116">
        <v>44316</v>
      </c>
      <c r="D162" s="111">
        <v>44316</v>
      </c>
      <c r="E162" s="115" t="s">
        <v>131</v>
      </c>
      <c r="F162" s="109" t="s">
        <v>132</v>
      </c>
      <c r="G162" s="61">
        <v>114.6</v>
      </c>
      <c r="H162" s="62">
        <v>44302</v>
      </c>
      <c r="I162" s="62">
        <v>44316</v>
      </c>
      <c r="J162" s="60">
        <f t="shared" si="8"/>
        <v>15</v>
      </c>
      <c r="K162" s="62">
        <f t="shared" si="9"/>
        <v>44309</v>
      </c>
      <c r="L162" s="139">
        <v>44316.5</v>
      </c>
      <c r="M162" s="62">
        <v>44316.5</v>
      </c>
      <c r="N162" s="62"/>
      <c r="O162" s="61">
        <f t="shared" si="10"/>
        <v>7.5</v>
      </c>
      <c r="P162" s="63">
        <f t="shared" si="11"/>
        <v>859.5</v>
      </c>
    </row>
    <row r="163" spans="1:16" ht="13" x14ac:dyDescent="0.3">
      <c r="A163" s="60" t="s">
        <v>177</v>
      </c>
      <c r="B163" s="115" t="s">
        <v>170</v>
      </c>
      <c r="C163" s="116">
        <v>44316</v>
      </c>
      <c r="D163" s="111">
        <v>44316</v>
      </c>
      <c r="E163" s="115" t="s">
        <v>133</v>
      </c>
      <c r="F163" s="109" t="s">
        <v>134</v>
      </c>
      <c r="G163" s="61">
        <v>178.22</v>
      </c>
      <c r="H163" s="62">
        <v>44302</v>
      </c>
      <c r="I163" s="62">
        <v>44316</v>
      </c>
      <c r="J163" s="60">
        <f t="shared" si="8"/>
        <v>15</v>
      </c>
      <c r="K163" s="62">
        <f t="shared" si="9"/>
        <v>44309</v>
      </c>
      <c r="L163" s="139">
        <v>44316.5</v>
      </c>
      <c r="M163" s="62">
        <v>44330.5</v>
      </c>
      <c r="N163" s="62"/>
      <c r="O163" s="61">
        <f t="shared" si="10"/>
        <v>21.5</v>
      </c>
      <c r="P163" s="63">
        <f t="shared" si="11"/>
        <v>3831.73</v>
      </c>
    </row>
    <row r="164" spans="1:16" ht="13" x14ac:dyDescent="0.3">
      <c r="A164" s="60" t="s">
        <v>177</v>
      </c>
      <c r="B164" s="115" t="s">
        <v>170</v>
      </c>
      <c r="C164" s="116">
        <v>44316</v>
      </c>
      <c r="D164" s="111">
        <v>44316</v>
      </c>
      <c r="E164" s="115" t="s">
        <v>135</v>
      </c>
      <c r="F164" s="109" t="s">
        <v>136</v>
      </c>
      <c r="G164" s="61">
        <v>30.2</v>
      </c>
      <c r="H164" s="62">
        <v>44302</v>
      </c>
      <c r="I164" s="62">
        <v>44316</v>
      </c>
      <c r="J164" s="60">
        <f t="shared" si="8"/>
        <v>15</v>
      </c>
      <c r="K164" s="62">
        <f t="shared" si="9"/>
        <v>44309</v>
      </c>
      <c r="L164" s="139">
        <v>44316.5</v>
      </c>
      <c r="M164" s="62">
        <v>44330.5</v>
      </c>
      <c r="N164" s="62"/>
      <c r="O164" s="61">
        <f t="shared" si="10"/>
        <v>21.5</v>
      </c>
      <c r="P164" s="63">
        <f t="shared" si="11"/>
        <v>649.29999999999995</v>
      </c>
    </row>
    <row r="165" spans="1:16" ht="13" x14ac:dyDescent="0.3">
      <c r="A165" s="60" t="s">
        <v>177</v>
      </c>
      <c r="B165" s="115" t="s">
        <v>170</v>
      </c>
      <c r="C165" s="116">
        <v>44316</v>
      </c>
      <c r="D165" s="111">
        <v>44316</v>
      </c>
      <c r="E165" s="115" t="s">
        <v>137</v>
      </c>
      <c r="F165" s="109" t="s">
        <v>138</v>
      </c>
      <c r="G165" s="61">
        <v>7.74</v>
      </c>
      <c r="H165" s="62">
        <v>44302</v>
      </c>
      <c r="I165" s="62">
        <v>44316</v>
      </c>
      <c r="J165" s="60">
        <f t="shared" si="8"/>
        <v>15</v>
      </c>
      <c r="K165" s="62">
        <f t="shared" si="9"/>
        <v>44309</v>
      </c>
      <c r="L165" s="139">
        <v>44316.5</v>
      </c>
      <c r="M165" s="62">
        <v>44330.5</v>
      </c>
      <c r="N165" s="62"/>
      <c r="O165" s="61">
        <f t="shared" si="10"/>
        <v>21.5</v>
      </c>
      <c r="P165" s="63">
        <f t="shared" si="11"/>
        <v>166.41</v>
      </c>
    </row>
    <row r="166" spans="1:16" ht="13" x14ac:dyDescent="0.3">
      <c r="A166" s="60" t="s">
        <v>177</v>
      </c>
      <c r="B166" s="115" t="s">
        <v>170</v>
      </c>
      <c r="C166" s="116">
        <v>44316</v>
      </c>
      <c r="D166" s="111">
        <v>44316</v>
      </c>
      <c r="E166" s="115" t="s">
        <v>139</v>
      </c>
      <c r="F166" s="109" t="s">
        <v>140</v>
      </c>
      <c r="G166" s="61">
        <v>1.1500000000000001</v>
      </c>
      <c r="H166" s="62">
        <v>44302</v>
      </c>
      <c r="I166" s="62">
        <v>44316</v>
      </c>
      <c r="J166" s="60">
        <f t="shared" si="8"/>
        <v>15</v>
      </c>
      <c r="K166" s="62">
        <f t="shared" si="9"/>
        <v>44309</v>
      </c>
      <c r="L166" s="139">
        <v>44316.5</v>
      </c>
      <c r="M166" s="62">
        <v>44330.5</v>
      </c>
      <c r="N166" s="62"/>
      <c r="O166" s="61">
        <f t="shared" si="10"/>
        <v>21.5</v>
      </c>
      <c r="P166" s="63">
        <f t="shared" si="11"/>
        <v>24.725000000000001</v>
      </c>
    </row>
    <row r="167" spans="1:16" ht="13" x14ac:dyDescent="0.3">
      <c r="A167" s="60" t="s">
        <v>178</v>
      </c>
      <c r="B167" s="115" t="s">
        <v>170</v>
      </c>
      <c r="C167" s="116">
        <v>44330</v>
      </c>
      <c r="D167" s="111">
        <v>44331</v>
      </c>
      <c r="E167" s="115" t="s">
        <v>85</v>
      </c>
      <c r="F167" s="109" t="s">
        <v>86</v>
      </c>
      <c r="G167" s="61">
        <v>159.97999999999999</v>
      </c>
      <c r="H167" s="62">
        <v>44317</v>
      </c>
      <c r="I167" s="62">
        <v>44331</v>
      </c>
      <c r="J167" s="60">
        <f t="shared" si="8"/>
        <v>15</v>
      </c>
      <c r="K167" s="62">
        <f t="shared" si="9"/>
        <v>44324</v>
      </c>
      <c r="L167" s="139">
        <v>44330.5</v>
      </c>
      <c r="M167" s="62">
        <v>44330.5</v>
      </c>
      <c r="N167" s="62"/>
      <c r="O167" s="61">
        <f t="shared" si="10"/>
        <v>6.5</v>
      </c>
      <c r="P167" s="63">
        <f t="shared" si="11"/>
        <v>1039.8699999999999</v>
      </c>
    </row>
    <row r="168" spans="1:16" ht="13" x14ac:dyDescent="0.3">
      <c r="A168" s="60" t="s">
        <v>178</v>
      </c>
      <c r="B168" s="115" t="s">
        <v>170</v>
      </c>
      <c r="C168" s="116">
        <v>44330</v>
      </c>
      <c r="D168" s="111">
        <v>44331</v>
      </c>
      <c r="E168" s="115" t="s">
        <v>89</v>
      </c>
      <c r="F168" s="109" t="s">
        <v>90</v>
      </c>
      <c r="G168" s="61">
        <v>1649.1999999999998</v>
      </c>
      <c r="H168" s="62">
        <v>44317</v>
      </c>
      <c r="I168" s="62">
        <v>44331</v>
      </c>
      <c r="J168" s="60">
        <f t="shared" si="8"/>
        <v>15</v>
      </c>
      <c r="K168" s="62">
        <f t="shared" si="9"/>
        <v>44324</v>
      </c>
      <c r="L168" s="139">
        <v>44330.5</v>
      </c>
      <c r="M168" s="62">
        <v>44330.5</v>
      </c>
      <c r="N168" s="62"/>
      <c r="O168" s="61">
        <f t="shared" si="10"/>
        <v>6.5</v>
      </c>
      <c r="P168" s="63">
        <f t="shared" si="11"/>
        <v>10719.8</v>
      </c>
    </row>
    <row r="169" spans="1:16" ht="13" x14ac:dyDescent="0.3">
      <c r="A169" s="60" t="s">
        <v>178</v>
      </c>
      <c r="B169" s="115" t="s">
        <v>170</v>
      </c>
      <c r="C169" s="116">
        <v>44330</v>
      </c>
      <c r="D169" s="111">
        <v>44331</v>
      </c>
      <c r="E169" s="115" t="s">
        <v>91</v>
      </c>
      <c r="F169" s="109" t="s">
        <v>92</v>
      </c>
      <c r="G169" s="61">
        <v>3051.02</v>
      </c>
      <c r="H169" s="62">
        <v>44317</v>
      </c>
      <c r="I169" s="62">
        <v>44331</v>
      </c>
      <c r="J169" s="60">
        <f t="shared" si="8"/>
        <v>15</v>
      </c>
      <c r="K169" s="62">
        <f t="shared" si="9"/>
        <v>44324</v>
      </c>
      <c r="L169" s="139">
        <v>44330.5</v>
      </c>
      <c r="M169" s="62">
        <v>44330.5</v>
      </c>
      <c r="N169" s="62"/>
      <c r="O169" s="61">
        <f t="shared" si="10"/>
        <v>6.5</v>
      </c>
      <c r="P169" s="63">
        <f t="shared" si="11"/>
        <v>19831.63</v>
      </c>
    </row>
    <row r="170" spans="1:16" ht="13" x14ac:dyDescent="0.3">
      <c r="A170" s="60" t="s">
        <v>178</v>
      </c>
      <c r="B170" s="115" t="s">
        <v>170</v>
      </c>
      <c r="C170" s="116">
        <v>44330</v>
      </c>
      <c r="D170" s="111">
        <v>44331</v>
      </c>
      <c r="E170" s="115" t="s">
        <v>93</v>
      </c>
      <c r="F170" s="109" t="s">
        <v>94</v>
      </c>
      <c r="G170" s="61">
        <v>925.37</v>
      </c>
      <c r="H170" s="62">
        <v>44317</v>
      </c>
      <c r="I170" s="62">
        <v>44331</v>
      </c>
      <c r="J170" s="60">
        <f t="shared" si="8"/>
        <v>15</v>
      </c>
      <c r="K170" s="62">
        <f t="shared" si="9"/>
        <v>44324</v>
      </c>
      <c r="L170" s="139">
        <v>44330.5</v>
      </c>
      <c r="M170" s="62">
        <v>44330.5</v>
      </c>
      <c r="N170" s="62"/>
      <c r="O170" s="61">
        <f t="shared" si="10"/>
        <v>6.5</v>
      </c>
      <c r="P170" s="63">
        <f t="shared" si="11"/>
        <v>6014.9049999999997</v>
      </c>
    </row>
    <row r="171" spans="1:16" ht="13" x14ac:dyDescent="0.3">
      <c r="A171" s="60" t="s">
        <v>178</v>
      </c>
      <c r="B171" s="115" t="s">
        <v>170</v>
      </c>
      <c r="C171" s="116">
        <v>44330</v>
      </c>
      <c r="D171" s="111">
        <v>44331</v>
      </c>
      <c r="E171" s="115" t="s">
        <v>97</v>
      </c>
      <c r="F171" s="109" t="s">
        <v>98</v>
      </c>
      <c r="G171" s="61">
        <v>654.84</v>
      </c>
      <c r="H171" s="62">
        <v>44317</v>
      </c>
      <c r="I171" s="62">
        <v>44331</v>
      </c>
      <c r="J171" s="60">
        <f t="shared" si="8"/>
        <v>15</v>
      </c>
      <c r="K171" s="62">
        <f t="shared" si="9"/>
        <v>44324</v>
      </c>
      <c r="L171" s="139">
        <v>44330.5</v>
      </c>
      <c r="M171" s="62">
        <v>44330.5</v>
      </c>
      <c r="N171" s="62"/>
      <c r="O171" s="61">
        <f t="shared" si="10"/>
        <v>6.5</v>
      </c>
      <c r="P171" s="63">
        <f t="shared" si="11"/>
        <v>4256.46</v>
      </c>
    </row>
    <row r="172" spans="1:16" ht="13" x14ac:dyDescent="0.3">
      <c r="A172" s="60" t="s">
        <v>178</v>
      </c>
      <c r="B172" s="115" t="s">
        <v>170</v>
      </c>
      <c r="C172" s="116">
        <v>44330</v>
      </c>
      <c r="D172" s="111">
        <v>44331</v>
      </c>
      <c r="E172" s="115" t="s">
        <v>105</v>
      </c>
      <c r="F172" s="109" t="s">
        <v>106</v>
      </c>
      <c r="G172" s="61">
        <v>44.89</v>
      </c>
      <c r="H172" s="62">
        <v>44317</v>
      </c>
      <c r="I172" s="62">
        <v>44331</v>
      </c>
      <c r="J172" s="60">
        <f t="shared" si="8"/>
        <v>15</v>
      </c>
      <c r="K172" s="62">
        <f t="shared" si="9"/>
        <v>44324</v>
      </c>
      <c r="L172" s="139">
        <v>44330.5</v>
      </c>
      <c r="M172" s="62">
        <v>44342.5</v>
      </c>
      <c r="N172" s="62"/>
      <c r="O172" s="97">
        <f t="shared" si="10"/>
        <v>18.5</v>
      </c>
      <c r="P172" s="63">
        <f t="shared" si="11"/>
        <v>830.46500000000003</v>
      </c>
    </row>
    <row r="173" spans="1:16" ht="13" x14ac:dyDescent="0.3">
      <c r="A173" s="60" t="s">
        <v>178</v>
      </c>
      <c r="B173" s="115" t="s">
        <v>170</v>
      </c>
      <c r="C173" s="116">
        <v>44330</v>
      </c>
      <c r="D173" s="111">
        <v>44331</v>
      </c>
      <c r="E173" s="115" t="s">
        <v>107</v>
      </c>
      <c r="F173" s="109" t="s">
        <v>108</v>
      </c>
      <c r="G173" s="61">
        <v>1.28</v>
      </c>
      <c r="H173" s="62">
        <v>44317</v>
      </c>
      <c r="I173" s="62">
        <v>44331</v>
      </c>
      <c r="J173" s="60">
        <f t="shared" si="8"/>
        <v>15</v>
      </c>
      <c r="K173" s="62">
        <f t="shared" si="9"/>
        <v>44324</v>
      </c>
      <c r="L173" s="139">
        <v>44330.5</v>
      </c>
      <c r="M173" s="62">
        <v>44362.5</v>
      </c>
      <c r="N173" s="62"/>
      <c r="O173" s="61">
        <f t="shared" si="10"/>
        <v>38.5</v>
      </c>
      <c r="P173" s="63">
        <f t="shared" si="11"/>
        <v>49.28</v>
      </c>
    </row>
    <row r="174" spans="1:16" ht="13" x14ac:dyDescent="0.3">
      <c r="A174" s="60" t="s">
        <v>178</v>
      </c>
      <c r="B174" s="115" t="s">
        <v>170</v>
      </c>
      <c r="C174" s="116">
        <v>44330</v>
      </c>
      <c r="D174" s="111">
        <v>44331</v>
      </c>
      <c r="E174" s="115" t="s">
        <v>113</v>
      </c>
      <c r="F174" s="109" t="s">
        <v>114</v>
      </c>
      <c r="G174" s="61">
        <v>96</v>
      </c>
      <c r="H174" s="62">
        <v>44317</v>
      </c>
      <c r="I174" s="62">
        <v>44331</v>
      </c>
      <c r="J174" s="60">
        <f t="shared" si="8"/>
        <v>15</v>
      </c>
      <c r="K174" s="62">
        <f t="shared" si="9"/>
        <v>44324</v>
      </c>
      <c r="L174" s="139">
        <v>44330.5</v>
      </c>
      <c r="M174" s="62">
        <v>44330.5</v>
      </c>
      <c r="N174" s="62"/>
      <c r="O174" s="61">
        <f t="shared" si="10"/>
        <v>6.5</v>
      </c>
      <c r="P174" s="63">
        <f t="shared" si="11"/>
        <v>624</v>
      </c>
    </row>
    <row r="175" spans="1:16" ht="13" x14ac:dyDescent="0.3">
      <c r="A175" s="60" t="s">
        <v>178</v>
      </c>
      <c r="B175" s="115" t="s">
        <v>170</v>
      </c>
      <c r="C175" s="116">
        <v>44330</v>
      </c>
      <c r="D175" s="111">
        <v>44331</v>
      </c>
      <c r="E175" s="115" t="s">
        <v>115</v>
      </c>
      <c r="F175" s="109" t="s">
        <v>116</v>
      </c>
      <c r="G175" s="61">
        <v>2.0300000000000002</v>
      </c>
      <c r="H175" s="62">
        <v>44317</v>
      </c>
      <c r="I175" s="62">
        <v>44331</v>
      </c>
      <c r="J175" s="60">
        <f t="shared" si="8"/>
        <v>15</v>
      </c>
      <c r="K175" s="62">
        <f t="shared" si="9"/>
        <v>44324</v>
      </c>
      <c r="L175" s="139">
        <v>44330.5</v>
      </c>
      <c r="M175" s="62">
        <v>44362.5</v>
      </c>
      <c r="N175" s="62"/>
      <c r="O175" s="61">
        <f t="shared" si="10"/>
        <v>38.5</v>
      </c>
      <c r="P175" s="63">
        <f t="shared" si="11"/>
        <v>78.155000000000015</v>
      </c>
    </row>
    <row r="176" spans="1:16" ht="13" x14ac:dyDescent="0.3">
      <c r="A176" s="60" t="s">
        <v>178</v>
      </c>
      <c r="B176" s="115" t="s">
        <v>170</v>
      </c>
      <c r="C176" s="116">
        <v>44330</v>
      </c>
      <c r="D176" s="111">
        <v>44331</v>
      </c>
      <c r="E176" s="115" t="s">
        <v>117</v>
      </c>
      <c r="F176" s="109" t="s">
        <v>118</v>
      </c>
      <c r="G176" s="61">
        <v>48</v>
      </c>
      <c r="H176" s="62">
        <v>44317</v>
      </c>
      <c r="I176" s="62">
        <v>44331</v>
      </c>
      <c r="J176" s="60">
        <f t="shared" si="8"/>
        <v>15</v>
      </c>
      <c r="K176" s="62">
        <f t="shared" si="9"/>
        <v>44324</v>
      </c>
      <c r="L176" s="139">
        <v>44330.5</v>
      </c>
      <c r="M176" s="62">
        <v>44368.5</v>
      </c>
      <c r="N176" s="62"/>
      <c r="O176" s="61">
        <f t="shared" si="10"/>
        <v>44.5</v>
      </c>
      <c r="P176" s="63">
        <f t="shared" si="11"/>
        <v>2136</v>
      </c>
    </row>
    <row r="177" spans="1:16" ht="13" x14ac:dyDescent="0.3">
      <c r="A177" s="60" t="s">
        <v>178</v>
      </c>
      <c r="B177" s="115" t="s">
        <v>170</v>
      </c>
      <c r="C177" s="116">
        <v>44330</v>
      </c>
      <c r="D177" s="111">
        <v>44331</v>
      </c>
      <c r="E177" s="115" t="s">
        <v>119</v>
      </c>
      <c r="F177" s="109" t="s">
        <v>120</v>
      </c>
      <c r="G177" s="61">
        <v>504.17999999999995</v>
      </c>
      <c r="H177" s="62">
        <v>44317</v>
      </c>
      <c r="I177" s="62">
        <v>44331</v>
      </c>
      <c r="J177" s="60">
        <f t="shared" si="8"/>
        <v>15</v>
      </c>
      <c r="K177" s="62">
        <f t="shared" si="9"/>
        <v>44324</v>
      </c>
      <c r="L177" s="139">
        <v>44330.5</v>
      </c>
      <c r="M177" s="62">
        <v>44330.5</v>
      </c>
      <c r="N177" s="62"/>
      <c r="O177" s="61">
        <f t="shared" si="10"/>
        <v>6.5</v>
      </c>
      <c r="P177" s="63">
        <f t="shared" si="11"/>
        <v>3277.1699999999996</v>
      </c>
    </row>
    <row r="178" spans="1:16" ht="13" x14ac:dyDescent="0.3">
      <c r="A178" s="60" t="s">
        <v>178</v>
      </c>
      <c r="B178" s="115" t="s">
        <v>170</v>
      </c>
      <c r="C178" s="116">
        <v>44330</v>
      </c>
      <c r="D178" s="111">
        <v>44331</v>
      </c>
      <c r="E178" s="115" t="s">
        <v>121</v>
      </c>
      <c r="F178" s="109" t="s">
        <v>122</v>
      </c>
      <c r="G178" s="61">
        <v>183.34</v>
      </c>
      <c r="H178" s="62">
        <v>44317</v>
      </c>
      <c r="I178" s="62">
        <v>44331</v>
      </c>
      <c r="J178" s="60">
        <f t="shared" si="8"/>
        <v>15</v>
      </c>
      <c r="K178" s="62">
        <f t="shared" si="9"/>
        <v>44324</v>
      </c>
      <c r="L178" s="139">
        <v>44330.5</v>
      </c>
      <c r="M178" s="62">
        <v>44330.5</v>
      </c>
      <c r="N178" s="62"/>
      <c r="O178" s="61">
        <f t="shared" si="10"/>
        <v>6.5</v>
      </c>
      <c r="P178" s="63">
        <f t="shared" si="11"/>
        <v>1191.71</v>
      </c>
    </row>
    <row r="179" spans="1:16" ht="13" x14ac:dyDescent="0.3">
      <c r="A179" s="60" t="s">
        <v>178</v>
      </c>
      <c r="B179" s="115" t="s">
        <v>170</v>
      </c>
      <c r="C179" s="116">
        <v>44330</v>
      </c>
      <c r="D179" s="111">
        <v>44331</v>
      </c>
      <c r="E179" s="115" t="s">
        <v>127</v>
      </c>
      <c r="F179" s="109" t="s">
        <v>128</v>
      </c>
      <c r="G179" s="61">
        <v>80.12</v>
      </c>
      <c r="H179" s="62">
        <v>44317</v>
      </c>
      <c r="I179" s="62">
        <v>44331</v>
      </c>
      <c r="J179" s="60">
        <f t="shared" si="8"/>
        <v>15</v>
      </c>
      <c r="K179" s="62">
        <f t="shared" si="9"/>
        <v>44324</v>
      </c>
      <c r="L179" s="139">
        <v>44330.5</v>
      </c>
      <c r="M179" s="62">
        <v>44362.5</v>
      </c>
      <c r="N179" s="62"/>
      <c r="O179" s="61">
        <f t="shared" si="10"/>
        <v>38.5</v>
      </c>
      <c r="P179" s="63">
        <f t="shared" si="11"/>
        <v>3084.6200000000003</v>
      </c>
    </row>
    <row r="180" spans="1:16" ht="13" x14ac:dyDescent="0.3">
      <c r="A180" s="60" t="s">
        <v>178</v>
      </c>
      <c r="B180" s="115" t="s">
        <v>170</v>
      </c>
      <c r="C180" s="116">
        <v>44330</v>
      </c>
      <c r="D180" s="111">
        <v>44331</v>
      </c>
      <c r="E180" s="115" t="s">
        <v>129</v>
      </c>
      <c r="F180" s="109" t="s">
        <v>130</v>
      </c>
      <c r="G180" s="61">
        <v>998.31999999999994</v>
      </c>
      <c r="H180" s="62">
        <v>44317</v>
      </c>
      <c r="I180" s="62">
        <v>44331</v>
      </c>
      <c r="J180" s="60">
        <f t="shared" si="8"/>
        <v>15</v>
      </c>
      <c r="K180" s="62">
        <f t="shared" si="9"/>
        <v>44324</v>
      </c>
      <c r="L180" s="139">
        <v>44330.5</v>
      </c>
      <c r="M180" s="62">
        <v>44330.5</v>
      </c>
      <c r="N180" s="62"/>
      <c r="O180" s="61">
        <f t="shared" si="10"/>
        <v>6.5</v>
      </c>
      <c r="P180" s="63">
        <f t="shared" si="11"/>
        <v>6489.08</v>
      </c>
    </row>
    <row r="181" spans="1:16" ht="13" x14ac:dyDescent="0.3">
      <c r="A181" s="60" t="s">
        <v>178</v>
      </c>
      <c r="B181" s="115" t="s">
        <v>170</v>
      </c>
      <c r="C181" s="116">
        <v>44330</v>
      </c>
      <c r="D181" s="111">
        <v>44331</v>
      </c>
      <c r="E181" s="115" t="s">
        <v>131</v>
      </c>
      <c r="F181" s="109" t="s">
        <v>132</v>
      </c>
      <c r="G181" s="61">
        <v>114.59</v>
      </c>
      <c r="H181" s="62">
        <v>44317</v>
      </c>
      <c r="I181" s="62">
        <v>44331</v>
      </c>
      <c r="J181" s="60">
        <f t="shared" si="8"/>
        <v>15</v>
      </c>
      <c r="K181" s="62">
        <f t="shared" si="9"/>
        <v>44324</v>
      </c>
      <c r="L181" s="139">
        <v>44330.5</v>
      </c>
      <c r="M181" s="62">
        <v>44330.5</v>
      </c>
      <c r="N181" s="62"/>
      <c r="O181" s="61">
        <f t="shared" si="10"/>
        <v>6.5</v>
      </c>
      <c r="P181" s="63">
        <f t="shared" si="11"/>
        <v>744.83500000000004</v>
      </c>
    </row>
    <row r="182" spans="1:16" ht="13" x14ac:dyDescent="0.3">
      <c r="A182" s="60" t="s">
        <v>178</v>
      </c>
      <c r="B182" s="115" t="s">
        <v>170</v>
      </c>
      <c r="C182" s="116">
        <v>44330</v>
      </c>
      <c r="D182" s="111">
        <v>44331</v>
      </c>
      <c r="E182" s="115" t="s">
        <v>133</v>
      </c>
      <c r="F182" s="109" t="s">
        <v>134</v>
      </c>
      <c r="G182" s="61">
        <v>178.22</v>
      </c>
      <c r="H182" s="62">
        <v>44317</v>
      </c>
      <c r="I182" s="62">
        <v>44331</v>
      </c>
      <c r="J182" s="60">
        <f t="shared" si="8"/>
        <v>15</v>
      </c>
      <c r="K182" s="62">
        <f t="shared" si="9"/>
        <v>44324</v>
      </c>
      <c r="L182" s="139">
        <v>44330.5</v>
      </c>
      <c r="M182" s="62">
        <v>44362.5</v>
      </c>
      <c r="N182" s="62"/>
      <c r="O182" s="61">
        <f t="shared" si="10"/>
        <v>38.5</v>
      </c>
      <c r="P182" s="63">
        <f t="shared" si="11"/>
        <v>6861.47</v>
      </c>
    </row>
    <row r="183" spans="1:16" ht="13" x14ac:dyDescent="0.3">
      <c r="A183" s="60" t="s">
        <v>178</v>
      </c>
      <c r="B183" s="115" t="s">
        <v>170</v>
      </c>
      <c r="C183" s="116">
        <v>44330</v>
      </c>
      <c r="D183" s="111">
        <v>44331</v>
      </c>
      <c r="E183" s="115" t="s">
        <v>135</v>
      </c>
      <c r="F183" s="109" t="s">
        <v>136</v>
      </c>
      <c r="G183" s="61">
        <v>30.2</v>
      </c>
      <c r="H183" s="62">
        <v>44317</v>
      </c>
      <c r="I183" s="62">
        <v>44331</v>
      </c>
      <c r="J183" s="60">
        <f t="shared" si="8"/>
        <v>15</v>
      </c>
      <c r="K183" s="62">
        <f t="shared" si="9"/>
        <v>44324</v>
      </c>
      <c r="L183" s="139">
        <v>44330.5</v>
      </c>
      <c r="M183" s="62">
        <v>44362.5</v>
      </c>
      <c r="N183" s="62"/>
      <c r="O183" s="61">
        <f t="shared" si="10"/>
        <v>38.5</v>
      </c>
      <c r="P183" s="63">
        <f t="shared" si="11"/>
        <v>1162.7</v>
      </c>
    </row>
    <row r="184" spans="1:16" ht="13" x14ac:dyDescent="0.3">
      <c r="A184" s="60" t="s">
        <v>178</v>
      </c>
      <c r="B184" s="115" t="s">
        <v>170</v>
      </c>
      <c r="C184" s="116">
        <v>44330</v>
      </c>
      <c r="D184" s="111">
        <v>44331</v>
      </c>
      <c r="E184" s="115" t="s">
        <v>137</v>
      </c>
      <c r="F184" s="109" t="s">
        <v>138</v>
      </c>
      <c r="G184" s="61">
        <v>7.74</v>
      </c>
      <c r="H184" s="62">
        <v>44317</v>
      </c>
      <c r="I184" s="62">
        <v>44331</v>
      </c>
      <c r="J184" s="60">
        <f t="shared" si="8"/>
        <v>15</v>
      </c>
      <c r="K184" s="62">
        <f t="shared" si="9"/>
        <v>44324</v>
      </c>
      <c r="L184" s="139">
        <v>44330.5</v>
      </c>
      <c r="M184" s="62">
        <v>44362.5</v>
      </c>
      <c r="N184" s="62"/>
      <c r="O184" s="61">
        <f t="shared" si="10"/>
        <v>38.5</v>
      </c>
      <c r="P184" s="63">
        <f t="shared" si="11"/>
        <v>297.99</v>
      </c>
    </row>
    <row r="185" spans="1:16" ht="13" x14ac:dyDescent="0.3">
      <c r="A185" s="60" t="s">
        <v>178</v>
      </c>
      <c r="B185" s="115" t="s">
        <v>170</v>
      </c>
      <c r="C185" s="116">
        <v>44330</v>
      </c>
      <c r="D185" s="111">
        <v>44331</v>
      </c>
      <c r="E185" s="115" t="s">
        <v>139</v>
      </c>
      <c r="F185" s="109" t="s">
        <v>140</v>
      </c>
      <c r="G185" s="61">
        <v>1.1500000000000001</v>
      </c>
      <c r="H185" s="62">
        <v>44317</v>
      </c>
      <c r="I185" s="62">
        <v>44331</v>
      </c>
      <c r="J185" s="60">
        <f t="shared" si="8"/>
        <v>15</v>
      </c>
      <c r="K185" s="62">
        <f t="shared" si="9"/>
        <v>44324</v>
      </c>
      <c r="L185" s="139">
        <v>44330.5</v>
      </c>
      <c r="M185" s="62">
        <v>44362.5</v>
      </c>
      <c r="N185" s="62"/>
      <c r="O185" s="61">
        <f t="shared" si="10"/>
        <v>38.5</v>
      </c>
      <c r="P185" s="63">
        <f t="shared" si="11"/>
        <v>44.275000000000006</v>
      </c>
    </row>
    <row r="186" spans="1:16" ht="13" x14ac:dyDescent="0.3">
      <c r="A186" s="60" t="s">
        <v>179</v>
      </c>
      <c r="B186" s="115" t="s">
        <v>170</v>
      </c>
      <c r="C186" s="116">
        <v>44344</v>
      </c>
      <c r="D186" s="111">
        <v>44347</v>
      </c>
      <c r="E186" s="115" t="s">
        <v>85</v>
      </c>
      <c r="F186" s="109" t="s">
        <v>86</v>
      </c>
      <c r="G186" s="61">
        <v>159.97999999999999</v>
      </c>
      <c r="H186" s="62">
        <v>44332</v>
      </c>
      <c r="I186" s="62">
        <v>44347</v>
      </c>
      <c r="J186" s="60">
        <f t="shared" si="8"/>
        <v>16</v>
      </c>
      <c r="K186" s="62">
        <f t="shared" si="9"/>
        <v>44339.5</v>
      </c>
      <c r="L186" s="139">
        <v>44344.5</v>
      </c>
      <c r="M186" s="62">
        <v>44344.5</v>
      </c>
      <c r="N186" s="62"/>
      <c r="O186" s="61">
        <f t="shared" si="10"/>
        <v>5</v>
      </c>
      <c r="P186" s="63">
        <f t="shared" si="11"/>
        <v>799.9</v>
      </c>
    </row>
    <row r="187" spans="1:16" ht="13" x14ac:dyDescent="0.3">
      <c r="A187" s="60" t="s">
        <v>179</v>
      </c>
      <c r="B187" s="115" t="s">
        <v>170</v>
      </c>
      <c r="C187" s="116">
        <v>44344</v>
      </c>
      <c r="D187" s="111">
        <v>44347</v>
      </c>
      <c r="E187" s="115" t="s">
        <v>89</v>
      </c>
      <c r="F187" s="109" t="s">
        <v>90</v>
      </c>
      <c r="G187" s="61">
        <v>1671.87</v>
      </c>
      <c r="H187" s="62">
        <v>44332</v>
      </c>
      <c r="I187" s="62">
        <v>44347</v>
      </c>
      <c r="J187" s="60">
        <f t="shared" si="8"/>
        <v>16</v>
      </c>
      <c r="K187" s="62">
        <f t="shared" si="9"/>
        <v>44339.5</v>
      </c>
      <c r="L187" s="139">
        <v>44344.5</v>
      </c>
      <c r="M187" s="62">
        <v>44344.5</v>
      </c>
      <c r="N187" s="62"/>
      <c r="O187" s="61">
        <f t="shared" si="10"/>
        <v>5</v>
      </c>
      <c r="P187" s="63">
        <f t="shared" si="11"/>
        <v>8359.3499999999985</v>
      </c>
    </row>
    <row r="188" spans="1:16" ht="13" x14ac:dyDescent="0.3">
      <c r="A188" s="60" t="s">
        <v>179</v>
      </c>
      <c r="B188" s="115" t="s">
        <v>170</v>
      </c>
      <c r="C188" s="116">
        <v>44344</v>
      </c>
      <c r="D188" s="111">
        <v>44347</v>
      </c>
      <c r="E188" s="115" t="s">
        <v>91</v>
      </c>
      <c r="F188" s="109" t="s">
        <v>92</v>
      </c>
      <c r="G188" s="61">
        <v>3096.56</v>
      </c>
      <c r="H188" s="62">
        <v>44332</v>
      </c>
      <c r="I188" s="62">
        <v>44347</v>
      </c>
      <c r="J188" s="60">
        <f t="shared" si="8"/>
        <v>16</v>
      </c>
      <c r="K188" s="62">
        <f t="shared" si="9"/>
        <v>44339.5</v>
      </c>
      <c r="L188" s="139">
        <v>44344.5</v>
      </c>
      <c r="M188" s="62">
        <v>44344.5</v>
      </c>
      <c r="N188" s="62"/>
      <c r="O188" s="61">
        <f t="shared" si="10"/>
        <v>5</v>
      </c>
      <c r="P188" s="63">
        <f t="shared" si="11"/>
        <v>15482.8</v>
      </c>
    </row>
    <row r="189" spans="1:16" ht="13" x14ac:dyDescent="0.3">
      <c r="A189" s="60" t="s">
        <v>179</v>
      </c>
      <c r="B189" s="115" t="s">
        <v>170</v>
      </c>
      <c r="C189" s="116">
        <v>44344</v>
      </c>
      <c r="D189" s="111">
        <v>44347</v>
      </c>
      <c r="E189" s="115" t="s">
        <v>93</v>
      </c>
      <c r="F189" s="109" t="s">
        <v>94</v>
      </c>
      <c r="G189" s="61">
        <v>925.37</v>
      </c>
      <c r="H189" s="62">
        <v>44332</v>
      </c>
      <c r="I189" s="62">
        <v>44347</v>
      </c>
      <c r="J189" s="60">
        <f t="shared" si="8"/>
        <v>16</v>
      </c>
      <c r="K189" s="62">
        <f t="shared" si="9"/>
        <v>44339.5</v>
      </c>
      <c r="L189" s="139">
        <v>44344.5</v>
      </c>
      <c r="M189" s="62">
        <v>44344.5</v>
      </c>
      <c r="N189" s="62"/>
      <c r="O189" s="61">
        <f t="shared" si="10"/>
        <v>5</v>
      </c>
      <c r="P189" s="63">
        <f t="shared" si="11"/>
        <v>4626.8500000000004</v>
      </c>
    </row>
    <row r="190" spans="1:16" ht="13" x14ac:dyDescent="0.3">
      <c r="A190" s="60" t="s">
        <v>179</v>
      </c>
      <c r="B190" s="115" t="s">
        <v>170</v>
      </c>
      <c r="C190" s="116">
        <v>44344</v>
      </c>
      <c r="D190" s="111">
        <v>44347</v>
      </c>
      <c r="E190" s="115" t="s">
        <v>97</v>
      </c>
      <c r="F190" s="109" t="s">
        <v>98</v>
      </c>
      <c r="G190" s="61">
        <v>715.3</v>
      </c>
      <c r="H190" s="62">
        <v>44332</v>
      </c>
      <c r="I190" s="62">
        <v>44347</v>
      </c>
      <c r="J190" s="60">
        <f t="shared" si="8"/>
        <v>16</v>
      </c>
      <c r="K190" s="62">
        <f t="shared" si="9"/>
        <v>44339.5</v>
      </c>
      <c r="L190" s="139">
        <v>44344.5</v>
      </c>
      <c r="M190" s="62">
        <v>44344.5</v>
      </c>
      <c r="N190" s="62"/>
      <c r="O190" s="61">
        <f t="shared" si="10"/>
        <v>5</v>
      </c>
      <c r="P190" s="63">
        <f t="shared" si="11"/>
        <v>3576.5</v>
      </c>
    </row>
    <row r="191" spans="1:16" ht="13" x14ac:dyDescent="0.3">
      <c r="A191" s="60" t="s">
        <v>179</v>
      </c>
      <c r="B191" s="115" t="s">
        <v>170</v>
      </c>
      <c r="C191" s="116">
        <v>44344</v>
      </c>
      <c r="D191" s="111">
        <v>44347</v>
      </c>
      <c r="E191" s="115" t="s">
        <v>105</v>
      </c>
      <c r="F191" s="109" t="s">
        <v>106</v>
      </c>
      <c r="G191" s="61">
        <v>44.89</v>
      </c>
      <c r="H191" s="62">
        <v>44332</v>
      </c>
      <c r="I191" s="62">
        <v>44347</v>
      </c>
      <c r="J191" s="60">
        <f t="shared" si="8"/>
        <v>16</v>
      </c>
      <c r="K191" s="62">
        <f t="shared" si="9"/>
        <v>44339.5</v>
      </c>
      <c r="L191" s="139">
        <v>44344.5</v>
      </c>
      <c r="M191" s="62">
        <v>44342.5</v>
      </c>
      <c r="N191" s="62"/>
      <c r="O191" s="97">
        <f t="shared" si="10"/>
        <v>3</v>
      </c>
      <c r="P191" s="63">
        <f t="shared" si="11"/>
        <v>134.67000000000002</v>
      </c>
    </row>
    <row r="192" spans="1:16" ht="13" x14ac:dyDescent="0.3">
      <c r="A192" s="60" t="s">
        <v>179</v>
      </c>
      <c r="B192" s="115" t="s">
        <v>170</v>
      </c>
      <c r="C192" s="116">
        <v>44344</v>
      </c>
      <c r="D192" s="111">
        <v>44347</v>
      </c>
      <c r="E192" s="115" t="s">
        <v>107</v>
      </c>
      <c r="F192" s="109" t="s">
        <v>108</v>
      </c>
      <c r="G192" s="61">
        <v>1.28</v>
      </c>
      <c r="H192" s="62">
        <v>44332</v>
      </c>
      <c r="I192" s="62">
        <v>44347</v>
      </c>
      <c r="J192" s="60">
        <f t="shared" si="8"/>
        <v>16</v>
      </c>
      <c r="K192" s="62">
        <f t="shared" si="9"/>
        <v>44339.5</v>
      </c>
      <c r="L192" s="139">
        <v>44344.5</v>
      </c>
      <c r="M192" s="62">
        <v>44362.5</v>
      </c>
      <c r="N192" s="62"/>
      <c r="O192" s="61">
        <f t="shared" si="10"/>
        <v>23</v>
      </c>
      <c r="P192" s="63">
        <f t="shared" si="11"/>
        <v>29.44</v>
      </c>
    </row>
    <row r="193" spans="1:16" ht="13" x14ac:dyDescent="0.3">
      <c r="A193" s="60" t="s">
        <v>179</v>
      </c>
      <c r="B193" s="115" t="s">
        <v>170</v>
      </c>
      <c r="C193" s="116">
        <v>44344</v>
      </c>
      <c r="D193" s="111">
        <v>44347</v>
      </c>
      <c r="E193" s="115" t="s">
        <v>113</v>
      </c>
      <c r="F193" s="109" t="s">
        <v>114</v>
      </c>
      <c r="G193" s="61">
        <v>96</v>
      </c>
      <c r="H193" s="62">
        <v>44332</v>
      </c>
      <c r="I193" s="62">
        <v>44347</v>
      </c>
      <c r="J193" s="60">
        <f t="shared" si="8"/>
        <v>16</v>
      </c>
      <c r="K193" s="62">
        <f t="shared" si="9"/>
        <v>44339.5</v>
      </c>
      <c r="L193" s="139">
        <v>44344.5</v>
      </c>
      <c r="M193" s="62">
        <v>44344.5</v>
      </c>
      <c r="N193" s="62"/>
      <c r="O193" s="61">
        <f t="shared" si="10"/>
        <v>5</v>
      </c>
      <c r="P193" s="63">
        <f t="shared" si="11"/>
        <v>480</v>
      </c>
    </row>
    <row r="194" spans="1:16" ht="13" x14ac:dyDescent="0.3">
      <c r="A194" s="60" t="s">
        <v>179</v>
      </c>
      <c r="B194" s="115" t="s">
        <v>170</v>
      </c>
      <c r="C194" s="116">
        <v>44344</v>
      </c>
      <c r="D194" s="111">
        <v>44347</v>
      </c>
      <c r="E194" s="115" t="s">
        <v>115</v>
      </c>
      <c r="F194" s="109" t="s">
        <v>116</v>
      </c>
      <c r="G194" s="61">
        <v>2.0300000000000002</v>
      </c>
      <c r="H194" s="62">
        <v>44332</v>
      </c>
      <c r="I194" s="62">
        <v>44347</v>
      </c>
      <c r="J194" s="60">
        <f t="shared" si="8"/>
        <v>16</v>
      </c>
      <c r="K194" s="62">
        <f t="shared" si="9"/>
        <v>44339.5</v>
      </c>
      <c r="L194" s="139">
        <v>44344.5</v>
      </c>
      <c r="M194" s="62">
        <v>44362.5</v>
      </c>
      <c r="N194" s="62"/>
      <c r="O194" s="61">
        <f t="shared" si="10"/>
        <v>23</v>
      </c>
      <c r="P194" s="63">
        <f t="shared" si="11"/>
        <v>46.690000000000005</v>
      </c>
    </row>
    <row r="195" spans="1:16" ht="13" x14ac:dyDescent="0.3">
      <c r="A195" s="60" t="s">
        <v>179</v>
      </c>
      <c r="B195" s="115" t="s">
        <v>170</v>
      </c>
      <c r="C195" s="116">
        <v>44344</v>
      </c>
      <c r="D195" s="111">
        <v>44347</v>
      </c>
      <c r="E195" s="115" t="s">
        <v>117</v>
      </c>
      <c r="F195" s="109" t="s">
        <v>118</v>
      </c>
      <c r="G195" s="61">
        <v>48</v>
      </c>
      <c r="H195" s="62">
        <v>44332</v>
      </c>
      <c r="I195" s="62">
        <v>44347</v>
      </c>
      <c r="J195" s="60">
        <f t="shared" si="8"/>
        <v>16</v>
      </c>
      <c r="K195" s="62">
        <f t="shared" si="9"/>
        <v>44339.5</v>
      </c>
      <c r="L195" s="139">
        <v>44344.5</v>
      </c>
      <c r="M195" s="62">
        <v>44368.5</v>
      </c>
      <c r="N195" s="62"/>
      <c r="O195" s="61">
        <f t="shared" si="10"/>
        <v>29</v>
      </c>
      <c r="P195" s="63">
        <f t="shared" si="11"/>
        <v>1392</v>
      </c>
    </row>
    <row r="196" spans="1:16" ht="13" x14ac:dyDescent="0.3">
      <c r="A196" s="60" t="s">
        <v>179</v>
      </c>
      <c r="B196" s="115" t="s">
        <v>170</v>
      </c>
      <c r="C196" s="116">
        <v>44344</v>
      </c>
      <c r="D196" s="111">
        <v>44347</v>
      </c>
      <c r="E196" s="115" t="s">
        <v>119</v>
      </c>
      <c r="F196" s="109" t="s">
        <v>120</v>
      </c>
      <c r="G196" s="61">
        <v>504.18999999999994</v>
      </c>
      <c r="H196" s="62">
        <v>44332</v>
      </c>
      <c r="I196" s="62">
        <v>44347</v>
      </c>
      <c r="J196" s="60">
        <f t="shared" si="8"/>
        <v>16</v>
      </c>
      <c r="K196" s="62">
        <f t="shared" si="9"/>
        <v>44339.5</v>
      </c>
      <c r="L196" s="139">
        <v>44344.5</v>
      </c>
      <c r="M196" s="62">
        <v>44344.5</v>
      </c>
      <c r="N196" s="62"/>
      <c r="O196" s="61">
        <f t="shared" si="10"/>
        <v>5</v>
      </c>
      <c r="P196" s="63">
        <f t="shared" si="11"/>
        <v>2520.9499999999998</v>
      </c>
    </row>
    <row r="197" spans="1:16" ht="13" x14ac:dyDescent="0.3">
      <c r="A197" s="60" t="s">
        <v>179</v>
      </c>
      <c r="B197" s="115" t="s">
        <v>170</v>
      </c>
      <c r="C197" s="116">
        <v>44344</v>
      </c>
      <c r="D197" s="111">
        <v>44347</v>
      </c>
      <c r="E197" s="115" t="s">
        <v>121</v>
      </c>
      <c r="F197" s="109" t="s">
        <v>122</v>
      </c>
      <c r="G197" s="61">
        <v>183.34</v>
      </c>
      <c r="H197" s="62">
        <v>44332</v>
      </c>
      <c r="I197" s="62">
        <v>44347</v>
      </c>
      <c r="J197" s="60">
        <f t="shared" si="8"/>
        <v>16</v>
      </c>
      <c r="K197" s="62">
        <f t="shared" si="9"/>
        <v>44339.5</v>
      </c>
      <c r="L197" s="139">
        <v>44344.5</v>
      </c>
      <c r="M197" s="62">
        <v>44344.5</v>
      </c>
      <c r="N197" s="62"/>
      <c r="O197" s="61">
        <f t="shared" si="10"/>
        <v>5</v>
      </c>
      <c r="P197" s="63">
        <f t="shared" si="11"/>
        <v>916.7</v>
      </c>
    </row>
    <row r="198" spans="1:16" ht="13" x14ac:dyDescent="0.3">
      <c r="A198" s="60" t="s">
        <v>179</v>
      </c>
      <c r="B198" s="115" t="s">
        <v>170</v>
      </c>
      <c r="C198" s="116">
        <v>44344</v>
      </c>
      <c r="D198" s="111">
        <v>44347</v>
      </c>
      <c r="E198" s="115" t="s">
        <v>127</v>
      </c>
      <c r="F198" s="109" t="s">
        <v>128</v>
      </c>
      <c r="G198" s="61">
        <v>80.12</v>
      </c>
      <c r="H198" s="62">
        <v>44332</v>
      </c>
      <c r="I198" s="62">
        <v>44347</v>
      </c>
      <c r="J198" s="60">
        <f t="shared" si="8"/>
        <v>16</v>
      </c>
      <c r="K198" s="62">
        <f t="shared" si="9"/>
        <v>44339.5</v>
      </c>
      <c r="L198" s="139">
        <v>44344.5</v>
      </c>
      <c r="M198" s="62">
        <v>44362.5</v>
      </c>
      <c r="N198" s="62"/>
      <c r="O198" s="61">
        <f t="shared" si="10"/>
        <v>23</v>
      </c>
      <c r="P198" s="63">
        <f t="shared" si="11"/>
        <v>1842.7600000000002</v>
      </c>
    </row>
    <row r="199" spans="1:16" ht="13" x14ac:dyDescent="0.3">
      <c r="A199" s="60" t="s">
        <v>179</v>
      </c>
      <c r="B199" s="115" t="s">
        <v>170</v>
      </c>
      <c r="C199" s="116">
        <v>44344</v>
      </c>
      <c r="D199" s="111">
        <v>44347</v>
      </c>
      <c r="E199" s="115" t="s">
        <v>158</v>
      </c>
      <c r="F199" s="109" t="s">
        <v>159</v>
      </c>
      <c r="G199" s="61">
        <v>5</v>
      </c>
      <c r="H199" s="62">
        <v>44332</v>
      </c>
      <c r="I199" s="62">
        <v>44347</v>
      </c>
      <c r="J199" s="60">
        <f t="shared" si="8"/>
        <v>16</v>
      </c>
      <c r="K199" s="62">
        <f t="shared" si="9"/>
        <v>44339.5</v>
      </c>
      <c r="L199" s="139">
        <v>44344.5</v>
      </c>
      <c r="M199" s="62">
        <v>44349.5</v>
      </c>
      <c r="N199" s="62"/>
      <c r="O199" s="61">
        <f t="shared" si="10"/>
        <v>10</v>
      </c>
      <c r="P199" s="63">
        <f t="shared" si="11"/>
        <v>50</v>
      </c>
    </row>
    <row r="200" spans="1:16" ht="13" x14ac:dyDescent="0.3">
      <c r="A200" s="60" t="s">
        <v>179</v>
      </c>
      <c r="B200" s="115" t="s">
        <v>170</v>
      </c>
      <c r="C200" s="116">
        <v>44344</v>
      </c>
      <c r="D200" s="111">
        <v>44347</v>
      </c>
      <c r="E200" s="115" t="s">
        <v>129</v>
      </c>
      <c r="F200" s="109" t="s">
        <v>130</v>
      </c>
      <c r="G200" s="61">
        <v>998.32</v>
      </c>
      <c r="H200" s="62">
        <v>44332</v>
      </c>
      <c r="I200" s="62">
        <v>44347</v>
      </c>
      <c r="J200" s="60">
        <f t="shared" si="8"/>
        <v>16</v>
      </c>
      <c r="K200" s="62">
        <f t="shared" si="9"/>
        <v>44339.5</v>
      </c>
      <c r="L200" s="139">
        <v>44344.5</v>
      </c>
      <c r="M200" s="62">
        <v>44344.5</v>
      </c>
      <c r="N200" s="62"/>
      <c r="O200" s="61">
        <f t="shared" si="10"/>
        <v>5</v>
      </c>
      <c r="P200" s="63">
        <f t="shared" si="11"/>
        <v>4991.6000000000004</v>
      </c>
    </row>
    <row r="201" spans="1:16" ht="13" x14ac:dyDescent="0.3">
      <c r="A201" s="60" t="s">
        <v>179</v>
      </c>
      <c r="B201" s="115" t="s">
        <v>170</v>
      </c>
      <c r="C201" s="116">
        <v>44344</v>
      </c>
      <c r="D201" s="111">
        <v>44347</v>
      </c>
      <c r="E201" s="115" t="s">
        <v>131</v>
      </c>
      <c r="F201" s="109" t="s">
        <v>132</v>
      </c>
      <c r="G201" s="61">
        <v>114.6</v>
      </c>
      <c r="H201" s="62">
        <v>44332</v>
      </c>
      <c r="I201" s="62">
        <v>44347</v>
      </c>
      <c r="J201" s="60">
        <f t="shared" si="8"/>
        <v>16</v>
      </c>
      <c r="K201" s="62">
        <f t="shared" si="9"/>
        <v>44339.5</v>
      </c>
      <c r="L201" s="139">
        <v>44344.5</v>
      </c>
      <c r="M201" s="62">
        <v>44344.5</v>
      </c>
      <c r="N201" s="62"/>
      <c r="O201" s="61">
        <f t="shared" si="10"/>
        <v>5</v>
      </c>
      <c r="P201" s="63">
        <f t="shared" si="11"/>
        <v>573</v>
      </c>
    </row>
    <row r="202" spans="1:16" ht="13" x14ac:dyDescent="0.3">
      <c r="A202" s="60" t="s">
        <v>179</v>
      </c>
      <c r="B202" s="115" t="s">
        <v>170</v>
      </c>
      <c r="C202" s="116">
        <v>44344</v>
      </c>
      <c r="D202" s="111">
        <v>44347</v>
      </c>
      <c r="E202" s="115" t="s">
        <v>133</v>
      </c>
      <c r="F202" s="109" t="s">
        <v>134</v>
      </c>
      <c r="G202" s="61">
        <v>178.22</v>
      </c>
      <c r="H202" s="62">
        <v>44332</v>
      </c>
      <c r="I202" s="62">
        <v>44347</v>
      </c>
      <c r="J202" s="60">
        <f t="shared" si="8"/>
        <v>16</v>
      </c>
      <c r="K202" s="62">
        <f t="shared" si="9"/>
        <v>44339.5</v>
      </c>
      <c r="L202" s="139">
        <v>44344.5</v>
      </c>
      <c r="M202" s="62">
        <v>44362.5</v>
      </c>
      <c r="N202" s="62"/>
      <c r="O202" s="61">
        <f t="shared" si="10"/>
        <v>23</v>
      </c>
      <c r="P202" s="63">
        <f t="shared" si="11"/>
        <v>4099.0600000000004</v>
      </c>
    </row>
    <row r="203" spans="1:16" ht="13" x14ac:dyDescent="0.3">
      <c r="A203" s="60" t="s">
        <v>179</v>
      </c>
      <c r="B203" s="115" t="s">
        <v>170</v>
      </c>
      <c r="C203" s="116">
        <v>44344</v>
      </c>
      <c r="D203" s="111">
        <v>44347</v>
      </c>
      <c r="E203" s="115" t="s">
        <v>135</v>
      </c>
      <c r="F203" s="109" t="s">
        <v>136</v>
      </c>
      <c r="G203" s="61">
        <v>30.2</v>
      </c>
      <c r="H203" s="62">
        <v>44332</v>
      </c>
      <c r="I203" s="62">
        <v>44347</v>
      </c>
      <c r="J203" s="60">
        <f t="shared" ref="J203:J266" si="12">I203-H203+1</f>
        <v>16</v>
      </c>
      <c r="K203" s="62">
        <f t="shared" ref="K203:K266" si="13">(I203+H203)/2</f>
        <v>44339.5</v>
      </c>
      <c r="L203" s="139">
        <v>44344.5</v>
      </c>
      <c r="M203" s="62">
        <v>44362.5</v>
      </c>
      <c r="N203" s="62"/>
      <c r="O203" s="61">
        <f t="shared" ref="O203:O266" si="14">M203-K203</f>
        <v>23</v>
      </c>
      <c r="P203" s="63">
        <f t="shared" ref="P203:P266" si="15">G203*O203</f>
        <v>694.6</v>
      </c>
    </row>
    <row r="204" spans="1:16" ht="13" x14ac:dyDescent="0.3">
      <c r="A204" s="60" t="s">
        <v>179</v>
      </c>
      <c r="B204" s="115" t="s">
        <v>170</v>
      </c>
      <c r="C204" s="116">
        <v>44344</v>
      </c>
      <c r="D204" s="111">
        <v>44347</v>
      </c>
      <c r="E204" s="115" t="s">
        <v>137</v>
      </c>
      <c r="F204" s="109" t="s">
        <v>138</v>
      </c>
      <c r="G204" s="61">
        <v>7.74</v>
      </c>
      <c r="H204" s="62">
        <v>44332</v>
      </c>
      <c r="I204" s="62">
        <v>44347</v>
      </c>
      <c r="J204" s="60">
        <f t="shared" si="12"/>
        <v>16</v>
      </c>
      <c r="K204" s="62">
        <f t="shared" si="13"/>
        <v>44339.5</v>
      </c>
      <c r="L204" s="139">
        <v>44344.5</v>
      </c>
      <c r="M204" s="62">
        <v>44362.5</v>
      </c>
      <c r="N204" s="62"/>
      <c r="O204" s="61">
        <f t="shared" si="14"/>
        <v>23</v>
      </c>
      <c r="P204" s="63">
        <f t="shared" si="15"/>
        <v>178.02</v>
      </c>
    </row>
    <row r="205" spans="1:16" ht="13" x14ac:dyDescent="0.3">
      <c r="A205" s="60" t="s">
        <v>179</v>
      </c>
      <c r="B205" s="115" t="s">
        <v>170</v>
      </c>
      <c r="C205" s="116">
        <v>44344</v>
      </c>
      <c r="D205" s="111">
        <v>44347</v>
      </c>
      <c r="E205" s="115" t="s">
        <v>139</v>
      </c>
      <c r="F205" s="109" t="s">
        <v>140</v>
      </c>
      <c r="G205" s="61">
        <v>1.1500000000000001</v>
      </c>
      <c r="H205" s="62">
        <v>44332</v>
      </c>
      <c r="I205" s="62">
        <v>44347</v>
      </c>
      <c r="J205" s="60">
        <f t="shared" si="12"/>
        <v>16</v>
      </c>
      <c r="K205" s="62">
        <f t="shared" si="13"/>
        <v>44339.5</v>
      </c>
      <c r="L205" s="139">
        <v>44344.5</v>
      </c>
      <c r="M205" s="62">
        <v>44362.5</v>
      </c>
      <c r="N205" s="62"/>
      <c r="O205" s="61">
        <f t="shared" si="14"/>
        <v>23</v>
      </c>
      <c r="P205" s="63">
        <f t="shared" si="15"/>
        <v>26.450000000000003</v>
      </c>
    </row>
    <row r="206" spans="1:16" ht="13" x14ac:dyDescent="0.3">
      <c r="A206" s="60" t="s">
        <v>180</v>
      </c>
      <c r="B206" s="115" t="s">
        <v>170</v>
      </c>
      <c r="C206" s="116">
        <v>44362</v>
      </c>
      <c r="D206" s="111">
        <v>44362</v>
      </c>
      <c r="E206" s="115" t="s">
        <v>85</v>
      </c>
      <c r="F206" s="109" t="s">
        <v>86</v>
      </c>
      <c r="G206" s="61">
        <v>159.97999999999999</v>
      </c>
      <c r="H206" s="62">
        <v>44348</v>
      </c>
      <c r="I206" s="62">
        <v>44362</v>
      </c>
      <c r="J206" s="60">
        <f t="shared" si="12"/>
        <v>15</v>
      </c>
      <c r="K206" s="62">
        <f t="shared" si="13"/>
        <v>44355</v>
      </c>
      <c r="L206" s="139">
        <v>44362.5</v>
      </c>
      <c r="M206" s="62">
        <v>44362.5</v>
      </c>
      <c r="N206" s="62"/>
      <c r="O206" s="61">
        <f t="shared" si="14"/>
        <v>7.5</v>
      </c>
      <c r="P206" s="63">
        <f t="shared" si="15"/>
        <v>1199.8499999999999</v>
      </c>
    </row>
    <row r="207" spans="1:16" ht="13" x14ac:dyDescent="0.3">
      <c r="A207" s="60" t="s">
        <v>180</v>
      </c>
      <c r="B207" s="115" t="s">
        <v>170</v>
      </c>
      <c r="C207" s="116">
        <v>44362</v>
      </c>
      <c r="D207" s="111">
        <v>44362</v>
      </c>
      <c r="E207" s="115" t="s">
        <v>89</v>
      </c>
      <c r="F207" s="109" t="s">
        <v>90</v>
      </c>
      <c r="G207" s="61">
        <v>1926.67</v>
      </c>
      <c r="H207" s="62">
        <v>44348</v>
      </c>
      <c r="I207" s="62">
        <v>44362</v>
      </c>
      <c r="J207" s="60">
        <f t="shared" si="12"/>
        <v>15</v>
      </c>
      <c r="K207" s="62">
        <f t="shared" si="13"/>
        <v>44355</v>
      </c>
      <c r="L207" s="139">
        <v>44362.5</v>
      </c>
      <c r="M207" s="62">
        <v>44362.5</v>
      </c>
      <c r="N207" s="62"/>
      <c r="O207" s="61">
        <f t="shared" si="14"/>
        <v>7.5</v>
      </c>
      <c r="P207" s="63">
        <f t="shared" si="15"/>
        <v>14450.025000000001</v>
      </c>
    </row>
    <row r="208" spans="1:16" ht="13" x14ac:dyDescent="0.3">
      <c r="A208" s="60" t="s">
        <v>180</v>
      </c>
      <c r="B208" s="115" t="s">
        <v>170</v>
      </c>
      <c r="C208" s="116">
        <v>44362</v>
      </c>
      <c r="D208" s="111">
        <v>44362</v>
      </c>
      <c r="E208" s="115" t="s">
        <v>91</v>
      </c>
      <c r="F208" s="109" t="s">
        <v>92</v>
      </c>
      <c r="G208" s="61">
        <v>3403.1700000000005</v>
      </c>
      <c r="H208" s="62">
        <v>44348</v>
      </c>
      <c r="I208" s="62">
        <v>44362</v>
      </c>
      <c r="J208" s="60">
        <f t="shared" si="12"/>
        <v>15</v>
      </c>
      <c r="K208" s="62">
        <f t="shared" si="13"/>
        <v>44355</v>
      </c>
      <c r="L208" s="139">
        <v>44362.5</v>
      </c>
      <c r="M208" s="62">
        <v>44362.5</v>
      </c>
      <c r="N208" s="62"/>
      <c r="O208" s="61">
        <f t="shared" si="14"/>
        <v>7.5</v>
      </c>
      <c r="P208" s="63">
        <f t="shared" si="15"/>
        <v>25523.775000000005</v>
      </c>
    </row>
    <row r="209" spans="1:16" ht="13" x14ac:dyDescent="0.3">
      <c r="A209" s="60" t="s">
        <v>180</v>
      </c>
      <c r="B209" s="115" t="s">
        <v>170</v>
      </c>
      <c r="C209" s="116">
        <v>44362</v>
      </c>
      <c r="D209" s="111">
        <v>44362</v>
      </c>
      <c r="E209" s="115" t="s">
        <v>93</v>
      </c>
      <c r="F209" s="109" t="s">
        <v>94</v>
      </c>
      <c r="G209" s="61">
        <v>925.37</v>
      </c>
      <c r="H209" s="62">
        <v>44348</v>
      </c>
      <c r="I209" s="62">
        <v>44362</v>
      </c>
      <c r="J209" s="60">
        <f t="shared" si="12"/>
        <v>15</v>
      </c>
      <c r="K209" s="62">
        <f t="shared" si="13"/>
        <v>44355</v>
      </c>
      <c r="L209" s="139">
        <v>44362.5</v>
      </c>
      <c r="M209" s="62">
        <v>44362.5</v>
      </c>
      <c r="N209" s="62"/>
      <c r="O209" s="61">
        <f t="shared" si="14"/>
        <v>7.5</v>
      </c>
      <c r="P209" s="63">
        <f t="shared" si="15"/>
        <v>6940.2749999999996</v>
      </c>
    </row>
    <row r="210" spans="1:16" ht="13" x14ac:dyDescent="0.3">
      <c r="A210" s="60" t="s">
        <v>180</v>
      </c>
      <c r="B210" s="115" t="s">
        <v>170</v>
      </c>
      <c r="C210" s="116">
        <v>44362</v>
      </c>
      <c r="D210" s="111">
        <v>44362</v>
      </c>
      <c r="E210" s="115" t="s">
        <v>97</v>
      </c>
      <c r="F210" s="109" t="s">
        <v>98</v>
      </c>
      <c r="G210" s="61">
        <v>654.84</v>
      </c>
      <c r="H210" s="62">
        <v>44348</v>
      </c>
      <c r="I210" s="62">
        <v>44362</v>
      </c>
      <c r="J210" s="60">
        <f t="shared" si="12"/>
        <v>15</v>
      </c>
      <c r="K210" s="62">
        <f t="shared" si="13"/>
        <v>44355</v>
      </c>
      <c r="L210" s="139">
        <v>44362.5</v>
      </c>
      <c r="M210" s="62">
        <v>44362.5</v>
      </c>
      <c r="N210" s="62"/>
      <c r="O210" s="61">
        <f t="shared" si="14"/>
        <v>7.5</v>
      </c>
      <c r="P210" s="63">
        <f t="shared" si="15"/>
        <v>4911.3</v>
      </c>
    </row>
    <row r="211" spans="1:16" ht="13" x14ac:dyDescent="0.3">
      <c r="A211" s="60" t="s">
        <v>180</v>
      </c>
      <c r="B211" s="115" t="s">
        <v>170</v>
      </c>
      <c r="C211" s="116">
        <v>44362</v>
      </c>
      <c r="D211" s="111">
        <v>44362</v>
      </c>
      <c r="E211" s="115" t="s">
        <v>105</v>
      </c>
      <c r="F211" s="109" t="s">
        <v>106</v>
      </c>
      <c r="G211" s="61">
        <v>44.89</v>
      </c>
      <c r="H211" s="62">
        <v>44348</v>
      </c>
      <c r="I211" s="62">
        <v>44362</v>
      </c>
      <c r="J211" s="60">
        <f t="shared" si="12"/>
        <v>15</v>
      </c>
      <c r="K211" s="62">
        <f t="shared" si="13"/>
        <v>44355</v>
      </c>
      <c r="L211" s="139">
        <v>44362.5</v>
      </c>
      <c r="M211" s="62">
        <v>44376.5</v>
      </c>
      <c r="N211" s="62"/>
      <c r="O211" s="97">
        <f t="shared" si="14"/>
        <v>21.5</v>
      </c>
      <c r="P211" s="63">
        <f t="shared" si="15"/>
        <v>965.13499999999999</v>
      </c>
    </row>
    <row r="212" spans="1:16" ht="13" x14ac:dyDescent="0.3">
      <c r="A212" s="60" t="s">
        <v>180</v>
      </c>
      <c r="B212" s="115" t="s">
        <v>170</v>
      </c>
      <c r="C212" s="116">
        <v>44362</v>
      </c>
      <c r="D212" s="111">
        <v>44362</v>
      </c>
      <c r="E212" s="115" t="s">
        <v>107</v>
      </c>
      <c r="F212" s="109" t="s">
        <v>108</v>
      </c>
      <c r="G212" s="61">
        <v>1.28</v>
      </c>
      <c r="H212" s="62">
        <v>44348</v>
      </c>
      <c r="I212" s="62">
        <v>44362</v>
      </c>
      <c r="J212" s="60">
        <f t="shared" si="12"/>
        <v>15</v>
      </c>
      <c r="K212" s="62">
        <f t="shared" si="13"/>
        <v>44355</v>
      </c>
      <c r="L212" s="139">
        <v>44362.5</v>
      </c>
      <c r="M212" s="62">
        <v>44392.5</v>
      </c>
      <c r="N212" s="62"/>
      <c r="O212" s="61">
        <f t="shared" si="14"/>
        <v>37.5</v>
      </c>
      <c r="P212" s="63">
        <f t="shared" si="15"/>
        <v>48</v>
      </c>
    </row>
    <row r="213" spans="1:16" ht="13" x14ac:dyDescent="0.3">
      <c r="A213" s="60" t="s">
        <v>180</v>
      </c>
      <c r="B213" s="115" t="s">
        <v>170</v>
      </c>
      <c r="C213" s="116">
        <v>44362</v>
      </c>
      <c r="D213" s="111">
        <v>44362</v>
      </c>
      <c r="E213" s="115" t="s">
        <v>113</v>
      </c>
      <c r="F213" s="109" t="s">
        <v>114</v>
      </c>
      <c r="G213" s="61">
        <v>102.5</v>
      </c>
      <c r="H213" s="62">
        <v>44348</v>
      </c>
      <c r="I213" s="62">
        <v>44362</v>
      </c>
      <c r="J213" s="60">
        <f t="shared" si="12"/>
        <v>15</v>
      </c>
      <c r="K213" s="62">
        <f t="shared" si="13"/>
        <v>44355</v>
      </c>
      <c r="L213" s="139">
        <v>44362.5</v>
      </c>
      <c r="M213" s="62">
        <v>44362.5</v>
      </c>
      <c r="N213" s="62"/>
      <c r="O213" s="61">
        <f t="shared" si="14"/>
        <v>7.5</v>
      </c>
      <c r="P213" s="63">
        <f t="shared" si="15"/>
        <v>768.75</v>
      </c>
    </row>
    <row r="214" spans="1:16" ht="13" x14ac:dyDescent="0.3">
      <c r="A214" s="60" t="s">
        <v>180</v>
      </c>
      <c r="B214" s="115" t="s">
        <v>170</v>
      </c>
      <c r="C214" s="116">
        <v>44362</v>
      </c>
      <c r="D214" s="111">
        <v>44362</v>
      </c>
      <c r="E214" s="115" t="s">
        <v>115</v>
      </c>
      <c r="F214" s="109" t="s">
        <v>116</v>
      </c>
      <c r="G214" s="61">
        <v>2.0300000000000002</v>
      </c>
      <c r="H214" s="62">
        <v>44348</v>
      </c>
      <c r="I214" s="62">
        <v>44362</v>
      </c>
      <c r="J214" s="60">
        <f t="shared" si="12"/>
        <v>15</v>
      </c>
      <c r="K214" s="62">
        <f t="shared" si="13"/>
        <v>44355</v>
      </c>
      <c r="L214" s="139">
        <v>44362.5</v>
      </c>
      <c r="M214" s="62">
        <v>44392.5</v>
      </c>
      <c r="N214" s="62"/>
      <c r="O214" s="61">
        <f t="shared" si="14"/>
        <v>37.5</v>
      </c>
      <c r="P214" s="63">
        <f t="shared" si="15"/>
        <v>76.125000000000014</v>
      </c>
    </row>
    <row r="215" spans="1:16" ht="13" x14ac:dyDescent="0.3">
      <c r="A215" s="60" t="s">
        <v>180</v>
      </c>
      <c r="B215" s="115" t="s">
        <v>170</v>
      </c>
      <c r="C215" s="116">
        <v>44362</v>
      </c>
      <c r="D215" s="111">
        <v>44362</v>
      </c>
      <c r="E215" s="115" t="s">
        <v>117</v>
      </c>
      <c r="F215" s="109" t="s">
        <v>118</v>
      </c>
      <c r="G215" s="61">
        <v>48</v>
      </c>
      <c r="H215" s="62">
        <v>44348</v>
      </c>
      <c r="I215" s="62">
        <v>44362</v>
      </c>
      <c r="J215" s="60">
        <f t="shared" si="12"/>
        <v>15</v>
      </c>
      <c r="K215" s="62">
        <f t="shared" si="13"/>
        <v>44355</v>
      </c>
      <c r="L215" s="139">
        <v>44362.5</v>
      </c>
      <c r="M215" s="62">
        <v>44404.5</v>
      </c>
      <c r="N215" s="62"/>
      <c r="O215" s="61">
        <f t="shared" si="14"/>
        <v>49.5</v>
      </c>
      <c r="P215" s="63">
        <f t="shared" si="15"/>
        <v>2376</v>
      </c>
    </row>
    <row r="216" spans="1:16" ht="13" x14ac:dyDescent="0.3">
      <c r="A216" s="60" t="s">
        <v>180</v>
      </c>
      <c r="B216" s="115" t="s">
        <v>170</v>
      </c>
      <c r="C216" s="116">
        <v>44362</v>
      </c>
      <c r="D216" s="111">
        <v>44362</v>
      </c>
      <c r="E216" s="115" t="s">
        <v>119</v>
      </c>
      <c r="F216" s="109" t="s">
        <v>120</v>
      </c>
      <c r="G216" s="61">
        <v>566.67999999999995</v>
      </c>
      <c r="H216" s="62">
        <v>44348</v>
      </c>
      <c r="I216" s="62">
        <v>44362</v>
      </c>
      <c r="J216" s="60">
        <f t="shared" si="12"/>
        <v>15</v>
      </c>
      <c r="K216" s="62">
        <f t="shared" si="13"/>
        <v>44355</v>
      </c>
      <c r="L216" s="139">
        <v>44362.5</v>
      </c>
      <c r="M216" s="62">
        <v>44362.5</v>
      </c>
      <c r="N216" s="62"/>
      <c r="O216" s="61">
        <f t="shared" si="14"/>
        <v>7.5</v>
      </c>
      <c r="P216" s="63">
        <f t="shared" si="15"/>
        <v>4250.0999999999995</v>
      </c>
    </row>
    <row r="217" spans="1:16" ht="13" x14ac:dyDescent="0.3">
      <c r="A217" s="60" t="s">
        <v>180</v>
      </c>
      <c r="B217" s="115" t="s">
        <v>170</v>
      </c>
      <c r="C217" s="116">
        <v>44362</v>
      </c>
      <c r="D217" s="111">
        <v>44362</v>
      </c>
      <c r="E217" s="115" t="s">
        <v>121</v>
      </c>
      <c r="F217" s="109" t="s">
        <v>122</v>
      </c>
      <c r="G217" s="61">
        <v>183.34</v>
      </c>
      <c r="H217" s="62">
        <v>44348</v>
      </c>
      <c r="I217" s="62">
        <v>44362</v>
      </c>
      <c r="J217" s="60">
        <f t="shared" si="12"/>
        <v>15</v>
      </c>
      <c r="K217" s="62">
        <f t="shared" si="13"/>
        <v>44355</v>
      </c>
      <c r="L217" s="139">
        <v>44362.5</v>
      </c>
      <c r="M217" s="62">
        <v>44362.5</v>
      </c>
      <c r="N217" s="62"/>
      <c r="O217" s="61">
        <f t="shared" si="14"/>
        <v>7.5</v>
      </c>
      <c r="P217" s="63">
        <f t="shared" si="15"/>
        <v>1375.05</v>
      </c>
    </row>
    <row r="218" spans="1:16" ht="13" x14ac:dyDescent="0.3">
      <c r="A218" s="60" t="s">
        <v>180</v>
      </c>
      <c r="B218" s="115" t="s">
        <v>170</v>
      </c>
      <c r="C218" s="116">
        <v>44362</v>
      </c>
      <c r="D218" s="111">
        <v>44362</v>
      </c>
      <c r="E218" s="115" t="s">
        <v>127</v>
      </c>
      <c r="F218" s="109" t="s">
        <v>128</v>
      </c>
      <c r="G218" s="61">
        <v>88.75</v>
      </c>
      <c r="H218" s="62">
        <v>44348</v>
      </c>
      <c r="I218" s="62">
        <v>44362</v>
      </c>
      <c r="J218" s="60">
        <f t="shared" si="12"/>
        <v>15</v>
      </c>
      <c r="K218" s="62">
        <f t="shared" si="13"/>
        <v>44355</v>
      </c>
      <c r="L218" s="139">
        <v>44362.5</v>
      </c>
      <c r="M218" s="62">
        <v>44392.5</v>
      </c>
      <c r="N218" s="62"/>
      <c r="O218" s="61">
        <f t="shared" si="14"/>
        <v>37.5</v>
      </c>
      <c r="P218" s="63">
        <f t="shared" si="15"/>
        <v>3328.125</v>
      </c>
    </row>
    <row r="219" spans="1:16" ht="13" x14ac:dyDescent="0.3">
      <c r="A219" s="60" t="s">
        <v>180</v>
      </c>
      <c r="B219" s="115" t="s">
        <v>170</v>
      </c>
      <c r="C219" s="116">
        <v>44362</v>
      </c>
      <c r="D219" s="111">
        <v>44362</v>
      </c>
      <c r="E219" s="115" t="s">
        <v>129</v>
      </c>
      <c r="F219" s="109" t="s">
        <v>130</v>
      </c>
      <c r="G219" s="61">
        <v>1045.32</v>
      </c>
      <c r="H219" s="62">
        <v>44348</v>
      </c>
      <c r="I219" s="62">
        <v>44362</v>
      </c>
      <c r="J219" s="60">
        <f t="shared" si="12"/>
        <v>15</v>
      </c>
      <c r="K219" s="62">
        <f t="shared" si="13"/>
        <v>44355</v>
      </c>
      <c r="L219" s="139">
        <v>44362.5</v>
      </c>
      <c r="M219" s="62">
        <v>44362.5</v>
      </c>
      <c r="N219" s="62"/>
      <c r="O219" s="61">
        <f t="shared" si="14"/>
        <v>7.5</v>
      </c>
      <c r="P219" s="63">
        <f t="shared" si="15"/>
        <v>7839.9</v>
      </c>
    </row>
    <row r="220" spans="1:16" ht="13" x14ac:dyDescent="0.3">
      <c r="A220" s="60" t="s">
        <v>180</v>
      </c>
      <c r="B220" s="115" t="s">
        <v>170</v>
      </c>
      <c r="C220" s="116">
        <v>44362</v>
      </c>
      <c r="D220" s="111">
        <v>44362</v>
      </c>
      <c r="E220" s="115" t="s">
        <v>131</v>
      </c>
      <c r="F220" s="109" t="s">
        <v>132</v>
      </c>
      <c r="G220" s="61">
        <v>114.6</v>
      </c>
      <c r="H220" s="62">
        <v>44348</v>
      </c>
      <c r="I220" s="62">
        <v>44362</v>
      </c>
      <c r="J220" s="60">
        <f t="shared" si="12"/>
        <v>15</v>
      </c>
      <c r="K220" s="62">
        <f t="shared" si="13"/>
        <v>44355</v>
      </c>
      <c r="L220" s="139">
        <v>44362.5</v>
      </c>
      <c r="M220" s="62">
        <v>44362.5</v>
      </c>
      <c r="N220" s="62"/>
      <c r="O220" s="61">
        <f t="shared" si="14"/>
        <v>7.5</v>
      </c>
      <c r="P220" s="63">
        <f t="shared" si="15"/>
        <v>859.5</v>
      </c>
    </row>
    <row r="221" spans="1:16" ht="13" x14ac:dyDescent="0.3">
      <c r="A221" s="60" t="s">
        <v>180</v>
      </c>
      <c r="B221" s="115" t="s">
        <v>170</v>
      </c>
      <c r="C221" s="116">
        <v>44362</v>
      </c>
      <c r="D221" s="111">
        <v>44362</v>
      </c>
      <c r="E221" s="115" t="s">
        <v>133</v>
      </c>
      <c r="F221" s="109" t="s">
        <v>134</v>
      </c>
      <c r="G221" s="61">
        <v>180.62000000000003</v>
      </c>
      <c r="H221" s="62">
        <v>44348</v>
      </c>
      <c r="I221" s="62">
        <v>44362</v>
      </c>
      <c r="J221" s="60">
        <f t="shared" si="12"/>
        <v>15</v>
      </c>
      <c r="K221" s="62">
        <f t="shared" si="13"/>
        <v>44355</v>
      </c>
      <c r="L221" s="139">
        <v>44362.5</v>
      </c>
      <c r="M221" s="62">
        <v>44392.5</v>
      </c>
      <c r="N221" s="62"/>
      <c r="O221" s="61">
        <f t="shared" si="14"/>
        <v>37.5</v>
      </c>
      <c r="P221" s="63">
        <f t="shared" si="15"/>
        <v>6773.2500000000009</v>
      </c>
    </row>
    <row r="222" spans="1:16" ht="13" x14ac:dyDescent="0.3">
      <c r="A222" s="60" t="s">
        <v>180</v>
      </c>
      <c r="B222" s="115" t="s">
        <v>170</v>
      </c>
      <c r="C222" s="116">
        <v>44362</v>
      </c>
      <c r="D222" s="111">
        <v>44362</v>
      </c>
      <c r="E222" s="115" t="s">
        <v>135</v>
      </c>
      <c r="F222" s="109" t="s">
        <v>136</v>
      </c>
      <c r="G222" s="61">
        <v>31.77</v>
      </c>
      <c r="H222" s="62">
        <v>44348</v>
      </c>
      <c r="I222" s="62">
        <v>44362</v>
      </c>
      <c r="J222" s="60">
        <f t="shared" si="12"/>
        <v>15</v>
      </c>
      <c r="K222" s="62">
        <f t="shared" si="13"/>
        <v>44355</v>
      </c>
      <c r="L222" s="139">
        <v>44362.5</v>
      </c>
      <c r="M222" s="62">
        <v>44392.5</v>
      </c>
      <c r="N222" s="62"/>
      <c r="O222" s="61">
        <f t="shared" si="14"/>
        <v>37.5</v>
      </c>
      <c r="P222" s="63">
        <f t="shared" si="15"/>
        <v>1191.375</v>
      </c>
    </row>
    <row r="223" spans="1:16" ht="13" x14ac:dyDescent="0.3">
      <c r="A223" s="60" t="s">
        <v>180</v>
      </c>
      <c r="B223" s="115" t="s">
        <v>170</v>
      </c>
      <c r="C223" s="116">
        <v>44362</v>
      </c>
      <c r="D223" s="111">
        <v>44362</v>
      </c>
      <c r="E223" s="115" t="s">
        <v>137</v>
      </c>
      <c r="F223" s="109" t="s">
        <v>138</v>
      </c>
      <c r="G223" s="61">
        <v>7.74</v>
      </c>
      <c r="H223" s="62">
        <v>44348</v>
      </c>
      <c r="I223" s="62">
        <v>44362</v>
      </c>
      <c r="J223" s="60">
        <f t="shared" si="12"/>
        <v>15</v>
      </c>
      <c r="K223" s="62">
        <f t="shared" si="13"/>
        <v>44355</v>
      </c>
      <c r="L223" s="139">
        <v>44362.5</v>
      </c>
      <c r="M223" s="62">
        <v>44392.5</v>
      </c>
      <c r="N223" s="62"/>
      <c r="O223" s="61">
        <f t="shared" si="14"/>
        <v>37.5</v>
      </c>
      <c r="P223" s="63">
        <f t="shared" si="15"/>
        <v>290.25</v>
      </c>
    </row>
    <row r="224" spans="1:16" ht="13" x14ac:dyDescent="0.3">
      <c r="A224" s="60" t="s">
        <v>180</v>
      </c>
      <c r="B224" s="115" t="s">
        <v>170</v>
      </c>
      <c r="C224" s="116">
        <v>44362</v>
      </c>
      <c r="D224" s="111">
        <v>44362</v>
      </c>
      <c r="E224" s="115" t="s">
        <v>139</v>
      </c>
      <c r="F224" s="109" t="s">
        <v>140</v>
      </c>
      <c r="G224" s="61">
        <v>1.1500000000000001</v>
      </c>
      <c r="H224" s="62">
        <v>44348</v>
      </c>
      <c r="I224" s="62">
        <v>44362</v>
      </c>
      <c r="J224" s="60">
        <f t="shared" si="12"/>
        <v>15</v>
      </c>
      <c r="K224" s="62">
        <f t="shared" si="13"/>
        <v>44355</v>
      </c>
      <c r="L224" s="139">
        <v>44362.5</v>
      </c>
      <c r="M224" s="62">
        <v>44392.5</v>
      </c>
      <c r="N224" s="62"/>
      <c r="O224" s="61">
        <f t="shared" si="14"/>
        <v>37.5</v>
      </c>
      <c r="P224" s="63">
        <f t="shared" si="15"/>
        <v>43.125000000000007</v>
      </c>
    </row>
    <row r="225" spans="1:16" ht="13" x14ac:dyDescent="0.3">
      <c r="A225" s="60" t="s">
        <v>181</v>
      </c>
      <c r="B225" s="115" t="s">
        <v>170</v>
      </c>
      <c r="C225" s="116">
        <v>44377</v>
      </c>
      <c r="D225" s="111">
        <v>44377</v>
      </c>
      <c r="E225" s="115" t="s">
        <v>85</v>
      </c>
      <c r="F225" s="109" t="s">
        <v>86</v>
      </c>
      <c r="G225" s="61">
        <v>159.97999999999999</v>
      </c>
      <c r="H225" s="62">
        <v>44363</v>
      </c>
      <c r="I225" s="62">
        <v>44377</v>
      </c>
      <c r="J225" s="60">
        <f t="shared" si="12"/>
        <v>15</v>
      </c>
      <c r="K225" s="62">
        <f t="shared" si="13"/>
        <v>44370</v>
      </c>
      <c r="L225" s="139">
        <v>44377.5</v>
      </c>
      <c r="M225" s="62">
        <v>44377.5</v>
      </c>
      <c r="N225" s="62"/>
      <c r="O225" s="61">
        <f t="shared" si="14"/>
        <v>7.5</v>
      </c>
      <c r="P225" s="63">
        <f t="shared" si="15"/>
        <v>1199.8499999999999</v>
      </c>
    </row>
    <row r="226" spans="1:16" ht="13" x14ac:dyDescent="0.3">
      <c r="A226" s="60" t="s">
        <v>181</v>
      </c>
      <c r="B226" s="115" t="s">
        <v>170</v>
      </c>
      <c r="C226" s="116">
        <v>44377</v>
      </c>
      <c r="D226" s="111">
        <v>44377</v>
      </c>
      <c r="E226" s="115" t="s">
        <v>89</v>
      </c>
      <c r="F226" s="109" t="s">
        <v>90</v>
      </c>
      <c r="G226" s="61">
        <v>1941.73</v>
      </c>
      <c r="H226" s="62">
        <v>44363</v>
      </c>
      <c r="I226" s="62">
        <v>44377</v>
      </c>
      <c r="J226" s="60">
        <f t="shared" si="12"/>
        <v>15</v>
      </c>
      <c r="K226" s="62">
        <f t="shared" si="13"/>
        <v>44370</v>
      </c>
      <c r="L226" s="139">
        <v>44377.5</v>
      </c>
      <c r="M226" s="62">
        <v>44377.5</v>
      </c>
      <c r="N226" s="62"/>
      <c r="O226" s="61">
        <f t="shared" si="14"/>
        <v>7.5</v>
      </c>
      <c r="P226" s="63">
        <f t="shared" si="15"/>
        <v>14562.975</v>
      </c>
    </row>
    <row r="227" spans="1:16" ht="13" x14ac:dyDescent="0.3">
      <c r="A227" s="60" t="s">
        <v>181</v>
      </c>
      <c r="B227" s="115" t="s">
        <v>170</v>
      </c>
      <c r="C227" s="116">
        <v>44377</v>
      </c>
      <c r="D227" s="111">
        <v>44377</v>
      </c>
      <c r="E227" s="115" t="s">
        <v>91</v>
      </c>
      <c r="F227" s="109" t="s">
        <v>92</v>
      </c>
      <c r="G227" s="61">
        <v>3369.2500000000005</v>
      </c>
      <c r="H227" s="62">
        <v>44363</v>
      </c>
      <c r="I227" s="62">
        <v>44377</v>
      </c>
      <c r="J227" s="60">
        <f t="shared" si="12"/>
        <v>15</v>
      </c>
      <c r="K227" s="62">
        <f t="shared" si="13"/>
        <v>44370</v>
      </c>
      <c r="L227" s="139">
        <v>44377.5</v>
      </c>
      <c r="M227" s="62">
        <v>44377.5</v>
      </c>
      <c r="N227" s="62"/>
      <c r="O227" s="61">
        <f t="shared" si="14"/>
        <v>7.5</v>
      </c>
      <c r="P227" s="63">
        <f t="shared" si="15"/>
        <v>25269.375000000004</v>
      </c>
    </row>
    <row r="228" spans="1:16" ht="13" x14ac:dyDescent="0.3">
      <c r="A228" s="60" t="s">
        <v>181</v>
      </c>
      <c r="B228" s="115" t="s">
        <v>170</v>
      </c>
      <c r="C228" s="116">
        <v>44377</v>
      </c>
      <c r="D228" s="111">
        <v>44377</v>
      </c>
      <c r="E228" s="115" t="s">
        <v>93</v>
      </c>
      <c r="F228" s="109" t="s">
        <v>94</v>
      </c>
      <c r="G228" s="61">
        <v>925.37</v>
      </c>
      <c r="H228" s="62">
        <v>44363</v>
      </c>
      <c r="I228" s="62">
        <v>44377</v>
      </c>
      <c r="J228" s="60">
        <f t="shared" si="12"/>
        <v>15</v>
      </c>
      <c r="K228" s="62">
        <f t="shared" si="13"/>
        <v>44370</v>
      </c>
      <c r="L228" s="139">
        <v>44377.5</v>
      </c>
      <c r="M228" s="62">
        <v>44377.5</v>
      </c>
      <c r="N228" s="62"/>
      <c r="O228" s="61">
        <f t="shared" si="14"/>
        <v>7.5</v>
      </c>
      <c r="P228" s="63">
        <f t="shared" si="15"/>
        <v>6940.2749999999996</v>
      </c>
    </row>
    <row r="229" spans="1:16" ht="13" x14ac:dyDescent="0.3">
      <c r="A229" s="60" t="s">
        <v>181</v>
      </c>
      <c r="B229" s="115" t="s">
        <v>170</v>
      </c>
      <c r="C229" s="116">
        <v>44377</v>
      </c>
      <c r="D229" s="111">
        <v>44377</v>
      </c>
      <c r="E229" s="115" t="s">
        <v>97</v>
      </c>
      <c r="F229" s="109" t="s">
        <v>98</v>
      </c>
      <c r="G229" s="61">
        <v>805.98</v>
      </c>
      <c r="H229" s="62">
        <v>44363</v>
      </c>
      <c r="I229" s="62">
        <v>44377</v>
      </c>
      <c r="J229" s="60">
        <f t="shared" si="12"/>
        <v>15</v>
      </c>
      <c r="K229" s="62">
        <f t="shared" si="13"/>
        <v>44370</v>
      </c>
      <c r="L229" s="139">
        <v>44377.5</v>
      </c>
      <c r="M229" s="62">
        <v>44377.5</v>
      </c>
      <c r="N229" s="62"/>
      <c r="O229" s="61">
        <f t="shared" si="14"/>
        <v>7.5</v>
      </c>
      <c r="P229" s="63">
        <f t="shared" si="15"/>
        <v>6044.85</v>
      </c>
    </row>
    <row r="230" spans="1:16" ht="13" x14ac:dyDescent="0.3">
      <c r="A230" s="60" t="s">
        <v>181</v>
      </c>
      <c r="B230" s="115" t="s">
        <v>170</v>
      </c>
      <c r="C230" s="116">
        <v>44377</v>
      </c>
      <c r="D230" s="111">
        <v>44377</v>
      </c>
      <c r="E230" s="115" t="s">
        <v>105</v>
      </c>
      <c r="F230" s="109" t="s">
        <v>106</v>
      </c>
      <c r="G230" s="61">
        <v>44.89</v>
      </c>
      <c r="H230" s="62">
        <v>44363</v>
      </c>
      <c r="I230" s="62">
        <v>44377</v>
      </c>
      <c r="J230" s="60">
        <f t="shared" si="12"/>
        <v>15</v>
      </c>
      <c r="K230" s="62">
        <f t="shared" si="13"/>
        <v>44370</v>
      </c>
      <c r="L230" s="139">
        <v>44377.5</v>
      </c>
      <c r="M230" s="62">
        <v>44376.5</v>
      </c>
      <c r="N230" s="62"/>
      <c r="O230" s="97">
        <f t="shared" si="14"/>
        <v>6.5</v>
      </c>
      <c r="P230" s="63">
        <f t="shared" si="15"/>
        <v>291.78500000000003</v>
      </c>
    </row>
    <row r="231" spans="1:16" ht="13" x14ac:dyDescent="0.3">
      <c r="A231" s="60" t="s">
        <v>181</v>
      </c>
      <c r="B231" s="115" t="s">
        <v>170</v>
      </c>
      <c r="C231" s="116">
        <v>44377</v>
      </c>
      <c r="D231" s="111">
        <v>44377</v>
      </c>
      <c r="E231" s="115" t="s">
        <v>107</v>
      </c>
      <c r="F231" s="109" t="s">
        <v>108</v>
      </c>
      <c r="G231" s="61">
        <v>1.28</v>
      </c>
      <c r="H231" s="62">
        <v>44363</v>
      </c>
      <c r="I231" s="62">
        <v>44377</v>
      </c>
      <c r="J231" s="60">
        <f t="shared" si="12"/>
        <v>15</v>
      </c>
      <c r="K231" s="62">
        <f t="shared" si="13"/>
        <v>44370</v>
      </c>
      <c r="L231" s="139">
        <v>44377.5</v>
      </c>
      <c r="M231" s="62">
        <v>44392.5</v>
      </c>
      <c r="N231" s="62"/>
      <c r="O231" s="61">
        <f t="shared" si="14"/>
        <v>22.5</v>
      </c>
      <c r="P231" s="63">
        <f t="shared" si="15"/>
        <v>28.8</v>
      </c>
    </row>
    <row r="232" spans="1:16" ht="13" x14ac:dyDescent="0.3">
      <c r="A232" s="60" t="s">
        <v>181</v>
      </c>
      <c r="B232" s="115" t="s">
        <v>170</v>
      </c>
      <c r="C232" s="116">
        <v>44377</v>
      </c>
      <c r="D232" s="111">
        <v>44377</v>
      </c>
      <c r="E232" s="115" t="s">
        <v>113</v>
      </c>
      <c r="F232" s="109" t="s">
        <v>114</v>
      </c>
      <c r="G232" s="61">
        <v>102.49999999999999</v>
      </c>
      <c r="H232" s="62">
        <v>44363</v>
      </c>
      <c r="I232" s="62">
        <v>44377</v>
      </c>
      <c r="J232" s="60">
        <f t="shared" si="12"/>
        <v>15</v>
      </c>
      <c r="K232" s="62">
        <f t="shared" si="13"/>
        <v>44370</v>
      </c>
      <c r="L232" s="139">
        <v>44377.5</v>
      </c>
      <c r="M232" s="62">
        <v>44377.5</v>
      </c>
      <c r="N232" s="62"/>
      <c r="O232" s="61">
        <f t="shared" si="14"/>
        <v>7.5</v>
      </c>
      <c r="P232" s="63">
        <f t="shared" si="15"/>
        <v>768.74999999999989</v>
      </c>
    </row>
    <row r="233" spans="1:16" ht="13" x14ac:dyDescent="0.3">
      <c r="A233" s="60" t="s">
        <v>181</v>
      </c>
      <c r="B233" s="115" t="s">
        <v>170</v>
      </c>
      <c r="C233" s="116">
        <v>44377</v>
      </c>
      <c r="D233" s="111">
        <v>44377</v>
      </c>
      <c r="E233" s="115" t="s">
        <v>115</v>
      </c>
      <c r="F233" s="109" t="s">
        <v>116</v>
      </c>
      <c r="G233" s="61">
        <v>2.0300000000000002</v>
      </c>
      <c r="H233" s="62">
        <v>44363</v>
      </c>
      <c r="I233" s="62">
        <v>44377</v>
      </c>
      <c r="J233" s="60">
        <f t="shared" si="12"/>
        <v>15</v>
      </c>
      <c r="K233" s="62">
        <f t="shared" si="13"/>
        <v>44370</v>
      </c>
      <c r="L233" s="139">
        <v>44377.5</v>
      </c>
      <c r="M233" s="62">
        <v>44392.5</v>
      </c>
      <c r="N233" s="62"/>
      <c r="O233" s="61">
        <f t="shared" si="14"/>
        <v>22.5</v>
      </c>
      <c r="P233" s="63">
        <f t="shared" si="15"/>
        <v>45.675000000000004</v>
      </c>
    </row>
    <row r="234" spans="1:16" ht="13" x14ac:dyDescent="0.3">
      <c r="A234" s="60" t="s">
        <v>181</v>
      </c>
      <c r="B234" s="115" t="s">
        <v>170</v>
      </c>
      <c r="C234" s="116">
        <v>44377</v>
      </c>
      <c r="D234" s="111">
        <v>44377</v>
      </c>
      <c r="E234" s="115" t="s">
        <v>117</v>
      </c>
      <c r="F234" s="109" t="s">
        <v>118</v>
      </c>
      <c r="G234" s="61">
        <v>48</v>
      </c>
      <c r="H234" s="62">
        <v>44363</v>
      </c>
      <c r="I234" s="62">
        <v>44377</v>
      </c>
      <c r="J234" s="60">
        <f t="shared" si="12"/>
        <v>15</v>
      </c>
      <c r="K234" s="62">
        <f t="shared" si="13"/>
        <v>44370</v>
      </c>
      <c r="L234" s="139">
        <v>44377.5</v>
      </c>
      <c r="M234" s="62">
        <v>44404.5</v>
      </c>
      <c r="N234" s="62"/>
      <c r="O234" s="61">
        <f t="shared" si="14"/>
        <v>34.5</v>
      </c>
      <c r="P234" s="63">
        <f t="shared" si="15"/>
        <v>1656</v>
      </c>
    </row>
    <row r="235" spans="1:16" ht="13" x14ac:dyDescent="0.3">
      <c r="A235" s="60" t="s">
        <v>181</v>
      </c>
      <c r="B235" s="115" t="s">
        <v>170</v>
      </c>
      <c r="C235" s="116">
        <v>44377</v>
      </c>
      <c r="D235" s="111">
        <v>44377</v>
      </c>
      <c r="E235" s="115" t="s">
        <v>119</v>
      </c>
      <c r="F235" s="109" t="s">
        <v>120</v>
      </c>
      <c r="G235" s="61">
        <v>566.69000000000005</v>
      </c>
      <c r="H235" s="62">
        <v>44363</v>
      </c>
      <c r="I235" s="62">
        <v>44377</v>
      </c>
      <c r="J235" s="60">
        <f t="shared" si="12"/>
        <v>15</v>
      </c>
      <c r="K235" s="62">
        <f t="shared" si="13"/>
        <v>44370</v>
      </c>
      <c r="L235" s="139">
        <v>44377.5</v>
      </c>
      <c r="M235" s="62">
        <v>44377.5</v>
      </c>
      <c r="N235" s="62"/>
      <c r="O235" s="61">
        <f t="shared" si="14"/>
        <v>7.5</v>
      </c>
      <c r="P235" s="63">
        <f t="shared" si="15"/>
        <v>4250.1750000000002</v>
      </c>
    </row>
    <row r="236" spans="1:16" ht="13" x14ac:dyDescent="0.3">
      <c r="A236" s="60" t="s">
        <v>181</v>
      </c>
      <c r="B236" s="115" t="s">
        <v>170</v>
      </c>
      <c r="C236" s="116">
        <v>44377</v>
      </c>
      <c r="D236" s="111">
        <v>44377</v>
      </c>
      <c r="E236" s="115" t="s">
        <v>121</v>
      </c>
      <c r="F236" s="109" t="s">
        <v>122</v>
      </c>
      <c r="G236" s="61">
        <v>183.34</v>
      </c>
      <c r="H236" s="62">
        <v>44363</v>
      </c>
      <c r="I236" s="62">
        <v>44377</v>
      </c>
      <c r="J236" s="60">
        <f t="shared" si="12"/>
        <v>15</v>
      </c>
      <c r="K236" s="62">
        <f t="shared" si="13"/>
        <v>44370</v>
      </c>
      <c r="L236" s="139">
        <v>44377.5</v>
      </c>
      <c r="M236" s="62">
        <v>44377.5</v>
      </c>
      <c r="N236" s="62"/>
      <c r="O236" s="61">
        <f t="shared" si="14"/>
        <v>7.5</v>
      </c>
      <c r="P236" s="63">
        <f t="shared" si="15"/>
        <v>1375.05</v>
      </c>
    </row>
    <row r="237" spans="1:16" ht="13" x14ac:dyDescent="0.3">
      <c r="A237" s="60" t="s">
        <v>181</v>
      </c>
      <c r="B237" s="115" t="s">
        <v>170</v>
      </c>
      <c r="C237" s="116">
        <v>44377</v>
      </c>
      <c r="D237" s="111">
        <v>44377</v>
      </c>
      <c r="E237" s="115" t="s">
        <v>127</v>
      </c>
      <c r="F237" s="109" t="s">
        <v>128</v>
      </c>
      <c r="G237" s="61">
        <v>88.75</v>
      </c>
      <c r="H237" s="62">
        <v>44363</v>
      </c>
      <c r="I237" s="62">
        <v>44377</v>
      </c>
      <c r="J237" s="60">
        <f t="shared" si="12"/>
        <v>15</v>
      </c>
      <c r="K237" s="62">
        <f t="shared" si="13"/>
        <v>44370</v>
      </c>
      <c r="L237" s="139">
        <v>44377.5</v>
      </c>
      <c r="M237" s="62">
        <v>44392.5</v>
      </c>
      <c r="N237" s="62"/>
      <c r="O237" s="61">
        <f t="shared" si="14"/>
        <v>22.5</v>
      </c>
      <c r="P237" s="63">
        <f t="shared" si="15"/>
        <v>1996.875</v>
      </c>
    </row>
    <row r="238" spans="1:16" ht="13" x14ac:dyDescent="0.3">
      <c r="A238" s="60" t="s">
        <v>181</v>
      </c>
      <c r="B238" s="115" t="s">
        <v>170</v>
      </c>
      <c r="C238" s="116">
        <v>44377</v>
      </c>
      <c r="D238" s="111">
        <v>44377</v>
      </c>
      <c r="E238" s="115" t="s">
        <v>158</v>
      </c>
      <c r="F238" s="109" t="s">
        <v>159</v>
      </c>
      <c r="G238" s="61">
        <v>5</v>
      </c>
      <c r="H238" s="62">
        <v>44363</v>
      </c>
      <c r="I238" s="62">
        <v>44377</v>
      </c>
      <c r="J238" s="60">
        <f t="shared" si="12"/>
        <v>15</v>
      </c>
      <c r="K238" s="62">
        <f t="shared" si="13"/>
        <v>44370</v>
      </c>
      <c r="L238" s="139">
        <v>44377.5</v>
      </c>
      <c r="M238" s="62">
        <v>44377.5</v>
      </c>
      <c r="N238" s="62"/>
      <c r="O238" s="61">
        <f t="shared" si="14"/>
        <v>7.5</v>
      </c>
      <c r="P238" s="63">
        <f t="shared" si="15"/>
        <v>37.5</v>
      </c>
    </row>
    <row r="239" spans="1:16" ht="13" x14ac:dyDescent="0.3">
      <c r="A239" s="60" t="s">
        <v>181</v>
      </c>
      <c r="B239" s="115" t="s">
        <v>170</v>
      </c>
      <c r="C239" s="116">
        <v>44377</v>
      </c>
      <c r="D239" s="111">
        <v>44377</v>
      </c>
      <c r="E239" s="115" t="s">
        <v>129</v>
      </c>
      <c r="F239" s="109" t="s">
        <v>130</v>
      </c>
      <c r="G239" s="61">
        <v>1045.32</v>
      </c>
      <c r="H239" s="62">
        <v>44363</v>
      </c>
      <c r="I239" s="62">
        <v>44377</v>
      </c>
      <c r="J239" s="60">
        <f t="shared" si="12"/>
        <v>15</v>
      </c>
      <c r="K239" s="62">
        <f t="shared" si="13"/>
        <v>44370</v>
      </c>
      <c r="L239" s="139">
        <v>44377.5</v>
      </c>
      <c r="M239" s="62">
        <v>44377.5</v>
      </c>
      <c r="N239" s="62"/>
      <c r="O239" s="61">
        <f t="shared" si="14"/>
        <v>7.5</v>
      </c>
      <c r="P239" s="63">
        <f t="shared" si="15"/>
        <v>7839.9</v>
      </c>
    </row>
    <row r="240" spans="1:16" ht="13" x14ac:dyDescent="0.3">
      <c r="A240" s="60" t="s">
        <v>181</v>
      </c>
      <c r="B240" s="115" t="s">
        <v>170</v>
      </c>
      <c r="C240" s="116">
        <v>44377</v>
      </c>
      <c r="D240" s="111">
        <v>44377</v>
      </c>
      <c r="E240" s="115" t="s">
        <v>131</v>
      </c>
      <c r="F240" s="109" t="s">
        <v>132</v>
      </c>
      <c r="G240" s="61">
        <v>114.59</v>
      </c>
      <c r="H240" s="62">
        <v>44363</v>
      </c>
      <c r="I240" s="62">
        <v>44377</v>
      </c>
      <c r="J240" s="60">
        <f t="shared" si="12"/>
        <v>15</v>
      </c>
      <c r="K240" s="62">
        <f t="shared" si="13"/>
        <v>44370</v>
      </c>
      <c r="L240" s="139">
        <v>44377.5</v>
      </c>
      <c r="M240" s="62">
        <v>44377.5</v>
      </c>
      <c r="N240" s="62"/>
      <c r="O240" s="61">
        <f t="shared" si="14"/>
        <v>7.5</v>
      </c>
      <c r="P240" s="63">
        <f t="shared" si="15"/>
        <v>859.42500000000007</v>
      </c>
    </row>
    <row r="241" spans="1:16" ht="13" x14ac:dyDescent="0.3">
      <c r="A241" s="60" t="s">
        <v>181</v>
      </c>
      <c r="B241" s="115" t="s">
        <v>170</v>
      </c>
      <c r="C241" s="116">
        <v>44377</v>
      </c>
      <c r="D241" s="111">
        <v>44377</v>
      </c>
      <c r="E241" s="115" t="s">
        <v>133</v>
      </c>
      <c r="F241" s="109" t="s">
        <v>134</v>
      </c>
      <c r="G241" s="61">
        <v>180.62000000000003</v>
      </c>
      <c r="H241" s="62">
        <v>44363</v>
      </c>
      <c r="I241" s="62">
        <v>44377</v>
      </c>
      <c r="J241" s="60">
        <f t="shared" si="12"/>
        <v>15</v>
      </c>
      <c r="K241" s="62">
        <f t="shared" si="13"/>
        <v>44370</v>
      </c>
      <c r="L241" s="139">
        <v>44377.5</v>
      </c>
      <c r="M241" s="62">
        <v>44392.5</v>
      </c>
      <c r="N241" s="62"/>
      <c r="O241" s="61">
        <f t="shared" si="14"/>
        <v>22.5</v>
      </c>
      <c r="P241" s="63">
        <f t="shared" si="15"/>
        <v>4063.9500000000007</v>
      </c>
    </row>
    <row r="242" spans="1:16" ht="13" x14ac:dyDescent="0.3">
      <c r="A242" s="60" t="s">
        <v>181</v>
      </c>
      <c r="B242" s="115" t="s">
        <v>170</v>
      </c>
      <c r="C242" s="116">
        <v>44377</v>
      </c>
      <c r="D242" s="111">
        <v>44377</v>
      </c>
      <c r="E242" s="115" t="s">
        <v>135</v>
      </c>
      <c r="F242" s="109" t="s">
        <v>136</v>
      </c>
      <c r="G242" s="61">
        <v>31.77</v>
      </c>
      <c r="H242" s="62">
        <v>44363</v>
      </c>
      <c r="I242" s="62">
        <v>44377</v>
      </c>
      <c r="J242" s="60">
        <f t="shared" si="12"/>
        <v>15</v>
      </c>
      <c r="K242" s="62">
        <f t="shared" si="13"/>
        <v>44370</v>
      </c>
      <c r="L242" s="139">
        <v>44377.5</v>
      </c>
      <c r="M242" s="62">
        <v>44392.5</v>
      </c>
      <c r="N242" s="62"/>
      <c r="O242" s="61">
        <f t="shared" si="14"/>
        <v>22.5</v>
      </c>
      <c r="P242" s="63">
        <f t="shared" si="15"/>
        <v>714.82500000000005</v>
      </c>
    </row>
    <row r="243" spans="1:16" ht="13" x14ac:dyDescent="0.3">
      <c r="A243" s="60" t="s">
        <v>181</v>
      </c>
      <c r="B243" s="115" t="s">
        <v>170</v>
      </c>
      <c r="C243" s="116">
        <v>44377</v>
      </c>
      <c r="D243" s="111">
        <v>44377</v>
      </c>
      <c r="E243" s="115" t="s">
        <v>137</v>
      </c>
      <c r="F243" s="109" t="s">
        <v>138</v>
      </c>
      <c r="G243" s="61">
        <v>7.74</v>
      </c>
      <c r="H243" s="62">
        <v>44363</v>
      </c>
      <c r="I243" s="62">
        <v>44377</v>
      </c>
      <c r="J243" s="60">
        <f t="shared" si="12"/>
        <v>15</v>
      </c>
      <c r="K243" s="62">
        <f t="shared" si="13"/>
        <v>44370</v>
      </c>
      <c r="L243" s="139">
        <v>44377.5</v>
      </c>
      <c r="M243" s="62">
        <v>44392.5</v>
      </c>
      <c r="N243" s="62"/>
      <c r="O243" s="61">
        <f t="shared" si="14"/>
        <v>22.5</v>
      </c>
      <c r="P243" s="63">
        <f t="shared" si="15"/>
        <v>174.15</v>
      </c>
    </row>
    <row r="244" spans="1:16" ht="13" x14ac:dyDescent="0.3">
      <c r="A244" s="60" t="s">
        <v>181</v>
      </c>
      <c r="B244" s="115" t="s">
        <v>170</v>
      </c>
      <c r="C244" s="116">
        <v>44377</v>
      </c>
      <c r="D244" s="111">
        <v>44377</v>
      </c>
      <c r="E244" s="115" t="s">
        <v>139</v>
      </c>
      <c r="F244" s="109" t="s">
        <v>140</v>
      </c>
      <c r="G244" s="61">
        <v>1.1500000000000001</v>
      </c>
      <c r="H244" s="62">
        <v>44363</v>
      </c>
      <c r="I244" s="62">
        <v>44377</v>
      </c>
      <c r="J244" s="60">
        <f t="shared" si="12"/>
        <v>15</v>
      </c>
      <c r="K244" s="62">
        <f t="shared" si="13"/>
        <v>44370</v>
      </c>
      <c r="L244" s="139">
        <v>44377.5</v>
      </c>
      <c r="M244" s="62">
        <v>44392.5</v>
      </c>
      <c r="N244" s="62"/>
      <c r="O244" s="61">
        <f t="shared" si="14"/>
        <v>22.5</v>
      </c>
      <c r="P244" s="63">
        <f t="shared" si="15"/>
        <v>25.875000000000004</v>
      </c>
    </row>
    <row r="245" spans="1:16" ht="13" x14ac:dyDescent="0.3">
      <c r="A245" s="60" t="s">
        <v>181</v>
      </c>
      <c r="B245" s="115" t="s">
        <v>170</v>
      </c>
      <c r="C245" s="116">
        <v>44377</v>
      </c>
      <c r="D245" s="111">
        <v>44377</v>
      </c>
      <c r="E245" s="115" t="s">
        <v>182</v>
      </c>
      <c r="F245" s="109" t="s">
        <v>183</v>
      </c>
      <c r="G245" s="61">
        <v>2456.12</v>
      </c>
      <c r="H245" s="62">
        <v>44363</v>
      </c>
      <c r="I245" s="62">
        <v>44377</v>
      </c>
      <c r="J245" s="60">
        <f t="shared" si="12"/>
        <v>15</v>
      </c>
      <c r="K245" s="62">
        <f t="shared" si="13"/>
        <v>44370</v>
      </c>
      <c r="L245" s="139">
        <v>44377.5</v>
      </c>
      <c r="M245" s="62">
        <v>44377.5</v>
      </c>
      <c r="N245" s="62">
        <v>44376.5</v>
      </c>
      <c r="O245" s="61">
        <f>N245-K245</f>
        <v>6.5</v>
      </c>
      <c r="P245" s="63">
        <f t="shared" si="15"/>
        <v>15964.779999999999</v>
      </c>
    </row>
    <row r="246" spans="1:16" ht="13" x14ac:dyDescent="0.3">
      <c r="A246" s="60" t="s">
        <v>184</v>
      </c>
      <c r="B246" s="115" t="s">
        <v>170</v>
      </c>
      <c r="C246" s="116">
        <v>44392</v>
      </c>
      <c r="D246" s="111">
        <v>44392</v>
      </c>
      <c r="E246" s="115" t="s">
        <v>85</v>
      </c>
      <c r="F246" s="109" t="s">
        <v>86</v>
      </c>
      <c r="G246" s="61">
        <v>159.97999999999999</v>
      </c>
      <c r="H246" s="62">
        <v>44378</v>
      </c>
      <c r="I246" s="62">
        <v>44392</v>
      </c>
      <c r="J246" s="60">
        <f t="shared" si="12"/>
        <v>15</v>
      </c>
      <c r="K246" s="62">
        <f t="shared" si="13"/>
        <v>44385</v>
      </c>
      <c r="L246" s="139">
        <v>44392.5</v>
      </c>
      <c r="M246" s="62">
        <v>44392.5</v>
      </c>
      <c r="N246" s="62"/>
      <c r="O246" s="61">
        <f t="shared" si="14"/>
        <v>7.5</v>
      </c>
      <c r="P246" s="63">
        <f t="shared" si="15"/>
        <v>1199.8499999999999</v>
      </c>
    </row>
    <row r="247" spans="1:16" ht="13" x14ac:dyDescent="0.3">
      <c r="A247" s="60" t="s">
        <v>184</v>
      </c>
      <c r="B247" s="115" t="s">
        <v>170</v>
      </c>
      <c r="C247" s="116">
        <v>44392</v>
      </c>
      <c r="D247" s="111">
        <v>44392</v>
      </c>
      <c r="E247" s="115" t="s">
        <v>89</v>
      </c>
      <c r="F247" s="109" t="s">
        <v>90</v>
      </c>
      <c r="G247" s="61">
        <v>1831.8899999999999</v>
      </c>
      <c r="H247" s="62">
        <v>44378</v>
      </c>
      <c r="I247" s="62">
        <v>44392</v>
      </c>
      <c r="J247" s="60">
        <f t="shared" si="12"/>
        <v>15</v>
      </c>
      <c r="K247" s="62">
        <f t="shared" si="13"/>
        <v>44385</v>
      </c>
      <c r="L247" s="139">
        <v>44392.5</v>
      </c>
      <c r="M247" s="62">
        <v>44392.5</v>
      </c>
      <c r="N247" s="62"/>
      <c r="O247" s="61">
        <f t="shared" si="14"/>
        <v>7.5</v>
      </c>
      <c r="P247" s="63">
        <f t="shared" si="15"/>
        <v>13739.174999999999</v>
      </c>
    </row>
    <row r="248" spans="1:16" ht="13" x14ac:dyDescent="0.3">
      <c r="A248" s="60" t="s">
        <v>184</v>
      </c>
      <c r="B248" s="115" t="s">
        <v>170</v>
      </c>
      <c r="C248" s="116">
        <v>44392</v>
      </c>
      <c r="D248" s="111">
        <v>44392</v>
      </c>
      <c r="E248" s="115" t="s">
        <v>91</v>
      </c>
      <c r="F248" s="109" t="s">
        <v>92</v>
      </c>
      <c r="G248" s="61">
        <v>3137.01</v>
      </c>
      <c r="H248" s="62">
        <v>44378</v>
      </c>
      <c r="I248" s="62">
        <v>44392</v>
      </c>
      <c r="J248" s="60">
        <f t="shared" si="12"/>
        <v>15</v>
      </c>
      <c r="K248" s="62">
        <f t="shared" si="13"/>
        <v>44385</v>
      </c>
      <c r="L248" s="139">
        <v>44392.5</v>
      </c>
      <c r="M248" s="62">
        <v>44392.5</v>
      </c>
      <c r="N248" s="62"/>
      <c r="O248" s="61">
        <f t="shared" si="14"/>
        <v>7.5</v>
      </c>
      <c r="P248" s="63">
        <f t="shared" si="15"/>
        <v>23527.575000000001</v>
      </c>
    </row>
    <row r="249" spans="1:16" ht="13" x14ac:dyDescent="0.3">
      <c r="A249" s="60" t="s">
        <v>184</v>
      </c>
      <c r="B249" s="115" t="s">
        <v>170</v>
      </c>
      <c r="C249" s="116">
        <v>44392</v>
      </c>
      <c r="D249" s="111">
        <v>44392</v>
      </c>
      <c r="E249" s="115" t="s">
        <v>93</v>
      </c>
      <c r="F249" s="109" t="s">
        <v>94</v>
      </c>
      <c r="G249" s="61">
        <v>1125.8</v>
      </c>
      <c r="H249" s="62">
        <v>44378</v>
      </c>
      <c r="I249" s="62">
        <v>44392</v>
      </c>
      <c r="J249" s="60">
        <f t="shared" si="12"/>
        <v>15</v>
      </c>
      <c r="K249" s="62">
        <f t="shared" si="13"/>
        <v>44385</v>
      </c>
      <c r="L249" s="139">
        <v>44392.5</v>
      </c>
      <c r="M249" s="62">
        <v>44392.5</v>
      </c>
      <c r="N249" s="62"/>
      <c r="O249" s="61">
        <f t="shared" si="14"/>
        <v>7.5</v>
      </c>
      <c r="P249" s="63">
        <f t="shared" si="15"/>
        <v>8443.5</v>
      </c>
    </row>
    <row r="250" spans="1:16" ht="13" x14ac:dyDescent="0.3">
      <c r="A250" s="60" t="s">
        <v>184</v>
      </c>
      <c r="B250" s="115" t="s">
        <v>170</v>
      </c>
      <c r="C250" s="116">
        <v>44392</v>
      </c>
      <c r="D250" s="111">
        <v>44392</v>
      </c>
      <c r="E250" s="115" t="s">
        <v>97</v>
      </c>
      <c r="F250" s="109" t="s">
        <v>98</v>
      </c>
      <c r="G250" s="61">
        <v>851.33</v>
      </c>
      <c r="H250" s="62">
        <v>44378</v>
      </c>
      <c r="I250" s="62">
        <v>44392</v>
      </c>
      <c r="J250" s="60">
        <f t="shared" si="12"/>
        <v>15</v>
      </c>
      <c r="K250" s="62">
        <f t="shared" si="13"/>
        <v>44385</v>
      </c>
      <c r="L250" s="139">
        <v>44392.5</v>
      </c>
      <c r="M250" s="62">
        <v>44392.5</v>
      </c>
      <c r="N250" s="62"/>
      <c r="O250" s="61">
        <f t="shared" si="14"/>
        <v>7.5</v>
      </c>
      <c r="P250" s="63">
        <f t="shared" si="15"/>
        <v>6384.9750000000004</v>
      </c>
    </row>
    <row r="251" spans="1:16" ht="13" x14ac:dyDescent="0.3">
      <c r="A251" s="60" t="s">
        <v>184</v>
      </c>
      <c r="B251" s="115" t="s">
        <v>170</v>
      </c>
      <c r="C251" s="116">
        <v>44392</v>
      </c>
      <c r="D251" s="111">
        <v>44392</v>
      </c>
      <c r="E251" s="115" t="s">
        <v>105</v>
      </c>
      <c r="F251" s="109" t="s">
        <v>106</v>
      </c>
      <c r="G251" s="61">
        <v>38.230000000000004</v>
      </c>
      <c r="H251" s="62">
        <v>44378</v>
      </c>
      <c r="I251" s="62">
        <v>44392</v>
      </c>
      <c r="J251" s="60">
        <f t="shared" si="12"/>
        <v>15</v>
      </c>
      <c r="K251" s="62">
        <f t="shared" si="13"/>
        <v>44385</v>
      </c>
      <c r="L251" s="139">
        <v>44392.5</v>
      </c>
      <c r="M251" s="62">
        <v>44403.5</v>
      </c>
      <c r="N251" s="62"/>
      <c r="O251" s="97">
        <f t="shared" si="14"/>
        <v>18.5</v>
      </c>
      <c r="P251" s="63">
        <f t="shared" si="15"/>
        <v>707.25500000000011</v>
      </c>
    </row>
    <row r="252" spans="1:16" ht="13" x14ac:dyDescent="0.3">
      <c r="A252" s="60" t="s">
        <v>184</v>
      </c>
      <c r="B252" s="115" t="s">
        <v>170</v>
      </c>
      <c r="C252" s="116">
        <v>44392</v>
      </c>
      <c r="D252" s="111">
        <v>44392</v>
      </c>
      <c r="E252" s="115" t="s">
        <v>107</v>
      </c>
      <c r="F252" s="109" t="s">
        <v>108</v>
      </c>
      <c r="G252" s="61">
        <v>1.28</v>
      </c>
      <c r="H252" s="62">
        <v>44378</v>
      </c>
      <c r="I252" s="62">
        <v>44392</v>
      </c>
      <c r="J252" s="60">
        <f t="shared" si="12"/>
        <v>15</v>
      </c>
      <c r="K252" s="62">
        <f t="shared" si="13"/>
        <v>44385</v>
      </c>
      <c r="L252" s="139">
        <v>44392.5</v>
      </c>
      <c r="M252" s="62">
        <v>44421.5</v>
      </c>
      <c r="N252" s="62"/>
      <c r="O252" s="61">
        <f t="shared" si="14"/>
        <v>36.5</v>
      </c>
      <c r="P252" s="63">
        <f t="shared" si="15"/>
        <v>46.72</v>
      </c>
    </row>
    <row r="253" spans="1:16" ht="13" x14ac:dyDescent="0.3">
      <c r="A253" s="60" t="s">
        <v>184</v>
      </c>
      <c r="B253" s="115" t="s">
        <v>170</v>
      </c>
      <c r="C253" s="116">
        <v>44392</v>
      </c>
      <c r="D253" s="111">
        <v>44392</v>
      </c>
      <c r="E253" s="115" t="s">
        <v>113</v>
      </c>
      <c r="F253" s="109" t="s">
        <v>114</v>
      </c>
      <c r="G253" s="61">
        <v>88.02</v>
      </c>
      <c r="H253" s="62">
        <v>44378</v>
      </c>
      <c r="I253" s="62">
        <v>44392</v>
      </c>
      <c r="J253" s="60">
        <f t="shared" si="12"/>
        <v>15</v>
      </c>
      <c r="K253" s="62">
        <f t="shared" si="13"/>
        <v>44385</v>
      </c>
      <c r="L253" s="139">
        <v>44392.5</v>
      </c>
      <c r="M253" s="62">
        <v>44392.5</v>
      </c>
      <c r="N253" s="62"/>
      <c r="O253" s="61">
        <f t="shared" si="14"/>
        <v>7.5</v>
      </c>
      <c r="P253" s="63">
        <f t="shared" si="15"/>
        <v>660.15</v>
      </c>
    </row>
    <row r="254" spans="1:16" ht="13" x14ac:dyDescent="0.3">
      <c r="A254" s="60" t="s">
        <v>184</v>
      </c>
      <c r="B254" s="115" t="s">
        <v>170</v>
      </c>
      <c r="C254" s="116">
        <v>44392</v>
      </c>
      <c r="D254" s="111">
        <v>44392</v>
      </c>
      <c r="E254" s="115" t="s">
        <v>115</v>
      </c>
      <c r="F254" s="109" t="s">
        <v>116</v>
      </c>
      <c r="G254" s="61">
        <v>2.0300000000000002</v>
      </c>
      <c r="H254" s="62">
        <v>44378</v>
      </c>
      <c r="I254" s="62">
        <v>44392</v>
      </c>
      <c r="J254" s="60">
        <f t="shared" si="12"/>
        <v>15</v>
      </c>
      <c r="K254" s="62">
        <f t="shared" si="13"/>
        <v>44385</v>
      </c>
      <c r="L254" s="139">
        <v>44392.5</v>
      </c>
      <c r="M254" s="62">
        <v>44421.5</v>
      </c>
      <c r="N254" s="62"/>
      <c r="O254" s="61">
        <f t="shared" si="14"/>
        <v>36.5</v>
      </c>
      <c r="P254" s="63">
        <f t="shared" si="15"/>
        <v>74.095000000000013</v>
      </c>
    </row>
    <row r="255" spans="1:16" ht="13" x14ac:dyDescent="0.3">
      <c r="A255" s="60" t="s">
        <v>184</v>
      </c>
      <c r="B255" s="115" t="s">
        <v>170</v>
      </c>
      <c r="C255" s="116">
        <v>44392</v>
      </c>
      <c r="D255" s="111">
        <v>44392</v>
      </c>
      <c r="E255" s="115" t="s">
        <v>117</v>
      </c>
      <c r="F255" s="109" t="s">
        <v>118</v>
      </c>
      <c r="G255" s="61">
        <v>48</v>
      </c>
      <c r="H255" s="62">
        <v>44378</v>
      </c>
      <c r="I255" s="62">
        <v>44392</v>
      </c>
      <c r="J255" s="60">
        <f t="shared" si="12"/>
        <v>15</v>
      </c>
      <c r="K255" s="62">
        <f t="shared" si="13"/>
        <v>44385</v>
      </c>
      <c r="L255" s="139">
        <v>44392.5</v>
      </c>
      <c r="M255" s="62">
        <v>44431.5</v>
      </c>
      <c r="N255" s="62"/>
      <c r="O255" s="61">
        <f t="shared" si="14"/>
        <v>46.5</v>
      </c>
      <c r="P255" s="63">
        <f t="shared" si="15"/>
        <v>2232</v>
      </c>
    </row>
    <row r="256" spans="1:16" ht="13" x14ac:dyDescent="0.3">
      <c r="A256" s="60" t="s">
        <v>184</v>
      </c>
      <c r="B256" s="115" t="s">
        <v>170</v>
      </c>
      <c r="C256" s="116">
        <v>44392</v>
      </c>
      <c r="D256" s="111">
        <v>44392</v>
      </c>
      <c r="E256" s="115" t="s">
        <v>119</v>
      </c>
      <c r="F256" s="109" t="s">
        <v>120</v>
      </c>
      <c r="G256" s="61">
        <v>566.70000000000005</v>
      </c>
      <c r="H256" s="62">
        <v>44378</v>
      </c>
      <c r="I256" s="62">
        <v>44392</v>
      </c>
      <c r="J256" s="60">
        <f t="shared" si="12"/>
        <v>15</v>
      </c>
      <c r="K256" s="62">
        <f t="shared" si="13"/>
        <v>44385</v>
      </c>
      <c r="L256" s="139">
        <v>44392.5</v>
      </c>
      <c r="M256" s="62">
        <v>44392.5</v>
      </c>
      <c r="N256" s="62"/>
      <c r="O256" s="61">
        <f t="shared" si="14"/>
        <v>7.5</v>
      </c>
      <c r="P256" s="63">
        <f t="shared" si="15"/>
        <v>4250.25</v>
      </c>
    </row>
    <row r="257" spans="1:16" ht="13" x14ac:dyDescent="0.3">
      <c r="A257" s="60" t="s">
        <v>184</v>
      </c>
      <c r="B257" s="115" t="s">
        <v>170</v>
      </c>
      <c r="C257" s="116">
        <v>44392</v>
      </c>
      <c r="D257" s="111">
        <v>44392</v>
      </c>
      <c r="E257" s="115" t="s">
        <v>121</v>
      </c>
      <c r="F257" s="109" t="s">
        <v>122</v>
      </c>
      <c r="G257" s="61">
        <v>133.34</v>
      </c>
      <c r="H257" s="62">
        <v>44378</v>
      </c>
      <c r="I257" s="62">
        <v>44392</v>
      </c>
      <c r="J257" s="60">
        <f t="shared" si="12"/>
        <v>15</v>
      </c>
      <c r="K257" s="62">
        <f t="shared" si="13"/>
        <v>44385</v>
      </c>
      <c r="L257" s="139">
        <v>44392.5</v>
      </c>
      <c r="M257" s="62">
        <v>44392.5</v>
      </c>
      <c r="N257" s="62"/>
      <c r="O257" s="61">
        <f t="shared" si="14"/>
        <v>7.5</v>
      </c>
      <c r="P257" s="63">
        <f t="shared" si="15"/>
        <v>1000.0500000000001</v>
      </c>
    </row>
    <row r="258" spans="1:16" ht="13" x14ac:dyDescent="0.3">
      <c r="A258" s="60" t="s">
        <v>184</v>
      </c>
      <c r="B258" s="115" t="s">
        <v>170</v>
      </c>
      <c r="C258" s="116">
        <v>44392</v>
      </c>
      <c r="D258" s="111">
        <v>44392</v>
      </c>
      <c r="E258" s="115" t="s">
        <v>127</v>
      </c>
      <c r="F258" s="109" t="s">
        <v>128</v>
      </c>
      <c r="G258" s="61">
        <v>59.660000000000011</v>
      </c>
      <c r="H258" s="62">
        <v>44378</v>
      </c>
      <c r="I258" s="62">
        <v>44392</v>
      </c>
      <c r="J258" s="60">
        <f t="shared" si="12"/>
        <v>15</v>
      </c>
      <c r="K258" s="62">
        <f t="shared" si="13"/>
        <v>44385</v>
      </c>
      <c r="L258" s="139">
        <v>44392.5</v>
      </c>
      <c r="M258" s="62">
        <v>44421.5</v>
      </c>
      <c r="N258" s="62"/>
      <c r="O258" s="61">
        <f t="shared" si="14"/>
        <v>36.5</v>
      </c>
      <c r="P258" s="63">
        <f t="shared" si="15"/>
        <v>2177.5900000000006</v>
      </c>
    </row>
    <row r="259" spans="1:16" ht="13" x14ac:dyDescent="0.3">
      <c r="A259" s="60" t="s">
        <v>184</v>
      </c>
      <c r="B259" s="115" t="s">
        <v>170</v>
      </c>
      <c r="C259" s="116">
        <v>44392</v>
      </c>
      <c r="D259" s="111">
        <v>44392</v>
      </c>
      <c r="E259" s="115" t="s">
        <v>129</v>
      </c>
      <c r="F259" s="109" t="s">
        <v>130</v>
      </c>
      <c r="G259" s="61">
        <v>927.32999999999993</v>
      </c>
      <c r="H259" s="62">
        <v>44378</v>
      </c>
      <c r="I259" s="62">
        <v>44392</v>
      </c>
      <c r="J259" s="60">
        <f t="shared" si="12"/>
        <v>15</v>
      </c>
      <c r="K259" s="62">
        <f t="shared" si="13"/>
        <v>44385</v>
      </c>
      <c r="L259" s="139">
        <v>44392.5</v>
      </c>
      <c r="M259" s="62">
        <v>44392.5</v>
      </c>
      <c r="N259" s="62"/>
      <c r="O259" s="61">
        <f t="shared" si="14"/>
        <v>7.5</v>
      </c>
      <c r="P259" s="63">
        <f t="shared" si="15"/>
        <v>6954.9749999999995</v>
      </c>
    </row>
    <row r="260" spans="1:16" ht="13" x14ac:dyDescent="0.3">
      <c r="A260" s="60" t="s">
        <v>184</v>
      </c>
      <c r="B260" s="115" t="s">
        <v>170</v>
      </c>
      <c r="C260" s="116">
        <v>44392</v>
      </c>
      <c r="D260" s="111">
        <v>44392</v>
      </c>
      <c r="E260" s="115" t="s">
        <v>131</v>
      </c>
      <c r="F260" s="109" t="s">
        <v>132</v>
      </c>
      <c r="G260" s="61">
        <v>114.59</v>
      </c>
      <c r="H260" s="62">
        <v>44378</v>
      </c>
      <c r="I260" s="62">
        <v>44392</v>
      </c>
      <c r="J260" s="60">
        <f t="shared" si="12"/>
        <v>15</v>
      </c>
      <c r="K260" s="62">
        <f t="shared" si="13"/>
        <v>44385</v>
      </c>
      <c r="L260" s="139">
        <v>44392.5</v>
      </c>
      <c r="M260" s="62">
        <v>44392.5</v>
      </c>
      <c r="N260" s="62"/>
      <c r="O260" s="61">
        <f t="shared" si="14"/>
        <v>7.5</v>
      </c>
      <c r="P260" s="63">
        <f t="shared" si="15"/>
        <v>859.42500000000007</v>
      </c>
    </row>
    <row r="261" spans="1:16" ht="13" x14ac:dyDescent="0.3">
      <c r="A261" s="60" t="s">
        <v>184</v>
      </c>
      <c r="B261" s="115" t="s">
        <v>170</v>
      </c>
      <c r="C261" s="116">
        <v>44392</v>
      </c>
      <c r="D261" s="111">
        <v>44392</v>
      </c>
      <c r="E261" s="115" t="s">
        <v>133</v>
      </c>
      <c r="F261" s="109" t="s">
        <v>134</v>
      </c>
      <c r="G261" s="61">
        <v>108.17</v>
      </c>
      <c r="H261" s="62">
        <v>44378</v>
      </c>
      <c r="I261" s="62">
        <v>44392</v>
      </c>
      <c r="J261" s="60">
        <f t="shared" si="12"/>
        <v>15</v>
      </c>
      <c r="K261" s="62">
        <f t="shared" si="13"/>
        <v>44385</v>
      </c>
      <c r="L261" s="139">
        <v>44392.5</v>
      </c>
      <c r="M261" s="62">
        <v>44421.5</v>
      </c>
      <c r="N261" s="62"/>
      <c r="O261" s="61">
        <f t="shared" si="14"/>
        <v>36.5</v>
      </c>
      <c r="P261" s="63">
        <f t="shared" si="15"/>
        <v>3948.2049999999999</v>
      </c>
    </row>
    <row r="262" spans="1:16" ht="13" x14ac:dyDescent="0.3">
      <c r="A262" s="60" t="s">
        <v>184</v>
      </c>
      <c r="B262" s="115" t="s">
        <v>170</v>
      </c>
      <c r="C262" s="116">
        <v>44392</v>
      </c>
      <c r="D262" s="111">
        <v>44392</v>
      </c>
      <c r="E262" s="115" t="s">
        <v>135</v>
      </c>
      <c r="F262" s="109" t="s">
        <v>136</v>
      </c>
      <c r="G262" s="61">
        <v>29.36</v>
      </c>
      <c r="H262" s="62">
        <v>44378</v>
      </c>
      <c r="I262" s="62">
        <v>44392</v>
      </c>
      <c r="J262" s="60">
        <f t="shared" si="12"/>
        <v>15</v>
      </c>
      <c r="K262" s="62">
        <f t="shared" si="13"/>
        <v>44385</v>
      </c>
      <c r="L262" s="139">
        <v>44392.5</v>
      </c>
      <c r="M262" s="62">
        <v>44421.5</v>
      </c>
      <c r="N262" s="62"/>
      <c r="O262" s="61">
        <f t="shared" si="14"/>
        <v>36.5</v>
      </c>
      <c r="P262" s="63">
        <f t="shared" si="15"/>
        <v>1071.6399999999999</v>
      </c>
    </row>
    <row r="263" spans="1:16" ht="13" x14ac:dyDescent="0.3">
      <c r="A263" s="60" t="s">
        <v>184</v>
      </c>
      <c r="B263" s="115" t="s">
        <v>170</v>
      </c>
      <c r="C263" s="116">
        <v>44392</v>
      </c>
      <c r="D263" s="111">
        <v>44392</v>
      </c>
      <c r="E263" s="115" t="s">
        <v>137</v>
      </c>
      <c r="F263" s="109" t="s">
        <v>138</v>
      </c>
      <c r="G263" s="61">
        <v>7.74</v>
      </c>
      <c r="H263" s="62">
        <v>44378</v>
      </c>
      <c r="I263" s="62">
        <v>44392</v>
      </c>
      <c r="J263" s="60">
        <f t="shared" si="12"/>
        <v>15</v>
      </c>
      <c r="K263" s="62">
        <f t="shared" si="13"/>
        <v>44385</v>
      </c>
      <c r="L263" s="139">
        <v>44392.5</v>
      </c>
      <c r="M263" s="62">
        <v>44421.5</v>
      </c>
      <c r="N263" s="62"/>
      <c r="O263" s="61">
        <f t="shared" si="14"/>
        <v>36.5</v>
      </c>
      <c r="P263" s="63">
        <f t="shared" si="15"/>
        <v>282.51</v>
      </c>
    </row>
    <row r="264" spans="1:16" ht="13" x14ac:dyDescent="0.3">
      <c r="A264" s="60" t="s">
        <v>184</v>
      </c>
      <c r="B264" s="115" t="s">
        <v>170</v>
      </c>
      <c r="C264" s="116">
        <v>44392</v>
      </c>
      <c r="D264" s="111">
        <v>44392</v>
      </c>
      <c r="E264" s="115" t="s">
        <v>139</v>
      </c>
      <c r="F264" s="109" t="s">
        <v>140</v>
      </c>
      <c r="G264" s="61">
        <v>0.94</v>
      </c>
      <c r="H264" s="62">
        <v>44378</v>
      </c>
      <c r="I264" s="62">
        <v>44392</v>
      </c>
      <c r="J264" s="60">
        <f t="shared" si="12"/>
        <v>15</v>
      </c>
      <c r="K264" s="62">
        <f t="shared" si="13"/>
        <v>44385</v>
      </c>
      <c r="L264" s="139">
        <v>44392.5</v>
      </c>
      <c r="M264" s="62">
        <v>44421.5</v>
      </c>
      <c r="N264" s="62"/>
      <c r="O264" s="61">
        <f t="shared" si="14"/>
        <v>36.5</v>
      </c>
      <c r="P264" s="63">
        <f t="shared" si="15"/>
        <v>34.309999999999995</v>
      </c>
    </row>
    <row r="265" spans="1:16" ht="13" x14ac:dyDescent="0.3">
      <c r="A265" s="60" t="s">
        <v>184</v>
      </c>
      <c r="B265" s="115" t="s">
        <v>170</v>
      </c>
      <c r="C265" s="116">
        <v>44392</v>
      </c>
      <c r="D265" s="111">
        <v>44392</v>
      </c>
      <c r="E265" s="115" t="s">
        <v>182</v>
      </c>
      <c r="F265" s="109" t="s">
        <v>183</v>
      </c>
      <c r="G265" s="61">
        <v>1914.54</v>
      </c>
      <c r="H265" s="62">
        <v>44378</v>
      </c>
      <c r="I265" s="62">
        <v>44392</v>
      </c>
      <c r="J265" s="60">
        <f t="shared" si="12"/>
        <v>15</v>
      </c>
      <c r="K265" s="62">
        <f t="shared" si="13"/>
        <v>44385</v>
      </c>
      <c r="L265" s="139">
        <v>44392.5</v>
      </c>
      <c r="M265" s="62">
        <v>44392.5</v>
      </c>
      <c r="N265" s="62">
        <v>44391.5</v>
      </c>
      <c r="O265" s="61">
        <f>N265-K265</f>
        <v>6.5</v>
      </c>
      <c r="P265" s="63">
        <f t="shared" si="15"/>
        <v>12444.51</v>
      </c>
    </row>
    <row r="266" spans="1:16" ht="13" x14ac:dyDescent="0.3">
      <c r="A266" s="60" t="s">
        <v>185</v>
      </c>
      <c r="B266" s="115" t="s">
        <v>170</v>
      </c>
      <c r="C266" s="116">
        <v>44407</v>
      </c>
      <c r="D266" s="111">
        <v>44408</v>
      </c>
      <c r="E266" s="115" t="s">
        <v>85</v>
      </c>
      <c r="F266" s="109" t="s">
        <v>86</v>
      </c>
      <c r="G266" s="61">
        <v>159.97999999999999</v>
      </c>
      <c r="H266" s="62">
        <v>44393</v>
      </c>
      <c r="I266" s="62">
        <v>44408</v>
      </c>
      <c r="J266" s="60">
        <f t="shared" si="12"/>
        <v>16</v>
      </c>
      <c r="K266" s="62">
        <f t="shared" si="13"/>
        <v>44400.5</v>
      </c>
      <c r="L266" s="139">
        <v>44407.5</v>
      </c>
      <c r="M266" s="62">
        <v>44407.5</v>
      </c>
      <c r="N266" s="62"/>
      <c r="O266" s="61">
        <f t="shared" si="14"/>
        <v>7</v>
      </c>
      <c r="P266" s="63">
        <f t="shared" si="15"/>
        <v>1119.8599999999999</v>
      </c>
    </row>
    <row r="267" spans="1:16" ht="13" x14ac:dyDescent="0.3">
      <c r="A267" s="60" t="s">
        <v>185</v>
      </c>
      <c r="B267" s="115" t="s">
        <v>170</v>
      </c>
      <c r="C267" s="116">
        <v>44407</v>
      </c>
      <c r="D267" s="111">
        <v>44408</v>
      </c>
      <c r="E267" s="115" t="s">
        <v>89</v>
      </c>
      <c r="F267" s="109" t="s">
        <v>90</v>
      </c>
      <c r="G267" s="61">
        <v>2129.48</v>
      </c>
      <c r="H267" s="62">
        <v>44393</v>
      </c>
      <c r="I267" s="62">
        <v>44408</v>
      </c>
      <c r="J267" s="60">
        <f t="shared" ref="J267:J330" si="16">I267-H267+1</f>
        <v>16</v>
      </c>
      <c r="K267" s="62">
        <f t="shared" ref="K267:K330" si="17">(I267+H267)/2</f>
        <v>44400.5</v>
      </c>
      <c r="L267" s="139">
        <v>44407.5</v>
      </c>
      <c r="M267" s="62">
        <v>44407.5</v>
      </c>
      <c r="N267" s="62"/>
      <c r="O267" s="61">
        <f t="shared" ref="O267:O330" si="18">M267-K267</f>
        <v>7</v>
      </c>
      <c r="P267" s="63">
        <f t="shared" ref="P267:P330" si="19">G267*O267</f>
        <v>14906.36</v>
      </c>
    </row>
    <row r="268" spans="1:16" ht="13" x14ac:dyDescent="0.3">
      <c r="A268" s="60" t="s">
        <v>185</v>
      </c>
      <c r="B268" s="115" t="s">
        <v>170</v>
      </c>
      <c r="C268" s="116">
        <v>44407</v>
      </c>
      <c r="D268" s="111">
        <v>44408</v>
      </c>
      <c r="E268" s="115" t="s">
        <v>91</v>
      </c>
      <c r="F268" s="109" t="s">
        <v>92</v>
      </c>
      <c r="G268" s="61">
        <v>3251.3399999999997</v>
      </c>
      <c r="H268" s="62">
        <v>44393</v>
      </c>
      <c r="I268" s="62">
        <v>44408</v>
      </c>
      <c r="J268" s="60">
        <f t="shared" si="16"/>
        <v>16</v>
      </c>
      <c r="K268" s="62">
        <f t="shared" si="17"/>
        <v>44400.5</v>
      </c>
      <c r="L268" s="139">
        <v>44407.5</v>
      </c>
      <c r="M268" s="62">
        <v>44407.5</v>
      </c>
      <c r="N268" s="62"/>
      <c r="O268" s="61">
        <f t="shared" si="18"/>
        <v>7</v>
      </c>
      <c r="P268" s="63">
        <f t="shared" si="19"/>
        <v>22759.379999999997</v>
      </c>
    </row>
    <row r="269" spans="1:16" ht="13" x14ac:dyDescent="0.3">
      <c r="A269" s="60" t="s">
        <v>185</v>
      </c>
      <c r="B269" s="115" t="s">
        <v>170</v>
      </c>
      <c r="C269" s="116">
        <v>44407</v>
      </c>
      <c r="D269" s="111">
        <v>44408</v>
      </c>
      <c r="E269" s="115" t="s">
        <v>93</v>
      </c>
      <c r="F269" s="109" t="s">
        <v>94</v>
      </c>
      <c r="G269" s="61">
        <v>1125.8</v>
      </c>
      <c r="H269" s="62">
        <v>44393</v>
      </c>
      <c r="I269" s="62">
        <v>44408</v>
      </c>
      <c r="J269" s="60">
        <f t="shared" si="16"/>
        <v>16</v>
      </c>
      <c r="K269" s="62">
        <f t="shared" si="17"/>
        <v>44400.5</v>
      </c>
      <c r="L269" s="139">
        <v>44407.5</v>
      </c>
      <c r="M269" s="62">
        <v>44407.5</v>
      </c>
      <c r="N269" s="62"/>
      <c r="O269" s="61">
        <f t="shared" si="18"/>
        <v>7</v>
      </c>
      <c r="P269" s="63">
        <f t="shared" si="19"/>
        <v>7880.5999999999995</v>
      </c>
    </row>
    <row r="270" spans="1:16" ht="13" x14ac:dyDescent="0.3">
      <c r="A270" s="60" t="s">
        <v>185</v>
      </c>
      <c r="B270" s="115" t="s">
        <v>170</v>
      </c>
      <c r="C270" s="116">
        <v>44407</v>
      </c>
      <c r="D270" s="111">
        <v>44408</v>
      </c>
      <c r="E270" s="115" t="s">
        <v>97</v>
      </c>
      <c r="F270" s="109" t="s">
        <v>98</v>
      </c>
      <c r="G270" s="61">
        <v>1454.84</v>
      </c>
      <c r="H270" s="62">
        <v>44393</v>
      </c>
      <c r="I270" s="62">
        <v>44408</v>
      </c>
      <c r="J270" s="60">
        <f t="shared" si="16"/>
        <v>16</v>
      </c>
      <c r="K270" s="62">
        <f t="shared" si="17"/>
        <v>44400.5</v>
      </c>
      <c r="L270" s="139">
        <v>44407.5</v>
      </c>
      <c r="M270" s="62">
        <v>44407.5</v>
      </c>
      <c r="N270" s="62"/>
      <c r="O270" s="61">
        <f t="shared" si="18"/>
        <v>7</v>
      </c>
      <c r="P270" s="63">
        <f t="shared" si="19"/>
        <v>10183.879999999999</v>
      </c>
    </row>
    <row r="271" spans="1:16" ht="13" x14ac:dyDescent="0.3">
      <c r="A271" s="60" t="s">
        <v>185</v>
      </c>
      <c r="B271" s="115" t="s">
        <v>170</v>
      </c>
      <c r="C271" s="116">
        <v>44407</v>
      </c>
      <c r="D271" s="111">
        <v>44408</v>
      </c>
      <c r="E271" s="115" t="s">
        <v>105</v>
      </c>
      <c r="F271" s="109" t="s">
        <v>106</v>
      </c>
      <c r="G271" s="61">
        <v>38.22</v>
      </c>
      <c r="H271" s="62">
        <v>44393</v>
      </c>
      <c r="I271" s="62">
        <v>44408</v>
      </c>
      <c r="J271" s="60">
        <f t="shared" si="16"/>
        <v>16</v>
      </c>
      <c r="K271" s="62">
        <f t="shared" si="17"/>
        <v>44400.5</v>
      </c>
      <c r="L271" s="139">
        <v>44407.5</v>
      </c>
      <c r="M271" s="62">
        <v>44403.5</v>
      </c>
      <c r="N271" s="62"/>
      <c r="O271" s="97">
        <f t="shared" si="18"/>
        <v>3</v>
      </c>
      <c r="P271" s="63">
        <f t="shared" si="19"/>
        <v>114.66</v>
      </c>
    </row>
    <row r="272" spans="1:16" ht="13" x14ac:dyDescent="0.3">
      <c r="A272" s="60" t="s">
        <v>185</v>
      </c>
      <c r="B272" s="115" t="s">
        <v>170</v>
      </c>
      <c r="C272" s="116">
        <v>44407</v>
      </c>
      <c r="D272" s="111">
        <v>44408</v>
      </c>
      <c r="E272" s="115" t="s">
        <v>107</v>
      </c>
      <c r="F272" s="109" t="s">
        <v>108</v>
      </c>
      <c r="G272" s="61">
        <v>1.28</v>
      </c>
      <c r="H272" s="62">
        <v>44393</v>
      </c>
      <c r="I272" s="62">
        <v>44408</v>
      </c>
      <c r="J272" s="60">
        <f t="shared" si="16"/>
        <v>16</v>
      </c>
      <c r="K272" s="62">
        <f t="shared" si="17"/>
        <v>44400.5</v>
      </c>
      <c r="L272" s="139">
        <v>44407.5</v>
      </c>
      <c r="M272" s="62">
        <v>44421.5</v>
      </c>
      <c r="N272" s="62"/>
      <c r="O272" s="61">
        <f t="shared" si="18"/>
        <v>21</v>
      </c>
      <c r="P272" s="63">
        <f t="shared" si="19"/>
        <v>26.88</v>
      </c>
    </row>
    <row r="273" spans="1:16" ht="13" x14ac:dyDescent="0.3">
      <c r="A273" s="60" t="s">
        <v>185</v>
      </c>
      <c r="B273" s="115" t="s">
        <v>170</v>
      </c>
      <c r="C273" s="116">
        <v>44407</v>
      </c>
      <c r="D273" s="111">
        <v>44408</v>
      </c>
      <c r="E273" s="115" t="s">
        <v>113</v>
      </c>
      <c r="F273" s="109" t="s">
        <v>114</v>
      </c>
      <c r="G273" s="61">
        <v>88</v>
      </c>
      <c r="H273" s="62">
        <v>44393</v>
      </c>
      <c r="I273" s="62">
        <v>44408</v>
      </c>
      <c r="J273" s="60">
        <f t="shared" si="16"/>
        <v>16</v>
      </c>
      <c r="K273" s="62">
        <f t="shared" si="17"/>
        <v>44400.5</v>
      </c>
      <c r="L273" s="139">
        <v>44407.5</v>
      </c>
      <c r="M273" s="62">
        <v>44407.5</v>
      </c>
      <c r="N273" s="62"/>
      <c r="O273" s="61">
        <f t="shared" si="18"/>
        <v>7</v>
      </c>
      <c r="P273" s="63">
        <f t="shared" si="19"/>
        <v>616</v>
      </c>
    </row>
    <row r="274" spans="1:16" ht="13" x14ac:dyDescent="0.3">
      <c r="A274" s="60" t="s">
        <v>185</v>
      </c>
      <c r="B274" s="115" t="s">
        <v>170</v>
      </c>
      <c r="C274" s="116">
        <v>44407</v>
      </c>
      <c r="D274" s="111">
        <v>44408</v>
      </c>
      <c r="E274" s="115" t="s">
        <v>115</v>
      </c>
      <c r="F274" s="109" t="s">
        <v>116</v>
      </c>
      <c r="G274" s="61">
        <v>2.0300000000000002</v>
      </c>
      <c r="H274" s="62">
        <v>44393</v>
      </c>
      <c r="I274" s="62">
        <v>44408</v>
      </c>
      <c r="J274" s="60">
        <f t="shared" si="16"/>
        <v>16</v>
      </c>
      <c r="K274" s="62">
        <f t="shared" si="17"/>
        <v>44400.5</v>
      </c>
      <c r="L274" s="139">
        <v>44407.5</v>
      </c>
      <c r="M274" s="62">
        <v>44421.5</v>
      </c>
      <c r="N274" s="62"/>
      <c r="O274" s="61">
        <f t="shared" si="18"/>
        <v>21</v>
      </c>
      <c r="P274" s="63">
        <f t="shared" si="19"/>
        <v>42.63</v>
      </c>
    </row>
    <row r="275" spans="1:16" ht="13" x14ac:dyDescent="0.3">
      <c r="A275" s="60" t="s">
        <v>185</v>
      </c>
      <c r="B275" s="115" t="s">
        <v>170</v>
      </c>
      <c r="C275" s="116">
        <v>44407</v>
      </c>
      <c r="D275" s="111">
        <v>44408</v>
      </c>
      <c r="E275" s="115" t="s">
        <v>117</v>
      </c>
      <c r="F275" s="109" t="s">
        <v>118</v>
      </c>
      <c r="G275" s="61">
        <v>48</v>
      </c>
      <c r="H275" s="62">
        <v>44393</v>
      </c>
      <c r="I275" s="62">
        <v>44408</v>
      </c>
      <c r="J275" s="60">
        <f t="shared" si="16"/>
        <v>16</v>
      </c>
      <c r="K275" s="62">
        <f t="shared" si="17"/>
        <v>44400.5</v>
      </c>
      <c r="L275" s="139">
        <v>44407.5</v>
      </c>
      <c r="M275" s="62">
        <v>44431.5</v>
      </c>
      <c r="N275" s="62"/>
      <c r="O275" s="61">
        <f t="shared" si="18"/>
        <v>31</v>
      </c>
      <c r="P275" s="63">
        <f t="shared" si="19"/>
        <v>1488</v>
      </c>
    </row>
    <row r="276" spans="1:16" ht="13" x14ac:dyDescent="0.3">
      <c r="A276" s="60" t="s">
        <v>185</v>
      </c>
      <c r="B276" s="115" t="s">
        <v>170</v>
      </c>
      <c r="C276" s="116">
        <v>44407</v>
      </c>
      <c r="D276" s="111">
        <v>44408</v>
      </c>
      <c r="E276" s="115" t="s">
        <v>119</v>
      </c>
      <c r="F276" s="109" t="s">
        <v>120</v>
      </c>
      <c r="G276" s="61">
        <v>566.67999999999995</v>
      </c>
      <c r="H276" s="62">
        <v>44393</v>
      </c>
      <c r="I276" s="62">
        <v>44408</v>
      </c>
      <c r="J276" s="60">
        <f t="shared" si="16"/>
        <v>16</v>
      </c>
      <c r="K276" s="62">
        <f t="shared" si="17"/>
        <v>44400.5</v>
      </c>
      <c r="L276" s="139">
        <v>44407.5</v>
      </c>
      <c r="M276" s="62">
        <v>44407.5</v>
      </c>
      <c r="N276" s="62"/>
      <c r="O276" s="61">
        <f t="shared" si="18"/>
        <v>7</v>
      </c>
      <c r="P276" s="63">
        <f t="shared" si="19"/>
        <v>3966.7599999999998</v>
      </c>
    </row>
    <row r="277" spans="1:16" ht="13" x14ac:dyDescent="0.3">
      <c r="A277" s="60" t="s">
        <v>185</v>
      </c>
      <c r="B277" s="115" t="s">
        <v>170</v>
      </c>
      <c r="C277" s="116">
        <v>44407</v>
      </c>
      <c r="D277" s="111">
        <v>44408</v>
      </c>
      <c r="E277" s="115" t="s">
        <v>121</v>
      </c>
      <c r="F277" s="109" t="s">
        <v>122</v>
      </c>
      <c r="G277" s="61">
        <v>195.84</v>
      </c>
      <c r="H277" s="62">
        <v>44393</v>
      </c>
      <c r="I277" s="62">
        <v>44408</v>
      </c>
      <c r="J277" s="60">
        <f t="shared" si="16"/>
        <v>16</v>
      </c>
      <c r="K277" s="62">
        <f t="shared" si="17"/>
        <v>44400.5</v>
      </c>
      <c r="L277" s="139">
        <v>44407.5</v>
      </c>
      <c r="M277" s="62">
        <v>44407.5</v>
      </c>
      <c r="N277" s="62"/>
      <c r="O277" s="61">
        <f t="shared" si="18"/>
        <v>7</v>
      </c>
      <c r="P277" s="63">
        <f t="shared" si="19"/>
        <v>1370.88</v>
      </c>
    </row>
    <row r="278" spans="1:16" ht="13" x14ac:dyDescent="0.3">
      <c r="A278" s="60" t="s">
        <v>185</v>
      </c>
      <c r="B278" s="115" t="s">
        <v>170</v>
      </c>
      <c r="C278" s="116">
        <v>44407</v>
      </c>
      <c r="D278" s="111">
        <v>44408</v>
      </c>
      <c r="E278" s="115" t="s">
        <v>127</v>
      </c>
      <c r="F278" s="109" t="s">
        <v>128</v>
      </c>
      <c r="G278" s="61">
        <v>59.650000000000006</v>
      </c>
      <c r="H278" s="62">
        <v>44393</v>
      </c>
      <c r="I278" s="62">
        <v>44408</v>
      </c>
      <c r="J278" s="60">
        <f t="shared" si="16"/>
        <v>16</v>
      </c>
      <c r="K278" s="62">
        <f t="shared" si="17"/>
        <v>44400.5</v>
      </c>
      <c r="L278" s="139">
        <v>44407.5</v>
      </c>
      <c r="M278" s="62">
        <v>44421.5</v>
      </c>
      <c r="N278" s="62"/>
      <c r="O278" s="61">
        <f t="shared" si="18"/>
        <v>21</v>
      </c>
      <c r="P278" s="63">
        <f t="shared" si="19"/>
        <v>1252.6500000000001</v>
      </c>
    </row>
    <row r="279" spans="1:16" ht="13" x14ac:dyDescent="0.3">
      <c r="A279" s="60" t="s">
        <v>185</v>
      </c>
      <c r="B279" s="115" t="s">
        <v>170</v>
      </c>
      <c r="C279" s="116">
        <v>44407</v>
      </c>
      <c r="D279" s="111">
        <v>44408</v>
      </c>
      <c r="E279" s="115" t="s">
        <v>158</v>
      </c>
      <c r="F279" s="109" t="s">
        <v>159</v>
      </c>
      <c r="G279" s="61">
        <v>3.75</v>
      </c>
      <c r="H279" s="62">
        <v>44393</v>
      </c>
      <c r="I279" s="62">
        <v>44408</v>
      </c>
      <c r="J279" s="60">
        <f t="shared" si="16"/>
        <v>16</v>
      </c>
      <c r="K279" s="62">
        <f t="shared" si="17"/>
        <v>44400.5</v>
      </c>
      <c r="L279" s="139">
        <v>44407.5</v>
      </c>
      <c r="M279" s="62">
        <v>44407.5</v>
      </c>
      <c r="N279" s="62"/>
      <c r="O279" s="61">
        <f t="shared" si="18"/>
        <v>7</v>
      </c>
      <c r="P279" s="63">
        <f t="shared" si="19"/>
        <v>26.25</v>
      </c>
    </row>
    <row r="280" spans="1:16" ht="13" x14ac:dyDescent="0.3">
      <c r="A280" s="60" t="s">
        <v>185</v>
      </c>
      <c r="B280" s="115" t="s">
        <v>170</v>
      </c>
      <c r="C280" s="116">
        <v>44407</v>
      </c>
      <c r="D280" s="111">
        <v>44408</v>
      </c>
      <c r="E280" s="115" t="s">
        <v>129</v>
      </c>
      <c r="F280" s="109" t="s">
        <v>130</v>
      </c>
      <c r="G280" s="61">
        <v>998.83</v>
      </c>
      <c r="H280" s="62">
        <v>44393</v>
      </c>
      <c r="I280" s="62">
        <v>44408</v>
      </c>
      <c r="J280" s="60">
        <f t="shared" si="16"/>
        <v>16</v>
      </c>
      <c r="K280" s="62">
        <f t="shared" si="17"/>
        <v>44400.5</v>
      </c>
      <c r="L280" s="139">
        <v>44407.5</v>
      </c>
      <c r="M280" s="62">
        <v>44407.5</v>
      </c>
      <c r="N280" s="62"/>
      <c r="O280" s="61">
        <f t="shared" si="18"/>
        <v>7</v>
      </c>
      <c r="P280" s="63">
        <f t="shared" si="19"/>
        <v>6991.81</v>
      </c>
    </row>
    <row r="281" spans="1:16" ht="13" x14ac:dyDescent="0.3">
      <c r="A281" s="60" t="s">
        <v>185</v>
      </c>
      <c r="B281" s="115" t="s">
        <v>170</v>
      </c>
      <c r="C281" s="116">
        <v>44407</v>
      </c>
      <c r="D281" s="111">
        <v>44408</v>
      </c>
      <c r="E281" s="115" t="s">
        <v>131</v>
      </c>
      <c r="F281" s="109" t="s">
        <v>132</v>
      </c>
      <c r="G281" s="61">
        <v>114.6</v>
      </c>
      <c r="H281" s="62">
        <v>44393</v>
      </c>
      <c r="I281" s="62">
        <v>44408</v>
      </c>
      <c r="J281" s="60">
        <f t="shared" si="16"/>
        <v>16</v>
      </c>
      <c r="K281" s="62">
        <f t="shared" si="17"/>
        <v>44400.5</v>
      </c>
      <c r="L281" s="139">
        <v>44407.5</v>
      </c>
      <c r="M281" s="62">
        <v>44407.5</v>
      </c>
      <c r="N281" s="62"/>
      <c r="O281" s="61">
        <f t="shared" si="18"/>
        <v>7</v>
      </c>
      <c r="P281" s="63">
        <f t="shared" si="19"/>
        <v>802.19999999999993</v>
      </c>
    </row>
    <row r="282" spans="1:16" ht="13" x14ac:dyDescent="0.3">
      <c r="A282" s="60" t="s">
        <v>185</v>
      </c>
      <c r="B282" s="115" t="s">
        <v>170</v>
      </c>
      <c r="C282" s="116">
        <v>44407</v>
      </c>
      <c r="D282" s="111">
        <v>44408</v>
      </c>
      <c r="E282" s="115" t="s">
        <v>133</v>
      </c>
      <c r="F282" s="109" t="s">
        <v>134</v>
      </c>
      <c r="G282" s="61">
        <v>108.17</v>
      </c>
      <c r="H282" s="62">
        <v>44393</v>
      </c>
      <c r="I282" s="62">
        <v>44408</v>
      </c>
      <c r="J282" s="60">
        <f t="shared" si="16"/>
        <v>16</v>
      </c>
      <c r="K282" s="62">
        <f t="shared" si="17"/>
        <v>44400.5</v>
      </c>
      <c r="L282" s="139">
        <v>44407.5</v>
      </c>
      <c r="M282" s="62">
        <v>44421.5</v>
      </c>
      <c r="N282" s="62"/>
      <c r="O282" s="61">
        <f t="shared" si="18"/>
        <v>21</v>
      </c>
      <c r="P282" s="63">
        <f t="shared" si="19"/>
        <v>2271.5700000000002</v>
      </c>
    </row>
    <row r="283" spans="1:16" ht="13" x14ac:dyDescent="0.3">
      <c r="A283" s="60" t="s">
        <v>185</v>
      </c>
      <c r="B283" s="115" t="s">
        <v>170</v>
      </c>
      <c r="C283" s="116">
        <v>44407</v>
      </c>
      <c r="D283" s="111">
        <v>44408</v>
      </c>
      <c r="E283" s="115" t="s">
        <v>135</v>
      </c>
      <c r="F283" s="109" t="s">
        <v>136</v>
      </c>
      <c r="G283" s="61">
        <v>29.36</v>
      </c>
      <c r="H283" s="62">
        <v>44393</v>
      </c>
      <c r="I283" s="62">
        <v>44408</v>
      </c>
      <c r="J283" s="60">
        <f t="shared" si="16"/>
        <v>16</v>
      </c>
      <c r="K283" s="62">
        <f t="shared" si="17"/>
        <v>44400.5</v>
      </c>
      <c r="L283" s="139">
        <v>44407.5</v>
      </c>
      <c r="M283" s="62">
        <v>44421.5</v>
      </c>
      <c r="N283" s="62"/>
      <c r="O283" s="61">
        <f t="shared" si="18"/>
        <v>21</v>
      </c>
      <c r="P283" s="63">
        <f t="shared" si="19"/>
        <v>616.55999999999995</v>
      </c>
    </row>
    <row r="284" spans="1:16" ht="13" x14ac:dyDescent="0.3">
      <c r="A284" s="60" t="s">
        <v>185</v>
      </c>
      <c r="B284" s="115" t="s">
        <v>170</v>
      </c>
      <c r="C284" s="116">
        <v>44407</v>
      </c>
      <c r="D284" s="111">
        <v>44408</v>
      </c>
      <c r="E284" s="115" t="s">
        <v>137</v>
      </c>
      <c r="F284" s="109" t="s">
        <v>138</v>
      </c>
      <c r="G284" s="61">
        <v>7.74</v>
      </c>
      <c r="H284" s="62">
        <v>44393</v>
      </c>
      <c r="I284" s="62">
        <v>44408</v>
      </c>
      <c r="J284" s="60">
        <f t="shared" si="16"/>
        <v>16</v>
      </c>
      <c r="K284" s="62">
        <f t="shared" si="17"/>
        <v>44400.5</v>
      </c>
      <c r="L284" s="139">
        <v>44407.5</v>
      </c>
      <c r="M284" s="62">
        <v>44421.5</v>
      </c>
      <c r="N284" s="62"/>
      <c r="O284" s="61">
        <f t="shared" si="18"/>
        <v>21</v>
      </c>
      <c r="P284" s="63">
        <f t="shared" si="19"/>
        <v>162.54</v>
      </c>
    </row>
    <row r="285" spans="1:16" ht="13" x14ac:dyDescent="0.3">
      <c r="A285" s="60" t="s">
        <v>185</v>
      </c>
      <c r="B285" s="115" t="s">
        <v>170</v>
      </c>
      <c r="C285" s="116">
        <v>44407</v>
      </c>
      <c r="D285" s="111">
        <v>44408</v>
      </c>
      <c r="E285" s="115" t="s">
        <v>139</v>
      </c>
      <c r="F285" s="109" t="s">
        <v>140</v>
      </c>
      <c r="G285" s="61">
        <v>0.94</v>
      </c>
      <c r="H285" s="62">
        <v>44393</v>
      </c>
      <c r="I285" s="62">
        <v>44408</v>
      </c>
      <c r="J285" s="60">
        <f t="shared" si="16"/>
        <v>16</v>
      </c>
      <c r="K285" s="62">
        <f t="shared" si="17"/>
        <v>44400.5</v>
      </c>
      <c r="L285" s="139">
        <v>44407.5</v>
      </c>
      <c r="M285" s="62">
        <v>44421.5</v>
      </c>
      <c r="N285" s="62"/>
      <c r="O285" s="61">
        <f t="shared" si="18"/>
        <v>21</v>
      </c>
      <c r="P285" s="63">
        <f t="shared" si="19"/>
        <v>19.739999999999998</v>
      </c>
    </row>
    <row r="286" spans="1:16" ht="13" x14ac:dyDescent="0.3">
      <c r="A286" s="60" t="s">
        <v>185</v>
      </c>
      <c r="B286" s="115" t="s">
        <v>170</v>
      </c>
      <c r="C286" s="116">
        <v>44407</v>
      </c>
      <c r="D286" s="111">
        <v>44408</v>
      </c>
      <c r="E286" s="115" t="s">
        <v>182</v>
      </c>
      <c r="F286" s="109" t="s">
        <v>183</v>
      </c>
      <c r="G286" s="61">
        <v>1936.74</v>
      </c>
      <c r="H286" s="62">
        <v>44393</v>
      </c>
      <c r="I286" s="62">
        <v>44408</v>
      </c>
      <c r="J286" s="60">
        <f t="shared" si="16"/>
        <v>16</v>
      </c>
      <c r="K286" s="62">
        <f t="shared" si="17"/>
        <v>44400.5</v>
      </c>
      <c r="L286" s="139">
        <v>44407.5</v>
      </c>
      <c r="M286" s="62">
        <v>44407.5</v>
      </c>
      <c r="N286" s="62">
        <v>44405.5</v>
      </c>
      <c r="O286" s="61">
        <f>N286-K286</f>
        <v>5</v>
      </c>
      <c r="P286" s="63">
        <f t="shared" si="19"/>
        <v>9683.7000000000007</v>
      </c>
    </row>
    <row r="287" spans="1:16" ht="13" x14ac:dyDescent="0.3">
      <c r="A287" s="60" t="s">
        <v>186</v>
      </c>
      <c r="B287" s="115" t="s">
        <v>170</v>
      </c>
      <c r="C287" s="116">
        <v>44421</v>
      </c>
      <c r="D287" s="111">
        <v>44423</v>
      </c>
      <c r="E287" s="115" t="s">
        <v>85</v>
      </c>
      <c r="F287" s="109" t="s">
        <v>86</v>
      </c>
      <c r="G287" s="61">
        <v>159.97999999999999</v>
      </c>
      <c r="H287" s="62">
        <v>44409</v>
      </c>
      <c r="I287" s="62">
        <v>44423</v>
      </c>
      <c r="J287" s="60">
        <f t="shared" si="16"/>
        <v>15</v>
      </c>
      <c r="K287" s="62">
        <f t="shared" si="17"/>
        <v>44416</v>
      </c>
      <c r="L287" s="139">
        <v>44421.5</v>
      </c>
      <c r="M287" s="62">
        <v>44421.5</v>
      </c>
      <c r="N287" s="62"/>
      <c r="O287" s="61">
        <f t="shared" si="18"/>
        <v>5.5</v>
      </c>
      <c r="P287" s="63">
        <f t="shared" si="19"/>
        <v>879.89</v>
      </c>
    </row>
    <row r="288" spans="1:16" ht="13" x14ac:dyDescent="0.3">
      <c r="A288" s="60" t="s">
        <v>186</v>
      </c>
      <c r="B288" s="115" t="s">
        <v>170</v>
      </c>
      <c r="C288" s="116">
        <v>44421</v>
      </c>
      <c r="D288" s="111">
        <v>44423</v>
      </c>
      <c r="E288" s="115" t="s">
        <v>89</v>
      </c>
      <c r="F288" s="109" t="s">
        <v>90</v>
      </c>
      <c r="G288" s="61">
        <v>1644.0099999999998</v>
      </c>
      <c r="H288" s="62">
        <v>44409</v>
      </c>
      <c r="I288" s="62">
        <v>44423</v>
      </c>
      <c r="J288" s="60">
        <f t="shared" si="16"/>
        <v>15</v>
      </c>
      <c r="K288" s="62">
        <f t="shared" si="17"/>
        <v>44416</v>
      </c>
      <c r="L288" s="139">
        <v>44421.5</v>
      </c>
      <c r="M288" s="62">
        <v>44421.5</v>
      </c>
      <c r="N288" s="62"/>
      <c r="O288" s="61">
        <f t="shared" si="18"/>
        <v>5.5</v>
      </c>
      <c r="P288" s="63">
        <f t="shared" si="19"/>
        <v>9042.0549999999985</v>
      </c>
    </row>
    <row r="289" spans="1:16" ht="13" x14ac:dyDescent="0.3">
      <c r="A289" s="60" t="s">
        <v>186</v>
      </c>
      <c r="B289" s="115" t="s">
        <v>170</v>
      </c>
      <c r="C289" s="116">
        <v>44421</v>
      </c>
      <c r="D289" s="111">
        <v>44423</v>
      </c>
      <c r="E289" s="115" t="s">
        <v>91</v>
      </c>
      <c r="F289" s="109" t="s">
        <v>92</v>
      </c>
      <c r="G289" s="61">
        <v>2725.2499999999995</v>
      </c>
      <c r="H289" s="62">
        <v>44409</v>
      </c>
      <c r="I289" s="62">
        <v>44423</v>
      </c>
      <c r="J289" s="60">
        <f t="shared" si="16"/>
        <v>15</v>
      </c>
      <c r="K289" s="62">
        <f t="shared" si="17"/>
        <v>44416</v>
      </c>
      <c r="L289" s="139">
        <v>44421.5</v>
      </c>
      <c r="M289" s="62">
        <v>44421.5</v>
      </c>
      <c r="N289" s="62"/>
      <c r="O289" s="61">
        <f t="shared" si="18"/>
        <v>5.5</v>
      </c>
      <c r="P289" s="63">
        <f t="shared" si="19"/>
        <v>14988.874999999998</v>
      </c>
    </row>
    <row r="290" spans="1:16" ht="13" x14ac:dyDescent="0.3">
      <c r="A290" s="60" t="s">
        <v>186</v>
      </c>
      <c r="B290" s="115" t="s">
        <v>170</v>
      </c>
      <c r="C290" s="116">
        <v>44421</v>
      </c>
      <c r="D290" s="111">
        <v>44423</v>
      </c>
      <c r="E290" s="115" t="s">
        <v>93</v>
      </c>
      <c r="F290" s="109" t="s">
        <v>94</v>
      </c>
      <c r="G290" s="61">
        <v>1125.8</v>
      </c>
      <c r="H290" s="62">
        <v>44409</v>
      </c>
      <c r="I290" s="62">
        <v>44423</v>
      </c>
      <c r="J290" s="60">
        <f t="shared" si="16"/>
        <v>15</v>
      </c>
      <c r="K290" s="62">
        <f t="shared" si="17"/>
        <v>44416</v>
      </c>
      <c r="L290" s="139">
        <v>44421.5</v>
      </c>
      <c r="M290" s="62">
        <v>44421.5</v>
      </c>
      <c r="N290" s="62"/>
      <c r="O290" s="61">
        <f t="shared" si="18"/>
        <v>5.5</v>
      </c>
      <c r="P290" s="63">
        <f t="shared" si="19"/>
        <v>6191.9</v>
      </c>
    </row>
    <row r="291" spans="1:16" ht="13" x14ac:dyDescent="0.3">
      <c r="A291" s="60" t="s">
        <v>186</v>
      </c>
      <c r="B291" s="115" t="s">
        <v>170</v>
      </c>
      <c r="C291" s="116">
        <v>44421</v>
      </c>
      <c r="D291" s="111">
        <v>44423</v>
      </c>
      <c r="E291" s="115" t="s">
        <v>97</v>
      </c>
      <c r="F291" s="109" t="s">
        <v>98</v>
      </c>
      <c r="G291" s="61">
        <v>654.84</v>
      </c>
      <c r="H291" s="62">
        <v>44409</v>
      </c>
      <c r="I291" s="62">
        <v>44423</v>
      </c>
      <c r="J291" s="60">
        <f t="shared" si="16"/>
        <v>15</v>
      </c>
      <c r="K291" s="62">
        <f t="shared" si="17"/>
        <v>44416</v>
      </c>
      <c r="L291" s="139">
        <v>44421.5</v>
      </c>
      <c r="M291" s="62">
        <v>44421.5</v>
      </c>
      <c r="N291" s="62"/>
      <c r="O291" s="61">
        <f t="shared" si="18"/>
        <v>5.5</v>
      </c>
      <c r="P291" s="63">
        <f t="shared" si="19"/>
        <v>3601.6200000000003</v>
      </c>
    </row>
    <row r="292" spans="1:16" ht="13" x14ac:dyDescent="0.3">
      <c r="A292" s="60" t="s">
        <v>186</v>
      </c>
      <c r="B292" s="115" t="s">
        <v>170</v>
      </c>
      <c r="C292" s="116">
        <v>44421</v>
      </c>
      <c r="D292" s="111">
        <v>44423</v>
      </c>
      <c r="E292" s="115" t="s">
        <v>105</v>
      </c>
      <c r="F292" s="109" t="s">
        <v>106</v>
      </c>
      <c r="G292" s="61">
        <v>38.210000000000008</v>
      </c>
      <c r="H292" s="62">
        <v>44409</v>
      </c>
      <c r="I292" s="62">
        <v>44423</v>
      </c>
      <c r="J292" s="60">
        <f t="shared" si="16"/>
        <v>15</v>
      </c>
      <c r="K292" s="62">
        <f t="shared" si="17"/>
        <v>44416</v>
      </c>
      <c r="L292" s="139">
        <v>44421.5</v>
      </c>
      <c r="M292" s="62">
        <v>44438.5</v>
      </c>
      <c r="N292" s="62"/>
      <c r="O292" s="97">
        <f t="shared" si="18"/>
        <v>22.5</v>
      </c>
      <c r="P292" s="63">
        <f t="shared" si="19"/>
        <v>859.72500000000014</v>
      </c>
    </row>
    <row r="293" spans="1:16" ht="13" x14ac:dyDescent="0.3">
      <c r="A293" s="60" t="s">
        <v>186</v>
      </c>
      <c r="B293" s="115" t="s">
        <v>170</v>
      </c>
      <c r="C293" s="116">
        <v>44421</v>
      </c>
      <c r="D293" s="111">
        <v>44423</v>
      </c>
      <c r="E293" s="115" t="s">
        <v>107</v>
      </c>
      <c r="F293" s="109" t="s">
        <v>108</v>
      </c>
      <c r="G293" s="61">
        <v>1.28</v>
      </c>
      <c r="H293" s="62">
        <v>44409</v>
      </c>
      <c r="I293" s="62">
        <v>44423</v>
      </c>
      <c r="J293" s="60">
        <f t="shared" si="16"/>
        <v>15</v>
      </c>
      <c r="K293" s="62">
        <f t="shared" si="17"/>
        <v>44416</v>
      </c>
      <c r="L293" s="139">
        <v>44421.5</v>
      </c>
      <c r="M293" s="62">
        <v>44454.5</v>
      </c>
      <c r="N293" s="62"/>
      <c r="O293" s="61">
        <f t="shared" si="18"/>
        <v>38.5</v>
      </c>
      <c r="P293" s="63">
        <f t="shared" si="19"/>
        <v>49.28</v>
      </c>
    </row>
    <row r="294" spans="1:16" ht="13" x14ac:dyDescent="0.3">
      <c r="A294" s="60" t="s">
        <v>186</v>
      </c>
      <c r="B294" s="115" t="s">
        <v>170</v>
      </c>
      <c r="C294" s="116">
        <v>44421</v>
      </c>
      <c r="D294" s="111">
        <v>44423</v>
      </c>
      <c r="E294" s="115" t="s">
        <v>113</v>
      </c>
      <c r="F294" s="109" t="s">
        <v>114</v>
      </c>
      <c r="G294" s="61">
        <v>88</v>
      </c>
      <c r="H294" s="62">
        <v>44409</v>
      </c>
      <c r="I294" s="62">
        <v>44423</v>
      </c>
      <c r="J294" s="60">
        <f t="shared" si="16"/>
        <v>15</v>
      </c>
      <c r="K294" s="62">
        <f t="shared" si="17"/>
        <v>44416</v>
      </c>
      <c r="L294" s="139">
        <v>44421.5</v>
      </c>
      <c r="M294" s="62">
        <v>44421.5</v>
      </c>
      <c r="N294" s="62"/>
      <c r="O294" s="61">
        <f t="shared" si="18"/>
        <v>5.5</v>
      </c>
      <c r="P294" s="63">
        <f t="shared" si="19"/>
        <v>484</v>
      </c>
    </row>
    <row r="295" spans="1:16" ht="13" x14ac:dyDescent="0.3">
      <c r="A295" s="60" t="s">
        <v>186</v>
      </c>
      <c r="B295" s="115" t="s">
        <v>170</v>
      </c>
      <c r="C295" s="116">
        <v>44421</v>
      </c>
      <c r="D295" s="111">
        <v>44423</v>
      </c>
      <c r="E295" s="115" t="s">
        <v>115</v>
      </c>
      <c r="F295" s="109" t="s">
        <v>116</v>
      </c>
      <c r="G295" s="61">
        <v>2.0300000000000002</v>
      </c>
      <c r="H295" s="62">
        <v>44409</v>
      </c>
      <c r="I295" s="62">
        <v>44423</v>
      </c>
      <c r="J295" s="60">
        <f t="shared" si="16"/>
        <v>15</v>
      </c>
      <c r="K295" s="62">
        <f t="shared" si="17"/>
        <v>44416</v>
      </c>
      <c r="L295" s="139">
        <v>44421.5</v>
      </c>
      <c r="M295" s="62">
        <v>44454.5</v>
      </c>
      <c r="N295" s="62"/>
      <c r="O295" s="61">
        <f t="shared" si="18"/>
        <v>38.5</v>
      </c>
      <c r="P295" s="63">
        <f t="shared" si="19"/>
        <v>78.155000000000015</v>
      </c>
    </row>
    <row r="296" spans="1:16" ht="13" x14ac:dyDescent="0.3">
      <c r="A296" s="60" t="s">
        <v>186</v>
      </c>
      <c r="B296" s="115" t="s">
        <v>170</v>
      </c>
      <c r="C296" s="116">
        <v>44421</v>
      </c>
      <c r="D296" s="111">
        <v>44423</v>
      </c>
      <c r="E296" s="115" t="s">
        <v>117</v>
      </c>
      <c r="F296" s="109" t="s">
        <v>118</v>
      </c>
      <c r="G296" s="61">
        <v>48</v>
      </c>
      <c r="H296" s="62">
        <v>44409</v>
      </c>
      <c r="I296" s="62">
        <v>44423</v>
      </c>
      <c r="J296" s="60">
        <f t="shared" si="16"/>
        <v>15</v>
      </c>
      <c r="K296" s="62">
        <f t="shared" si="17"/>
        <v>44416</v>
      </c>
      <c r="L296" s="139">
        <v>44421.5</v>
      </c>
      <c r="M296" s="62">
        <v>44468.5</v>
      </c>
      <c r="N296" s="62"/>
      <c r="O296" s="61">
        <f t="shared" si="18"/>
        <v>52.5</v>
      </c>
      <c r="P296" s="63">
        <f t="shared" si="19"/>
        <v>2520</v>
      </c>
    </row>
    <row r="297" spans="1:16" ht="13" x14ac:dyDescent="0.3">
      <c r="A297" s="60" t="s">
        <v>186</v>
      </c>
      <c r="B297" s="115" t="s">
        <v>170</v>
      </c>
      <c r="C297" s="116">
        <v>44421</v>
      </c>
      <c r="D297" s="111">
        <v>44423</v>
      </c>
      <c r="E297" s="115" t="s">
        <v>119</v>
      </c>
      <c r="F297" s="109" t="s">
        <v>120</v>
      </c>
      <c r="G297" s="61">
        <v>566.67999999999995</v>
      </c>
      <c r="H297" s="62">
        <v>44409</v>
      </c>
      <c r="I297" s="62">
        <v>44423</v>
      </c>
      <c r="J297" s="60">
        <f t="shared" si="16"/>
        <v>15</v>
      </c>
      <c r="K297" s="62">
        <f t="shared" si="17"/>
        <v>44416</v>
      </c>
      <c r="L297" s="139">
        <v>44421.5</v>
      </c>
      <c r="M297" s="62">
        <v>44421.5</v>
      </c>
      <c r="N297" s="62"/>
      <c r="O297" s="61">
        <f t="shared" si="18"/>
        <v>5.5</v>
      </c>
      <c r="P297" s="63">
        <f t="shared" si="19"/>
        <v>3116.74</v>
      </c>
    </row>
    <row r="298" spans="1:16" ht="13" x14ac:dyDescent="0.3">
      <c r="A298" s="60" t="s">
        <v>186</v>
      </c>
      <c r="B298" s="115" t="s">
        <v>170</v>
      </c>
      <c r="C298" s="116">
        <v>44421</v>
      </c>
      <c r="D298" s="111">
        <v>44423</v>
      </c>
      <c r="E298" s="115" t="s">
        <v>121</v>
      </c>
      <c r="F298" s="109" t="s">
        <v>122</v>
      </c>
      <c r="G298" s="61">
        <v>145.74</v>
      </c>
      <c r="H298" s="62">
        <v>44409</v>
      </c>
      <c r="I298" s="62">
        <v>44423</v>
      </c>
      <c r="J298" s="60">
        <f t="shared" si="16"/>
        <v>15</v>
      </c>
      <c r="K298" s="62">
        <f t="shared" si="17"/>
        <v>44416</v>
      </c>
      <c r="L298" s="139">
        <v>44421.5</v>
      </c>
      <c r="M298" s="62">
        <v>44421.5</v>
      </c>
      <c r="N298" s="62"/>
      <c r="O298" s="61">
        <f t="shared" si="18"/>
        <v>5.5</v>
      </c>
      <c r="P298" s="63">
        <f t="shared" si="19"/>
        <v>801.57</v>
      </c>
    </row>
    <row r="299" spans="1:16" ht="13" x14ac:dyDescent="0.3">
      <c r="A299" s="60" t="s">
        <v>186</v>
      </c>
      <c r="B299" s="115" t="s">
        <v>170</v>
      </c>
      <c r="C299" s="116">
        <v>44421</v>
      </c>
      <c r="D299" s="111">
        <v>44423</v>
      </c>
      <c r="E299" s="115" t="s">
        <v>127</v>
      </c>
      <c r="F299" s="109" t="s">
        <v>128</v>
      </c>
      <c r="G299" s="61">
        <v>59.64</v>
      </c>
      <c r="H299" s="62">
        <v>44409</v>
      </c>
      <c r="I299" s="62">
        <v>44423</v>
      </c>
      <c r="J299" s="60">
        <f t="shared" si="16"/>
        <v>15</v>
      </c>
      <c r="K299" s="62">
        <f t="shared" si="17"/>
        <v>44416</v>
      </c>
      <c r="L299" s="139">
        <v>44421.5</v>
      </c>
      <c r="M299" s="62">
        <v>44454.5</v>
      </c>
      <c r="N299" s="62"/>
      <c r="O299" s="61">
        <f t="shared" si="18"/>
        <v>38.5</v>
      </c>
      <c r="P299" s="63">
        <f t="shared" si="19"/>
        <v>2296.14</v>
      </c>
    </row>
    <row r="300" spans="1:16" ht="13" x14ac:dyDescent="0.3">
      <c r="A300" s="60" t="s">
        <v>186</v>
      </c>
      <c r="B300" s="115" t="s">
        <v>170</v>
      </c>
      <c r="C300" s="116">
        <v>44421</v>
      </c>
      <c r="D300" s="111">
        <v>44423</v>
      </c>
      <c r="E300" s="115" t="s">
        <v>129</v>
      </c>
      <c r="F300" s="109" t="s">
        <v>130</v>
      </c>
      <c r="G300" s="61">
        <v>998.81999999999994</v>
      </c>
      <c r="H300" s="62">
        <v>44409</v>
      </c>
      <c r="I300" s="62">
        <v>44423</v>
      </c>
      <c r="J300" s="60">
        <f t="shared" si="16"/>
        <v>15</v>
      </c>
      <c r="K300" s="62">
        <f t="shared" si="17"/>
        <v>44416</v>
      </c>
      <c r="L300" s="139">
        <v>44421.5</v>
      </c>
      <c r="M300" s="62">
        <v>44421.5</v>
      </c>
      <c r="N300" s="62"/>
      <c r="O300" s="61">
        <f t="shared" si="18"/>
        <v>5.5</v>
      </c>
      <c r="P300" s="63">
        <f t="shared" si="19"/>
        <v>5493.5099999999993</v>
      </c>
    </row>
    <row r="301" spans="1:16" ht="13" x14ac:dyDescent="0.3">
      <c r="A301" s="60" t="s">
        <v>186</v>
      </c>
      <c r="B301" s="115" t="s">
        <v>170</v>
      </c>
      <c r="C301" s="116">
        <v>44421</v>
      </c>
      <c r="D301" s="111">
        <v>44423</v>
      </c>
      <c r="E301" s="115" t="s">
        <v>131</v>
      </c>
      <c r="F301" s="109" t="s">
        <v>132</v>
      </c>
      <c r="G301" s="61">
        <v>114.59</v>
      </c>
      <c r="H301" s="62">
        <v>44409</v>
      </c>
      <c r="I301" s="62">
        <v>44423</v>
      </c>
      <c r="J301" s="60">
        <f t="shared" si="16"/>
        <v>15</v>
      </c>
      <c r="K301" s="62">
        <f t="shared" si="17"/>
        <v>44416</v>
      </c>
      <c r="L301" s="139">
        <v>44421.5</v>
      </c>
      <c r="M301" s="62">
        <v>44421.5</v>
      </c>
      <c r="N301" s="62"/>
      <c r="O301" s="61">
        <f t="shared" si="18"/>
        <v>5.5</v>
      </c>
      <c r="P301" s="63">
        <f t="shared" si="19"/>
        <v>630.245</v>
      </c>
    </row>
    <row r="302" spans="1:16" ht="13" x14ac:dyDescent="0.3">
      <c r="A302" s="60" t="s">
        <v>186</v>
      </c>
      <c r="B302" s="115" t="s">
        <v>170</v>
      </c>
      <c r="C302" s="116">
        <v>44421</v>
      </c>
      <c r="D302" s="111">
        <v>44423</v>
      </c>
      <c r="E302" s="115" t="s">
        <v>133</v>
      </c>
      <c r="F302" s="109" t="s">
        <v>134</v>
      </c>
      <c r="G302" s="61">
        <v>108.17</v>
      </c>
      <c r="H302" s="62">
        <v>44409</v>
      </c>
      <c r="I302" s="62">
        <v>44423</v>
      </c>
      <c r="J302" s="60">
        <f t="shared" si="16"/>
        <v>15</v>
      </c>
      <c r="K302" s="62">
        <f t="shared" si="17"/>
        <v>44416</v>
      </c>
      <c r="L302" s="139">
        <v>44421.5</v>
      </c>
      <c r="M302" s="62">
        <v>44454.5</v>
      </c>
      <c r="N302" s="62"/>
      <c r="O302" s="61">
        <f t="shared" si="18"/>
        <v>38.5</v>
      </c>
      <c r="P302" s="63">
        <f t="shared" si="19"/>
        <v>4164.5450000000001</v>
      </c>
    </row>
    <row r="303" spans="1:16" ht="13" x14ac:dyDescent="0.3">
      <c r="A303" s="60" t="s">
        <v>186</v>
      </c>
      <c r="B303" s="115" t="s">
        <v>170</v>
      </c>
      <c r="C303" s="116">
        <v>44421</v>
      </c>
      <c r="D303" s="111">
        <v>44423</v>
      </c>
      <c r="E303" s="115" t="s">
        <v>135</v>
      </c>
      <c r="F303" s="109" t="s">
        <v>136</v>
      </c>
      <c r="G303" s="61">
        <v>29.36</v>
      </c>
      <c r="H303" s="62">
        <v>44409</v>
      </c>
      <c r="I303" s="62">
        <v>44423</v>
      </c>
      <c r="J303" s="60">
        <f t="shared" si="16"/>
        <v>15</v>
      </c>
      <c r="K303" s="62">
        <f t="shared" si="17"/>
        <v>44416</v>
      </c>
      <c r="L303" s="139">
        <v>44421.5</v>
      </c>
      <c r="M303" s="62">
        <v>44454.5</v>
      </c>
      <c r="N303" s="62"/>
      <c r="O303" s="61">
        <f t="shared" si="18"/>
        <v>38.5</v>
      </c>
      <c r="P303" s="63">
        <f t="shared" si="19"/>
        <v>1130.3599999999999</v>
      </c>
    </row>
    <row r="304" spans="1:16" ht="13" x14ac:dyDescent="0.3">
      <c r="A304" s="60" t="s">
        <v>186</v>
      </c>
      <c r="B304" s="115" t="s">
        <v>170</v>
      </c>
      <c r="C304" s="116">
        <v>44421</v>
      </c>
      <c r="D304" s="111">
        <v>44423</v>
      </c>
      <c r="E304" s="115" t="s">
        <v>137</v>
      </c>
      <c r="F304" s="109" t="s">
        <v>138</v>
      </c>
      <c r="G304" s="61">
        <v>7.74</v>
      </c>
      <c r="H304" s="62">
        <v>44409</v>
      </c>
      <c r="I304" s="62">
        <v>44423</v>
      </c>
      <c r="J304" s="60">
        <f t="shared" si="16"/>
        <v>15</v>
      </c>
      <c r="K304" s="62">
        <f t="shared" si="17"/>
        <v>44416</v>
      </c>
      <c r="L304" s="139">
        <v>44421.5</v>
      </c>
      <c r="M304" s="62">
        <v>44454.5</v>
      </c>
      <c r="N304" s="62"/>
      <c r="O304" s="61">
        <f t="shared" si="18"/>
        <v>38.5</v>
      </c>
      <c r="P304" s="63">
        <f t="shared" si="19"/>
        <v>297.99</v>
      </c>
    </row>
    <row r="305" spans="1:16" ht="13" x14ac:dyDescent="0.3">
      <c r="A305" s="60" t="s">
        <v>186</v>
      </c>
      <c r="B305" s="115" t="s">
        <v>170</v>
      </c>
      <c r="C305" s="116">
        <v>44421</v>
      </c>
      <c r="D305" s="111">
        <v>44423</v>
      </c>
      <c r="E305" s="115" t="s">
        <v>139</v>
      </c>
      <c r="F305" s="109" t="s">
        <v>140</v>
      </c>
      <c r="G305" s="61">
        <v>0.94</v>
      </c>
      <c r="H305" s="62">
        <v>44409</v>
      </c>
      <c r="I305" s="62">
        <v>44423</v>
      </c>
      <c r="J305" s="60">
        <f t="shared" si="16"/>
        <v>15</v>
      </c>
      <c r="K305" s="62">
        <f t="shared" si="17"/>
        <v>44416</v>
      </c>
      <c r="L305" s="139">
        <v>44421.5</v>
      </c>
      <c r="M305" s="62">
        <v>44454.5</v>
      </c>
      <c r="N305" s="62"/>
      <c r="O305" s="61">
        <f t="shared" si="18"/>
        <v>38.5</v>
      </c>
      <c r="P305" s="63">
        <f t="shared" si="19"/>
        <v>36.19</v>
      </c>
    </row>
    <row r="306" spans="1:16" ht="13" x14ac:dyDescent="0.3">
      <c r="A306" s="60" t="s">
        <v>187</v>
      </c>
      <c r="B306" s="115" t="s">
        <v>170</v>
      </c>
      <c r="C306" s="116">
        <v>44439</v>
      </c>
      <c r="D306" s="111">
        <v>44439</v>
      </c>
      <c r="E306" s="115" t="s">
        <v>85</v>
      </c>
      <c r="F306" s="109" t="s">
        <v>86</v>
      </c>
      <c r="G306" s="61">
        <v>159.97999999999999</v>
      </c>
      <c r="H306" s="62">
        <v>44424</v>
      </c>
      <c r="I306" s="62">
        <v>44439</v>
      </c>
      <c r="J306" s="60">
        <f t="shared" si="16"/>
        <v>16</v>
      </c>
      <c r="K306" s="62">
        <f t="shared" si="17"/>
        <v>44431.5</v>
      </c>
      <c r="L306" s="139">
        <v>44439.5</v>
      </c>
      <c r="M306" s="62">
        <v>44439.5</v>
      </c>
      <c r="N306" s="62"/>
      <c r="O306" s="61">
        <f t="shared" si="18"/>
        <v>8</v>
      </c>
      <c r="P306" s="63">
        <f t="shared" si="19"/>
        <v>1279.8399999999999</v>
      </c>
    </row>
    <row r="307" spans="1:16" ht="13" x14ac:dyDescent="0.3">
      <c r="A307" s="60" t="s">
        <v>187</v>
      </c>
      <c r="B307" s="115" t="s">
        <v>170</v>
      </c>
      <c r="C307" s="116">
        <v>44439</v>
      </c>
      <c r="D307" s="111">
        <v>44439</v>
      </c>
      <c r="E307" s="115" t="s">
        <v>89</v>
      </c>
      <c r="F307" s="109" t="s">
        <v>90</v>
      </c>
      <c r="G307" s="61">
        <v>1687.5900000000001</v>
      </c>
      <c r="H307" s="62">
        <v>44424</v>
      </c>
      <c r="I307" s="62">
        <v>44439</v>
      </c>
      <c r="J307" s="60">
        <f t="shared" si="16"/>
        <v>16</v>
      </c>
      <c r="K307" s="62">
        <f t="shared" si="17"/>
        <v>44431.5</v>
      </c>
      <c r="L307" s="139">
        <v>44439.5</v>
      </c>
      <c r="M307" s="62">
        <v>44439.5</v>
      </c>
      <c r="N307" s="62"/>
      <c r="O307" s="61">
        <f t="shared" si="18"/>
        <v>8</v>
      </c>
      <c r="P307" s="63">
        <f t="shared" si="19"/>
        <v>13500.720000000001</v>
      </c>
    </row>
    <row r="308" spans="1:16" ht="13" x14ac:dyDescent="0.3">
      <c r="A308" s="60" t="s">
        <v>187</v>
      </c>
      <c r="B308" s="115" t="s">
        <v>170</v>
      </c>
      <c r="C308" s="116">
        <v>44439</v>
      </c>
      <c r="D308" s="111">
        <v>44439</v>
      </c>
      <c r="E308" s="115" t="s">
        <v>91</v>
      </c>
      <c r="F308" s="109" t="s">
        <v>92</v>
      </c>
      <c r="G308" s="61">
        <v>2769.7400000000002</v>
      </c>
      <c r="H308" s="62">
        <v>44424</v>
      </c>
      <c r="I308" s="62">
        <v>44439</v>
      </c>
      <c r="J308" s="60">
        <f t="shared" si="16"/>
        <v>16</v>
      </c>
      <c r="K308" s="62">
        <f t="shared" si="17"/>
        <v>44431.5</v>
      </c>
      <c r="L308" s="139">
        <v>44439.5</v>
      </c>
      <c r="M308" s="62">
        <v>44439.5</v>
      </c>
      <c r="N308" s="62"/>
      <c r="O308" s="61">
        <f t="shared" si="18"/>
        <v>8</v>
      </c>
      <c r="P308" s="63">
        <f t="shared" si="19"/>
        <v>22157.920000000002</v>
      </c>
    </row>
    <row r="309" spans="1:16" ht="13" x14ac:dyDescent="0.3">
      <c r="A309" s="60" t="s">
        <v>187</v>
      </c>
      <c r="B309" s="115" t="s">
        <v>170</v>
      </c>
      <c r="C309" s="116">
        <v>44439</v>
      </c>
      <c r="D309" s="111">
        <v>44439</v>
      </c>
      <c r="E309" s="115" t="s">
        <v>93</v>
      </c>
      <c r="F309" s="109" t="s">
        <v>94</v>
      </c>
      <c r="G309" s="61">
        <v>1125.8</v>
      </c>
      <c r="H309" s="62">
        <v>44424</v>
      </c>
      <c r="I309" s="62">
        <v>44439</v>
      </c>
      <c r="J309" s="60">
        <f t="shared" si="16"/>
        <v>16</v>
      </c>
      <c r="K309" s="62">
        <f t="shared" si="17"/>
        <v>44431.5</v>
      </c>
      <c r="L309" s="139">
        <v>44439.5</v>
      </c>
      <c r="M309" s="62">
        <v>44439.5</v>
      </c>
      <c r="N309" s="62"/>
      <c r="O309" s="61">
        <f t="shared" si="18"/>
        <v>8</v>
      </c>
      <c r="P309" s="63">
        <f t="shared" si="19"/>
        <v>9006.4</v>
      </c>
    </row>
    <row r="310" spans="1:16" ht="13" x14ac:dyDescent="0.3">
      <c r="A310" s="60" t="s">
        <v>187</v>
      </c>
      <c r="B310" s="115" t="s">
        <v>170</v>
      </c>
      <c r="C310" s="116">
        <v>44439</v>
      </c>
      <c r="D310" s="111">
        <v>44439</v>
      </c>
      <c r="E310" s="115" t="s">
        <v>97</v>
      </c>
      <c r="F310" s="109" t="s">
        <v>98</v>
      </c>
      <c r="G310" s="61">
        <v>683.96</v>
      </c>
      <c r="H310" s="62">
        <v>44424</v>
      </c>
      <c r="I310" s="62">
        <v>44439</v>
      </c>
      <c r="J310" s="60">
        <f t="shared" si="16"/>
        <v>16</v>
      </c>
      <c r="K310" s="62">
        <f t="shared" si="17"/>
        <v>44431.5</v>
      </c>
      <c r="L310" s="139">
        <v>44439.5</v>
      </c>
      <c r="M310" s="62">
        <v>44439.5</v>
      </c>
      <c r="N310" s="62"/>
      <c r="O310" s="61">
        <f t="shared" si="18"/>
        <v>8</v>
      </c>
      <c r="P310" s="63">
        <f t="shared" si="19"/>
        <v>5471.68</v>
      </c>
    </row>
    <row r="311" spans="1:16" ht="13" x14ac:dyDescent="0.3">
      <c r="A311" s="60" t="s">
        <v>187</v>
      </c>
      <c r="B311" s="115" t="s">
        <v>170</v>
      </c>
      <c r="C311" s="116">
        <v>44439</v>
      </c>
      <c r="D311" s="111">
        <v>44439</v>
      </c>
      <c r="E311" s="115" t="s">
        <v>105</v>
      </c>
      <c r="F311" s="109" t="s">
        <v>106</v>
      </c>
      <c r="G311" s="61">
        <v>38.210000000000008</v>
      </c>
      <c r="H311" s="62">
        <v>44424</v>
      </c>
      <c r="I311" s="62">
        <v>44439</v>
      </c>
      <c r="J311" s="60">
        <f t="shared" si="16"/>
        <v>16</v>
      </c>
      <c r="K311" s="62">
        <f t="shared" si="17"/>
        <v>44431.5</v>
      </c>
      <c r="L311" s="139">
        <v>44439.5</v>
      </c>
      <c r="M311" s="62">
        <v>44438.5</v>
      </c>
      <c r="N311" s="62"/>
      <c r="O311" s="97">
        <f t="shared" si="18"/>
        <v>7</v>
      </c>
      <c r="P311" s="63">
        <f t="shared" si="19"/>
        <v>267.47000000000003</v>
      </c>
    </row>
    <row r="312" spans="1:16" ht="13" x14ac:dyDescent="0.3">
      <c r="A312" s="60" t="s">
        <v>187</v>
      </c>
      <c r="B312" s="115" t="s">
        <v>170</v>
      </c>
      <c r="C312" s="116">
        <v>44439</v>
      </c>
      <c r="D312" s="111">
        <v>44439</v>
      </c>
      <c r="E312" s="115" t="s">
        <v>107</v>
      </c>
      <c r="F312" s="109" t="s">
        <v>108</v>
      </c>
      <c r="G312" s="61">
        <v>1.28</v>
      </c>
      <c r="H312" s="62">
        <v>44424</v>
      </c>
      <c r="I312" s="62">
        <v>44439</v>
      </c>
      <c r="J312" s="60">
        <f t="shared" si="16"/>
        <v>16</v>
      </c>
      <c r="K312" s="62">
        <f t="shared" si="17"/>
        <v>44431.5</v>
      </c>
      <c r="L312" s="139">
        <v>44439.5</v>
      </c>
      <c r="M312" s="62">
        <v>44454.5</v>
      </c>
      <c r="N312" s="62"/>
      <c r="O312" s="61">
        <f t="shared" si="18"/>
        <v>23</v>
      </c>
      <c r="P312" s="63">
        <f t="shared" si="19"/>
        <v>29.44</v>
      </c>
    </row>
    <row r="313" spans="1:16" ht="13" x14ac:dyDescent="0.3">
      <c r="A313" s="60" t="s">
        <v>187</v>
      </c>
      <c r="B313" s="115" t="s">
        <v>170</v>
      </c>
      <c r="C313" s="116">
        <v>44439</v>
      </c>
      <c r="D313" s="111">
        <v>44439</v>
      </c>
      <c r="E313" s="115" t="s">
        <v>113</v>
      </c>
      <c r="F313" s="109" t="s">
        <v>114</v>
      </c>
      <c r="G313" s="61">
        <v>88</v>
      </c>
      <c r="H313" s="62">
        <v>44424</v>
      </c>
      <c r="I313" s="62">
        <v>44439</v>
      </c>
      <c r="J313" s="60">
        <f t="shared" si="16"/>
        <v>16</v>
      </c>
      <c r="K313" s="62">
        <f t="shared" si="17"/>
        <v>44431.5</v>
      </c>
      <c r="L313" s="139">
        <v>44439.5</v>
      </c>
      <c r="M313" s="62">
        <v>44439.5</v>
      </c>
      <c r="N313" s="62"/>
      <c r="O313" s="61">
        <f t="shared" si="18"/>
        <v>8</v>
      </c>
      <c r="P313" s="63">
        <f t="shared" si="19"/>
        <v>704</v>
      </c>
    </row>
    <row r="314" spans="1:16" ht="13" x14ac:dyDescent="0.3">
      <c r="A314" s="60" t="s">
        <v>187</v>
      </c>
      <c r="B314" s="115" t="s">
        <v>170</v>
      </c>
      <c r="C314" s="116">
        <v>44439</v>
      </c>
      <c r="D314" s="111">
        <v>44439</v>
      </c>
      <c r="E314" s="115" t="s">
        <v>115</v>
      </c>
      <c r="F314" s="109" t="s">
        <v>116</v>
      </c>
      <c r="G314" s="61">
        <v>2.0300000000000002</v>
      </c>
      <c r="H314" s="62">
        <v>44424</v>
      </c>
      <c r="I314" s="62">
        <v>44439</v>
      </c>
      <c r="J314" s="60">
        <f t="shared" si="16"/>
        <v>16</v>
      </c>
      <c r="K314" s="62">
        <f t="shared" si="17"/>
        <v>44431.5</v>
      </c>
      <c r="L314" s="139">
        <v>44439.5</v>
      </c>
      <c r="M314" s="62">
        <v>44454.5</v>
      </c>
      <c r="N314" s="62"/>
      <c r="O314" s="61">
        <f t="shared" si="18"/>
        <v>23</v>
      </c>
      <c r="P314" s="63">
        <f t="shared" si="19"/>
        <v>46.690000000000005</v>
      </c>
    </row>
    <row r="315" spans="1:16" ht="13" x14ac:dyDescent="0.3">
      <c r="A315" s="60" t="s">
        <v>187</v>
      </c>
      <c r="B315" s="115" t="s">
        <v>170</v>
      </c>
      <c r="C315" s="116">
        <v>44439</v>
      </c>
      <c r="D315" s="111">
        <v>44439</v>
      </c>
      <c r="E315" s="115" t="s">
        <v>117</v>
      </c>
      <c r="F315" s="109" t="s">
        <v>118</v>
      </c>
      <c r="G315" s="61">
        <v>48</v>
      </c>
      <c r="H315" s="62">
        <v>44424</v>
      </c>
      <c r="I315" s="62">
        <v>44439</v>
      </c>
      <c r="J315" s="60">
        <f t="shared" si="16"/>
        <v>16</v>
      </c>
      <c r="K315" s="62">
        <f t="shared" si="17"/>
        <v>44431.5</v>
      </c>
      <c r="L315" s="139">
        <v>44439.5</v>
      </c>
      <c r="M315" s="62">
        <v>44468.5</v>
      </c>
      <c r="N315" s="62"/>
      <c r="O315" s="61">
        <f t="shared" si="18"/>
        <v>37</v>
      </c>
      <c r="P315" s="63">
        <f t="shared" si="19"/>
        <v>1776</v>
      </c>
    </row>
    <row r="316" spans="1:16" ht="13" x14ac:dyDescent="0.3">
      <c r="A316" s="60" t="s">
        <v>187</v>
      </c>
      <c r="B316" s="115" t="s">
        <v>170</v>
      </c>
      <c r="C316" s="116">
        <v>44439</v>
      </c>
      <c r="D316" s="111">
        <v>44439</v>
      </c>
      <c r="E316" s="115" t="s">
        <v>119</v>
      </c>
      <c r="F316" s="109" t="s">
        <v>120</v>
      </c>
      <c r="G316" s="61">
        <v>566.67999999999995</v>
      </c>
      <c r="H316" s="62">
        <v>44424</v>
      </c>
      <c r="I316" s="62">
        <v>44439</v>
      </c>
      <c r="J316" s="60">
        <f t="shared" si="16"/>
        <v>16</v>
      </c>
      <c r="K316" s="62">
        <f t="shared" si="17"/>
        <v>44431.5</v>
      </c>
      <c r="L316" s="139">
        <v>44439.5</v>
      </c>
      <c r="M316" s="62">
        <v>44439.5</v>
      </c>
      <c r="N316" s="62"/>
      <c r="O316" s="61">
        <f t="shared" si="18"/>
        <v>8</v>
      </c>
      <c r="P316" s="63">
        <f t="shared" si="19"/>
        <v>4533.4399999999996</v>
      </c>
    </row>
    <row r="317" spans="1:16" ht="13" x14ac:dyDescent="0.3">
      <c r="A317" s="60" t="s">
        <v>187</v>
      </c>
      <c r="B317" s="115" t="s">
        <v>170</v>
      </c>
      <c r="C317" s="116">
        <v>44439</v>
      </c>
      <c r="D317" s="111">
        <v>44439</v>
      </c>
      <c r="E317" s="115" t="s">
        <v>121</v>
      </c>
      <c r="F317" s="109" t="s">
        <v>122</v>
      </c>
      <c r="G317" s="61">
        <v>112.5</v>
      </c>
      <c r="H317" s="62">
        <v>44424</v>
      </c>
      <c r="I317" s="62">
        <v>44439</v>
      </c>
      <c r="J317" s="60">
        <f t="shared" si="16"/>
        <v>16</v>
      </c>
      <c r="K317" s="62">
        <f t="shared" si="17"/>
        <v>44431.5</v>
      </c>
      <c r="L317" s="139">
        <v>44439.5</v>
      </c>
      <c r="M317" s="62">
        <v>44439.5</v>
      </c>
      <c r="N317" s="62"/>
      <c r="O317" s="61">
        <f t="shared" si="18"/>
        <v>8</v>
      </c>
      <c r="P317" s="63">
        <f t="shared" si="19"/>
        <v>900</v>
      </c>
    </row>
    <row r="318" spans="1:16" ht="13" x14ac:dyDescent="0.3">
      <c r="A318" s="60" t="s">
        <v>187</v>
      </c>
      <c r="B318" s="115" t="s">
        <v>170</v>
      </c>
      <c r="C318" s="116">
        <v>44439</v>
      </c>
      <c r="D318" s="111">
        <v>44439</v>
      </c>
      <c r="E318" s="115" t="s">
        <v>127</v>
      </c>
      <c r="F318" s="109" t="s">
        <v>128</v>
      </c>
      <c r="G318" s="61">
        <v>59.64</v>
      </c>
      <c r="H318" s="62">
        <v>44424</v>
      </c>
      <c r="I318" s="62">
        <v>44439</v>
      </c>
      <c r="J318" s="60">
        <f t="shared" si="16"/>
        <v>16</v>
      </c>
      <c r="K318" s="62">
        <f t="shared" si="17"/>
        <v>44431.5</v>
      </c>
      <c r="L318" s="139">
        <v>44439.5</v>
      </c>
      <c r="M318" s="62">
        <v>44454.5</v>
      </c>
      <c r="N318" s="62"/>
      <c r="O318" s="61">
        <f t="shared" si="18"/>
        <v>23</v>
      </c>
      <c r="P318" s="63">
        <f t="shared" si="19"/>
        <v>1371.72</v>
      </c>
    </row>
    <row r="319" spans="1:16" ht="13" x14ac:dyDescent="0.3">
      <c r="A319" s="60" t="s">
        <v>187</v>
      </c>
      <c r="B319" s="115" t="s">
        <v>170</v>
      </c>
      <c r="C319" s="116">
        <v>44439</v>
      </c>
      <c r="D319" s="111">
        <v>44439</v>
      </c>
      <c r="E319" s="115" t="s">
        <v>158</v>
      </c>
      <c r="F319" s="109" t="s">
        <v>159</v>
      </c>
      <c r="G319" s="61">
        <v>3.75</v>
      </c>
      <c r="H319" s="62">
        <v>44424</v>
      </c>
      <c r="I319" s="62">
        <v>44439</v>
      </c>
      <c r="J319" s="60">
        <f t="shared" si="16"/>
        <v>16</v>
      </c>
      <c r="K319" s="62">
        <f t="shared" si="17"/>
        <v>44431.5</v>
      </c>
      <c r="L319" s="139">
        <v>44439.5</v>
      </c>
      <c r="M319" s="62">
        <v>44439.5</v>
      </c>
      <c r="N319" s="62"/>
      <c r="O319" s="61">
        <f t="shared" si="18"/>
        <v>8</v>
      </c>
      <c r="P319" s="63">
        <f t="shared" si="19"/>
        <v>30</v>
      </c>
    </row>
    <row r="320" spans="1:16" ht="13" x14ac:dyDescent="0.3">
      <c r="A320" s="60" t="s">
        <v>187</v>
      </c>
      <c r="B320" s="115" t="s">
        <v>170</v>
      </c>
      <c r="C320" s="116">
        <v>44439</v>
      </c>
      <c r="D320" s="111">
        <v>44439</v>
      </c>
      <c r="E320" s="115" t="s">
        <v>129</v>
      </c>
      <c r="F320" s="109" t="s">
        <v>130</v>
      </c>
      <c r="G320" s="61">
        <v>998.81999999999994</v>
      </c>
      <c r="H320" s="62">
        <v>44424</v>
      </c>
      <c r="I320" s="62">
        <v>44439</v>
      </c>
      <c r="J320" s="60">
        <f t="shared" si="16"/>
        <v>16</v>
      </c>
      <c r="K320" s="62">
        <f t="shared" si="17"/>
        <v>44431.5</v>
      </c>
      <c r="L320" s="139">
        <v>44439.5</v>
      </c>
      <c r="M320" s="62">
        <v>44439.5</v>
      </c>
      <c r="N320" s="62"/>
      <c r="O320" s="61">
        <f t="shared" si="18"/>
        <v>8</v>
      </c>
      <c r="P320" s="63">
        <f t="shared" si="19"/>
        <v>7990.5599999999995</v>
      </c>
    </row>
    <row r="321" spans="1:16" ht="13" x14ac:dyDescent="0.3">
      <c r="A321" s="60" t="s">
        <v>187</v>
      </c>
      <c r="B321" s="115" t="s">
        <v>170</v>
      </c>
      <c r="C321" s="116">
        <v>44439</v>
      </c>
      <c r="D321" s="111">
        <v>44439</v>
      </c>
      <c r="E321" s="115" t="s">
        <v>131</v>
      </c>
      <c r="F321" s="109" t="s">
        <v>132</v>
      </c>
      <c r="G321" s="61">
        <v>114.59</v>
      </c>
      <c r="H321" s="62">
        <v>44424</v>
      </c>
      <c r="I321" s="62">
        <v>44439</v>
      </c>
      <c r="J321" s="60">
        <f t="shared" si="16"/>
        <v>16</v>
      </c>
      <c r="K321" s="62">
        <f t="shared" si="17"/>
        <v>44431.5</v>
      </c>
      <c r="L321" s="139">
        <v>44439.5</v>
      </c>
      <c r="M321" s="62">
        <v>44439.5</v>
      </c>
      <c r="N321" s="62"/>
      <c r="O321" s="61">
        <f t="shared" si="18"/>
        <v>8</v>
      </c>
      <c r="P321" s="63">
        <f t="shared" si="19"/>
        <v>916.72</v>
      </c>
    </row>
    <row r="322" spans="1:16" ht="13" x14ac:dyDescent="0.3">
      <c r="A322" s="60" t="s">
        <v>187</v>
      </c>
      <c r="B322" s="115" t="s">
        <v>170</v>
      </c>
      <c r="C322" s="116">
        <v>44439</v>
      </c>
      <c r="D322" s="111">
        <v>44439</v>
      </c>
      <c r="E322" s="115" t="s">
        <v>133</v>
      </c>
      <c r="F322" s="109" t="s">
        <v>134</v>
      </c>
      <c r="G322" s="61">
        <v>108.17</v>
      </c>
      <c r="H322" s="62">
        <v>44424</v>
      </c>
      <c r="I322" s="62">
        <v>44439</v>
      </c>
      <c r="J322" s="60">
        <f t="shared" si="16"/>
        <v>16</v>
      </c>
      <c r="K322" s="62">
        <f t="shared" si="17"/>
        <v>44431.5</v>
      </c>
      <c r="L322" s="139">
        <v>44439.5</v>
      </c>
      <c r="M322" s="62">
        <v>44454.5</v>
      </c>
      <c r="N322" s="62"/>
      <c r="O322" s="61">
        <f t="shared" si="18"/>
        <v>23</v>
      </c>
      <c r="P322" s="63">
        <f t="shared" si="19"/>
        <v>2487.91</v>
      </c>
    </row>
    <row r="323" spans="1:16" ht="13" x14ac:dyDescent="0.3">
      <c r="A323" s="60" t="s">
        <v>187</v>
      </c>
      <c r="B323" s="115" t="s">
        <v>170</v>
      </c>
      <c r="C323" s="116">
        <v>44439</v>
      </c>
      <c r="D323" s="111">
        <v>44439</v>
      </c>
      <c r="E323" s="115" t="s">
        <v>135</v>
      </c>
      <c r="F323" s="109" t="s">
        <v>136</v>
      </c>
      <c r="G323" s="61">
        <v>29.36</v>
      </c>
      <c r="H323" s="62">
        <v>44424</v>
      </c>
      <c r="I323" s="62">
        <v>44439</v>
      </c>
      <c r="J323" s="60">
        <f t="shared" si="16"/>
        <v>16</v>
      </c>
      <c r="K323" s="62">
        <f t="shared" si="17"/>
        <v>44431.5</v>
      </c>
      <c r="L323" s="139">
        <v>44439.5</v>
      </c>
      <c r="M323" s="62">
        <v>44454.5</v>
      </c>
      <c r="N323" s="62"/>
      <c r="O323" s="61">
        <f t="shared" si="18"/>
        <v>23</v>
      </c>
      <c r="P323" s="63">
        <f t="shared" si="19"/>
        <v>675.28</v>
      </c>
    </row>
    <row r="324" spans="1:16" ht="13" x14ac:dyDescent="0.3">
      <c r="A324" s="60" t="s">
        <v>187</v>
      </c>
      <c r="B324" s="115" t="s">
        <v>170</v>
      </c>
      <c r="C324" s="116">
        <v>44439</v>
      </c>
      <c r="D324" s="111">
        <v>44439</v>
      </c>
      <c r="E324" s="115" t="s">
        <v>137</v>
      </c>
      <c r="F324" s="109" t="s">
        <v>138</v>
      </c>
      <c r="G324" s="61">
        <v>7.74</v>
      </c>
      <c r="H324" s="62">
        <v>44424</v>
      </c>
      <c r="I324" s="62">
        <v>44439</v>
      </c>
      <c r="J324" s="60">
        <f t="shared" si="16"/>
        <v>16</v>
      </c>
      <c r="K324" s="62">
        <f t="shared" si="17"/>
        <v>44431.5</v>
      </c>
      <c r="L324" s="139">
        <v>44439.5</v>
      </c>
      <c r="M324" s="62">
        <v>44454.5</v>
      </c>
      <c r="N324" s="62"/>
      <c r="O324" s="61">
        <f t="shared" si="18"/>
        <v>23</v>
      </c>
      <c r="P324" s="63">
        <f t="shared" si="19"/>
        <v>178.02</v>
      </c>
    </row>
    <row r="325" spans="1:16" ht="13" x14ac:dyDescent="0.3">
      <c r="A325" s="60" t="s">
        <v>187</v>
      </c>
      <c r="B325" s="115" t="s">
        <v>170</v>
      </c>
      <c r="C325" s="116">
        <v>44439</v>
      </c>
      <c r="D325" s="111">
        <v>44439</v>
      </c>
      <c r="E325" s="115" t="s">
        <v>139</v>
      </c>
      <c r="F325" s="109" t="s">
        <v>140</v>
      </c>
      <c r="G325" s="61">
        <v>0.94</v>
      </c>
      <c r="H325" s="62">
        <v>44424</v>
      </c>
      <c r="I325" s="62">
        <v>44439</v>
      </c>
      <c r="J325" s="60">
        <f t="shared" si="16"/>
        <v>16</v>
      </c>
      <c r="K325" s="62">
        <f t="shared" si="17"/>
        <v>44431.5</v>
      </c>
      <c r="L325" s="139">
        <v>44439.5</v>
      </c>
      <c r="M325" s="62">
        <v>44454.5</v>
      </c>
      <c r="N325" s="62"/>
      <c r="O325" s="61">
        <f t="shared" si="18"/>
        <v>23</v>
      </c>
      <c r="P325" s="63">
        <f t="shared" si="19"/>
        <v>21.619999999999997</v>
      </c>
    </row>
    <row r="326" spans="1:16" ht="13" x14ac:dyDescent="0.3">
      <c r="A326" s="60" t="s">
        <v>188</v>
      </c>
      <c r="B326" s="115" t="s">
        <v>170</v>
      </c>
      <c r="C326" s="116">
        <v>44454</v>
      </c>
      <c r="D326" s="111">
        <v>44454</v>
      </c>
      <c r="E326" s="115" t="s">
        <v>85</v>
      </c>
      <c r="F326" s="109" t="s">
        <v>86</v>
      </c>
      <c r="G326" s="61">
        <v>159.97999999999999</v>
      </c>
      <c r="H326" s="62">
        <v>44440</v>
      </c>
      <c r="I326" s="62">
        <v>44454</v>
      </c>
      <c r="J326" s="60">
        <f t="shared" si="16"/>
        <v>15</v>
      </c>
      <c r="K326" s="62">
        <f t="shared" si="17"/>
        <v>44447</v>
      </c>
      <c r="L326" s="139">
        <v>44454.5</v>
      </c>
      <c r="M326" s="62">
        <v>44454.5</v>
      </c>
      <c r="N326" s="62"/>
      <c r="O326" s="61">
        <f t="shared" si="18"/>
        <v>7.5</v>
      </c>
      <c r="P326" s="63">
        <f t="shared" si="19"/>
        <v>1199.8499999999999</v>
      </c>
    </row>
    <row r="327" spans="1:16" ht="13" x14ac:dyDescent="0.3">
      <c r="A327" s="60" t="s">
        <v>188</v>
      </c>
      <c r="B327" s="115" t="s">
        <v>170</v>
      </c>
      <c r="C327" s="116">
        <v>44454</v>
      </c>
      <c r="D327" s="111">
        <v>44454</v>
      </c>
      <c r="E327" s="115" t="s">
        <v>89</v>
      </c>
      <c r="F327" s="109" t="s">
        <v>90</v>
      </c>
      <c r="G327" s="61">
        <v>1676.0299999999997</v>
      </c>
      <c r="H327" s="62">
        <v>44440</v>
      </c>
      <c r="I327" s="62">
        <v>44454</v>
      </c>
      <c r="J327" s="60">
        <f t="shared" si="16"/>
        <v>15</v>
      </c>
      <c r="K327" s="62">
        <f t="shared" si="17"/>
        <v>44447</v>
      </c>
      <c r="L327" s="139">
        <v>44454.5</v>
      </c>
      <c r="M327" s="62">
        <v>44454.5</v>
      </c>
      <c r="N327" s="62"/>
      <c r="O327" s="61">
        <f t="shared" si="18"/>
        <v>7.5</v>
      </c>
      <c r="P327" s="63">
        <f t="shared" si="19"/>
        <v>12570.224999999999</v>
      </c>
    </row>
    <row r="328" spans="1:16" ht="13" x14ac:dyDescent="0.3">
      <c r="A328" s="60" t="s">
        <v>188</v>
      </c>
      <c r="B328" s="115" t="s">
        <v>170</v>
      </c>
      <c r="C328" s="116">
        <v>44454</v>
      </c>
      <c r="D328" s="111">
        <v>44454</v>
      </c>
      <c r="E328" s="115" t="s">
        <v>91</v>
      </c>
      <c r="F328" s="109" t="s">
        <v>92</v>
      </c>
      <c r="G328" s="61">
        <v>2763.2099999999996</v>
      </c>
      <c r="H328" s="62">
        <v>44440</v>
      </c>
      <c r="I328" s="62">
        <v>44454</v>
      </c>
      <c r="J328" s="60">
        <f t="shared" si="16"/>
        <v>15</v>
      </c>
      <c r="K328" s="62">
        <f t="shared" si="17"/>
        <v>44447</v>
      </c>
      <c r="L328" s="139">
        <v>44454.5</v>
      </c>
      <c r="M328" s="62">
        <v>44454.5</v>
      </c>
      <c r="N328" s="62"/>
      <c r="O328" s="61">
        <f t="shared" si="18"/>
        <v>7.5</v>
      </c>
      <c r="P328" s="63">
        <f t="shared" si="19"/>
        <v>20724.074999999997</v>
      </c>
    </row>
    <row r="329" spans="1:16" ht="13" x14ac:dyDescent="0.3">
      <c r="A329" s="60" t="s">
        <v>188</v>
      </c>
      <c r="B329" s="115" t="s">
        <v>170</v>
      </c>
      <c r="C329" s="116">
        <v>44454</v>
      </c>
      <c r="D329" s="111">
        <v>44454</v>
      </c>
      <c r="E329" s="115" t="s">
        <v>93</v>
      </c>
      <c r="F329" s="109" t="s">
        <v>94</v>
      </c>
      <c r="G329" s="61">
        <v>1125.8</v>
      </c>
      <c r="H329" s="62">
        <v>44440</v>
      </c>
      <c r="I329" s="62">
        <v>44454</v>
      </c>
      <c r="J329" s="60">
        <f t="shared" si="16"/>
        <v>15</v>
      </c>
      <c r="K329" s="62">
        <f t="shared" si="17"/>
        <v>44447</v>
      </c>
      <c r="L329" s="139">
        <v>44454.5</v>
      </c>
      <c r="M329" s="62">
        <v>44454.5</v>
      </c>
      <c r="N329" s="62"/>
      <c r="O329" s="61">
        <f t="shared" si="18"/>
        <v>7.5</v>
      </c>
      <c r="P329" s="63">
        <f t="shared" si="19"/>
        <v>8443.5</v>
      </c>
    </row>
    <row r="330" spans="1:16" ht="13" x14ac:dyDescent="0.3">
      <c r="A330" s="60" t="s">
        <v>188</v>
      </c>
      <c r="B330" s="115" t="s">
        <v>170</v>
      </c>
      <c r="C330" s="116">
        <v>44454</v>
      </c>
      <c r="D330" s="111">
        <v>44454</v>
      </c>
      <c r="E330" s="115" t="s">
        <v>97</v>
      </c>
      <c r="F330" s="109" t="s">
        <v>98</v>
      </c>
      <c r="G330" s="61">
        <v>722.86</v>
      </c>
      <c r="H330" s="62">
        <v>44440</v>
      </c>
      <c r="I330" s="62">
        <v>44454</v>
      </c>
      <c r="J330" s="60">
        <f t="shared" si="16"/>
        <v>15</v>
      </c>
      <c r="K330" s="62">
        <f t="shared" si="17"/>
        <v>44447</v>
      </c>
      <c r="L330" s="139">
        <v>44454.5</v>
      </c>
      <c r="M330" s="62">
        <v>44454.5</v>
      </c>
      <c r="N330" s="62"/>
      <c r="O330" s="61">
        <f t="shared" si="18"/>
        <v>7.5</v>
      </c>
      <c r="P330" s="63">
        <f t="shared" si="19"/>
        <v>5421.45</v>
      </c>
    </row>
    <row r="331" spans="1:16" ht="13" x14ac:dyDescent="0.3">
      <c r="A331" s="60" t="s">
        <v>188</v>
      </c>
      <c r="B331" s="115" t="s">
        <v>170</v>
      </c>
      <c r="C331" s="116">
        <v>44454</v>
      </c>
      <c r="D331" s="111">
        <v>44454</v>
      </c>
      <c r="E331" s="115" t="s">
        <v>105</v>
      </c>
      <c r="F331" s="109" t="s">
        <v>106</v>
      </c>
      <c r="G331" s="61">
        <v>38.210000000000008</v>
      </c>
      <c r="H331" s="62">
        <v>44440</v>
      </c>
      <c r="I331" s="62">
        <v>44454</v>
      </c>
      <c r="J331" s="60">
        <f t="shared" ref="J331:J394" si="20">I331-H331+1</f>
        <v>15</v>
      </c>
      <c r="K331" s="62">
        <f t="shared" ref="K331:K394" si="21">(I331+H331)/2</f>
        <v>44447</v>
      </c>
      <c r="L331" s="139">
        <v>44454.5</v>
      </c>
      <c r="M331" s="62">
        <v>44468.5</v>
      </c>
      <c r="N331" s="62"/>
      <c r="O331" s="97">
        <f t="shared" ref="O331:O394" si="22">M331-K331</f>
        <v>21.5</v>
      </c>
      <c r="P331" s="63">
        <f t="shared" ref="P331:P394" si="23">G331*O331</f>
        <v>821.51500000000021</v>
      </c>
    </row>
    <row r="332" spans="1:16" ht="13" x14ac:dyDescent="0.3">
      <c r="A332" s="60" t="s">
        <v>188</v>
      </c>
      <c r="B332" s="115" t="s">
        <v>170</v>
      </c>
      <c r="C332" s="116">
        <v>44454</v>
      </c>
      <c r="D332" s="111">
        <v>44454</v>
      </c>
      <c r="E332" s="115" t="s">
        <v>107</v>
      </c>
      <c r="F332" s="109" t="s">
        <v>108</v>
      </c>
      <c r="G332" s="61">
        <v>1.28</v>
      </c>
      <c r="H332" s="62">
        <v>44440</v>
      </c>
      <c r="I332" s="62">
        <v>44454</v>
      </c>
      <c r="J332" s="60">
        <f t="shared" si="20"/>
        <v>15</v>
      </c>
      <c r="K332" s="62">
        <f t="shared" si="21"/>
        <v>44447</v>
      </c>
      <c r="L332" s="139">
        <v>44454.5</v>
      </c>
      <c r="M332" s="62">
        <v>44484.5</v>
      </c>
      <c r="N332" s="62"/>
      <c r="O332" s="61">
        <f t="shared" si="22"/>
        <v>37.5</v>
      </c>
      <c r="P332" s="63">
        <f t="shared" si="23"/>
        <v>48</v>
      </c>
    </row>
    <row r="333" spans="1:16" ht="13" x14ac:dyDescent="0.3">
      <c r="A333" s="60" t="s">
        <v>188</v>
      </c>
      <c r="B333" s="115" t="s">
        <v>170</v>
      </c>
      <c r="C333" s="116">
        <v>44454</v>
      </c>
      <c r="D333" s="111">
        <v>44454</v>
      </c>
      <c r="E333" s="115" t="s">
        <v>113</v>
      </c>
      <c r="F333" s="109" t="s">
        <v>114</v>
      </c>
      <c r="G333" s="61">
        <v>88</v>
      </c>
      <c r="H333" s="62">
        <v>44440</v>
      </c>
      <c r="I333" s="62">
        <v>44454</v>
      </c>
      <c r="J333" s="60">
        <f t="shared" si="20"/>
        <v>15</v>
      </c>
      <c r="K333" s="62">
        <f t="shared" si="21"/>
        <v>44447</v>
      </c>
      <c r="L333" s="139">
        <v>44454.5</v>
      </c>
      <c r="M333" s="62">
        <v>44454.5</v>
      </c>
      <c r="N333" s="62"/>
      <c r="O333" s="61">
        <f t="shared" si="22"/>
        <v>7.5</v>
      </c>
      <c r="P333" s="63">
        <f t="shared" si="23"/>
        <v>660</v>
      </c>
    </row>
    <row r="334" spans="1:16" ht="13" x14ac:dyDescent="0.3">
      <c r="A334" s="60" t="s">
        <v>188</v>
      </c>
      <c r="B334" s="115" t="s">
        <v>170</v>
      </c>
      <c r="C334" s="116">
        <v>44454</v>
      </c>
      <c r="D334" s="111">
        <v>44454</v>
      </c>
      <c r="E334" s="115" t="s">
        <v>115</v>
      </c>
      <c r="F334" s="109" t="s">
        <v>116</v>
      </c>
      <c r="G334" s="61">
        <v>2.0300000000000002</v>
      </c>
      <c r="H334" s="62">
        <v>44440</v>
      </c>
      <c r="I334" s="62">
        <v>44454</v>
      </c>
      <c r="J334" s="60">
        <f t="shared" si="20"/>
        <v>15</v>
      </c>
      <c r="K334" s="62">
        <f t="shared" si="21"/>
        <v>44447</v>
      </c>
      <c r="L334" s="139">
        <v>44454.5</v>
      </c>
      <c r="M334" s="62">
        <v>44484.5</v>
      </c>
      <c r="N334" s="62"/>
      <c r="O334" s="61">
        <f t="shared" si="22"/>
        <v>37.5</v>
      </c>
      <c r="P334" s="63">
        <f t="shared" si="23"/>
        <v>76.125000000000014</v>
      </c>
    </row>
    <row r="335" spans="1:16" ht="13" x14ac:dyDescent="0.3">
      <c r="A335" s="60" t="s">
        <v>188</v>
      </c>
      <c r="B335" s="115" t="s">
        <v>170</v>
      </c>
      <c r="C335" s="116">
        <v>44454</v>
      </c>
      <c r="D335" s="111">
        <v>44454</v>
      </c>
      <c r="E335" s="115" t="s">
        <v>117</v>
      </c>
      <c r="F335" s="109" t="s">
        <v>118</v>
      </c>
      <c r="G335" s="61">
        <v>48</v>
      </c>
      <c r="H335" s="62">
        <v>44440</v>
      </c>
      <c r="I335" s="62">
        <v>44454</v>
      </c>
      <c r="J335" s="60">
        <f t="shared" si="20"/>
        <v>15</v>
      </c>
      <c r="K335" s="62">
        <f t="shared" si="21"/>
        <v>44447</v>
      </c>
      <c r="L335" s="139">
        <v>44454.5</v>
      </c>
      <c r="M335" s="62">
        <v>44498.5</v>
      </c>
      <c r="N335" s="62"/>
      <c r="O335" s="61">
        <f t="shared" si="22"/>
        <v>51.5</v>
      </c>
      <c r="P335" s="63">
        <f t="shared" si="23"/>
        <v>2472</v>
      </c>
    </row>
    <row r="336" spans="1:16" ht="13" x14ac:dyDescent="0.3">
      <c r="A336" s="60" t="s">
        <v>188</v>
      </c>
      <c r="B336" s="115" t="s">
        <v>170</v>
      </c>
      <c r="C336" s="116">
        <v>44454</v>
      </c>
      <c r="D336" s="111">
        <v>44454</v>
      </c>
      <c r="E336" s="115" t="s">
        <v>119</v>
      </c>
      <c r="F336" s="109" t="s">
        <v>120</v>
      </c>
      <c r="G336" s="61">
        <v>566.67999999999995</v>
      </c>
      <c r="H336" s="62">
        <v>44440</v>
      </c>
      <c r="I336" s="62">
        <v>44454</v>
      </c>
      <c r="J336" s="60">
        <f t="shared" si="20"/>
        <v>15</v>
      </c>
      <c r="K336" s="62">
        <f t="shared" si="21"/>
        <v>44447</v>
      </c>
      <c r="L336" s="139">
        <v>44454.5</v>
      </c>
      <c r="M336" s="62">
        <v>44454.5</v>
      </c>
      <c r="N336" s="62"/>
      <c r="O336" s="61">
        <f t="shared" si="22"/>
        <v>7.5</v>
      </c>
      <c r="P336" s="63">
        <f t="shared" si="23"/>
        <v>4250.0999999999995</v>
      </c>
    </row>
    <row r="337" spans="1:16" ht="13" x14ac:dyDescent="0.3">
      <c r="A337" s="60" t="s">
        <v>188</v>
      </c>
      <c r="B337" s="115" t="s">
        <v>170</v>
      </c>
      <c r="C337" s="116">
        <v>44454</v>
      </c>
      <c r="D337" s="111">
        <v>44454</v>
      </c>
      <c r="E337" s="115" t="s">
        <v>121</v>
      </c>
      <c r="F337" s="109" t="s">
        <v>122</v>
      </c>
      <c r="G337" s="61">
        <v>112.5</v>
      </c>
      <c r="H337" s="62">
        <v>44440</v>
      </c>
      <c r="I337" s="62">
        <v>44454</v>
      </c>
      <c r="J337" s="60">
        <f t="shared" si="20"/>
        <v>15</v>
      </c>
      <c r="K337" s="62">
        <f t="shared" si="21"/>
        <v>44447</v>
      </c>
      <c r="L337" s="139">
        <v>44454.5</v>
      </c>
      <c r="M337" s="62">
        <v>44454.5</v>
      </c>
      <c r="N337" s="62"/>
      <c r="O337" s="61">
        <f t="shared" si="22"/>
        <v>7.5</v>
      </c>
      <c r="P337" s="63">
        <f t="shared" si="23"/>
        <v>843.75</v>
      </c>
    </row>
    <row r="338" spans="1:16" ht="13" x14ac:dyDescent="0.3">
      <c r="A338" s="60" t="s">
        <v>188</v>
      </c>
      <c r="B338" s="115" t="s">
        <v>170</v>
      </c>
      <c r="C338" s="116">
        <v>44454</v>
      </c>
      <c r="D338" s="111">
        <v>44454</v>
      </c>
      <c r="E338" s="115" t="s">
        <v>127</v>
      </c>
      <c r="F338" s="109" t="s">
        <v>128</v>
      </c>
      <c r="G338" s="61">
        <v>59.64</v>
      </c>
      <c r="H338" s="62">
        <v>44440</v>
      </c>
      <c r="I338" s="62">
        <v>44454</v>
      </c>
      <c r="J338" s="60">
        <f t="shared" si="20"/>
        <v>15</v>
      </c>
      <c r="K338" s="62">
        <f t="shared" si="21"/>
        <v>44447</v>
      </c>
      <c r="L338" s="139">
        <v>44454.5</v>
      </c>
      <c r="M338" s="62">
        <v>44484.5</v>
      </c>
      <c r="N338" s="62"/>
      <c r="O338" s="61">
        <f t="shared" si="22"/>
        <v>37.5</v>
      </c>
      <c r="P338" s="63">
        <f t="shared" si="23"/>
        <v>2236.5</v>
      </c>
    </row>
    <row r="339" spans="1:16" ht="13" x14ac:dyDescent="0.3">
      <c r="A339" s="60" t="s">
        <v>188</v>
      </c>
      <c r="B339" s="115" t="s">
        <v>170</v>
      </c>
      <c r="C339" s="116">
        <v>44454</v>
      </c>
      <c r="D339" s="111">
        <v>44454</v>
      </c>
      <c r="E339" s="115" t="s">
        <v>129</v>
      </c>
      <c r="F339" s="109" t="s">
        <v>130</v>
      </c>
      <c r="G339" s="61">
        <v>998.81999999999994</v>
      </c>
      <c r="H339" s="62">
        <v>44440</v>
      </c>
      <c r="I339" s="62">
        <v>44454</v>
      </c>
      <c r="J339" s="60">
        <f t="shared" si="20"/>
        <v>15</v>
      </c>
      <c r="K339" s="62">
        <f t="shared" si="21"/>
        <v>44447</v>
      </c>
      <c r="L339" s="139">
        <v>44454.5</v>
      </c>
      <c r="M339" s="62">
        <v>44454.5</v>
      </c>
      <c r="N339" s="62"/>
      <c r="O339" s="61">
        <f t="shared" si="22"/>
        <v>7.5</v>
      </c>
      <c r="P339" s="63">
        <f t="shared" si="23"/>
        <v>7491.15</v>
      </c>
    </row>
    <row r="340" spans="1:16" ht="13" x14ac:dyDescent="0.3">
      <c r="A340" s="60" t="s">
        <v>188</v>
      </c>
      <c r="B340" s="115" t="s">
        <v>170</v>
      </c>
      <c r="C340" s="116">
        <v>44454</v>
      </c>
      <c r="D340" s="111">
        <v>44454</v>
      </c>
      <c r="E340" s="115" t="s">
        <v>131</v>
      </c>
      <c r="F340" s="109" t="s">
        <v>132</v>
      </c>
      <c r="G340" s="61">
        <v>114.59</v>
      </c>
      <c r="H340" s="62">
        <v>44440</v>
      </c>
      <c r="I340" s="62">
        <v>44454</v>
      </c>
      <c r="J340" s="60">
        <f t="shared" si="20"/>
        <v>15</v>
      </c>
      <c r="K340" s="62">
        <f t="shared" si="21"/>
        <v>44447</v>
      </c>
      <c r="L340" s="139">
        <v>44454.5</v>
      </c>
      <c r="M340" s="62">
        <v>44454.5</v>
      </c>
      <c r="N340" s="62"/>
      <c r="O340" s="61">
        <f t="shared" si="22"/>
        <v>7.5</v>
      </c>
      <c r="P340" s="63">
        <f t="shared" si="23"/>
        <v>859.42500000000007</v>
      </c>
    </row>
    <row r="341" spans="1:16" ht="13" x14ac:dyDescent="0.3">
      <c r="A341" s="60" t="s">
        <v>188</v>
      </c>
      <c r="B341" s="115" t="s">
        <v>170</v>
      </c>
      <c r="C341" s="116">
        <v>44454</v>
      </c>
      <c r="D341" s="111">
        <v>44454</v>
      </c>
      <c r="E341" s="115" t="s">
        <v>133</v>
      </c>
      <c r="F341" s="109" t="s">
        <v>134</v>
      </c>
      <c r="G341" s="61">
        <v>108.17</v>
      </c>
      <c r="H341" s="62">
        <v>44440</v>
      </c>
      <c r="I341" s="62">
        <v>44454</v>
      </c>
      <c r="J341" s="60">
        <f t="shared" si="20"/>
        <v>15</v>
      </c>
      <c r="K341" s="62">
        <f t="shared" si="21"/>
        <v>44447</v>
      </c>
      <c r="L341" s="139">
        <v>44454.5</v>
      </c>
      <c r="M341" s="62">
        <v>44484.5</v>
      </c>
      <c r="N341" s="62"/>
      <c r="O341" s="61">
        <f t="shared" si="22"/>
        <v>37.5</v>
      </c>
      <c r="P341" s="63">
        <f t="shared" si="23"/>
        <v>4056.375</v>
      </c>
    </row>
    <row r="342" spans="1:16" ht="13" x14ac:dyDescent="0.3">
      <c r="A342" s="60" t="s">
        <v>188</v>
      </c>
      <c r="B342" s="115" t="s">
        <v>170</v>
      </c>
      <c r="C342" s="116">
        <v>44454</v>
      </c>
      <c r="D342" s="111">
        <v>44454</v>
      </c>
      <c r="E342" s="115" t="s">
        <v>135</v>
      </c>
      <c r="F342" s="109" t="s">
        <v>136</v>
      </c>
      <c r="G342" s="61">
        <v>29.36</v>
      </c>
      <c r="H342" s="62">
        <v>44440</v>
      </c>
      <c r="I342" s="62">
        <v>44454</v>
      </c>
      <c r="J342" s="60">
        <f t="shared" si="20"/>
        <v>15</v>
      </c>
      <c r="K342" s="62">
        <f t="shared" si="21"/>
        <v>44447</v>
      </c>
      <c r="L342" s="139">
        <v>44454.5</v>
      </c>
      <c r="M342" s="62">
        <v>44484.5</v>
      </c>
      <c r="N342" s="62"/>
      <c r="O342" s="61">
        <f t="shared" si="22"/>
        <v>37.5</v>
      </c>
      <c r="P342" s="63">
        <f t="shared" si="23"/>
        <v>1101</v>
      </c>
    </row>
    <row r="343" spans="1:16" ht="13" x14ac:dyDescent="0.3">
      <c r="A343" s="60" t="s">
        <v>188</v>
      </c>
      <c r="B343" s="115" t="s">
        <v>170</v>
      </c>
      <c r="C343" s="116">
        <v>44454</v>
      </c>
      <c r="D343" s="111">
        <v>44454</v>
      </c>
      <c r="E343" s="115" t="s">
        <v>137</v>
      </c>
      <c r="F343" s="109" t="s">
        <v>138</v>
      </c>
      <c r="G343" s="61">
        <v>7.74</v>
      </c>
      <c r="H343" s="62">
        <v>44440</v>
      </c>
      <c r="I343" s="62">
        <v>44454</v>
      </c>
      <c r="J343" s="60">
        <f t="shared" si="20"/>
        <v>15</v>
      </c>
      <c r="K343" s="62">
        <f t="shared" si="21"/>
        <v>44447</v>
      </c>
      <c r="L343" s="139">
        <v>44454.5</v>
      </c>
      <c r="M343" s="62">
        <v>44484.5</v>
      </c>
      <c r="N343" s="62"/>
      <c r="O343" s="61">
        <f t="shared" si="22"/>
        <v>37.5</v>
      </c>
      <c r="P343" s="63">
        <f t="shared" si="23"/>
        <v>290.25</v>
      </c>
    </row>
    <row r="344" spans="1:16" ht="13" x14ac:dyDescent="0.3">
      <c r="A344" s="60" t="s">
        <v>188</v>
      </c>
      <c r="B344" s="115" t="s">
        <v>170</v>
      </c>
      <c r="C344" s="116">
        <v>44454</v>
      </c>
      <c r="D344" s="111">
        <v>44454</v>
      </c>
      <c r="E344" s="115" t="s">
        <v>139</v>
      </c>
      <c r="F344" s="109" t="s">
        <v>140</v>
      </c>
      <c r="G344" s="61">
        <v>0.94</v>
      </c>
      <c r="H344" s="62">
        <v>44440</v>
      </c>
      <c r="I344" s="62">
        <v>44454</v>
      </c>
      <c r="J344" s="60">
        <f t="shared" si="20"/>
        <v>15</v>
      </c>
      <c r="K344" s="62">
        <f t="shared" si="21"/>
        <v>44447</v>
      </c>
      <c r="L344" s="139">
        <v>44454.5</v>
      </c>
      <c r="M344" s="62">
        <v>44484.5</v>
      </c>
      <c r="N344" s="62"/>
      <c r="O344" s="61">
        <f t="shared" si="22"/>
        <v>37.5</v>
      </c>
      <c r="P344" s="63">
        <f t="shared" si="23"/>
        <v>35.25</v>
      </c>
    </row>
    <row r="345" spans="1:16" ht="13" x14ac:dyDescent="0.3">
      <c r="A345" s="60" t="s">
        <v>189</v>
      </c>
      <c r="B345" s="115" t="s">
        <v>170</v>
      </c>
      <c r="C345" s="116">
        <v>44469</v>
      </c>
      <c r="D345" s="111">
        <v>44469</v>
      </c>
      <c r="E345" s="115" t="s">
        <v>85</v>
      </c>
      <c r="F345" s="109" t="s">
        <v>86</v>
      </c>
      <c r="G345" s="61">
        <v>159.97999999999999</v>
      </c>
      <c r="H345" s="62">
        <v>44455</v>
      </c>
      <c r="I345" s="62">
        <v>44469</v>
      </c>
      <c r="J345" s="60">
        <f t="shared" si="20"/>
        <v>15</v>
      </c>
      <c r="K345" s="62">
        <f t="shared" si="21"/>
        <v>44462</v>
      </c>
      <c r="L345" s="139">
        <v>44469.5</v>
      </c>
      <c r="M345" s="62">
        <v>44469.5</v>
      </c>
      <c r="N345" s="62"/>
      <c r="O345" s="61">
        <f t="shared" si="22"/>
        <v>7.5</v>
      </c>
      <c r="P345" s="63">
        <f t="shared" si="23"/>
        <v>1199.8499999999999</v>
      </c>
    </row>
    <row r="346" spans="1:16" ht="13" x14ac:dyDescent="0.3">
      <c r="A346" s="60" t="s">
        <v>189</v>
      </c>
      <c r="B346" s="115" t="s">
        <v>170</v>
      </c>
      <c r="C346" s="116">
        <v>44469</v>
      </c>
      <c r="D346" s="111">
        <v>44469</v>
      </c>
      <c r="E346" s="115" t="s">
        <v>89</v>
      </c>
      <c r="F346" s="109" t="s">
        <v>90</v>
      </c>
      <c r="G346" s="61">
        <v>1564.1399999999999</v>
      </c>
      <c r="H346" s="62">
        <v>44455</v>
      </c>
      <c r="I346" s="62">
        <v>44469</v>
      </c>
      <c r="J346" s="60">
        <f t="shared" si="20"/>
        <v>15</v>
      </c>
      <c r="K346" s="62">
        <f t="shared" si="21"/>
        <v>44462</v>
      </c>
      <c r="L346" s="139">
        <v>44469.5</v>
      </c>
      <c r="M346" s="62">
        <v>44469.5</v>
      </c>
      <c r="N346" s="62"/>
      <c r="O346" s="61">
        <f t="shared" si="22"/>
        <v>7.5</v>
      </c>
      <c r="P346" s="63">
        <f t="shared" si="23"/>
        <v>11731.05</v>
      </c>
    </row>
    <row r="347" spans="1:16" ht="13" x14ac:dyDescent="0.3">
      <c r="A347" s="60" t="s">
        <v>189</v>
      </c>
      <c r="B347" s="115" t="s">
        <v>170</v>
      </c>
      <c r="C347" s="116">
        <v>44469</v>
      </c>
      <c r="D347" s="111">
        <v>44469</v>
      </c>
      <c r="E347" s="115" t="s">
        <v>91</v>
      </c>
      <c r="F347" s="109" t="s">
        <v>92</v>
      </c>
      <c r="G347" s="61">
        <v>2637.44</v>
      </c>
      <c r="H347" s="62">
        <v>44455</v>
      </c>
      <c r="I347" s="62">
        <v>44469</v>
      </c>
      <c r="J347" s="60">
        <f t="shared" si="20"/>
        <v>15</v>
      </c>
      <c r="K347" s="62">
        <f t="shared" si="21"/>
        <v>44462</v>
      </c>
      <c r="L347" s="139">
        <v>44469.5</v>
      </c>
      <c r="M347" s="62">
        <v>44469.5</v>
      </c>
      <c r="N347" s="62"/>
      <c r="O347" s="61">
        <f t="shared" si="22"/>
        <v>7.5</v>
      </c>
      <c r="P347" s="63">
        <f t="shared" si="23"/>
        <v>19780.8</v>
      </c>
    </row>
    <row r="348" spans="1:16" ht="13" x14ac:dyDescent="0.3">
      <c r="A348" s="60" t="s">
        <v>189</v>
      </c>
      <c r="B348" s="115" t="s">
        <v>170</v>
      </c>
      <c r="C348" s="116">
        <v>44469</v>
      </c>
      <c r="D348" s="111">
        <v>44469</v>
      </c>
      <c r="E348" s="115" t="s">
        <v>93</v>
      </c>
      <c r="F348" s="109" t="s">
        <v>94</v>
      </c>
      <c r="G348" s="61">
        <v>1125.8</v>
      </c>
      <c r="H348" s="62">
        <v>44455</v>
      </c>
      <c r="I348" s="62">
        <v>44469</v>
      </c>
      <c r="J348" s="60">
        <f t="shared" si="20"/>
        <v>15</v>
      </c>
      <c r="K348" s="62">
        <f t="shared" si="21"/>
        <v>44462</v>
      </c>
      <c r="L348" s="139">
        <v>44469.5</v>
      </c>
      <c r="M348" s="62">
        <v>44469.5</v>
      </c>
      <c r="N348" s="62"/>
      <c r="O348" s="61">
        <f t="shared" si="22"/>
        <v>7.5</v>
      </c>
      <c r="P348" s="63">
        <f t="shared" si="23"/>
        <v>8443.5</v>
      </c>
    </row>
    <row r="349" spans="1:16" ht="13" x14ac:dyDescent="0.3">
      <c r="A349" s="60" t="s">
        <v>189</v>
      </c>
      <c r="B349" s="115" t="s">
        <v>170</v>
      </c>
      <c r="C349" s="116">
        <v>44469</v>
      </c>
      <c r="D349" s="111">
        <v>44469</v>
      </c>
      <c r="E349" s="115" t="s">
        <v>105</v>
      </c>
      <c r="F349" s="109" t="s">
        <v>106</v>
      </c>
      <c r="G349" s="61">
        <v>38.22</v>
      </c>
      <c r="H349" s="62">
        <v>44455</v>
      </c>
      <c r="I349" s="62">
        <v>44469</v>
      </c>
      <c r="J349" s="60">
        <f t="shared" si="20"/>
        <v>15</v>
      </c>
      <c r="K349" s="62">
        <f t="shared" si="21"/>
        <v>44462</v>
      </c>
      <c r="L349" s="139">
        <v>44469.5</v>
      </c>
      <c r="M349" s="62">
        <v>44468.5</v>
      </c>
      <c r="N349" s="62"/>
      <c r="O349" s="97">
        <f t="shared" si="22"/>
        <v>6.5</v>
      </c>
      <c r="P349" s="63">
        <f t="shared" si="23"/>
        <v>248.43</v>
      </c>
    </row>
    <row r="350" spans="1:16" ht="13" x14ac:dyDescent="0.3">
      <c r="A350" s="60" t="s">
        <v>189</v>
      </c>
      <c r="B350" s="115" t="s">
        <v>170</v>
      </c>
      <c r="C350" s="116">
        <v>44469</v>
      </c>
      <c r="D350" s="111">
        <v>44469</v>
      </c>
      <c r="E350" s="115" t="s">
        <v>107</v>
      </c>
      <c r="F350" s="109" t="s">
        <v>108</v>
      </c>
      <c r="G350" s="61">
        <v>1.28</v>
      </c>
      <c r="H350" s="62">
        <v>44455</v>
      </c>
      <c r="I350" s="62">
        <v>44469</v>
      </c>
      <c r="J350" s="60">
        <f t="shared" si="20"/>
        <v>15</v>
      </c>
      <c r="K350" s="62">
        <f t="shared" si="21"/>
        <v>44462</v>
      </c>
      <c r="L350" s="139">
        <v>44469.5</v>
      </c>
      <c r="M350" s="62">
        <v>44484.5</v>
      </c>
      <c r="N350" s="62"/>
      <c r="O350" s="61">
        <f t="shared" si="22"/>
        <v>22.5</v>
      </c>
      <c r="P350" s="63">
        <f t="shared" si="23"/>
        <v>28.8</v>
      </c>
    </row>
    <row r="351" spans="1:16" ht="13" x14ac:dyDescent="0.3">
      <c r="A351" s="60" t="s">
        <v>189</v>
      </c>
      <c r="B351" s="115" t="s">
        <v>170</v>
      </c>
      <c r="C351" s="116">
        <v>44469</v>
      </c>
      <c r="D351" s="111">
        <v>44469</v>
      </c>
      <c r="E351" s="115" t="s">
        <v>113</v>
      </c>
      <c r="F351" s="109" t="s">
        <v>114</v>
      </c>
      <c r="G351" s="61">
        <v>88.01</v>
      </c>
      <c r="H351" s="62">
        <v>44455</v>
      </c>
      <c r="I351" s="62">
        <v>44469</v>
      </c>
      <c r="J351" s="60">
        <f t="shared" si="20"/>
        <v>15</v>
      </c>
      <c r="K351" s="62">
        <f t="shared" si="21"/>
        <v>44462</v>
      </c>
      <c r="L351" s="139">
        <v>44469.5</v>
      </c>
      <c r="M351" s="62">
        <v>44469.5</v>
      </c>
      <c r="N351" s="62"/>
      <c r="O351" s="61">
        <f t="shared" si="22"/>
        <v>7.5</v>
      </c>
      <c r="P351" s="63">
        <f t="shared" si="23"/>
        <v>660.07500000000005</v>
      </c>
    </row>
    <row r="352" spans="1:16" ht="13" x14ac:dyDescent="0.3">
      <c r="A352" s="60" t="s">
        <v>189</v>
      </c>
      <c r="B352" s="115" t="s">
        <v>170</v>
      </c>
      <c r="C352" s="116">
        <v>44469</v>
      </c>
      <c r="D352" s="111">
        <v>44469</v>
      </c>
      <c r="E352" s="115" t="s">
        <v>115</v>
      </c>
      <c r="F352" s="109" t="s">
        <v>116</v>
      </c>
      <c r="G352" s="61">
        <v>2.0300000000000002</v>
      </c>
      <c r="H352" s="62">
        <v>44455</v>
      </c>
      <c r="I352" s="62">
        <v>44469</v>
      </c>
      <c r="J352" s="60">
        <f t="shared" si="20"/>
        <v>15</v>
      </c>
      <c r="K352" s="62">
        <f t="shared" si="21"/>
        <v>44462</v>
      </c>
      <c r="L352" s="139">
        <v>44469.5</v>
      </c>
      <c r="M352" s="62">
        <v>44484.5</v>
      </c>
      <c r="N352" s="62"/>
      <c r="O352" s="61">
        <f t="shared" si="22"/>
        <v>22.5</v>
      </c>
      <c r="P352" s="63">
        <f t="shared" si="23"/>
        <v>45.675000000000004</v>
      </c>
    </row>
    <row r="353" spans="1:16" ht="13" x14ac:dyDescent="0.3">
      <c r="A353" s="60" t="s">
        <v>189</v>
      </c>
      <c r="B353" s="115" t="s">
        <v>170</v>
      </c>
      <c r="C353" s="116">
        <v>44469</v>
      </c>
      <c r="D353" s="111">
        <v>44469</v>
      </c>
      <c r="E353" s="115" t="s">
        <v>117</v>
      </c>
      <c r="F353" s="109" t="s">
        <v>118</v>
      </c>
      <c r="G353" s="61">
        <v>48</v>
      </c>
      <c r="H353" s="62">
        <v>44455</v>
      </c>
      <c r="I353" s="62">
        <v>44469</v>
      </c>
      <c r="J353" s="60">
        <f t="shared" si="20"/>
        <v>15</v>
      </c>
      <c r="K353" s="62">
        <f t="shared" si="21"/>
        <v>44462</v>
      </c>
      <c r="L353" s="139">
        <v>44469.5</v>
      </c>
      <c r="M353" s="62">
        <v>44498.5</v>
      </c>
      <c r="N353" s="62"/>
      <c r="O353" s="61">
        <f t="shared" si="22"/>
        <v>36.5</v>
      </c>
      <c r="P353" s="63">
        <f t="shared" si="23"/>
        <v>1752</v>
      </c>
    </row>
    <row r="354" spans="1:16" ht="13" x14ac:dyDescent="0.3">
      <c r="A354" s="60" t="s">
        <v>189</v>
      </c>
      <c r="B354" s="115" t="s">
        <v>170</v>
      </c>
      <c r="C354" s="116">
        <v>44469</v>
      </c>
      <c r="D354" s="111">
        <v>44469</v>
      </c>
      <c r="E354" s="115" t="s">
        <v>119</v>
      </c>
      <c r="F354" s="109" t="s">
        <v>120</v>
      </c>
      <c r="G354" s="61">
        <v>566.68999999999994</v>
      </c>
      <c r="H354" s="62">
        <v>44455</v>
      </c>
      <c r="I354" s="62">
        <v>44469</v>
      </c>
      <c r="J354" s="60">
        <f t="shared" si="20"/>
        <v>15</v>
      </c>
      <c r="K354" s="62">
        <f t="shared" si="21"/>
        <v>44462</v>
      </c>
      <c r="L354" s="139">
        <v>44469.5</v>
      </c>
      <c r="M354" s="62">
        <v>44469.5</v>
      </c>
      <c r="N354" s="62"/>
      <c r="O354" s="61">
        <f t="shared" si="22"/>
        <v>7.5</v>
      </c>
      <c r="P354" s="63">
        <f t="shared" si="23"/>
        <v>4250.1749999999993</v>
      </c>
    </row>
    <row r="355" spans="1:16" ht="13" x14ac:dyDescent="0.3">
      <c r="A355" s="60" t="s">
        <v>189</v>
      </c>
      <c r="B355" s="115" t="s">
        <v>170</v>
      </c>
      <c r="C355" s="116">
        <v>44469</v>
      </c>
      <c r="D355" s="111">
        <v>44469</v>
      </c>
      <c r="E355" s="115" t="s">
        <v>121</v>
      </c>
      <c r="F355" s="109" t="s">
        <v>122</v>
      </c>
      <c r="G355" s="61">
        <v>112.5</v>
      </c>
      <c r="H355" s="62">
        <v>44455</v>
      </c>
      <c r="I355" s="62">
        <v>44469</v>
      </c>
      <c r="J355" s="60">
        <f t="shared" si="20"/>
        <v>15</v>
      </c>
      <c r="K355" s="62">
        <f t="shared" si="21"/>
        <v>44462</v>
      </c>
      <c r="L355" s="139">
        <v>44469.5</v>
      </c>
      <c r="M355" s="62">
        <v>44469.5</v>
      </c>
      <c r="N355" s="62"/>
      <c r="O355" s="61">
        <f t="shared" si="22"/>
        <v>7.5</v>
      </c>
      <c r="P355" s="63">
        <f t="shared" si="23"/>
        <v>843.75</v>
      </c>
    </row>
    <row r="356" spans="1:16" ht="13" x14ac:dyDescent="0.3">
      <c r="A356" s="60" t="s">
        <v>189</v>
      </c>
      <c r="B356" s="115" t="s">
        <v>170</v>
      </c>
      <c r="C356" s="116">
        <v>44469</v>
      </c>
      <c r="D356" s="111">
        <v>44469</v>
      </c>
      <c r="E356" s="115" t="s">
        <v>127</v>
      </c>
      <c r="F356" s="109" t="s">
        <v>128</v>
      </c>
      <c r="G356" s="61">
        <v>59.650000000000006</v>
      </c>
      <c r="H356" s="62">
        <v>44455</v>
      </c>
      <c r="I356" s="62">
        <v>44469</v>
      </c>
      <c r="J356" s="60">
        <f t="shared" si="20"/>
        <v>15</v>
      </c>
      <c r="K356" s="62">
        <f t="shared" si="21"/>
        <v>44462</v>
      </c>
      <c r="L356" s="139">
        <v>44469.5</v>
      </c>
      <c r="M356" s="62">
        <v>44484.5</v>
      </c>
      <c r="N356" s="62"/>
      <c r="O356" s="61">
        <f t="shared" si="22"/>
        <v>22.5</v>
      </c>
      <c r="P356" s="63">
        <f t="shared" si="23"/>
        <v>1342.1250000000002</v>
      </c>
    </row>
    <row r="357" spans="1:16" ht="13" x14ac:dyDescent="0.3">
      <c r="A357" s="60" t="s">
        <v>189</v>
      </c>
      <c r="B357" s="115" t="s">
        <v>170</v>
      </c>
      <c r="C357" s="116">
        <v>44469</v>
      </c>
      <c r="D357" s="111">
        <v>44469</v>
      </c>
      <c r="E357" s="115" t="s">
        <v>158</v>
      </c>
      <c r="F357" s="109" t="s">
        <v>159</v>
      </c>
      <c r="G357" s="61">
        <v>3.75</v>
      </c>
      <c r="H357" s="62">
        <v>44455</v>
      </c>
      <c r="I357" s="62">
        <v>44469</v>
      </c>
      <c r="J357" s="60">
        <f t="shared" si="20"/>
        <v>15</v>
      </c>
      <c r="K357" s="62">
        <f t="shared" si="21"/>
        <v>44462</v>
      </c>
      <c r="L357" s="139">
        <v>44469.5</v>
      </c>
      <c r="M357" s="62">
        <v>44470.5</v>
      </c>
      <c r="N357" s="62"/>
      <c r="O357" s="61">
        <f t="shared" si="22"/>
        <v>8.5</v>
      </c>
      <c r="P357" s="63">
        <f t="shared" si="23"/>
        <v>31.875</v>
      </c>
    </row>
    <row r="358" spans="1:16" ht="13" x14ac:dyDescent="0.3">
      <c r="A358" s="60" t="s">
        <v>189</v>
      </c>
      <c r="B358" s="115" t="s">
        <v>170</v>
      </c>
      <c r="C358" s="116">
        <v>44469</v>
      </c>
      <c r="D358" s="111">
        <v>44469</v>
      </c>
      <c r="E358" s="115" t="s">
        <v>129</v>
      </c>
      <c r="F358" s="109" t="s">
        <v>130</v>
      </c>
      <c r="G358" s="61">
        <v>998.84</v>
      </c>
      <c r="H358" s="62">
        <v>44455</v>
      </c>
      <c r="I358" s="62">
        <v>44469</v>
      </c>
      <c r="J358" s="60">
        <f t="shared" si="20"/>
        <v>15</v>
      </c>
      <c r="K358" s="62">
        <f t="shared" si="21"/>
        <v>44462</v>
      </c>
      <c r="L358" s="139">
        <v>44469.5</v>
      </c>
      <c r="M358" s="62">
        <v>44469.5</v>
      </c>
      <c r="N358" s="62"/>
      <c r="O358" s="61">
        <f t="shared" si="22"/>
        <v>7.5</v>
      </c>
      <c r="P358" s="63">
        <f t="shared" si="23"/>
        <v>7491.3</v>
      </c>
    </row>
    <row r="359" spans="1:16" ht="13" x14ac:dyDescent="0.3">
      <c r="A359" s="60" t="s">
        <v>189</v>
      </c>
      <c r="B359" s="115" t="s">
        <v>170</v>
      </c>
      <c r="C359" s="116">
        <v>44469</v>
      </c>
      <c r="D359" s="111">
        <v>44469</v>
      </c>
      <c r="E359" s="115" t="s">
        <v>164</v>
      </c>
      <c r="F359" s="109" t="s">
        <v>165</v>
      </c>
      <c r="G359" s="61">
        <v>60.99</v>
      </c>
      <c r="H359" s="62">
        <v>44455</v>
      </c>
      <c r="I359" s="62">
        <v>44469</v>
      </c>
      <c r="J359" s="60">
        <f t="shared" si="20"/>
        <v>15</v>
      </c>
      <c r="K359" s="62">
        <f t="shared" si="21"/>
        <v>44462</v>
      </c>
      <c r="L359" s="139">
        <v>44469.5</v>
      </c>
      <c r="M359" s="62">
        <v>44469.5</v>
      </c>
      <c r="N359" s="62"/>
      <c r="O359" s="61">
        <f t="shared" si="22"/>
        <v>7.5</v>
      </c>
      <c r="P359" s="63">
        <f t="shared" si="23"/>
        <v>457.42500000000001</v>
      </c>
    </row>
    <row r="360" spans="1:16" ht="13" x14ac:dyDescent="0.3">
      <c r="A360" s="60" t="s">
        <v>189</v>
      </c>
      <c r="B360" s="115" t="s">
        <v>170</v>
      </c>
      <c r="C360" s="116">
        <v>44469</v>
      </c>
      <c r="D360" s="111">
        <v>44469</v>
      </c>
      <c r="E360" s="115" t="s">
        <v>131</v>
      </c>
      <c r="F360" s="109" t="s">
        <v>132</v>
      </c>
      <c r="G360" s="61">
        <v>114.6</v>
      </c>
      <c r="H360" s="62">
        <v>44455</v>
      </c>
      <c r="I360" s="62">
        <v>44469</v>
      </c>
      <c r="J360" s="60">
        <f t="shared" si="20"/>
        <v>15</v>
      </c>
      <c r="K360" s="62">
        <f t="shared" si="21"/>
        <v>44462</v>
      </c>
      <c r="L360" s="139">
        <v>44469.5</v>
      </c>
      <c r="M360" s="62">
        <v>44469.5</v>
      </c>
      <c r="N360" s="62"/>
      <c r="O360" s="61">
        <f t="shared" si="22"/>
        <v>7.5</v>
      </c>
      <c r="P360" s="63">
        <f t="shared" si="23"/>
        <v>859.5</v>
      </c>
    </row>
    <row r="361" spans="1:16" ht="13" x14ac:dyDescent="0.3">
      <c r="A361" s="60" t="s">
        <v>189</v>
      </c>
      <c r="B361" s="115" t="s">
        <v>170</v>
      </c>
      <c r="C361" s="116">
        <v>44469</v>
      </c>
      <c r="D361" s="111">
        <v>44469</v>
      </c>
      <c r="E361" s="115" t="s">
        <v>133</v>
      </c>
      <c r="F361" s="109" t="s">
        <v>134</v>
      </c>
      <c r="G361" s="61">
        <v>108.17</v>
      </c>
      <c r="H361" s="62">
        <v>44455</v>
      </c>
      <c r="I361" s="62">
        <v>44469</v>
      </c>
      <c r="J361" s="60">
        <f t="shared" si="20"/>
        <v>15</v>
      </c>
      <c r="K361" s="62">
        <f t="shared" si="21"/>
        <v>44462</v>
      </c>
      <c r="L361" s="139">
        <v>44469.5</v>
      </c>
      <c r="M361" s="62">
        <v>44484.5</v>
      </c>
      <c r="N361" s="62"/>
      <c r="O361" s="61">
        <f t="shared" si="22"/>
        <v>22.5</v>
      </c>
      <c r="P361" s="63">
        <f t="shared" si="23"/>
        <v>2433.8249999999998</v>
      </c>
    </row>
    <row r="362" spans="1:16" ht="13" x14ac:dyDescent="0.3">
      <c r="A362" s="60" t="s">
        <v>189</v>
      </c>
      <c r="B362" s="115" t="s">
        <v>170</v>
      </c>
      <c r="C362" s="116">
        <v>44469</v>
      </c>
      <c r="D362" s="111">
        <v>44469</v>
      </c>
      <c r="E362" s="115" t="s">
        <v>135</v>
      </c>
      <c r="F362" s="109" t="s">
        <v>136</v>
      </c>
      <c r="G362" s="61">
        <v>29.36</v>
      </c>
      <c r="H362" s="62">
        <v>44455</v>
      </c>
      <c r="I362" s="62">
        <v>44469</v>
      </c>
      <c r="J362" s="60">
        <f t="shared" si="20"/>
        <v>15</v>
      </c>
      <c r="K362" s="62">
        <f t="shared" si="21"/>
        <v>44462</v>
      </c>
      <c r="L362" s="139">
        <v>44469.5</v>
      </c>
      <c r="M362" s="62">
        <v>44484.5</v>
      </c>
      <c r="N362" s="62"/>
      <c r="O362" s="61">
        <f t="shared" si="22"/>
        <v>22.5</v>
      </c>
      <c r="P362" s="63">
        <f t="shared" si="23"/>
        <v>660.6</v>
      </c>
    </row>
    <row r="363" spans="1:16" ht="13" x14ac:dyDescent="0.3">
      <c r="A363" s="60" t="s">
        <v>189</v>
      </c>
      <c r="B363" s="115" t="s">
        <v>170</v>
      </c>
      <c r="C363" s="116">
        <v>44469</v>
      </c>
      <c r="D363" s="111">
        <v>44469</v>
      </c>
      <c r="E363" s="115" t="s">
        <v>137</v>
      </c>
      <c r="F363" s="109" t="s">
        <v>138</v>
      </c>
      <c r="G363" s="61">
        <v>7.74</v>
      </c>
      <c r="H363" s="62">
        <v>44455</v>
      </c>
      <c r="I363" s="62">
        <v>44469</v>
      </c>
      <c r="J363" s="60">
        <f t="shared" si="20"/>
        <v>15</v>
      </c>
      <c r="K363" s="62">
        <f t="shared" si="21"/>
        <v>44462</v>
      </c>
      <c r="L363" s="139">
        <v>44469.5</v>
      </c>
      <c r="M363" s="62">
        <v>44484.5</v>
      </c>
      <c r="N363" s="62"/>
      <c r="O363" s="61">
        <f t="shared" si="22"/>
        <v>22.5</v>
      </c>
      <c r="P363" s="63">
        <f t="shared" si="23"/>
        <v>174.15</v>
      </c>
    </row>
    <row r="364" spans="1:16" ht="13" x14ac:dyDescent="0.3">
      <c r="A364" s="60" t="s">
        <v>189</v>
      </c>
      <c r="B364" s="115" t="s">
        <v>170</v>
      </c>
      <c r="C364" s="116">
        <v>44469</v>
      </c>
      <c r="D364" s="111">
        <v>44469</v>
      </c>
      <c r="E364" s="115" t="s">
        <v>139</v>
      </c>
      <c r="F364" s="109" t="s">
        <v>140</v>
      </c>
      <c r="G364" s="61">
        <v>0.94</v>
      </c>
      <c r="H364" s="62">
        <v>44455</v>
      </c>
      <c r="I364" s="62">
        <v>44469</v>
      </c>
      <c r="J364" s="60">
        <f t="shared" si="20"/>
        <v>15</v>
      </c>
      <c r="K364" s="62">
        <f t="shared" si="21"/>
        <v>44462</v>
      </c>
      <c r="L364" s="139">
        <v>44469.5</v>
      </c>
      <c r="M364" s="62">
        <v>44484.5</v>
      </c>
      <c r="N364" s="62"/>
      <c r="O364" s="61">
        <f t="shared" si="22"/>
        <v>22.5</v>
      </c>
      <c r="P364" s="63">
        <f t="shared" si="23"/>
        <v>21.15</v>
      </c>
    </row>
    <row r="365" spans="1:16" ht="13" x14ac:dyDescent="0.3">
      <c r="A365" s="60" t="s">
        <v>190</v>
      </c>
      <c r="B365" s="115" t="s">
        <v>170</v>
      </c>
      <c r="C365" s="116">
        <v>44484</v>
      </c>
      <c r="D365" s="111">
        <v>44484</v>
      </c>
      <c r="E365" s="115" t="s">
        <v>85</v>
      </c>
      <c r="F365" s="109" t="s">
        <v>86</v>
      </c>
      <c r="G365" s="61">
        <v>159.97999999999999</v>
      </c>
      <c r="H365" s="62">
        <v>44470</v>
      </c>
      <c r="I365" s="62">
        <v>44484</v>
      </c>
      <c r="J365" s="60">
        <f t="shared" si="20"/>
        <v>15</v>
      </c>
      <c r="K365" s="62">
        <f t="shared" si="21"/>
        <v>44477</v>
      </c>
      <c r="L365" s="139">
        <v>44484.5</v>
      </c>
      <c r="M365" s="62">
        <v>44484.5</v>
      </c>
      <c r="N365" s="62"/>
      <c r="O365" s="61">
        <f t="shared" si="22"/>
        <v>7.5</v>
      </c>
      <c r="P365" s="63">
        <f t="shared" si="23"/>
        <v>1199.8499999999999</v>
      </c>
    </row>
    <row r="366" spans="1:16" ht="13" x14ac:dyDescent="0.3">
      <c r="A366" s="60" t="s">
        <v>190</v>
      </c>
      <c r="B366" s="115" t="s">
        <v>170</v>
      </c>
      <c r="C366" s="116">
        <v>44484</v>
      </c>
      <c r="D366" s="111">
        <v>44484</v>
      </c>
      <c r="E366" s="115" t="s">
        <v>89</v>
      </c>
      <c r="F366" s="109" t="s">
        <v>90</v>
      </c>
      <c r="G366" s="61">
        <v>1404.96</v>
      </c>
      <c r="H366" s="62">
        <v>44470</v>
      </c>
      <c r="I366" s="62">
        <v>44484</v>
      </c>
      <c r="J366" s="60">
        <f t="shared" si="20"/>
        <v>15</v>
      </c>
      <c r="K366" s="62">
        <f t="shared" si="21"/>
        <v>44477</v>
      </c>
      <c r="L366" s="139">
        <v>44484.5</v>
      </c>
      <c r="M366" s="62">
        <v>44484.5</v>
      </c>
      <c r="N366" s="62"/>
      <c r="O366" s="61">
        <f t="shared" si="22"/>
        <v>7.5</v>
      </c>
      <c r="P366" s="63">
        <f t="shared" si="23"/>
        <v>10537.2</v>
      </c>
    </row>
    <row r="367" spans="1:16" ht="13" x14ac:dyDescent="0.3">
      <c r="A367" s="60" t="s">
        <v>190</v>
      </c>
      <c r="B367" s="115" t="s">
        <v>170</v>
      </c>
      <c r="C367" s="116">
        <v>44484</v>
      </c>
      <c r="D367" s="111">
        <v>44484</v>
      </c>
      <c r="E367" s="115" t="s">
        <v>91</v>
      </c>
      <c r="F367" s="109" t="s">
        <v>92</v>
      </c>
      <c r="G367" s="61">
        <v>2469.5499999999997</v>
      </c>
      <c r="H367" s="62">
        <v>44470</v>
      </c>
      <c r="I367" s="62">
        <v>44484</v>
      </c>
      <c r="J367" s="60">
        <f t="shared" si="20"/>
        <v>15</v>
      </c>
      <c r="K367" s="62">
        <f t="shared" si="21"/>
        <v>44477</v>
      </c>
      <c r="L367" s="139">
        <v>44484.5</v>
      </c>
      <c r="M367" s="62">
        <v>44484.5</v>
      </c>
      <c r="N367" s="62"/>
      <c r="O367" s="61">
        <f t="shared" si="22"/>
        <v>7.5</v>
      </c>
      <c r="P367" s="63">
        <f t="shared" si="23"/>
        <v>18521.624999999996</v>
      </c>
    </row>
    <row r="368" spans="1:16" ht="13" x14ac:dyDescent="0.3">
      <c r="A368" s="60" t="s">
        <v>190</v>
      </c>
      <c r="B368" s="115" t="s">
        <v>170</v>
      </c>
      <c r="C368" s="116">
        <v>44484</v>
      </c>
      <c r="D368" s="111">
        <v>44484</v>
      </c>
      <c r="E368" s="115" t="s">
        <v>93</v>
      </c>
      <c r="F368" s="109" t="s">
        <v>94</v>
      </c>
      <c r="G368" s="61">
        <v>1125.8</v>
      </c>
      <c r="H368" s="62">
        <v>44470</v>
      </c>
      <c r="I368" s="62">
        <v>44484</v>
      </c>
      <c r="J368" s="60">
        <f t="shared" si="20"/>
        <v>15</v>
      </c>
      <c r="K368" s="62">
        <f t="shared" si="21"/>
        <v>44477</v>
      </c>
      <c r="L368" s="139">
        <v>44484.5</v>
      </c>
      <c r="M368" s="62">
        <v>44484.5</v>
      </c>
      <c r="N368" s="62"/>
      <c r="O368" s="61">
        <f t="shared" si="22"/>
        <v>7.5</v>
      </c>
      <c r="P368" s="63">
        <f t="shared" si="23"/>
        <v>8443.5</v>
      </c>
    </row>
    <row r="369" spans="1:16" ht="13" x14ac:dyDescent="0.3">
      <c r="A369" s="60" t="s">
        <v>190</v>
      </c>
      <c r="B369" s="115" t="s">
        <v>170</v>
      </c>
      <c r="C369" s="116">
        <v>44484</v>
      </c>
      <c r="D369" s="111">
        <v>44484</v>
      </c>
      <c r="E369" s="115" t="s">
        <v>105</v>
      </c>
      <c r="F369" s="109" t="s">
        <v>106</v>
      </c>
      <c r="G369" s="61">
        <v>38.210000000000008</v>
      </c>
      <c r="H369" s="62">
        <v>44470</v>
      </c>
      <c r="I369" s="62">
        <v>44484</v>
      </c>
      <c r="J369" s="60">
        <f t="shared" si="20"/>
        <v>15</v>
      </c>
      <c r="K369" s="62">
        <f t="shared" si="21"/>
        <v>44477</v>
      </c>
      <c r="L369" s="139">
        <v>44484.5</v>
      </c>
      <c r="M369" s="62">
        <v>44496.5</v>
      </c>
      <c r="N369" s="62"/>
      <c r="O369" s="97">
        <f t="shared" si="22"/>
        <v>19.5</v>
      </c>
      <c r="P369" s="63">
        <f t="shared" si="23"/>
        <v>745.09500000000014</v>
      </c>
    </row>
    <row r="370" spans="1:16" ht="13" x14ac:dyDescent="0.3">
      <c r="A370" s="60" t="s">
        <v>190</v>
      </c>
      <c r="B370" s="115" t="s">
        <v>170</v>
      </c>
      <c r="C370" s="116">
        <v>44484</v>
      </c>
      <c r="D370" s="111">
        <v>44484</v>
      </c>
      <c r="E370" s="115" t="s">
        <v>107</v>
      </c>
      <c r="F370" s="109" t="s">
        <v>108</v>
      </c>
      <c r="G370" s="61">
        <v>1.28</v>
      </c>
      <c r="H370" s="62">
        <v>44470</v>
      </c>
      <c r="I370" s="62">
        <v>44484</v>
      </c>
      <c r="J370" s="60">
        <f t="shared" si="20"/>
        <v>15</v>
      </c>
      <c r="K370" s="62">
        <f t="shared" si="21"/>
        <v>44477</v>
      </c>
      <c r="L370" s="139">
        <v>44484.5</v>
      </c>
      <c r="M370" s="62">
        <v>44515.5</v>
      </c>
      <c r="N370" s="62"/>
      <c r="O370" s="61">
        <f t="shared" si="22"/>
        <v>38.5</v>
      </c>
      <c r="P370" s="63">
        <f t="shared" si="23"/>
        <v>49.28</v>
      </c>
    </row>
    <row r="371" spans="1:16" ht="13" x14ac:dyDescent="0.3">
      <c r="A371" s="60" t="s">
        <v>190</v>
      </c>
      <c r="B371" s="115" t="s">
        <v>170</v>
      </c>
      <c r="C371" s="116">
        <v>44484</v>
      </c>
      <c r="D371" s="111">
        <v>44484</v>
      </c>
      <c r="E371" s="115" t="s">
        <v>113</v>
      </c>
      <c r="F371" s="109" t="s">
        <v>114</v>
      </c>
      <c r="G371" s="61">
        <v>88</v>
      </c>
      <c r="H371" s="62">
        <v>44470</v>
      </c>
      <c r="I371" s="62">
        <v>44484</v>
      </c>
      <c r="J371" s="60">
        <f t="shared" si="20"/>
        <v>15</v>
      </c>
      <c r="K371" s="62">
        <f t="shared" si="21"/>
        <v>44477</v>
      </c>
      <c r="L371" s="139">
        <v>44484.5</v>
      </c>
      <c r="M371" s="62">
        <v>44484.5</v>
      </c>
      <c r="N371" s="62"/>
      <c r="O371" s="61">
        <f t="shared" si="22"/>
        <v>7.5</v>
      </c>
      <c r="P371" s="63">
        <f t="shared" si="23"/>
        <v>660</v>
      </c>
    </row>
    <row r="372" spans="1:16" ht="13" x14ac:dyDescent="0.3">
      <c r="A372" s="60" t="s">
        <v>190</v>
      </c>
      <c r="B372" s="115" t="s">
        <v>170</v>
      </c>
      <c r="C372" s="116">
        <v>44484</v>
      </c>
      <c r="D372" s="111">
        <v>44484</v>
      </c>
      <c r="E372" s="115" t="s">
        <v>115</v>
      </c>
      <c r="F372" s="109" t="s">
        <v>116</v>
      </c>
      <c r="G372" s="61">
        <v>2.0300000000000002</v>
      </c>
      <c r="H372" s="62">
        <v>44470</v>
      </c>
      <c r="I372" s="62">
        <v>44484</v>
      </c>
      <c r="J372" s="60">
        <f t="shared" si="20"/>
        <v>15</v>
      </c>
      <c r="K372" s="62">
        <f t="shared" si="21"/>
        <v>44477</v>
      </c>
      <c r="L372" s="139">
        <v>44484.5</v>
      </c>
      <c r="M372" s="62">
        <v>44515.5</v>
      </c>
      <c r="N372" s="62"/>
      <c r="O372" s="61">
        <f t="shared" si="22"/>
        <v>38.5</v>
      </c>
      <c r="P372" s="63">
        <f t="shared" si="23"/>
        <v>78.155000000000015</v>
      </c>
    </row>
    <row r="373" spans="1:16" ht="13" x14ac:dyDescent="0.3">
      <c r="A373" s="60" t="s">
        <v>190</v>
      </c>
      <c r="B373" s="115" t="s">
        <v>170</v>
      </c>
      <c r="C373" s="116">
        <v>44484</v>
      </c>
      <c r="D373" s="111">
        <v>44484</v>
      </c>
      <c r="E373" s="115" t="s">
        <v>117</v>
      </c>
      <c r="F373" s="109" t="s">
        <v>118</v>
      </c>
      <c r="G373" s="61">
        <v>43</v>
      </c>
      <c r="H373" s="62">
        <v>44470</v>
      </c>
      <c r="I373" s="62">
        <v>44484</v>
      </c>
      <c r="J373" s="60">
        <f t="shared" si="20"/>
        <v>15</v>
      </c>
      <c r="K373" s="62">
        <f t="shared" si="21"/>
        <v>44477</v>
      </c>
      <c r="L373" s="139">
        <v>44484.5</v>
      </c>
      <c r="M373" s="62">
        <v>44530.5</v>
      </c>
      <c r="N373" s="62"/>
      <c r="O373" s="61">
        <f t="shared" si="22"/>
        <v>53.5</v>
      </c>
      <c r="P373" s="63">
        <f t="shared" si="23"/>
        <v>2300.5</v>
      </c>
    </row>
    <row r="374" spans="1:16" ht="13" x14ac:dyDescent="0.3">
      <c r="A374" s="60" t="s">
        <v>190</v>
      </c>
      <c r="B374" s="115" t="s">
        <v>170</v>
      </c>
      <c r="C374" s="116">
        <v>44484</v>
      </c>
      <c r="D374" s="111">
        <v>44484</v>
      </c>
      <c r="E374" s="115" t="s">
        <v>119</v>
      </c>
      <c r="F374" s="109" t="s">
        <v>120</v>
      </c>
      <c r="G374" s="61">
        <v>566.67999999999995</v>
      </c>
      <c r="H374" s="62">
        <v>44470</v>
      </c>
      <c r="I374" s="62">
        <v>44484</v>
      </c>
      <c r="J374" s="60">
        <f t="shared" si="20"/>
        <v>15</v>
      </c>
      <c r="K374" s="62">
        <f t="shared" si="21"/>
        <v>44477</v>
      </c>
      <c r="L374" s="139">
        <v>44484.5</v>
      </c>
      <c r="M374" s="62">
        <v>44484.5</v>
      </c>
      <c r="N374" s="62"/>
      <c r="O374" s="61">
        <f t="shared" si="22"/>
        <v>7.5</v>
      </c>
      <c r="P374" s="63">
        <f t="shared" si="23"/>
        <v>4250.0999999999995</v>
      </c>
    </row>
    <row r="375" spans="1:16" ht="13" x14ac:dyDescent="0.3">
      <c r="A375" s="60" t="s">
        <v>190</v>
      </c>
      <c r="B375" s="115" t="s">
        <v>170</v>
      </c>
      <c r="C375" s="116">
        <v>44484</v>
      </c>
      <c r="D375" s="111">
        <v>44484</v>
      </c>
      <c r="E375" s="115" t="s">
        <v>121</v>
      </c>
      <c r="F375" s="109" t="s">
        <v>122</v>
      </c>
      <c r="G375" s="61">
        <v>112.5</v>
      </c>
      <c r="H375" s="62">
        <v>44470</v>
      </c>
      <c r="I375" s="62">
        <v>44484</v>
      </c>
      <c r="J375" s="60">
        <f t="shared" si="20"/>
        <v>15</v>
      </c>
      <c r="K375" s="62">
        <f t="shared" si="21"/>
        <v>44477</v>
      </c>
      <c r="L375" s="139">
        <v>44484.5</v>
      </c>
      <c r="M375" s="62">
        <v>44484.5</v>
      </c>
      <c r="N375" s="62"/>
      <c r="O375" s="61">
        <f t="shared" si="22"/>
        <v>7.5</v>
      </c>
      <c r="P375" s="63">
        <f t="shared" si="23"/>
        <v>843.75</v>
      </c>
    </row>
    <row r="376" spans="1:16" ht="13" x14ac:dyDescent="0.3">
      <c r="A376" s="60" t="s">
        <v>190</v>
      </c>
      <c r="B376" s="115" t="s">
        <v>170</v>
      </c>
      <c r="C376" s="116">
        <v>44484</v>
      </c>
      <c r="D376" s="111">
        <v>44484</v>
      </c>
      <c r="E376" s="115" t="s">
        <v>127</v>
      </c>
      <c r="F376" s="109" t="s">
        <v>128</v>
      </c>
      <c r="G376" s="61">
        <v>59.64</v>
      </c>
      <c r="H376" s="62">
        <v>44470</v>
      </c>
      <c r="I376" s="62">
        <v>44484</v>
      </c>
      <c r="J376" s="60">
        <f t="shared" si="20"/>
        <v>15</v>
      </c>
      <c r="K376" s="62">
        <f t="shared" si="21"/>
        <v>44477</v>
      </c>
      <c r="L376" s="139">
        <v>44484.5</v>
      </c>
      <c r="M376" s="62">
        <v>44515.5</v>
      </c>
      <c r="N376" s="62"/>
      <c r="O376" s="61">
        <f t="shared" si="22"/>
        <v>38.5</v>
      </c>
      <c r="P376" s="63">
        <f t="shared" si="23"/>
        <v>2296.14</v>
      </c>
    </row>
    <row r="377" spans="1:16" ht="13" x14ac:dyDescent="0.3">
      <c r="A377" s="60" t="s">
        <v>190</v>
      </c>
      <c r="B377" s="115" t="s">
        <v>170</v>
      </c>
      <c r="C377" s="116">
        <v>44484</v>
      </c>
      <c r="D377" s="111">
        <v>44484</v>
      </c>
      <c r="E377" s="115" t="s">
        <v>129</v>
      </c>
      <c r="F377" s="109" t="s">
        <v>130</v>
      </c>
      <c r="G377" s="61">
        <v>998.81999999999994</v>
      </c>
      <c r="H377" s="62">
        <v>44470</v>
      </c>
      <c r="I377" s="62">
        <v>44484</v>
      </c>
      <c r="J377" s="60">
        <f t="shared" si="20"/>
        <v>15</v>
      </c>
      <c r="K377" s="62">
        <f t="shared" si="21"/>
        <v>44477</v>
      </c>
      <c r="L377" s="139">
        <v>44484.5</v>
      </c>
      <c r="M377" s="62">
        <v>44484.5</v>
      </c>
      <c r="N377" s="62"/>
      <c r="O377" s="61">
        <f t="shared" si="22"/>
        <v>7.5</v>
      </c>
      <c r="P377" s="63">
        <f t="shared" si="23"/>
        <v>7491.15</v>
      </c>
    </row>
    <row r="378" spans="1:16" ht="13" x14ac:dyDescent="0.3">
      <c r="A378" s="60" t="s">
        <v>190</v>
      </c>
      <c r="B378" s="115" t="s">
        <v>170</v>
      </c>
      <c r="C378" s="116">
        <v>44484</v>
      </c>
      <c r="D378" s="111">
        <v>44484</v>
      </c>
      <c r="E378" s="115" t="s">
        <v>164</v>
      </c>
      <c r="F378" s="109" t="s">
        <v>165</v>
      </c>
      <c r="G378" s="61">
        <v>969.67</v>
      </c>
      <c r="H378" s="62">
        <v>44470</v>
      </c>
      <c r="I378" s="62">
        <v>44484</v>
      </c>
      <c r="J378" s="60">
        <f t="shared" si="20"/>
        <v>15</v>
      </c>
      <c r="K378" s="62">
        <f t="shared" si="21"/>
        <v>44477</v>
      </c>
      <c r="L378" s="139">
        <v>44484.5</v>
      </c>
      <c r="M378" s="62">
        <v>44484.5</v>
      </c>
      <c r="N378" s="62"/>
      <c r="O378" s="61">
        <f t="shared" si="22"/>
        <v>7.5</v>
      </c>
      <c r="P378" s="63">
        <f t="shared" si="23"/>
        <v>7272.5249999999996</v>
      </c>
    </row>
    <row r="379" spans="1:16" ht="13" x14ac:dyDescent="0.3">
      <c r="A379" s="60" t="s">
        <v>190</v>
      </c>
      <c r="B379" s="115" t="s">
        <v>170</v>
      </c>
      <c r="C379" s="116">
        <v>44484</v>
      </c>
      <c r="D379" s="111">
        <v>44484</v>
      </c>
      <c r="E379" s="115" t="s">
        <v>131</v>
      </c>
      <c r="F379" s="109" t="s">
        <v>132</v>
      </c>
      <c r="G379" s="61">
        <v>114.6</v>
      </c>
      <c r="H379" s="62">
        <v>44470</v>
      </c>
      <c r="I379" s="62">
        <v>44484</v>
      </c>
      <c r="J379" s="60">
        <f t="shared" si="20"/>
        <v>15</v>
      </c>
      <c r="K379" s="62">
        <f t="shared" si="21"/>
        <v>44477</v>
      </c>
      <c r="L379" s="139">
        <v>44484.5</v>
      </c>
      <c r="M379" s="62">
        <v>44484.5</v>
      </c>
      <c r="N379" s="62"/>
      <c r="O379" s="61">
        <f t="shared" si="22"/>
        <v>7.5</v>
      </c>
      <c r="P379" s="63">
        <f t="shared" si="23"/>
        <v>859.5</v>
      </c>
    </row>
    <row r="380" spans="1:16" ht="13" x14ac:dyDescent="0.3">
      <c r="A380" s="60" t="s">
        <v>190</v>
      </c>
      <c r="B380" s="115" t="s">
        <v>170</v>
      </c>
      <c r="C380" s="116">
        <v>44484</v>
      </c>
      <c r="D380" s="111">
        <v>44484</v>
      </c>
      <c r="E380" s="115" t="s">
        <v>133</v>
      </c>
      <c r="F380" s="109" t="s">
        <v>134</v>
      </c>
      <c r="G380" s="61">
        <v>108.17</v>
      </c>
      <c r="H380" s="62">
        <v>44470</v>
      </c>
      <c r="I380" s="62">
        <v>44484</v>
      </c>
      <c r="J380" s="60">
        <f t="shared" si="20"/>
        <v>15</v>
      </c>
      <c r="K380" s="62">
        <f t="shared" si="21"/>
        <v>44477</v>
      </c>
      <c r="L380" s="139">
        <v>44484.5</v>
      </c>
      <c r="M380" s="62">
        <v>44515.5</v>
      </c>
      <c r="N380" s="62"/>
      <c r="O380" s="61">
        <f t="shared" si="22"/>
        <v>38.5</v>
      </c>
      <c r="P380" s="63">
        <f t="shared" si="23"/>
        <v>4164.5450000000001</v>
      </c>
    </row>
    <row r="381" spans="1:16" ht="13" x14ac:dyDescent="0.3">
      <c r="A381" s="60" t="s">
        <v>190</v>
      </c>
      <c r="B381" s="115" t="s">
        <v>170</v>
      </c>
      <c r="C381" s="116">
        <v>44484</v>
      </c>
      <c r="D381" s="111">
        <v>44484</v>
      </c>
      <c r="E381" s="115" t="s">
        <v>135</v>
      </c>
      <c r="F381" s="109" t="s">
        <v>136</v>
      </c>
      <c r="G381" s="61">
        <v>29.36</v>
      </c>
      <c r="H381" s="62">
        <v>44470</v>
      </c>
      <c r="I381" s="62">
        <v>44484</v>
      </c>
      <c r="J381" s="60">
        <f t="shared" si="20"/>
        <v>15</v>
      </c>
      <c r="K381" s="62">
        <f t="shared" si="21"/>
        <v>44477</v>
      </c>
      <c r="L381" s="139">
        <v>44484.5</v>
      </c>
      <c r="M381" s="62">
        <v>44515.5</v>
      </c>
      <c r="N381" s="62"/>
      <c r="O381" s="61">
        <f t="shared" si="22"/>
        <v>38.5</v>
      </c>
      <c r="P381" s="63">
        <f t="shared" si="23"/>
        <v>1130.3599999999999</v>
      </c>
    </row>
    <row r="382" spans="1:16" ht="13" x14ac:dyDescent="0.3">
      <c r="A382" s="60" t="s">
        <v>190</v>
      </c>
      <c r="B382" s="115" t="s">
        <v>170</v>
      </c>
      <c r="C382" s="116">
        <v>44484</v>
      </c>
      <c r="D382" s="111">
        <v>44484</v>
      </c>
      <c r="E382" s="115" t="s">
        <v>137</v>
      </c>
      <c r="F382" s="109" t="s">
        <v>138</v>
      </c>
      <c r="G382" s="61">
        <v>7.74</v>
      </c>
      <c r="H382" s="62">
        <v>44470</v>
      </c>
      <c r="I382" s="62">
        <v>44484</v>
      </c>
      <c r="J382" s="60">
        <f t="shared" si="20"/>
        <v>15</v>
      </c>
      <c r="K382" s="62">
        <f t="shared" si="21"/>
        <v>44477</v>
      </c>
      <c r="L382" s="139">
        <v>44484.5</v>
      </c>
      <c r="M382" s="62">
        <v>44515.5</v>
      </c>
      <c r="N382" s="62"/>
      <c r="O382" s="61">
        <f t="shared" si="22"/>
        <v>38.5</v>
      </c>
      <c r="P382" s="63">
        <f t="shared" si="23"/>
        <v>297.99</v>
      </c>
    </row>
    <row r="383" spans="1:16" ht="13" x14ac:dyDescent="0.3">
      <c r="A383" s="60" t="s">
        <v>190</v>
      </c>
      <c r="B383" s="115" t="s">
        <v>170</v>
      </c>
      <c r="C383" s="116">
        <v>44484</v>
      </c>
      <c r="D383" s="111">
        <v>44484</v>
      </c>
      <c r="E383" s="115" t="s">
        <v>139</v>
      </c>
      <c r="F383" s="109" t="s">
        <v>140</v>
      </c>
      <c r="G383" s="61">
        <v>0.94</v>
      </c>
      <c r="H383" s="62">
        <v>44470</v>
      </c>
      <c r="I383" s="62">
        <v>44484</v>
      </c>
      <c r="J383" s="60">
        <f t="shared" si="20"/>
        <v>15</v>
      </c>
      <c r="K383" s="62">
        <f t="shared" si="21"/>
        <v>44477</v>
      </c>
      <c r="L383" s="139">
        <v>44484.5</v>
      </c>
      <c r="M383" s="62">
        <v>44515.5</v>
      </c>
      <c r="N383" s="62"/>
      <c r="O383" s="61">
        <f t="shared" si="22"/>
        <v>38.5</v>
      </c>
      <c r="P383" s="63">
        <f t="shared" si="23"/>
        <v>36.19</v>
      </c>
    </row>
    <row r="384" spans="1:16" ht="13" x14ac:dyDescent="0.3">
      <c r="A384" s="60" t="s">
        <v>191</v>
      </c>
      <c r="B384" s="115" t="s">
        <v>170</v>
      </c>
      <c r="C384" s="116">
        <v>44498</v>
      </c>
      <c r="D384" s="111">
        <v>44500</v>
      </c>
      <c r="E384" s="115" t="s">
        <v>85</v>
      </c>
      <c r="F384" s="109" t="s">
        <v>86</v>
      </c>
      <c r="G384" s="61">
        <v>159.97999999999999</v>
      </c>
      <c r="H384" s="62">
        <v>44485</v>
      </c>
      <c r="I384" s="62">
        <v>44500</v>
      </c>
      <c r="J384" s="60">
        <f t="shared" si="20"/>
        <v>16</v>
      </c>
      <c r="K384" s="62">
        <f t="shared" si="21"/>
        <v>44492.5</v>
      </c>
      <c r="L384" s="139">
        <v>44498.5</v>
      </c>
      <c r="M384" s="62">
        <v>44498.5</v>
      </c>
      <c r="N384" s="62"/>
      <c r="O384" s="61">
        <f t="shared" si="22"/>
        <v>6</v>
      </c>
      <c r="P384" s="63">
        <f t="shared" si="23"/>
        <v>959.87999999999988</v>
      </c>
    </row>
    <row r="385" spans="1:16" ht="13" x14ac:dyDescent="0.3">
      <c r="A385" s="60" t="s">
        <v>191</v>
      </c>
      <c r="B385" s="115" t="s">
        <v>170</v>
      </c>
      <c r="C385" s="116">
        <v>44498</v>
      </c>
      <c r="D385" s="111">
        <v>44500</v>
      </c>
      <c r="E385" s="115" t="s">
        <v>89</v>
      </c>
      <c r="F385" s="109" t="s">
        <v>90</v>
      </c>
      <c r="G385" s="61">
        <v>1410.77</v>
      </c>
      <c r="H385" s="62">
        <v>44485</v>
      </c>
      <c r="I385" s="62">
        <v>44500</v>
      </c>
      <c r="J385" s="60">
        <f t="shared" si="20"/>
        <v>16</v>
      </c>
      <c r="K385" s="62">
        <f t="shared" si="21"/>
        <v>44492.5</v>
      </c>
      <c r="L385" s="139">
        <v>44498.5</v>
      </c>
      <c r="M385" s="62">
        <v>44498.5</v>
      </c>
      <c r="N385" s="62"/>
      <c r="O385" s="61">
        <f t="shared" si="22"/>
        <v>6</v>
      </c>
      <c r="P385" s="63">
        <f t="shared" si="23"/>
        <v>8464.619999999999</v>
      </c>
    </row>
    <row r="386" spans="1:16" ht="13" x14ac:dyDescent="0.3">
      <c r="A386" s="60" t="s">
        <v>191</v>
      </c>
      <c r="B386" s="115" t="s">
        <v>170</v>
      </c>
      <c r="C386" s="116">
        <v>44498</v>
      </c>
      <c r="D386" s="111">
        <v>44500</v>
      </c>
      <c r="E386" s="115" t="s">
        <v>91</v>
      </c>
      <c r="F386" s="109" t="s">
        <v>92</v>
      </c>
      <c r="G386" s="61">
        <v>2479.7199999999998</v>
      </c>
      <c r="H386" s="62">
        <v>44485</v>
      </c>
      <c r="I386" s="62">
        <v>44500</v>
      </c>
      <c r="J386" s="60">
        <f t="shared" si="20"/>
        <v>16</v>
      </c>
      <c r="K386" s="62">
        <f t="shared" si="21"/>
        <v>44492.5</v>
      </c>
      <c r="L386" s="139">
        <v>44498.5</v>
      </c>
      <c r="M386" s="62">
        <v>44498.5</v>
      </c>
      <c r="N386" s="62"/>
      <c r="O386" s="61">
        <f t="shared" si="22"/>
        <v>6</v>
      </c>
      <c r="P386" s="63">
        <f t="shared" si="23"/>
        <v>14878.32</v>
      </c>
    </row>
    <row r="387" spans="1:16" ht="13" x14ac:dyDescent="0.3">
      <c r="A387" s="60" t="s">
        <v>191</v>
      </c>
      <c r="B387" s="115" t="s">
        <v>170</v>
      </c>
      <c r="C387" s="116">
        <v>44498</v>
      </c>
      <c r="D387" s="111">
        <v>44500</v>
      </c>
      <c r="E387" s="115" t="s">
        <v>93</v>
      </c>
      <c r="F387" s="109" t="s">
        <v>94</v>
      </c>
      <c r="G387" s="61">
        <v>1125.8</v>
      </c>
      <c r="H387" s="62">
        <v>44485</v>
      </c>
      <c r="I387" s="62">
        <v>44500</v>
      </c>
      <c r="J387" s="60">
        <f t="shared" si="20"/>
        <v>16</v>
      </c>
      <c r="K387" s="62">
        <f t="shared" si="21"/>
        <v>44492.5</v>
      </c>
      <c r="L387" s="139">
        <v>44498.5</v>
      </c>
      <c r="M387" s="62">
        <v>44498.5</v>
      </c>
      <c r="N387" s="62"/>
      <c r="O387" s="61">
        <f t="shared" si="22"/>
        <v>6</v>
      </c>
      <c r="P387" s="63">
        <f t="shared" si="23"/>
        <v>6754.7999999999993</v>
      </c>
    </row>
    <row r="388" spans="1:16" ht="13" x14ac:dyDescent="0.3">
      <c r="A388" s="60" t="s">
        <v>191</v>
      </c>
      <c r="B388" s="115" t="s">
        <v>170</v>
      </c>
      <c r="C388" s="116">
        <v>44498</v>
      </c>
      <c r="D388" s="111">
        <v>44500</v>
      </c>
      <c r="E388" s="115" t="s">
        <v>105</v>
      </c>
      <c r="F388" s="109" t="s">
        <v>106</v>
      </c>
      <c r="G388" s="61">
        <v>38.210000000000008</v>
      </c>
      <c r="H388" s="62">
        <v>44485</v>
      </c>
      <c r="I388" s="62">
        <v>44500</v>
      </c>
      <c r="J388" s="60">
        <f t="shared" si="20"/>
        <v>16</v>
      </c>
      <c r="K388" s="62">
        <f t="shared" si="21"/>
        <v>44492.5</v>
      </c>
      <c r="L388" s="139">
        <v>44498.5</v>
      </c>
      <c r="M388" s="62">
        <v>44496.5</v>
      </c>
      <c r="N388" s="62"/>
      <c r="O388" s="97">
        <f t="shared" si="22"/>
        <v>4</v>
      </c>
      <c r="P388" s="63">
        <f t="shared" si="23"/>
        <v>152.84000000000003</v>
      </c>
    </row>
    <row r="389" spans="1:16" ht="13" x14ac:dyDescent="0.3">
      <c r="A389" s="60" t="s">
        <v>191</v>
      </c>
      <c r="B389" s="115" t="s">
        <v>170</v>
      </c>
      <c r="C389" s="116">
        <v>44498</v>
      </c>
      <c r="D389" s="111">
        <v>44500</v>
      </c>
      <c r="E389" s="115" t="s">
        <v>107</v>
      </c>
      <c r="F389" s="109" t="s">
        <v>108</v>
      </c>
      <c r="G389" s="61">
        <v>1.28</v>
      </c>
      <c r="H389" s="62">
        <v>44485</v>
      </c>
      <c r="I389" s="62">
        <v>44500</v>
      </c>
      <c r="J389" s="60">
        <f t="shared" si="20"/>
        <v>16</v>
      </c>
      <c r="K389" s="62">
        <f t="shared" si="21"/>
        <v>44492.5</v>
      </c>
      <c r="L389" s="139">
        <v>44498.5</v>
      </c>
      <c r="M389" s="62">
        <v>44515.5</v>
      </c>
      <c r="N389" s="62"/>
      <c r="O389" s="61">
        <f t="shared" si="22"/>
        <v>23</v>
      </c>
      <c r="P389" s="63">
        <f t="shared" si="23"/>
        <v>29.44</v>
      </c>
    </row>
    <row r="390" spans="1:16" ht="13" x14ac:dyDescent="0.3">
      <c r="A390" s="60" t="s">
        <v>191</v>
      </c>
      <c r="B390" s="115" t="s">
        <v>170</v>
      </c>
      <c r="C390" s="116">
        <v>44498</v>
      </c>
      <c r="D390" s="111">
        <v>44500</v>
      </c>
      <c r="E390" s="115" t="s">
        <v>113</v>
      </c>
      <c r="F390" s="109" t="s">
        <v>114</v>
      </c>
      <c r="G390" s="61">
        <v>88</v>
      </c>
      <c r="H390" s="62">
        <v>44485</v>
      </c>
      <c r="I390" s="62">
        <v>44500</v>
      </c>
      <c r="J390" s="60">
        <f t="shared" si="20"/>
        <v>16</v>
      </c>
      <c r="K390" s="62">
        <f t="shared" si="21"/>
        <v>44492.5</v>
      </c>
      <c r="L390" s="139">
        <v>44498.5</v>
      </c>
      <c r="M390" s="62">
        <v>44498.5</v>
      </c>
      <c r="N390" s="62"/>
      <c r="O390" s="61">
        <f t="shared" si="22"/>
        <v>6</v>
      </c>
      <c r="P390" s="63">
        <f t="shared" si="23"/>
        <v>528</v>
      </c>
    </row>
    <row r="391" spans="1:16" ht="13" x14ac:dyDescent="0.3">
      <c r="A391" s="60" t="s">
        <v>191</v>
      </c>
      <c r="B391" s="115" t="s">
        <v>170</v>
      </c>
      <c r="C391" s="116">
        <v>44498</v>
      </c>
      <c r="D391" s="111">
        <v>44500</v>
      </c>
      <c r="E391" s="115" t="s">
        <v>115</v>
      </c>
      <c r="F391" s="109" t="s">
        <v>116</v>
      </c>
      <c r="G391" s="61">
        <v>2.0300000000000002</v>
      </c>
      <c r="H391" s="62">
        <v>44485</v>
      </c>
      <c r="I391" s="62">
        <v>44500</v>
      </c>
      <c r="J391" s="60">
        <f t="shared" si="20"/>
        <v>16</v>
      </c>
      <c r="K391" s="62">
        <f t="shared" si="21"/>
        <v>44492.5</v>
      </c>
      <c r="L391" s="139">
        <v>44498.5</v>
      </c>
      <c r="M391" s="62">
        <v>44515.5</v>
      </c>
      <c r="N391" s="62"/>
      <c r="O391" s="61">
        <f t="shared" si="22"/>
        <v>23</v>
      </c>
      <c r="P391" s="63">
        <f t="shared" si="23"/>
        <v>46.690000000000005</v>
      </c>
    </row>
    <row r="392" spans="1:16" ht="13" x14ac:dyDescent="0.3">
      <c r="A392" s="60" t="s">
        <v>191</v>
      </c>
      <c r="B392" s="115" t="s">
        <v>170</v>
      </c>
      <c r="C392" s="116">
        <v>44498</v>
      </c>
      <c r="D392" s="111">
        <v>44500</v>
      </c>
      <c r="E392" s="115" t="s">
        <v>117</v>
      </c>
      <c r="F392" s="109" t="s">
        <v>118</v>
      </c>
      <c r="G392" s="61">
        <v>43</v>
      </c>
      <c r="H392" s="62">
        <v>44485</v>
      </c>
      <c r="I392" s="62">
        <v>44500</v>
      </c>
      <c r="J392" s="60">
        <f t="shared" si="20"/>
        <v>16</v>
      </c>
      <c r="K392" s="62">
        <f t="shared" si="21"/>
        <v>44492.5</v>
      </c>
      <c r="L392" s="139">
        <v>44498.5</v>
      </c>
      <c r="M392" s="62">
        <v>44530.5</v>
      </c>
      <c r="N392" s="62"/>
      <c r="O392" s="61">
        <f t="shared" si="22"/>
        <v>38</v>
      </c>
      <c r="P392" s="63">
        <f t="shared" si="23"/>
        <v>1634</v>
      </c>
    </row>
    <row r="393" spans="1:16" ht="13" x14ac:dyDescent="0.3">
      <c r="A393" s="60" t="s">
        <v>191</v>
      </c>
      <c r="B393" s="115" t="s">
        <v>170</v>
      </c>
      <c r="C393" s="116">
        <v>44498</v>
      </c>
      <c r="D393" s="111">
        <v>44500</v>
      </c>
      <c r="E393" s="115" t="s">
        <v>119</v>
      </c>
      <c r="F393" s="109" t="s">
        <v>120</v>
      </c>
      <c r="G393" s="61">
        <v>691.67</v>
      </c>
      <c r="H393" s="62">
        <v>44485</v>
      </c>
      <c r="I393" s="62">
        <v>44500</v>
      </c>
      <c r="J393" s="60">
        <f t="shared" si="20"/>
        <v>16</v>
      </c>
      <c r="K393" s="62">
        <f t="shared" si="21"/>
        <v>44492.5</v>
      </c>
      <c r="L393" s="139">
        <v>44498.5</v>
      </c>
      <c r="M393" s="62">
        <v>44498.5</v>
      </c>
      <c r="N393" s="62"/>
      <c r="O393" s="61">
        <f t="shared" si="22"/>
        <v>6</v>
      </c>
      <c r="P393" s="63">
        <f t="shared" si="23"/>
        <v>4150.0199999999995</v>
      </c>
    </row>
    <row r="394" spans="1:16" ht="13" x14ac:dyDescent="0.3">
      <c r="A394" s="60" t="s">
        <v>191</v>
      </c>
      <c r="B394" s="115" t="s">
        <v>170</v>
      </c>
      <c r="C394" s="116">
        <v>44498</v>
      </c>
      <c r="D394" s="111">
        <v>44500</v>
      </c>
      <c r="E394" s="115" t="s">
        <v>121</v>
      </c>
      <c r="F394" s="109" t="s">
        <v>122</v>
      </c>
      <c r="G394" s="61">
        <v>112.5</v>
      </c>
      <c r="H394" s="62">
        <v>44485</v>
      </c>
      <c r="I394" s="62">
        <v>44500</v>
      </c>
      <c r="J394" s="60">
        <f t="shared" si="20"/>
        <v>16</v>
      </c>
      <c r="K394" s="62">
        <f t="shared" si="21"/>
        <v>44492.5</v>
      </c>
      <c r="L394" s="139">
        <v>44498.5</v>
      </c>
      <c r="M394" s="62">
        <v>44498.5</v>
      </c>
      <c r="N394" s="62"/>
      <c r="O394" s="61">
        <f t="shared" si="22"/>
        <v>6</v>
      </c>
      <c r="P394" s="63">
        <f t="shared" si="23"/>
        <v>675</v>
      </c>
    </row>
    <row r="395" spans="1:16" ht="13" x14ac:dyDescent="0.3">
      <c r="A395" s="60" t="s">
        <v>191</v>
      </c>
      <c r="B395" s="115" t="s">
        <v>170</v>
      </c>
      <c r="C395" s="116">
        <v>44498</v>
      </c>
      <c r="D395" s="111">
        <v>44500</v>
      </c>
      <c r="E395" s="115" t="s">
        <v>127</v>
      </c>
      <c r="F395" s="109" t="s">
        <v>128</v>
      </c>
      <c r="G395" s="61">
        <v>59.64</v>
      </c>
      <c r="H395" s="62">
        <v>44485</v>
      </c>
      <c r="I395" s="62">
        <v>44500</v>
      </c>
      <c r="J395" s="60">
        <f t="shared" ref="J395:J458" si="24">I395-H395+1</f>
        <v>16</v>
      </c>
      <c r="K395" s="62">
        <f t="shared" ref="K395:K458" si="25">(I395+H395)/2</f>
        <v>44492.5</v>
      </c>
      <c r="L395" s="139">
        <v>44498.5</v>
      </c>
      <c r="M395" s="62">
        <v>44515.5</v>
      </c>
      <c r="N395" s="62"/>
      <c r="O395" s="61">
        <f t="shared" ref="O395:O458" si="26">M395-K395</f>
        <v>23</v>
      </c>
      <c r="P395" s="63">
        <f t="shared" ref="P395:P458" si="27">G395*O395</f>
        <v>1371.72</v>
      </c>
    </row>
    <row r="396" spans="1:16" ht="13" x14ac:dyDescent="0.3">
      <c r="A396" s="60" t="s">
        <v>191</v>
      </c>
      <c r="B396" s="115" t="s">
        <v>170</v>
      </c>
      <c r="C396" s="116">
        <v>44498</v>
      </c>
      <c r="D396" s="111">
        <v>44500</v>
      </c>
      <c r="E396" s="115" t="s">
        <v>158</v>
      </c>
      <c r="F396" s="109" t="s">
        <v>159</v>
      </c>
      <c r="G396" s="61">
        <v>3.75</v>
      </c>
      <c r="H396" s="62">
        <v>44485</v>
      </c>
      <c r="I396" s="62">
        <v>44500</v>
      </c>
      <c r="J396" s="60">
        <f t="shared" si="24"/>
        <v>16</v>
      </c>
      <c r="K396" s="62">
        <f t="shared" si="25"/>
        <v>44492.5</v>
      </c>
      <c r="L396" s="139">
        <v>44498.5</v>
      </c>
      <c r="M396" s="62">
        <v>44498.5</v>
      </c>
      <c r="N396" s="62"/>
      <c r="O396" s="61">
        <f t="shared" si="26"/>
        <v>6</v>
      </c>
      <c r="P396" s="63">
        <f t="shared" si="27"/>
        <v>22.5</v>
      </c>
    </row>
    <row r="397" spans="1:16" ht="13" x14ac:dyDescent="0.3">
      <c r="A397" s="60" t="s">
        <v>191</v>
      </c>
      <c r="B397" s="115" t="s">
        <v>170</v>
      </c>
      <c r="C397" s="116">
        <v>44498</v>
      </c>
      <c r="D397" s="111">
        <v>44500</v>
      </c>
      <c r="E397" s="115" t="s">
        <v>129</v>
      </c>
      <c r="F397" s="109" t="s">
        <v>130</v>
      </c>
      <c r="G397" s="61">
        <v>998.81999999999994</v>
      </c>
      <c r="H397" s="62">
        <v>44485</v>
      </c>
      <c r="I397" s="62">
        <v>44500</v>
      </c>
      <c r="J397" s="60">
        <f t="shared" si="24"/>
        <v>16</v>
      </c>
      <c r="K397" s="62">
        <f t="shared" si="25"/>
        <v>44492.5</v>
      </c>
      <c r="L397" s="139">
        <v>44498.5</v>
      </c>
      <c r="M397" s="62">
        <v>44498.5</v>
      </c>
      <c r="N397" s="62"/>
      <c r="O397" s="61">
        <f t="shared" si="26"/>
        <v>6</v>
      </c>
      <c r="P397" s="63">
        <f t="shared" si="27"/>
        <v>5992.92</v>
      </c>
    </row>
    <row r="398" spans="1:16" ht="13" x14ac:dyDescent="0.3">
      <c r="A398" s="60" t="s">
        <v>191</v>
      </c>
      <c r="B398" s="115" t="s">
        <v>170</v>
      </c>
      <c r="C398" s="116">
        <v>44498</v>
      </c>
      <c r="D398" s="111">
        <v>44500</v>
      </c>
      <c r="E398" s="115" t="s">
        <v>164</v>
      </c>
      <c r="F398" s="109" t="s">
        <v>165</v>
      </c>
      <c r="G398" s="61">
        <v>969.67</v>
      </c>
      <c r="H398" s="62">
        <v>44485</v>
      </c>
      <c r="I398" s="62">
        <v>44500</v>
      </c>
      <c r="J398" s="60">
        <f t="shared" si="24"/>
        <v>16</v>
      </c>
      <c r="K398" s="62">
        <f t="shared" si="25"/>
        <v>44492.5</v>
      </c>
      <c r="L398" s="139">
        <v>44498.5</v>
      </c>
      <c r="M398" s="62">
        <v>44498.5</v>
      </c>
      <c r="N398" s="62"/>
      <c r="O398" s="61">
        <f t="shared" si="26"/>
        <v>6</v>
      </c>
      <c r="P398" s="63">
        <f t="shared" si="27"/>
        <v>5818.0199999999995</v>
      </c>
    </row>
    <row r="399" spans="1:16" ht="13" x14ac:dyDescent="0.3">
      <c r="A399" s="60" t="s">
        <v>191</v>
      </c>
      <c r="B399" s="115" t="s">
        <v>170</v>
      </c>
      <c r="C399" s="116">
        <v>44498</v>
      </c>
      <c r="D399" s="111">
        <v>44500</v>
      </c>
      <c r="E399" s="115" t="s">
        <v>131</v>
      </c>
      <c r="F399" s="109" t="s">
        <v>132</v>
      </c>
      <c r="G399" s="61">
        <v>114.59</v>
      </c>
      <c r="H399" s="62">
        <v>44485</v>
      </c>
      <c r="I399" s="62">
        <v>44500</v>
      </c>
      <c r="J399" s="60">
        <f t="shared" si="24"/>
        <v>16</v>
      </c>
      <c r="K399" s="62">
        <f t="shared" si="25"/>
        <v>44492.5</v>
      </c>
      <c r="L399" s="139">
        <v>44498.5</v>
      </c>
      <c r="M399" s="62">
        <v>44498.5</v>
      </c>
      <c r="N399" s="62"/>
      <c r="O399" s="61">
        <f t="shared" si="26"/>
        <v>6</v>
      </c>
      <c r="P399" s="63">
        <f t="shared" si="27"/>
        <v>687.54</v>
      </c>
    </row>
    <row r="400" spans="1:16" ht="13" x14ac:dyDescent="0.3">
      <c r="A400" s="60" t="s">
        <v>191</v>
      </c>
      <c r="B400" s="115" t="s">
        <v>170</v>
      </c>
      <c r="C400" s="116">
        <v>44498</v>
      </c>
      <c r="D400" s="111">
        <v>44500</v>
      </c>
      <c r="E400" s="115" t="s">
        <v>133</v>
      </c>
      <c r="F400" s="109" t="s">
        <v>134</v>
      </c>
      <c r="G400" s="61">
        <v>108.17</v>
      </c>
      <c r="H400" s="62">
        <v>44485</v>
      </c>
      <c r="I400" s="62">
        <v>44500</v>
      </c>
      <c r="J400" s="60">
        <f t="shared" si="24"/>
        <v>16</v>
      </c>
      <c r="K400" s="62">
        <f t="shared" si="25"/>
        <v>44492.5</v>
      </c>
      <c r="L400" s="139">
        <v>44498.5</v>
      </c>
      <c r="M400" s="62">
        <v>44515.5</v>
      </c>
      <c r="N400" s="62"/>
      <c r="O400" s="61">
        <f t="shared" si="26"/>
        <v>23</v>
      </c>
      <c r="P400" s="63">
        <f t="shared" si="27"/>
        <v>2487.91</v>
      </c>
    </row>
    <row r="401" spans="1:16" ht="13" x14ac:dyDescent="0.3">
      <c r="A401" s="60" t="s">
        <v>191</v>
      </c>
      <c r="B401" s="115" t="s">
        <v>170</v>
      </c>
      <c r="C401" s="116">
        <v>44498</v>
      </c>
      <c r="D401" s="111">
        <v>44500</v>
      </c>
      <c r="E401" s="115" t="s">
        <v>135</v>
      </c>
      <c r="F401" s="109" t="s">
        <v>136</v>
      </c>
      <c r="G401" s="61">
        <v>29.36</v>
      </c>
      <c r="H401" s="62">
        <v>44485</v>
      </c>
      <c r="I401" s="62">
        <v>44500</v>
      </c>
      <c r="J401" s="60">
        <f t="shared" si="24"/>
        <v>16</v>
      </c>
      <c r="K401" s="62">
        <f t="shared" si="25"/>
        <v>44492.5</v>
      </c>
      <c r="L401" s="139">
        <v>44498.5</v>
      </c>
      <c r="M401" s="62">
        <v>44515.5</v>
      </c>
      <c r="N401" s="62"/>
      <c r="O401" s="61">
        <f t="shared" si="26"/>
        <v>23</v>
      </c>
      <c r="P401" s="63">
        <f t="shared" si="27"/>
        <v>675.28</v>
      </c>
    </row>
    <row r="402" spans="1:16" ht="13" x14ac:dyDescent="0.3">
      <c r="A402" s="60" t="s">
        <v>191</v>
      </c>
      <c r="B402" s="115" t="s">
        <v>170</v>
      </c>
      <c r="C402" s="116">
        <v>44498</v>
      </c>
      <c r="D402" s="111">
        <v>44500</v>
      </c>
      <c r="E402" s="115" t="s">
        <v>137</v>
      </c>
      <c r="F402" s="109" t="s">
        <v>138</v>
      </c>
      <c r="G402" s="61">
        <v>7.74</v>
      </c>
      <c r="H402" s="62">
        <v>44485</v>
      </c>
      <c r="I402" s="62">
        <v>44500</v>
      </c>
      <c r="J402" s="60">
        <f t="shared" si="24"/>
        <v>16</v>
      </c>
      <c r="K402" s="62">
        <f t="shared" si="25"/>
        <v>44492.5</v>
      </c>
      <c r="L402" s="139">
        <v>44498.5</v>
      </c>
      <c r="M402" s="62">
        <v>44515.5</v>
      </c>
      <c r="N402" s="62"/>
      <c r="O402" s="61">
        <f t="shared" si="26"/>
        <v>23</v>
      </c>
      <c r="P402" s="63">
        <f t="shared" si="27"/>
        <v>178.02</v>
      </c>
    </row>
    <row r="403" spans="1:16" ht="13" x14ac:dyDescent="0.3">
      <c r="A403" s="60" t="s">
        <v>191</v>
      </c>
      <c r="B403" s="115" t="s">
        <v>170</v>
      </c>
      <c r="C403" s="116">
        <v>44498</v>
      </c>
      <c r="D403" s="111">
        <v>44500</v>
      </c>
      <c r="E403" s="115" t="s">
        <v>139</v>
      </c>
      <c r="F403" s="109" t="s">
        <v>140</v>
      </c>
      <c r="G403" s="61">
        <v>0.94</v>
      </c>
      <c r="H403" s="62">
        <v>44485</v>
      </c>
      <c r="I403" s="62">
        <v>44500</v>
      </c>
      <c r="J403" s="60">
        <f t="shared" si="24"/>
        <v>16</v>
      </c>
      <c r="K403" s="62">
        <f t="shared" si="25"/>
        <v>44492.5</v>
      </c>
      <c r="L403" s="139">
        <v>44498.5</v>
      </c>
      <c r="M403" s="62">
        <v>44515.5</v>
      </c>
      <c r="N403" s="62"/>
      <c r="O403" s="61">
        <f t="shared" si="26"/>
        <v>23</v>
      </c>
      <c r="P403" s="63">
        <f t="shared" si="27"/>
        <v>21.619999999999997</v>
      </c>
    </row>
    <row r="404" spans="1:16" ht="13" x14ac:dyDescent="0.3">
      <c r="A404" s="60" t="s">
        <v>192</v>
      </c>
      <c r="B404" s="115" t="s">
        <v>170</v>
      </c>
      <c r="C404" s="116">
        <v>44515</v>
      </c>
      <c r="D404" s="111">
        <v>44515</v>
      </c>
      <c r="E404" s="115" t="s">
        <v>85</v>
      </c>
      <c r="F404" s="109" t="s">
        <v>86</v>
      </c>
      <c r="G404" s="61">
        <v>159.97999999999999</v>
      </c>
      <c r="H404" s="62">
        <v>44501</v>
      </c>
      <c r="I404" s="62">
        <v>44515</v>
      </c>
      <c r="J404" s="60">
        <f t="shared" si="24"/>
        <v>15</v>
      </c>
      <c r="K404" s="62">
        <f t="shared" si="25"/>
        <v>44508</v>
      </c>
      <c r="L404" s="139">
        <v>44515.5</v>
      </c>
      <c r="M404" s="62">
        <v>44515.5</v>
      </c>
      <c r="N404" s="62"/>
      <c r="O404" s="61">
        <f t="shared" si="26"/>
        <v>7.5</v>
      </c>
      <c r="P404" s="63">
        <f t="shared" si="27"/>
        <v>1199.8499999999999</v>
      </c>
    </row>
    <row r="405" spans="1:16" ht="13" x14ac:dyDescent="0.3">
      <c r="A405" s="60" t="s">
        <v>192</v>
      </c>
      <c r="B405" s="115" t="s">
        <v>170</v>
      </c>
      <c r="C405" s="116">
        <v>44515</v>
      </c>
      <c r="D405" s="111">
        <v>44515</v>
      </c>
      <c r="E405" s="115" t="s">
        <v>89</v>
      </c>
      <c r="F405" s="109" t="s">
        <v>90</v>
      </c>
      <c r="G405" s="61">
        <v>1670.9699999999998</v>
      </c>
      <c r="H405" s="62">
        <v>44501</v>
      </c>
      <c r="I405" s="62">
        <v>44515</v>
      </c>
      <c r="J405" s="60">
        <f t="shared" si="24"/>
        <v>15</v>
      </c>
      <c r="K405" s="62">
        <f t="shared" si="25"/>
        <v>44508</v>
      </c>
      <c r="L405" s="139">
        <v>44515.5</v>
      </c>
      <c r="M405" s="62">
        <v>44515.5</v>
      </c>
      <c r="N405" s="62"/>
      <c r="O405" s="61">
        <f t="shared" si="26"/>
        <v>7.5</v>
      </c>
      <c r="P405" s="63">
        <f t="shared" si="27"/>
        <v>12532.274999999998</v>
      </c>
    </row>
    <row r="406" spans="1:16" ht="13" x14ac:dyDescent="0.3">
      <c r="A406" s="60" t="s">
        <v>192</v>
      </c>
      <c r="B406" s="115" t="s">
        <v>170</v>
      </c>
      <c r="C406" s="116">
        <v>44515</v>
      </c>
      <c r="D406" s="111">
        <v>44515</v>
      </c>
      <c r="E406" s="115" t="s">
        <v>91</v>
      </c>
      <c r="F406" s="109" t="s">
        <v>92</v>
      </c>
      <c r="G406" s="61">
        <v>2469.5499999999997</v>
      </c>
      <c r="H406" s="62">
        <v>44501</v>
      </c>
      <c r="I406" s="62">
        <v>44515</v>
      </c>
      <c r="J406" s="60">
        <f t="shared" si="24"/>
        <v>15</v>
      </c>
      <c r="K406" s="62">
        <f t="shared" si="25"/>
        <v>44508</v>
      </c>
      <c r="L406" s="139">
        <v>44515.5</v>
      </c>
      <c r="M406" s="62">
        <v>44515.5</v>
      </c>
      <c r="N406" s="62"/>
      <c r="O406" s="61">
        <f t="shared" si="26"/>
        <v>7.5</v>
      </c>
      <c r="P406" s="63">
        <f t="shared" si="27"/>
        <v>18521.624999999996</v>
      </c>
    </row>
    <row r="407" spans="1:16" ht="13" x14ac:dyDescent="0.3">
      <c r="A407" s="60" t="s">
        <v>192</v>
      </c>
      <c r="B407" s="115" t="s">
        <v>170</v>
      </c>
      <c r="C407" s="116">
        <v>44515</v>
      </c>
      <c r="D407" s="111">
        <v>44515</v>
      </c>
      <c r="E407" s="115" t="s">
        <v>93</v>
      </c>
      <c r="F407" s="109" t="s">
        <v>94</v>
      </c>
      <c r="G407" s="61">
        <v>1125.8</v>
      </c>
      <c r="H407" s="62">
        <v>44501</v>
      </c>
      <c r="I407" s="62">
        <v>44515</v>
      </c>
      <c r="J407" s="60">
        <f t="shared" si="24"/>
        <v>15</v>
      </c>
      <c r="K407" s="62">
        <f t="shared" si="25"/>
        <v>44508</v>
      </c>
      <c r="L407" s="139">
        <v>44515.5</v>
      </c>
      <c r="M407" s="62">
        <v>44515.5</v>
      </c>
      <c r="N407" s="62"/>
      <c r="O407" s="61">
        <f t="shared" si="26"/>
        <v>7.5</v>
      </c>
      <c r="P407" s="63">
        <f t="shared" si="27"/>
        <v>8443.5</v>
      </c>
    </row>
    <row r="408" spans="1:16" ht="13" x14ac:dyDescent="0.3">
      <c r="A408" s="60" t="s">
        <v>192</v>
      </c>
      <c r="B408" s="115" t="s">
        <v>170</v>
      </c>
      <c r="C408" s="116">
        <v>44515</v>
      </c>
      <c r="D408" s="111">
        <v>44515</v>
      </c>
      <c r="E408" s="115" t="s">
        <v>97</v>
      </c>
      <c r="F408" s="109" t="s">
        <v>98</v>
      </c>
      <c r="G408" s="61">
        <v>266.01</v>
      </c>
      <c r="H408" s="62">
        <v>44501</v>
      </c>
      <c r="I408" s="62">
        <v>44515</v>
      </c>
      <c r="J408" s="60">
        <f t="shared" si="24"/>
        <v>15</v>
      </c>
      <c r="K408" s="62">
        <f t="shared" si="25"/>
        <v>44508</v>
      </c>
      <c r="L408" s="139">
        <v>44515.5</v>
      </c>
      <c r="M408" s="62">
        <v>44515.5</v>
      </c>
      <c r="N408" s="62"/>
      <c r="O408" s="61">
        <f t="shared" si="26"/>
        <v>7.5</v>
      </c>
      <c r="P408" s="63">
        <f t="shared" si="27"/>
        <v>1995.0749999999998</v>
      </c>
    </row>
    <row r="409" spans="1:16" ht="13" x14ac:dyDescent="0.3">
      <c r="A409" s="60" t="s">
        <v>192</v>
      </c>
      <c r="B409" s="115" t="s">
        <v>170</v>
      </c>
      <c r="C409" s="116">
        <v>44515</v>
      </c>
      <c r="D409" s="111">
        <v>44515</v>
      </c>
      <c r="E409" s="115" t="s">
        <v>105</v>
      </c>
      <c r="F409" s="109" t="s">
        <v>106</v>
      </c>
      <c r="G409" s="61">
        <v>48.800000000000011</v>
      </c>
      <c r="H409" s="62">
        <v>44501</v>
      </c>
      <c r="I409" s="62">
        <v>44515</v>
      </c>
      <c r="J409" s="60">
        <f t="shared" si="24"/>
        <v>15</v>
      </c>
      <c r="K409" s="62">
        <f t="shared" si="25"/>
        <v>44508</v>
      </c>
      <c r="L409" s="139">
        <v>44515.5</v>
      </c>
      <c r="M409" s="62">
        <v>44524.5</v>
      </c>
      <c r="N409" s="62"/>
      <c r="O409" s="97">
        <f t="shared" si="26"/>
        <v>16.5</v>
      </c>
      <c r="P409" s="63">
        <f t="shared" si="27"/>
        <v>805.20000000000016</v>
      </c>
    </row>
    <row r="410" spans="1:16" ht="13" x14ac:dyDescent="0.3">
      <c r="A410" s="60" t="s">
        <v>192</v>
      </c>
      <c r="B410" s="115" t="s">
        <v>170</v>
      </c>
      <c r="C410" s="116">
        <v>44515</v>
      </c>
      <c r="D410" s="111">
        <v>44515</v>
      </c>
      <c r="E410" s="115" t="s">
        <v>107</v>
      </c>
      <c r="F410" s="109" t="s">
        <v>108</v>
      </c>
      <c r="G410" s="61">
        <v>1.28</v>
      </c>
      <c r="H410" s="62">
        <v>44501</v>
      </c>
      <c r="I410" s="62">
        <v>44515</v>
      </c>
      <c r="J410" s="60">
        <f t="shared" si="24"/>
        <v>15</v>
      </c>
      <c r="K410" s="62">
        <f t="shared" si="25"/>
        <v>44508</v>
      </c>
      <c r="L410" s="139">
        <v>44515.5</v>
      </c>
      <c r="M410" s="62">
        <v>44545.5</v>
      </c>
      <c r="N410" s="62"/>
      <c r="O410" s="61">
        <f t="shared" si="26"/>
        <v>37.5</v>
      </c>
      <c r="P410" s="63">
        <f t="shared" si="27"/>
        <v>48</v>
      </c>
    </row>
    <row r="411" spans="1:16" ht="13" x14ac:dyDescent="0.3">
      <c r="A411" s="60" t="s">
        <v>192</v>
      </c>
      <c r="B411" s="115" t="s">
        <v>170</v>
      </c>
      <c r="C411" s="116">
        <v>44515</v>
      </c>
      <c r="D411" s="111">
        <v>44515</v>
      </c>
      <c r="E411" s="115" t="s">
        <v>113</v>
      </c>
      <c r="F411" s="109" t="s">
        <v>114</v>
      </c>
      <c r="G411" s="61">
        <v>114.5</v>
      </c>
      <c r="H411" s="62">
        <v>44501</v>
      </c>
      <c r="I411" s="62">
        <v>44515</v>
      </c>
      <c r="J411" s="60">
        <f t="shared" si="24"/>
        <v>15</v>
      </c>
      <c r="K411" s="62">
        <f t="shared" si="25"/>
        <v>44508</v>
      </c>
      <c r="L411" s="139">
        <v>44515.5</v>
      </c>
      <c r="M411" s="62">
        <v>44515.5</v>
      </c>
      <c r="N411" s="62"/>
      <c r="O411" s="61">
        <f t="shared" si="26"/>
        <v>7.5</v>
      </c>
      <c r="P411" s="63">
        <f t="shared" si="27"/>
        <v>858.75</v>
      </c>
    </row>
    <row r="412" spans="1:16" ht="13" x14ac:dyDescent="0.3">
      <c r="A412" s="60" t="s">
        <v>192</v>
      </c>
      <c r="B412" s="115" t="s">
        <v>170</v>
      </c>
      <c r="C412" s="116">
        <v>44515</v>
      </c>
      <c r="D412" s="111">
        <v>44515</v>
      </c>
      <c r="E412" s="115" t="s">
        <v>115</v>
      </c>
      <c r="F412" s="109" t="s">
        <v>116</v>
      </c>
      <c r="G412" s="61">
        <v>2.8400000000000003</v>
      </c>
      <c r="H412" s="62">
        <v>44501</v>
      </c>
      <c r="I412" s="62">
        <v>44515</v>
      </c>
      <c r="J412" s="60">
        <f t="shared" si="24"/>
        <v>15</v>
      </c>
      <c r="K412" s="62">
        <f t="shared" si="25"/>
        <v>44508</v>
      </c>
      <c r="L412" s="139">
        <v>44515.5</v>
      </c>
      <c r="M412" s="62">
        <v>44545.5</v>
      </c>
      <c r="N412" s="62"/>
      <c r="O412" s="61">
        <f t="shared" si="26"/>
        <v>37.5</v>
      </c>
      <c r="P412" s="63">
        <f t="shared" si="27"/>
        <v>106.50000000000001</v>
      </c>
    </row>
    <row r="413" spans="1:16" ht="13" x14ac:dyDescent="0.3">
      <c r="A413" s="60" t="s">
        <v>192</v>
      </c>
      <c r="B413" s="115" t="s">
        <v>170</v>
      </c>
      <c r="C413" s="116">
        <v>44515</v>
      </c>
      <c r="D413" s="111">
        <v>44515</v>
      </c>
      <c r="E413" s="115" t="s">
        <v>117</v>
      </c>
      <c r="F413" s="109" t="s">
        <v>118</v>
      </c>
      <c r="G413" s="61">
        <v>43</v>
      </c>
      <c r="H413" s="62">
        <v>44501</v>
      </c>
      <c r="I413" s="62">
        <v>44515</v>
      </c>
      <c r="J413" s="60">
        <f t="shared" si="24"/>
        <v>15</v>
      </c>
      <c r="K413" s="62">
        <f t="shared" si="25"/>
        <v>44508</v>
      </c>
      <c r="L413" s="139">
        <v>44515.5</v>
      </c>
      <c r="M413" s="62">
        <v>44550.5</v>
      </c>
      <c r="N413" s="62"/>
      <c r="O413" s="61">
        <f t="shared" si="26"/>
        <v>42.5</v>
      </c>
      <c r="P413" s="63">
        <f t="shared" si="27"/>
        <v>1827.5</v>
      </c>
    </row>
    <row r="414" spans="1:16" ht="13" x14ac:dyDescent="0.3">
      <c r="A414" s="60" t="s">
        <v>192</v>
      </c>
      <c r="B414" s="115" t="s">
        <v>170</v>
      </c>
      <c r="C414" s="116">
        <v>44515</v>
      </c>
      <c r="D414" s="111">
        <v>44515</v>
      </c>
      <c r="E414" s="115" t="s">
        <v>119</v>
      </c>
      <c r="F414" s="109" t="s">
        <v>120</v>
      </c>
      <c r="G414" s="61">
        <v>791.67</v>
      </c>
      <c r="H414" s="62">
        <v>44501</v>
      </c>
      <c r="I414" s="62">
        <v>44515</v>
      </c>
      <c r="J414" s="60">
        <f t="shared" si="24"/>
        <v>15</v>
      </c>
      <c r="K414" s="62">
        <f t="shared" si="25"/>
        <v>44508</v>
      </c>
      <c r="L414" s="139">
        <v>44515.5</v>
      </c>
      <c r="M414" s="62">
        <v>44515.5</v>
      </c>
      <c r="N414" s="62"/>
      <c r="O414" s="61">
        <f t="shared" si="26"/>
        <v>7.5</v>
      </c>
      <c r="P414" s="63">
        <f t="shared" si="27"/>
        <v>5937.5249999999996</v>
      </c>
    </row>
    <row r="415" spans="1:16" ht="13" x14ac:dyDescent="0.3">
      <c r="A415" s="60" t="s">
        <v>192</v>
      </c>
      <c r="B415" s="115" t="s">
        <v>170</v>
      </c>
      <c r="C415" s="116">
        <v>44515</v>
      </c>
      <c r="D415" s="111">
        <v>44515</v>
      </c>
      <c r="E415" s="115" t="s">
        <v>121</v>
      </c>
      <c r="F415" s="109" t="s">
        <v>122</v>
      </c>
      <c r="G415" s="61">
        <v>112.5</v>
      </c>
      <c r="H415" s="62">
        <v>44501</v>
      </c>
      <c r="I415" s="62">
        <v>44515</v>
      </c>
      <c r="J415" s="60">
        <f t="shared" si="24"/>
        <v>15</v>
      </c>
      <c r="K415" s="62">
        <f t="shared" si="25"/>
        <v>44508</v>
      </c>
      <c r="L415" s="139">
        <v>44515.5</v>
      </c>
      <c r="M415" s="62">
        <v>44515.5</v>
      </c>
      <c r="N415" s="62"/>
      <c r="O415" s="61">
        <f t="shared" si="26"/>
        <v>7.5</v>
      </c>
      <c r="P415" s="63">
        <f t="shared" si="27"/>
        <v>843.75</v>
      </c>
    </row>
    <row r="416" spans="1:16" ht="13" x14ac:dyDescent="0.3">
      <c r="A416" s="60" t="s">
        <v>192</v>
      </c>
      <c r="B416" s="115" t="s">
        <v>170</v>
      </c>
      <c r="C416" s="116">
        <v>44515</v>
      </c>
      <c r="D416" s="111">
        <v>44515</v>
      </c>
      <c r="E416" s="115" t="s">
        <v>127</v>
      </c>
      <c r="F416" s="109" t="s">
        <v>128</v>
      </c>
      <c r="G416" s="61">
        <v>68.489999999999995</v>
      </c>
      <c r="H416" s="62">
        <v>44501</v>
      </c>
      <c r="I416" s="62">
        <v>44515</v>
      </c>
      <c r="J416" s="60">
        <f t="shared" si="24"/>
        <v>15</v>
      </c>
      <c r="K416" s="62">
        <f t="shared" si="25"/>
        <v>44508</v>
      </c>
      <c r="L416" s="139">
        <v>44515.5</v>
      </c>
      <c r="M416" s="62">
        <v>44545.5</v>
      </c>
      <c r="N416" s="62"/>
      <c r="O416" s="61">
        <f t="shared" si="26"/>
        <v>37.5</v>
      </c>
      <c r="P416" s="63">
        <f t="shared" si="27"/>
        <v>2568.375</v>
      </c>
    </row>
    <row r="417" spans="1:16" ht="13" x14ac:dyDescent="0.3">
      <c r="A417" s="60" t="s">
        <v>192</v>
      </c>
      <c r="B417" s="115" t="s">
        <v>170</v>
      </c>
      <c r="C417" s="116">
        <v>44515</v>
      </c>
      <c r="D417" s="111">
        <v>44515</v>
      </c>
      <c r="E417" s="115" t="s">
        <v>129</v>
      </c>
      <c r="F417" s="109" t="s">
        <v>130</v>
      </c>
      <c r="G417" s="61">
        <v>1057.57</v>
      </c>
      <c r="H417" s="62">
        <v>44501</v>
      </c>
      <c r="I417" s="62">
        <v>44515</v>
      </c>
      <c r="J417" s="60">
        <f t="shared" si="24"/>
        <v>15</v>
      </c>
      <c r="K417" s="62">
        <f t="shared" si="25"/>
        <v>44508</v>
      </c>
      <c r="L417" s="139">
        <v>44515.5</v>
      </c>
      <c r="M417" s="62">
        <v>44515.5</v>
      </c>
      <c r="N417" s="62"/>
      <c r="O417" s="61">
        <f t="shared" si="26"/>
        <v>7.5</v>
      </c>
      <c r="P417" s="63">
        <f t="shared" si="27"/>
        <v>7931.7749999999996</v>
      </c>
    </row>
    <row r="418" spans="1:16" ht="13" x14ac:dyDescent="0.3">
      <c r="A418" s="60" t="s">
        <v>192</v>
      </c>
      <c r="B418" s="115" t="s">
        <v>170</v>
      </c>
      <c r="C418" s="116">
        <v>44515</v>
      </c>
      <c r="D418" s="111">
        <v>44515</v>
      </c>
      <c r="E418" s="115" t="s">
        <v>164</v>
      </c>
      <c r="F418" s="109" t="s">
        <v>165</v>
      </c>
      <c r="G418" s="61">
        <v>969.67</v>
      </c>
      <c r="H418" s="62">
        <v>44501</v>
      </c>
      <c r="I418" s="62">
        <v>44515</v>
      </c>
      <c r="J418" s="60">
        <f t="shared" si="24"/>
        <v>15</v>
      </c>
      <c r="K418" s="62">
        <f t="shared" si="25"/>
        <v>44508</v>
      </c>
      <c r="L418" s="139">
        <v>44515.5</v>
      </c>
      <c r="M418" s="62">
        <v>44515.5</v>
      </c>
      <c r="N418" s="62"/>
      <c r="O418" s="61">
        <f t="shared" si="26"/>
        <v>7.5</v>
      </c>
      <c r="P418" s="63">
        <f t="shared" si="27"/>
        <v>7272.5249999999996</v>
      </c>
    </row>
    <row r="419" spans="1:16" ht="13" x14ac:dyDescent="0.3">
      <c r="A419" s="60" t="s">
        <v>192</v>
      </c>
      <c r="B419" s="115" t="s">
        <v>170</v>
      </c>
      <c r="C419" s="116">
        <v>44515</v>
      </c>
      <c r="D419" s="111">
        <v>44515</v>
      </c>
      <c r="E419" s="115" t="s">
        <v>131</v>
      </c>
      <c r="F419" s="109" t="s">
        <v>132</v>
      </c>
      <c r="G419" s="61">
        <v>114.59</v>
      </c>
      <c r="H419" s="62">
        <v>44501</v>
      </c>
      <c r="I419" s="62">
        <v>44515</v>
      </c>
      <c r="J419" s="60">
        <f t="shared" si="24"/>
        <v>15</v>
      </c>
      <c r="K419" s="62">
        <f t="shared" si="25"/>
        <v>44508</v>
      </c>
      <c r="L419" s="139">
        <v>44515.5</v>
      </c>
      <c r="M419" s="62">
        <v>44515.5</v>
      </c>
      <c r="N419" s="62"/>
      <c r="O419" s="61">
        <f t="shared" si="26"/>
        <v>7.5</v>
      </c>
      <c r="P419" s="63">
        <f t="shared" si="27"/>
        <v>859.42500000000007</v>
      </c>
    </row>
    <row r="420" spans="1:16" ht="13" x14ac:dyDescent="0.3">
      <c r="A420" s="60" t="s">
        <v>192</v>
      </c>
      <c r="B420" s="115" t="s">
        <v>170</v>
      </c>
      <c r="C420" s="116">
        <v>44515</v>
      </c>
      <c r="D420" s="111">
        <v>44515</v>
      </c>
      <c r="E420" s="115" t="s">
        <v>133</v>
      </c>
      <c r="F420" s="109" t="s">
        <v>134</v>
      </c>
      <c r="G420" s="61">
        <v>127.75</v>
      </c>
      <c r="H420" s="62">
        <v>44501</v>
      </c>
      <c r="I420" s="62">
        <v>44515</v>
      </c>
      <c r="J420" s="60">
        <f t="shared" si="24"/>
        <v>15</v>
      </c>
      <c r="K420" s="62">
        <f t="shared" si="25"/>
        <v>44508</v>
      </c>
      <c r="L420" s="139">
        <v>44515.5</v>
      </c>
      <c r="M420" s="62">
        <v>44545.5</v>
      </c>
      <c r="N420" s="62"/>
      <c r="O420" s="61">
        <f t="shared" si="26"/>
        <v>37.5</v>
      </c>
      <c r="P420" s="63">
        <f t="shared" si="27"/>
        <v>4790.625</v>
      </c>
    </row>
    <row r="421" spans="1:16" ht="13" x14ac:dyDescent="0.3">
      <c r="A421" s="60" t="s">
        <v>192</v>
      </c>
      <c r="B421" s="115" t="s">
        <v>170</v>
      </c>
      <c r="C421" s="116">
        <v>44515</v>
      </c>
      <c r="D421" s="111">
        <v>44515</v>
      </c>
      <c r="E421" s="115" t="s">
        <v>135</v>
      </c>
      <c r="F421" s="109" t="s">
        <v>136</v>
      </c>
      <c r="G421" s="61">
        <v>29.36</v>
      </c>
      <c r="H421" s="62">
        <v>44501</v>
      </c>
      <c r="I421" s="62">
        <v>44515</v>
      </c>
      <c r="J421" s="60">
        <f t="shared" si="24"/>
        <v>15</v>
      </c>
      <c r="K421" s="62">
        <f t="shared" si="25"/>
        <v>44508</v>
      </c>
      <c r="L421" s="139">
        <v>44515.5</v>
      </c>
      <c r="M421" s="62">
        <v>44545.5</v>
      </c>
      <c r="N421" s="62"/>
      <c r="O421" s="61">
        <f t="shared" si="26"/>
        <v>37.5</v>
      </c>
      <c r="P421" s="63">
        <f t="shared" si="27"/>
        <v>1101</v>
      </c>
    </row>
    <row r="422" spans="1:16" ht="13" x14ac:dyDescent="0.3">
      <c r="A422" s="60" t="s">
        <v>192</v>
      </c>
      <c r="B422" s="115" t="s">
        <v>170</v>
      </c>
      <c r="C422" s="116">
        <v>44515</v>
      </c>
      <c r="D422" s="111">
        <v>44515</v>
      </c>
      <c r="E422" s="115" t="s">
        <v>137</v>
      </c>
      <c r="F422" s="109" t="s">
        <v>138</v>
      </c>
      <c r="G422" s="61">
        <v>14.99</v>
      </c>
      <c r="H422" s="62">
        <v>44501</v>
      </c>
      <c r="I422" s="62">
        <v>44515</v>
      </c>
      <c r="J422" s="60">
        <f t="shared" si="24"/>
        <v>15</v>
      </c>
      <c r="K422" s="62">
        <f t="shared" si="25"/>
        <v>44508</v>
      </c>
      <c r="L422" s="139">
        <v>44515.5</v>
      </c>
      <c r="M422" s="62">
        <v>44545.5</v>
      </c>
      <c r="N422" s="62"/>
      <c r="O422" s="61">
        <f t="shared" si="26"/>
        <v>37.5</v>
      </c>
      <c r="P422" s="63">
        <f t="shared" si="27"/>
        <v>562.125</v>
      </c>
    </row>
    <row r="423" spans="1:16" ht="13" x14ac:dyDescent="0.3">
      <c r="A423" s="60" t="s">
        <v>192</v>
      </c>
      <c r="B423" s="115" t="s">
        <v>170</v>
      </c>
      <c r="C423" s="116">
        <v>44515</v>
      </c>
      <c r="D423" s="111">
        <v>44515</v>
      </c>
      <c r="E423" s="115" t="s">
        <v>139</v>
      </c>
      <c r="F423" s="109" t="s">
        <v>140</v>
      </c>
      <c r="G423" s="61">
        <v>0.94</v>
      </c>
      <c r="H423" s="62">
        <v>44501</v>
      </c>
      <c r="I423" s="62">
        <v>44515</v>
      </c>
      <c r="J423" s="60">
        <f t="shared" si="24"/>
        <v>15</v>
      </c>
      <c r="K423" s="62">
        <f t="shared" si="25"/>
        <v>44508</v>
      </c>
      <c r="L423" s="139">
        <v>44515.5</v>
      </c>
      <c r="M423" s="62">
        <v>44545.5</v>
      </c>
      <c r="N423" s="62"/>
      <c r="O423" s="61">
        <f t="shared" si="26"/>
        <v>37.5</v>
      </c>
      <c r="P423" s="63">
        <f t="shared" si="27"/>
        <v>35.25</v>
      </c>
    </row>
    <row r="424" spans="1:16" ht="13" x14ac:dyDescent="0.3">
      <c r="A424" s="60" t="s">
        <v>193</v>
      </c>
      <c r="B424" s="115" t="s">
        <v>170</v>
      </c>
      <c r="C424" s="116">
        <v>44530</v>
      </c>
      <c r="D424" s="111">
        <v>44530</v>
      </c>
      <c r="E424" s="115" t="s">
        <v>85</v>
      </c>
      <c r="F424" s="109" t="s">
        <v>86</v>
      </c>
      <c r="G424" s="61">
        <v>196.9</v>
      </c>
      <c r="H424" s="62">
        <v>44516</v>
      </c>
      <c r="I424" s="62">
        <v>44530</v>
      </c>
      <c r="J424" s="60">
        <f t="shared" si="24"/>
        <v>15</v>
      </c>
      <c r="K424" s="62">
        <f t="shared" si="25"/>
        <v>44523</v>
      </c>
      <c r="L424" s="139">
        <v>44530.5</v>
      </c>
      <c r="M424" s="62">
        <v>44530.5</v>
      </c>
      <c r="N424" s="62"/>
      <c r="O424" s="61">
        <f t="shared" si="26"/>
        <v>7.5</v>
      </c>
      <c r="P424" s="63">
        <f t="shared" si="27"/>
        <v>1476.75</v>
      </c>
    </row>
    <row r="425" spans="1:16" ht="13" x14ac:dyDescent="0.3">
      <c r="A425" s="60" t="s">
        <v>193</v>
      </c>
      <c r="B425" s="115" t="s">
        <v>170</v>
      </c>
      <c r="C425" s="116">
        <v>44530</v>
      </c>
      <c r="D425" s="111">
        <v>44530</v>
      </c>
      <c r="E425" s="115" t="s">
        <v>89</v>
      </c>
      <c r="F425" s="109" t="s">
        <v>90</v>
      </c>
      <c r="G425" s="61">
        <v>1756.35</v>
      </c>
      <c r="H425" s="62">
        <v>44516</v>
      </c>
      <c r="I425" s="62">
        <v>44530</v>
      </c>
      <c r="J425" s="60">
        <f t="shared" si="24"/>
        <v>15</v>
      </c>
      <c r="K425" s="62">
        <f t="shared" si="25"/>
        <v>44523</v>
      </c>
      <c r="L425" s="139">
        <v>44530.5</v>
      </c>
      <c r="M425" s="62">
        <v>44530.5</v>
      </c>
      <c r="N425" s="62"/>
      <c r="O425" s="61">
        <f t="shared" si="26"/>
        <v>7.5</v>
      </c>
      <c r="P425" s="63">
        <f t="shared" si="27"/>
        <v>13172.625</v>
      </c>
    </row>
    <row r="426" spans="1:16" ht="13" x14ac:dyDescent="0.3">
      <c r="A426" s="60" t="s">
        <v>193</v>
      </c>
      <c r="B426" s="115" t="s">
        <v>170</v>
      </c>
      <c r="C426" s="116">
        <v>44530</v>
      </c>
      <c r="D426" s="111">
        <v>44530</v>
      </c>
      <c r="E426" s="115" t="s">
        <v>91</v>
      </c>
      <c r="F426" s="109" t="s">
        <v>92</v>
      </c>
      <c r="G426" s="61">
        <v>2534.1799999999998</v>
      </c>
      <c r="H426" s="62">
        <v>44516</v>
      </c>
      <c r="I426" s="62">
        <v>44530</v>
      </c>
      <c r="J426" s="60">
        <f t="shared" si="24"/>
        <v>15</v>
      </c>
      <c r="K426" s="62">
        <f t="shared" si="25"/>
        <v>44523</v>
      </c>
      <c r="L426" s="139">
        <v>44530.5</v>
      </c>
      <c r="M426" s="62">
        <v>44530.5</v>
      </c>
      <c r="N426" s="62"/>
      <c r="O426" s="61">
        <f t="shared" si="26"/>
        <v>7.5</v>
      </c>
      <c r="P426" s="63">
        <f t="shared" si="27"/>
        <v>19006.349999999999</v>
      </c>
    </row>
    <row r="427" spans="1:16" ht="13" x14ac:dyDescent="0.3">
      <c r="A427" s="60" t="s">
        <v>193</v>
      </c>
      <c r="B427" s="115" t="s">
        <v>170</v>
      </c>
      <c r="C427" s="116">
        <v>44530</v>
      </c>
      <c r="D427" s="111">
        <v>44530</v>
      </c>
      <c r="E427" s="115" t="s">
        <v>93</v>
      </c>
      <c r="F427" s="109" t="s">
        <v>94</v>
      </c>
      <c r="G427" s="61">
        <v>1125.8</v>
      </c>
      <c r="H427" s="62">
        <v>44516</v>
      </c>
      <c r="I427" s="62">
        <v>44530</v>
      </c>
      <c r="J427" s="60">
        <f t="shared" si="24"/>
        <v>15</v>
      </c>
      <c r="K427" s="62">
        <f t="shared" si="25"/>
        <v>44523</v>
      </c>
      <c r="L427" s="139">
        <v>44530.5</v>
      </c>
      <c r="M427" s="62">
        <v>44530.5</v>
      </c>
      <c r="N427" s="62"/>
      <c r="O427" s="61">
        <f t="shared" si="26"/>
        <v>7.5</v>
      </c>
      <c r="P427" s="63">
        <f t="shared" si="27"/>
        <v>8443.5</v>
      </c>
    </row>
    <row r="428" spans="1:16" ht="13" x14ac:dyDescent="0.3">
      <c r="A428" s="60" t="s">
        <v>193</v>
      </c>
      <c r="B428" s="115" t="s">
        <v>170</v>
      </c>
      <c r="C428" s="116">
        <v>44530</v>
      </c>
      <c r="D428" s="111">
        <v>44530</v>
      </c>
      <c r="E428" s="115" t="s">
        <v>97</v>
      </c>
      <c r="F428" s="109" t="s">
        <v>98</v>
      </c>
      <c r="G428" s="61">
        <v>296.01</v>
      </c>
      <c r="H428" s="62">
        <v>44516</v>
      </c>
      <c r="I428" s="62">
        <v>44530</v>
      </c>
      <c r="J428" s="60">
        <f t="shared" si="24"/>
        <v>15</v>
      </c>
      <c r="K428" s="62">
        <f t="shared" si="25"/>
        <v>44523</v>
      </c>
      <c r="L428" s="139">
        <v>44530.5</v>
      </c>
      <c r="M428" s="62">
        <v>44530.5</v>
      </c>
      <c r="N428" s="62"/>
      <c r="O428" s="61">
        <f t="shared" si="26"/>
        <v>7.5</v>
      </c>
      <c r="P428" s="63">
        <f t="shared" si="27"/>
        <v>2220.0749999999998</v>
      </c>
    </row>
    <row r="429" spans="1:16" ht="13" x14ac:dyDescent="0.3">
      <c r="A429" s="60" t="s">
        <v>193</v>
      </c>
      <c r="B429" s="115" t="s">
        <v>170</v>
      </c>
      <c r="C429" s="116">
        <v>44530</v>
      </c>
      <c r="D429" s="111">
        <v>44530</v>
      </c>
      <c r="E429" s="115" t="s">
        <v>105</v>
      </c>
      <c r="F429" s="109" t="s">
        <v>106</v>
      </c>
      <c r="G429" s="61">
        <v>48.800000000000011</v>
      </c>
      <c r="H429" s="62">
        <v>44516</v>
      </c>
      <c r="I429" s="62">
        <v>44530</v>
      </c>
      <c r="J429" s="60">
        <f t="shared" si="24"/>
        <v>15</v>
      </c>
      <c r="K429" s="62">
        <f t="shared" si="25"/>
        <v>44523</v>
      </c>
      <c r="L429" s="139">
        <v>44530.5</v>
      </c>
      <c r="M429" s="62">
        <v>44524.5</v>
      </c>
      <c r="N429" s="62"/>
      <c r="O429" s="97">
        <f t="shared" si="26"/>
        <v>1.5</v>
      </c>
      <c r="P429" s="63">
        <f t="shared" si="27"/>
        <v>73.200000000000017</v>
      </c>
    </row>
    <row r="430" spans="1:16" ht="13" x14ac:dyDescent="0.3">
      <c r="A430" s="60" t="s">
        <v>193</v>
      </c>
      <c r="B430" s="115" t="s">
        <v>170</v>
      </c>
      <c r="C430" s="116">
        <v>44530</v>
      </c>
      <c r="D430" s="111">
        <v>44530</v>
      </c>
      <c r="E430" s="115" t="s">
        <v>107</v>
      </c>
      <c r="F430" s="109" t="s">
        <v>108</v>
      </c>
      <c r="G430" s="61">
        <v>1.28</v>
      </c>
      <c r="H430" s="62">
        <v>44516</v>
      </c>
      <c r="I430" s="62">
        <v>44530</v>
      </c>
      <c r="J430" s="60">
        <f t="shared" si="24"/>
        <v>15</v>
      </c>
      <c r="K430" s="62">
        <f t="shared" si="25"/>
        <v>44523</v>
      </c>
      <c r="L430" s="139">
        <v>44530.5</v>
      </c>
      <c r="M430" s="62">
        <v>44545.5</v>
      </c>
      <c r="N430" s="62"/>
      <c r="O430" s="61">
        <f t="shared" si="26"/>
        <v>22.5</v>
      </c>
      <c r="P430" s="63">
        <f t="shared" si="27"/>
        <v>28.8</v>
      </c>
    </row>
    <row r="431" spans="1:16" ht="13" x14ac:dyDescent="0.3">
      <c r="A431" s="60" t="s">
        <v>193</v>
      </c>
      <c r="B431" s="115" t="s">
        <v>170</v>
      </c>
      <c r="C431" s="116">
        <v>44530</v>
      </c>
      <c r="D431" s="111">
        <v>44530</v>
      </c>
      <c r="E431" s="115" t="s">
        <v>113</v>
      </c>
      <c r="F431" s="109" t="s">
        <v>114</v>
      </c>
      <c r="G431" s="61">
        <v>114.5</v>
      </c>
      <c r="H431" s="62">
        <v>44516</v>
      </c>
      <c r="I431" s="62">
        <v>44530</v>
      </c>
      <c r="J431" s="60">
        <f t="shared" si="24"/>
        <v>15</v>
      </c>
      <c r="K431" s="62">
        <f t="shared" si="25"/>
        <v>44523</v>
      </c>
      <c r="L431" s="139">
        <v>44530.5</v>
      </c>
      <c r="M431" s="62">
        <v>44530.5</v>
      </c>
      <c r="N431" s="62"/>
      <c r="O431" s="61">
        <f t="shared" si="26"/>
        <v>7.5</v>
      </c>
      <c r="P431" s="63">
        <f t="shared" si="27"/>
        <v>858.75</v>
      </c>
    </row>
    <row r="432" spans="1:16" ht="13" x14ac:dyDescent="0.3">
      <c r="A432" s="60" t="s">
        <v>193</v>
      </c>
      <c r="B432" s="115" t="s">
        <v>170</v>
      </c>
      <c r="C432" s="116">
        <v>44530</v>
      </c>
      <c r="D432" s="111">
        <v>44530</v>
      </c>
      <c r="E432" s="115" t="s">
        <v>115</v>
      </c>
      <c r="F432" s="109" t="s">
        <v>116</v>
      </c>
      <c r="G432" s="61">
        <v>2.8400000000000003</v>
      </c>
      <c r="H432" s="62">
        <v>44516</v>
      </c>
      <c r="I432" s="62">
        <v>44530</v>
      </c>
      <c r="J432" s="60">
        <f t="shared" si="24"/>
        <v>15</v>
      </c>
      <c r="K432" s="62">
        <f t="shared" si="25"/>
        <v>44523</v>
      </c>
      <c r="L432" s="139">
        <v>44530.5</v>
      </c>
      <c r="M432" s="62">
        <v>44545.5</v>
      </c>
      <c r="N432" s="62"/>
      <c r="O432" s="61">
        <f t="shared" si="26"/>
        <v>22.5</v>
      </c>
      <c r="P432" s="63">
        <f t="shared" si="27"/>
        <v>63.900000000000006</v>
      </c>
    </row>
    <row r="433" spans="1:16" ht="13" x14ac:dyDescent="0.3">
      <c r="A433" s="60" t="s">
        <v>193</v>
      </c>
      <c r="B433" s="115" t="s">
        <v>170</v>
      </c>
      <c r="C433" s="116">
        <v>44530</v>
      </c>
      <c r="D433" s="111">
        <v>44530</v>
      </c>
      <c r="E433" s="115" t="s">
        <v>117</v>
      </c>
      <c r="F433" s="109" t="s">
        <v>118</v>
      </c>
      <c r="G433" s="61">
        <v>43</v>
      </c>
      <c r="H433" s="62">
        <v>44516</v>
      </c>
      <c r="I433" s="62">
        <v>44530</v>
      </c>
      <c r="J433" s="60">
        <f t="shared" si="24"/>
        <v>15</v>
      </c>
      <c r="K433" s="62">
        <f t="shared" si="25"/>
        <v>44523</v>
      </c>
      <c r="L433" s="139">
        <v>44530.5</v>
      </c>
      <c r="M433" s="62">
        <v>44550.5</v>
      </c>
      <c r="N433" s="62"/>
      <c r="O433" s="61">
        <f t="shared" si="26"/>
        <v>27.5</v>
      </c>
      <c r="P433" s="63">
        <f t="shared" si="27"/>
        <v>1182.5</v>
      </c>
    </row>
    <row r="434" spans="1:16" ht="13" x14ac:dyDescent="0.3">
      <c r="A434" s="60" t="s">
        <v>193</v>
      </c>
      <c r="B434" s="115" t="s">
        <v>170</v>
      </c>
      <c r="C434" s="116">
        <v>44530</v>
      </c>
      <c r="D434" s="111">
        <v>44530</v>
      </c>
      <c r="E434" s="115" t="s">
        <v>119</v>
      </c>
      <c r="F434" s="109" t="s">
        <v>120</v>
      </c>
      <c r="G434" s="61">
        <v>791.69</v>
      </c>
      <c r="H434" s="62">
        <v>44516</v>
      </c>
      <c r="I434" s="62">
        <v>44530</v>
      </c>
      <c r="J434" s="60">
        <f t="shared" si="24"/>
        <v>15</v>
      </c>
      <c r="K434" s="62">
        <f t="shared" si="25"/>
        <v>44523</v>
      </c>
      <c r="L434" s="139">
        <v>44530.5</v>
      </c>
      <c r="M434" s="62">
        <v>44530.5</v>
      </c>
      <c r="N434" s="62"/>
      <c r="O434" s="61">
        <f t="shared" si="26"/>
        <v>7.5</v>
      </c>
      <c r="P434" s="63">
        <f t="shared" si="27"/>
        <v>5937.6750000000002</v>
      </c>
    </row>
    <row r="435" spans="1:16" ht="13" x14ac:dyDescent="0.3">
      <c r="A435" s="60" t="s">
        <v>193</v>
      </c>
      <c r="B435" s="115" t="s">
        <v>170</v>
      </c>
      <c r="C435" s="116">
        <v>44530</v>
      </c>
      <c r="D435" s="111">
        <v>44530</v>
      </c>
      <c r="E435" s="115" t="s">
        <v>121</v>
      </c>
      <c r="F435" s="109" t="s">
        <v>122</v>
      </c>
      <c r="G435" s="61">
        <v>112.5</v>
      </c>
      <c r="H435" s="62">
        <v>44516</v>
      </c>
      <c r="I435" s="62">
        <v>44530</v>
      </c>
      <c r="J435" s="60">
        <f t="shared" si="24"/>
        <v>15</v>
      </c>
      <c r="K435" s="62">
        <f t="shared" si="25"/>
        <v>44523</v>
      </c>
      <c r="L435" s="139">
        <v>44530.5</v>
      </c>
      <c r="M435" s="62">
        <v>44530.5</v>
      </c>
      <c r="N435" s="62"/>
      <c r="O435" s="61">
        <f t="shared" si="26"/>
        <v>7.5</v>
      </c>
      <c r="P435" s="63">
        <f t="shared" si="27"/>
        <v>843.75</v>
      </c>
    </row>
    <row r="436" spans="1:16" ht="13" x14ac:dyDescent="0.3">
      <c r="A436" s="60" t="s">
        <v>193</v>
      </c>
      <c r="B436" s="115" t="s">
        <v>170</v>
      </c>
      <c r="C436" s="116">
        <v>44530</v>
      </c>
      <c r="D436" s="111">
        <v>44530</v>
      </c>
      <c r="E436" s="115" t="s">
        <v>127</v>
      </c>
      <c r="F436" s="109" t="s">
        <v>128</v>
      </c>
      <c r="G436" s="61">
        <v>68.489999999999995</v>
      </c>
      <c r="H436" s="62">
        <v>44516</v>
      </c>
      <c r="I436" s="62">
        <v>44530</v>
      </c>
      <c r="J436" s="60">
        <f t="shared" si="24"/>
        <v>15</v>
      </c>
      <c r="K436" s="62">
        <f t="shared" si="25"/>
        <v>44523</v>
      </c>
      <c r="L436" s="139">
        <v>44530.5</v>
      </c>
      <c r="M436" s="62">
        <v>44545.5</v>
      </c>
      <c r="N436" s="62"/>
      <c r="O436" s="61">
        <f t="shared" si="26"/>
        <v>22.5</v>
      </c>
      <c r="P436" s="63">
        <f t="shared" si="27"/>
        <v>1541.0249999999999</v>
      </c>
    </row>
    <row r="437" spans="1:16" ht="13" x14ac:dyDescent="0.3">
      <c r="A437" s="60" t="s">
        <v>193</v>
      </c>
      <c r="B437" s="115" t="s">
        <v>170</v>
      </c>
      <c r="C437" s="116">
        <v>44530</v>
      </c>
      <c r="D437" s="111">
        <v>44530</v>
      </c>
      <c r="E437" s="115" t="s">
        <v>158</v>
      </c>
      <c r="F437" s="109" t="s">
        <v>159</v>
      </c>
      <c r="G437" s="61">
        <v>3.75</v>
      </c>
      <c r="H437" s="62">
        <v>44516</v>
      </c>
      <c r="I437" s="62">
        <v>44530</v>
      </c>
      <c r="J437" s="60">
        <f t="shared" si="24"/>
        <v>15</v>
      </c>
      <c r="K437" s="62">
        <f t="shared" si="25"/>
        <v>44523</v>
      </c>
      <c r="L437" s="139">
        <v>44530.5</v>
      </c>
      <c r="M437" s="62">
        <v>44530.5</v>
      </c>
      <c r="N437" s="62"/>
      <c r="O437" s="61">
        <f t="shared" si="26"/>
        <v>7.5</v>
      </c>
      <c r="P437" s="63">
        <f t="shared" si="27"/>
        <v>28.125</v>
      </c>
    </row>
    <row r="438" spans="1:16" ht="13" x14ac:dyDescent="0.3">
      <c r="A438" s="60" t="s">
        <v>193</v>
      </c>
      <c r="B438" s="115" t="s">
        <v>170</v>
      </c>
      <c r="C438" s="116">
        <v>44530</v>
      </c>
      <c r="D438" s="111">
        <v>44530</v>
      </c>
      <c r="E438" s="115" t="s">
        <v>129</v>
      </c>
      <c r="F438" s="109" t="s">
        <v>130</v>
      </c>
      <c r="G438" s="61">
        <v>1057.5700000000002</v>
      </c>
      <c r="H438" s="62">
        <v>44516</v>
      </c>
      <c r="I438" s="62">
        <v>44530</v>
      </c>
      <c r="J438" s="60">
        <f t="shared" si="24"/>
        <v>15</v>
      </c>
      <c r="K438" s="62">
        <f t="shared" si="25"/>
        <v>44523</v>
      </c>
      <c r="L438" s="139">
        <v>44530.5</v>
      </c>
      <c r="M438" s="62">
        <v>44530.5</v>
      </c>
      <c r="N438" s="62"/>
      <c r="O438" s="61">
        <f t="shared" si="26"/>
        <v>7.5</v>
      </c>
      <c r="P438" s="63">
        <f t="shared" si="27"/>
        <v>7931.7750000000015</v>
      </c>
    </row>
    <row r="439" spans="1:16" ht="13" x14ac:dyDescent="0.3">
      <c r="A439" s="60" t="s">
        <v>193</v>
      </c>
      <c r="B439" s="115" t="s">
        <v>170</v>
      </c>
      <c r="C439" s="116">
        <v>44530</v>
      </c>
      <c r="D439" s="111">
        <v>44530</v>
      </c>
      <c r="E439" s="115" t="s">
        <v>164</v>
      </c>
      <c r="F439" s="109" t="s">
        <v>165</v>
      </c>
      <c r="G439" s="61">
        <v>969.68</v>
      </c>
      <c r="H439" s="62">
        <v>44516</v>
      </c>
      <c r="I439" s="62">
        <v>44530</v>
      </c>
      <c r="J439" s="60">
        <f t="shared" si="24"/>
        <v>15</v>
      </c>
      <c r="K439" s="62">
        <f t="shared" si="25"/>
        <v>44523</v>
      </c>
      <c r="L439" s="139">
        <v>44530.5</v>
      </c>
      <c r="M439" s="62">
        <v>44530.5</v>
      </c>
      <c r="N439" s="62"/>
      <c r="O439" s="61">
        <f t="shared" si="26"/>
        <v>7.5</v>
      </c>
      <c r="P439" s="63">
        <f t="shared" si="27"/>
        <v>7272.5999999999995</v>
      </c>
    </row>
    <row r="440" spans="1:16" ht="13" x14ac:dyDescent="0.3">
      <c r="A440" s="60" t="s">
        <v>193</v>
      </c>
      <c r="B440" s="115" t="s">
        <v>170</v>
      </c>
      <c r="C440" s="116">
        <v>44530</v>
      </c>
      <c r="D440" s="111">
        <v>44530</v>
      </c>
      <c r="E440" s="115" t="s">
        <v>131</v>
      </c>
      <c r="F440" s="109" t="s">
        <v>132</v>
      </c>
      <c r="G440" s="61">
        <v>114.6</v>
      </c>
      <c r="H440" s="62">
        <v>44516</v>
      </c>
      <c r="I440" s="62">
        <v>44530</v>
      </c>
      <c r="J440" s="60">
        <f t="shared" si="24"/>
        <v>15</v>
      </c>
      <c r="K440" s="62">
        <f t="shared" si="25"/>
        <v>44523</v>
      </c>
      <c r="L440" s="139">
        <v>44530.5</v>
      </c>
      <c r="M440" s="62">
        <v>44530.5</v>
      </c>
      <c r="N440" s="62"/>
      <c r="O440" s="61">
        <f t="shared" si="26"/>
        <v>7.5</v>
      </c>
      <c r="P440" s="63">
        <f t="shared" si="27"/>
        <v>859.5</v>
      </c>
    </row>
    <row r="441" spans="1:16" ht="13" x14ac:dyDescent="0.3">
      <c r="A441" s="60" t="s">
        <v>193</v>
      </c>
      <c r="B441" s="115" t="s">
        <v>170</v>
      </c>
      <c r="C441" s="116">
        <v>44530</v>
      </c>
      <c r="D441" s="111">
        <v>44530</v>
      </c>
      <c r="E441" s="115" t="s">
        <v>133</v>
      </c>
      <c r="F441" s="109" t="s">
        <v>134</v>
      </c>
      <c r="G441" s="61">
        <v>127.75</v>
      </c>
      <c r="H441" s="62">
        <v>44516</v>
      </c>
      <c r="I441" s="62">
        <v>44530</v>
      </c>
      <c r="J441" s="60">
        <f t="shared" si="24"/>
        <v>15</v>
      </c>
      <c r="K441" s="62">
        <f t="shared" si="25"/>
        <v>44523</v>
      </c>
      <c r="L441" s="139">
        <v>44530.5</v>
      </c>
      <c r="M441" s="62">
        <v>44545.5</v>
      </c>
      <c r="N441" s="62"/>
      <c r="O441" s="61">
        <f t="shared" si="26"/>
        <v>22.5</v>
      </c>
      <c r="P441" s="63">
        <f t="shared" si="27"/>
        <v>2874.375</v>
      </c>
    </row>
    <row r="442" spans="1:16" ht="13" x14ac:dyDescent="0.3">
      <c r="A442" s="60" t="s">
        <v>193</v>
      </c>
      <c r="B442" s="115" t="s">
        <v>170</v>
      </c>
      <c r="C442" s="116">
        <v>44530</v>
      </c>
      <c r="D442" s="111">
        <v>44530</v>
      </c>
      <c r="E442" s="115" t="s">
        <v>135</v>
      </c>
      <c r="F442" s="109" t="s">
        <v>136</v>
      </c>
      <c r="G442" s="61">
        <v>29.36</v>
      </c>
      <c r="H442" s="62">
        <v>44516</v>
      </c>
      <c r="I442" s="62">
        <v>44530</v>
      </c>
      <c r="J442" s="60">
        <f t="shared" si="24"/>
        <v>15</v>
      </c>
      <c r="K442" s="62">
        <f t="shared" si="25"/>
        <v>44523</v>
      </c>
      <c r="L442" s="139">
        <v>44530.5</v>
      </c>
      <c r="M442" s="62">
        <v>44545.5</v>
      </c>
      <c r="N442" s="62"/>
      <c r="O442" s="61">
        <f t="shared" si="26"/>
        <v>22.5</v>
      </c>
      <c r="P442" s="63">
        <f t="shared" si="27"/>
        <v>660.6</v>
      </c>
    </row>
    <row r="443" spans="1:16" ht="13" x14ac:dyDescent="0.3">
      <c r="A443" s="60" t="s">
        <v>193</v>
      </c>
      <c r="B443" s="115" t="s">
        <v>170</v>
      </c>
      <c r="C443" s="116">
        <v>44530</v>
      </c>
      <c r="D443" s="111">
        <v>44530</v>
      </c>
      <c r="E443" s="115" t="s">
        <v>137</v>
      </c>
      <c r="F443" s="109" t="s">
        <v>138</v>
      </c>
      <c r="G443" s="61">
        <v>14.99</v>
      </c>
      <c r="H443" s="62">
        <v>44516</v>
      </c>
      <c r="I443" s="62">
        <v>44530</v>
      </c>
      <c r="J443" s="60">
        <f t="shared" si="24"/>
        <v>15</v>
      </c>
      <c r="K443" s="62">
        <f t="shared" si="25"/>
        <v>44523</v>
      </c>
      <c r="L443" s="139">
        <v>44530.5</v>
      </c>
      <c r="M443" s="62">
        <v>44545.5</v>
      </c>
      <c r="N443" s="62"/>
      <c r="O443" s="61">
        <f t="shared" si="26"/>
        <v>22.5</v>
      </c>
      <c r="P443" s="63">
        <f t="shared" si="27"/>
        <v>337.27499999999998</v>
      </c>
    </row>
    <row r="444" spans="1:16" ht="13" x14ac:dyDescent="0.3">
      <c r="A444" s="60" t="s">
        <v>193</v>
      </c>
      <c r="B444" s="115" t="s">
        <v>170</v>
      </c>
      <c r="C444" s="116">
        <v>44530</v>
      </c>
      <c r="D444" s="111">
        <v>44530</v>
      </c>
      <c r="E444" s="115" t="s">
        <v>139</v>
      </c>
      <c r="F444" s="109" t="s">
        <v>140</v>
      </c>
      <c r="G444" s="61">
        <v>0.94</v>
      </c>
      <c r="H444" s="62">
        <v>44516</v>
      </c>
      <c r="I444" s="62">
        <v>44530</v>
      </c>
      <c r="J444" s="60">
        <f t="shared" si="24"/>
        <v>15</v>
      </c>
      <c r="K444" s="62">
        <f t="shared" si="25"/>
        <v>44523</v>
      </c>
      <c r="L444" s="139">
        <v>44530.5</v>
      </c>
      <c r="M444" s="62">
        <v>44545.5</v>
      </c>
      <c r="N444" s="62"/>
      <c r="O444" s="61">
        <f t="shared" si="26"/>
        <v>22.5</v>
      </c>
      <c r="P444" s="63">
        <f t="shared" si="27"/>
        <v>21.15</v>
      </c>
    </row>
    <row r="445" spans="1:16" ht="13" x14ac:dyDescent="0.3">
      <c r="A445" s="60" t="s">
        <v>194</v>
      </c>
      <c r="B445" s="115" t="s">
        <v>170</v>
      </c>
      <c r="C445" s="116">
        <v>44545</v>
      </c>
      <c r="D445" s="111">
        <v>44545</v>
      </c>
      <c r="E445" s="115" t="s">
        <v>85</v>
      </c>
      <c r="F445" s="109" t="s">
        <v>86</v>
      </c>
      <c r="G445" s="61">
        <v>159.97999999999999</v>
      </c>
      <c r="H445" s="62">
        <v>44531</v>
      </c>
      <c r="I445" s="62">
        <v>44545</v>
      </c>
      <c r="J445" s="60">
        <f t="shared" si="24"/>
        <v>15</v>
      </c>
      <c r="K445" s="62">
        <f t="shared" si="25"/>
        <v>44538</v>
      </c>
      <c r="L445" s="139">
        <v>44545.5</v>
      </c>
      <c r="M445" s="62">
        <v>44545.5</v>
      </c>
      <c r="N445" s="62"/>
      <c r="O445" s="61">
        <f t="shared" si="26"/>
        <v>7.5</v>
      </c>
      <c r="P445" s="63">
        <f t="shared" si="27"/>
        <v>1199.8499999999999</v>
      </c>
    </row>
    <row r="446" spans="1:16" ht="13" x14ac:dyDescent="0.3">
      <c r="A446" s="60" t="s">
        <v>194</v>
      </c>
      <c r="B446" s="115" t="s">
        <v>170</v>
      </c>
      <c r="C446" s="116">
        <v>44545</v>
      </c>
      <c r="D446" s="111">
        <v>44545</v>
      </c>
      <c r="E446" s="115" t="s">
        <v>89</v>
      </c>
      <c r="F446" s="109" t="s">
        <v>90</v>
      </c>
      <c r="G446" s="61">
        <v>1700.9699999999998</v>
      </c>
      <c r="H446" s="62">
        <v>44531</v>
      </c>
      <c r="I446" s="62">
        <v>44545</v>
      </c>
      <c r="J446" s="60">
        <f t="shared" si="24"/>
        <v>15</v>
      </c>
      <c r="K446" s="62">
        <f t="shared" si="25"/>
        <v>44538</v>
      </c>
      <c r="L446" s="139">
        <v>44545.5</v>
      </c>
      <c r="M446" s="62">
        <v>44545.5</v>
      </c>
      <c r="N446" s="62"/>
      <c r="O446" s="61">
        <f t="shared" si="26"/>
        <v>7.5</v>
      </c>
      <c r="P446" s="63">
        <f t="shared" si="27"/>
        <v>12757.274999999998</v>
      </c>
    </row>
    <row r="447" spans="1:16" ht="13" x14ac:dyDescent="0.3">
      <c r="A447" s="60" t="s">
        <v>194</v>
      </c>
      <c r="B447" s="115" t="s">
        <v>170</v>
      </c>
      <c r="C447" s="116">
        <v>44545</v>
      </c>
      <c r="D447" s="111">
        <v>44545</v>
      </c>
      <c r="E447" s="115" t="s">
        <v>91</v>
      </c>
      <c r="F447" s="109" t="s">
        <v>92</v>
      </c>
      <c r="G447" s="61">
        <v>2579.5700000000002</v>
      </c>
      <c r="H447" s="62">
        <v>44531</v>
      </c>
      <c r="I447" s="62">
        <v>44545</v>
      </c>
      <c r="J447" s="60">
        <f t="shared" si="24"/>
        <v>15</v>
      </c>
      <c r="K447" s="62">
        <f t="shared" si="25"/>
        <v>44538</v>
      </c>
      <c r="L447" s="139">
        <v>44545.5</v>
      </c>
      <c r="M447" s="62">
        <v>44545.5</v>
      </c>
      <c r="N447" s="62"/>
      <c r="O447" s="61">
        <f t="shared" si="26"/>
        <v>7.5</v>
      </c>
      <c r="P447" s="63">
        <f t="shared" si="27"/>
        <v>19346.775000000001</v>
      </c>
    </row>
    <row r="448" spans="1:16" ht="13" x14ac:dyDescent="0.3">
      <c r="A448" s="60" t="s">
        <v>194</v>
      </c>
      <c r="B448" s="115" t="s">
        <v>170</v>
      </c>
      <c r="C448" s="116">
        <v>44545</v>
      </c>
      <c r="D448" s="111">
        <v>44545</v>
      </c>
      <c r="E448" s="115" t="s">
        <v>93</v>
      </c>
      <c r="F448" s="109" t="s">
        <v>94</v>
      </c>
      <c r="G448" s="61">
        <v>1125.8</v>
      </c>
      <c r="H448" s="62">
        <v>44531</v>
      </c>
      <c r="I448" s="62">
        <v>44545</v>
      </c>
      <c r="J448" s="60">
        <f t="shared" si="24"/>
        <v>15</v>
      </c>
      <c r="K448" s="62">
        <f t="shared" si="25"/>
        <v>44538</v>
      </c>
      <c r="L448" s="139">
        <v>44545.5</v>
      </c>
      <c r="M448" s="62">
        <v>44545.5</v>
      </c>
      <c r="N448" s="62"/>
      <c r="O448" s="61">
        <f t="shared" si="26"/>
        <v>7.5</v>
      </c>
      <c r="P448" s="63">
        <f t="shared" si="27"/>
        <v>8443.5</v>
      </c>
    </row>
    <row r="449" spans="1:16" ht="13" x14ac:dyDescent="0.3">
      <c r="A449" s="60" t="s">
        <v>194</v>
      </c>
      <c r="B449" s="115" t="s">
        <v>170</v>
      </c>
      <c r="C449" s="116">
        <v>44545</v>
      </c>
      <c r="D449" s="111">
        <v>44545</v>
      </c>
      <c r="E449" s="115" t="s">
        <v>97</v>
      </c>
      <c r="F449" s="109" t="s">
        <v>98</v>
      </c>
      <c r="G449" s="61">
        <v>266.01</v>
      </c>
      <c r="H449" s="62">
        <v>44531</v>
      </c>
      <c r="I449" s="62">
        <v>44545</v>
      </c>
      <c r="J449" s="60">
        <f t="shared" si="24"/>
        <v>15</v>
      </c>
      <c r="K449" s="62">
        <f t="shared" si="25"/>
        <v>44538</v>
      </c>
      <c r="L449" s="139">
        <v>44545.5</v>
      </c>
      <c r="M449" s="62">
        <v>44545.5</v>
      </c>
      <c r="N449" s="62"/>
      <c r="O449" s="61">
        <f t="shared" si="26"/>
        <v>7.5</v>
      </c>
      <c r="P449" s="63">
        <f t="shared" si="27"/>
        <v>1995.0749999999998</v>
      </c>
    </row>
    <row r="450" spans="1:16" ht="13" x14ac:dyDescent="0.3">
      <c r="A450" s="60" t="s">
        <v>194</v>
      </c>
      <c r="B450" s="115" t="s">
        <v>170</v>
      </c>
      <c r="C450" s="116">
        <v>44545</v>
      </c>
      <c r="D450" s="111">
        <v>44545</v>
      </c>
      <c r="E450" s="115" t="s">
        <v>105</v>
      </c>
      <c r="F450" s="109" t="s">
        <v>106</v>
      </c>
      <c r="G450" s="61">
        <v>48.800000000000011</v>
      </c>
      <c r="H450" s="62">
        <v>44531</v>
      </c>
      <c r="I450" s="62">
        <v>44545</v>
      </c>
      <c r="J450" s="60">
        <f t="shared" si="24"/>
        <v>15</v>
      </c>
      <c r="K450" s="62">
        <f t="shared" si="25"/>
        <v>44538</v>
      </c>
      <c r="L450" s="139">
        <v>44545.5</v>
      </c>
      <c r="M450" s="62">
        <v>44547.5</v>
      </c>
      <c r="N450" s="62"/>
      <c r="O450" s="97">
        <f t="shared" si="26"/>
        <v>9.5</v>
      </c>
      <c r="P450" s="63">
        <f t="shared" si="27"/>
        <v>463.60000000000014</v>
      </c>
    </row>
    <row r="451" spans="1:16" ht="13" x14ac:dyDescent="0.3">
      <c r="A451" s="60" t="s">
        <v>194</v>
      </c>
      <c r="B451" s="115" t="s">
        <v>170</v>
      </c>
      <c r="C451" s="116">
        <v>44545</v>
      </c>
      <c r="D451" s="111">
        <v>44545</v>
      </c>
      <c r="E451" s="115" t="s">
        <v>107</v>
      </c>
      <c r="F451" s="109" t="s">
        <v>108</v>
      </c>
      <c r="G451" s="61">
        <v>1.28</v>
      </c>
      <c r="H451" s="62">
        <v>44531</v>
      </c>
      <c r="I451" s="62">
        <v>44545</v>
      </c>
      <c r="J451" s="60">
        <f t="shared" si="24"/>
        <v>15</v>
      </c>
      <c r="K451" s="62">
        <f t="shared" si="25"/>
        <v>44538</v>
      </c>
      <c r="L451" s="139">
        <v>44545.5</v>
      </c>
      <c r="M451" s="62">
        <v>44575.5</v>
      </c>
      <c r="N451" s="62"/>
      <c r="O451" s="61">
        <f t="shared" si="26"/>
        <v>37.5</v>
      </c>
      <c r="P451" s="63">
        <f t="shared" si="27"/>
        <v>48</v>
      </c>
    </row>
    <row r="452" spans="1:16" ht="13" x14ac:dyDescent="0.3">
      <c r="A452" s="60" t="s">
        <v>194</v>
      </c>
      <c r="B452" s="115" t="s">
        <v>170</v>
      </c>
      <c r="C452" s="116">
        <v>44545</v>
      </c>
      <c r="D452" s="111">
        <v>44545</v>
      </c>
      <c r="E452" s="115" t="s">
        <v>113</v>
      </c>
      <c r="F452" s="109" t="s">
        <v>114</v>
      </c>
      <c r="G452" s="61">
        <v>114.5</v>
      </c>
      <c r="H452" s="62">
        <v>44531</v>
      </c>
      <c r="I452" s="62">
        <v>44545</v>
      </c>
      <c r="J452" s="60">
        <f t="shared" si="24"/>
        <v>15</v>
      </c>
      <c r="K452" s="62">
        <f t="shared" si="25"/>
        <v>44538</v>
      </c>
      <c r="L452" s="139">
        <v>44545.5</v>
      </c>
      <c r="M452" s="62">
        <v>44545.5</v>
      </c>
      <c r="N452" s="62"/>
      <c r="O452" s="61">
        <f t="shared" si="26"/>
        <v>7.5</v>
      </c>
      <c r="P452" s="63">
        <f t="shared" si="27"/>
        <v>858.75</v>
      </c>
    </row>
    <row r="453" spans="1:16" ht="13" x14ac:dyDescent="0.3">
      <c r="A453" s="60" t="s">
        <v>194</v>
      </c>
      <c r="B453" s="115" t="s">
        <v>170</v>
      </c>
      <c r="C453" s="116">
        <v>44545</v>
      </c>
      <c r="D453" s="111">
        <v>44545</v>
      </c>
      <c r="E453" s="115" t="s">
        <v>115</v>
      </c>
      <c r="F453" s="109" t="s">
        <v>116</v>
      </c>
      <c r="G453" s="61">
        <v>2.8400000000000003</v>
      </c>
      <c r="H453" s="62">
        <v>44531</v>
      </c>
      <c r="I453" s="62">
        <v>44545</v>
      </c>
      <c r="J453" s="60">
        <f t="shared" si="24"/>
        <v>15</v>
      </c>
      <c r="K453" s="62">
        <f t="shared" si="25"/>
        <v>44538</v>
      </c>
      <c r="L453" s="139">
        <v>44545.5</v>
      </c>
      <c r="M453" s="62">
        <v>44575.5</v>
      </c>
      <c r="N453" s="62"/>
      <c r="O453" s="61">
        <f t="shared" si="26"/>
        <v>37.5</v>
      </c>
      <c r="P453" s="63">
        <f t="shared" si="27"/>
        <v>106.50000000000001</v>
      </c>
    </row>
    <row r="454" spans="1:16" ht="13" x14ac:dyDescent="0.3">
      <c r="A454" s="60" t="s">
        <v>194</v>
      </c>
      <c r="B454" s="115" t="s">
        <v>170</v>
      </c>
      <c r="C454" s="116">
        <v>44545</v>
      </c>
      <c r="D454" s="111">
        <v>44545</v>
      </c>
      <c r="E454" s="115" t="s">
        <v>117</v>
      </c>
      <c r="F454" s="109" t="s">
        <v>118</v>
      </c>
      <c r="G454" s="61">
        <v>43</v>
      </c>
      <c r="H454" s="62">
        <v>44531</v>
      </c>
      <c r="I454" s="62">
        <v>44545</v>
      </c>
      <c r="J454" s="60">
        <f t="shared" si="24"/>
        <v>15</v>
      </c>
      <c r="K454" s="62">
        <f t="shared" si="25"/>
        <v>44538</v>
      </c>
      <c r="L454" s="139">
        <v>44545.5</v>
      </c>
      <c r="M454" s="62">
        <v>44596.5</v>
      </c>
      <c r="N454" s="62"/>
      <c r="O454" s="61">
        <f t="shared" si="26"/>
        <v>58.5</v>
      </c>
      <c r="P454" s="63">
        <f t="shared" si="27"/>
        <v>2515.5</v>
      </c>
    </row>
    <row r="455" spans="1:16" ht="13" x14ac:dyDescent="0.3">
      <c r="A455" s="60" t="s">
        <v>194</v>
      </c>
      <c r="B455" s="115" t="s">
        <v>170</v>
      </c>
      <c r="C455" s="116">
        <v>44545</v>
      </c>
      <c r="D455" s="111">
        <v>44545</v>
      </c>
      <c r="E455" s="115" t="s">
        <v>119</v>
      </c>
      <c r="F455" s="109" t="s">
        <v>120</v>
      </c>
      <c r="G455" s="61">
        <v>791.67000000000007</v>
      </c>
      <c r="H455" s="62">
        <v>44531</v>
      </c>
      <c r="I455" s="62">
        <v>44545</v>
      </c>
      <c r="J455" s="60">
        <f t="shared" si="24"/>
        <v>15</v>
      </c>
      <c r="K455" s="62">
        <f t="shared" si="25"/>
        <v>44538</v>
      </c>
      <c r="L455" s="139">
        <v>44545.5</v>
      </c>
      <c r="M455" s="62">
        <v>44545.5</v>
      </c>
      <c r="N455" s="62"/>
      <c r="O455" s="61">
        <f t="shared" si="26"/>
        <v>7.5</v>
      </c>
      <c r="P455" s="63">
        <f t="shared" si="27"/>
        <v>5937.5250000000005</v>
      </c>
    </row>
    <row r="456" spans="1:16" ht="13" x14ac:dyDescent="0.3">
      <c r="A456" s="60" t="s">
        <v>194</v>
      </c>
      <c r="B456" s="115" t="s">
        <v>170</v>
      </c>
      <c r="C456" s="116">
        <v>44545</v>
      </c>
      <c r="D456" s="111">
        <v>44545</v>
      </c>
      <c r="E456" s="115" t="s">
        <v>121</v>
      </c>
      <c r="F456" s="109" t="s">
        <v>122</v>
      </c>
      <c r="G456" s="61">
        <v>87.5</v>
      </c>
      <c r="H456" s="62">
        <v>44531</v>
      </c>
      <c r="I456" s="62">
        <v>44545</v>
      </c>
      <c r="J456" s="60">
        <f t="shared" si="24"/>
        <v>15</v>
      </c>
      <c r="K456" s="62">
        <f t="shared" si="25"/>
        <v>44538</v>
      </c>
      <c r="L456" s="139">
        <v>44545.5</v>
      </c>
      <c r="M456" s="62">
        <v>44545.5</v>
      </c>
      <c r="N456" s="62"/>
      <c r="O456" s="61">
        <f t="shared" si="26"/>
        <v>7.5</v>
      </c>
      <c r="P456" s="63">
        <f t="shared" si="27"/>
        <v>656.25</v>
      </c>
    </row>
    <row r="457" spans="1:16" ht="13" x14ac:dyDescent="0.3">
      <c r="A457" s="60" t="s">
        <v>194</v>
      </c>
      <c r="B457" s="115" t="s">
        <v>170</v>
      </c>
      <c r="C457" s="116">
        <v>44545</v>
      </c>
      <c r="D457" s="111">
        <v>44545</v>
      </c>
      <c r="E457" s="115" t="s">
        <v>127</v>
      </c>
      <c r="F457" s="109" t="s">
        <v>128</v>
      </c>
      <c r="G457" s="61">
        <v>68.489999999999995</v>
      </c>
      <c r="H457" s="62">
        <v>44531</v>
      </c>
      <c r="I457" s="62">
        <v>44545</v>
      </c>
      <c r="J457" s="60">
        <f t="shared" si="24"/>
        <v>15</v>
      </c>
      <c r="K457" s="62">
        <f t="shared" si="25"/>
        <v>44538</v>
      </c>
      <c r="L457" s="139">
        <v>44545.5</v>
      </c>
      <c r="M457" s="62">
        <v>44576.5</v>
      </c>
      <c r="N457" s="62"/>
      <c r="O457" s="61">
        <f t="shared" si="26"/>
        <v>38.5</v>
      </c>
      <c r="P457" s="63">
        <f t="shared" si="27"/>
        <v>2636.8649999999998</v>
      </c>
    </row>
    <row r="458" spans="1:16" ht="13" x14ac:dyDescent="0.3">
      <c r="A458" s="60" t="s">
        <v>194</v>
      </c>
      <c r="B458" s="115" t="s">
        <v>170</v>
      </c>
      <c r="C458" s="116">
        <v>44545</v>
      </c>
      <c r="D458" s="111">
        <v>44545</v>
      </c>
      <c r="E458" s="115" t="s">
        <v>129</v>
      </c>
      <c r="F458" s="109" t="s">
        <v>130</v>
      </c>
      <c r="G458" s="61">
        <v>1016.57</v>
      </c>
      <c r="H458" s="62">
        <v>44531</v>
      </c>
      <c r="I458" s="62">
        <v>44545</v>
      </c>
      <c r="J458" s="60">
        <f t="shared" si="24"/>
        <v>15</v>
      </c>
      <c r="K458" s="62">
        <f t="shared" si="25"/>
        <v>44538</v>
      </c>
      <c r="L458" s="139">
        <v>44545.5</v>
      </c>
      <c r="M458" s="62">
        <v>44545.5</v>
      </c>
      <c r="N458" s="62"/>
      <c r="O458" s="61">
        <f t="shared" si="26"/>
        <v>7.5</v>
      </c>
      <c r="P458" s="63">
        <f t="shared" si="27"/>
        <v>7624.2750000000005</v>
      </c>
    </row>
    <row r="459" spans="1:16" ht="13" x14ac:dyDescent="0.3">
      <c r="A459" s="60" t="s">
        <v>194</v>
      </c>
      <c r="B459" s="115" t="s">
        <v>170</v>
      </c>
      <c r="C459" s="116">
        <v>44545</v>
      </c>
      <c r="D459" s="111">
        <v>44545</v>
      </c>
      <c r="E459" s="115" t="s">
        <v>164</v>
      </c>
      <c r="F459" s="109" t="s">
        <v>165</v>
      </c>
      <c r="G459" s="61">
        <v>1079.68</v>
      </c>
      <c r="H459" s="62">
        <v>44531</v>
      </c>
      <c r="I459" s="62">
        <v>44545</v>
      </c>
      <c r="J459" s="60">
        <f t="shared" ref="J459:J485" si="28">I459-H459+1</f>
        <v>15</v>
      </c>
      <c r="K459" s="62">
        <f t="shared" ref="K459:K485" si="29">(I459+H459)/2</f>
        <v>44538</v>
      </c>
      <c r="L459" s="139">
        <v>44545.5</v>
      </c>
      <c r="M459" s="62">
        <v>44545.5</v>
      </c>
      <c r="N459" s="62"/>
      <c r="O459" s="61">
        <f t="shared" ref="O459:O485" si="30">M459-K459</f>
        <v>7.5</v>
      </c>
      <c r="P459" s="63">
        <f t="shared" ref="P459:P485" si="31">G459*O459</f>
        <v>8097.6</v>
      </c>
    </row>
    <row r="460" spans="1:16" ht="13" x14ac:dyDescent="0.3">
      <c r="A460" s="60" t="s">
        <v>194</v>
      </c>
      <c r="B460" s="115" t="s">
        <v>170</v>
      </c>
      <c r="C460" s="116">
        <v>44545</v>
      </c>
      <c r="D460" s="111">
        <v>44545</v>
      </c>
      <c r="E460" s="115" t="s">
        <v>131</v>
      </c>
      <c r="F460" s="109" t="s">
        <v>132</v>
      </c>
      <c r="G460" s="61">
        <v>114.6</v>
      </c>
      <c r="H460" s="62">
        <v>44531</v>
      </c>
      <c r="I460" s="62">
        <v>44545</v>
      </c>
      <c r="J460" s="60">
        <f t="shared" si="28"/>
        <v>15</v>
      </c>
      <c r="K460" s="62">
        <f t="shared" si="29"/>
        <v>44538</v>
      </c>
      <c r="L460" s="139">
        <v>44545.5</v>
      </c>
      <c r="M460" s="62">
        <v>44545.5</v>
      </c>
      <c r="N460" s="62"/>
      <c r="O460" s="61">
        <f t="shared" si="30"/>
        <v>7.5</v>
      </c>
      <c r="P460" s="63">
        <f t="shared" si="31"/>
        <v>859.5</v>
      </c>
    </row>
    <row r="461" spans="1:16" ht="13" x14ac:dyDescent="0.3">
      <c r="A461" s="60" t="s">
        <v>194</v>
      </c>
      <c r="B461" s="115" t="s">
        <v>170</v>
      </c>
      <c r="C461" s="116">
        <v>44545</v>
      </c>
      <c r="D461" s="111">
        <v>44545</v>
      </c>
      <c r="E461" s="115" t="s">
        <v>133</v>
      </c>
      <c r="F461" s="109" t="s">
        <v>134</v>
      </c>
      <c r="G461" s="61">
        <v>127.75</v>
      </c>
      <c r="H461" s="62">
        <v>44531</v>
      </c>
      <c r="I461" s="62">
        <v>44545</v>
      </c>
      <c r="J461" s="60">
        <f t="shared" si="28"/>
        <v>15</v>
      </c>
      <c r="K461" s="62">
        <f t="shared" si="29"/>
        <v>44538</v>
      </c>
      <c r="L461" s="139">
        <v>44545.5</v>
      </c>
      <c r="M461" s="62">
        <v>44575.5</v>
      </c>
      <c r="N461" s="62"/>
      <c r="O461" s="61">
        <f t="shared" si="30"/>
        <v>37.5</v>
      </c>
      <c r="P461" s="63">
        <f t="shared" si="31"/>
        <v>4790.625</v>
      </c>
    </row>
    <row r="462" spans="1:16" ht="13" x14ac:dyDescent="0.3">
      <c r="A462" s="60" t="s">
        <v>194</v>
      </c>
      <c r="B462" s="115" t="s">
        <v>170</v>
      </c>
      <c r="C462" s="116">
        <v>44545</v>
      </c>
      <c r="D462" s="111">
        <v>44545</v>
      </c>
      <c r="E462" s="115" t="s">
        <v>135</v>
      </c>
      <c r="F462" s="109" t="s">
        <v>136</v>
      </c>
      <c r="G462" s="61">
        <v>29.36</v>
      </c>
      <c r="H462" s="62">
        <v>44531</v>
      </c>
      <c r="I462" s="62">
        <v>44545</v>
      </c>
      <c r="J462" s="60">
        <f t="shared" si="28"/>
        <v>15</v>
      </c>
      <c r="K462" s="62">
        <f t="shared" si="29"/>
        <v>44538</v>
      </c>
      <c r="L462" s="139">
        <v>44545.5</v>
      </c>
      <c r="M462" s="62">
        <v>44575.5</v>
      </c>
      <c r="N462" s="62"/>
      <c r="O462" s="61">
        <f t="shared" si="30"/>
        <v>37.5</v>
      </c>
      <c r="P462" s="63">
        <f t="shared" si="31"/>
        <v>1101</v>
      </c>
    </row>
    <row r="463" spans="1:16" ht="13" x14ac:dyDescent="0.3">
      <c r="A463" s="60" t="s">
        <v>194</v>
      </c>
      <c r="B463" s="115" t="s">
        <v>170</v>
      </c>
      <c r="C463" s="116">
        <v>44545</v>
      </c>
      <c r="D463" s="111">
        <v>44545</v>
      </c>
      <c r="E463" s="115" t="s">
        <v>137</v>
      </c>
      <c r="F463" s="109" t="s">
        <v>138</v>
      </c>
      <c r="G463" s="61">
        <v>14.99</v>
      </c>
      <c r="H463" s="62">
        <v>44531</v>
      </c>
      <c r="I463" s="62">
        <v>44545</v>
      </c>
      <c r="J463" s="60">
        <f t="shared" si="28"/>
        <v>15</v>
      </c>
      <c r="K463" s="62">
        <f t="shared" si="29"/>
        <v>44538</v>
      </c>
      <c r="L463" s="139">
        <v>44545.5</v>
      </c>
      <c r="M463" s="62">
        <v>44575.5</v>
      </c>
      <c r="N463" s="62"/>
      <c r="O463" s="61">
        <f t="shared" si="30"/>
        <v>37.5</v>
      </c>
      <c r="P463" s="63">
        <f t="shared" si="31"/>
        <v>562.125</v>
      </c>
    </row>
    <row r="464" spans="1:16" ht="13" x14ac:dyDescent="0.3">
      <c r="A464" s="60" t="s">
        <v>194</v>
      </c>
      <c r="B464" s="115" t="s">
        <v>170</v>
      </c>
      <c r="C464" s="116">
        <v>44545</v>
      </c>
      <c r="D464" s="111">
        <v>44545</v>
      </c>
      <c r="E464" s="115" t="s">
        <v>139</v>
      </c>
      <c r="F464" s="109" t="s">
        <v>140</v>
      </c>
      <c r="G464" s="61">
        <v>0.94</v>
      </c>
      <c r="H464" s="62">
        <v>44531</v>
      </c>
      <c r="I464" s="62">
        <v>44545</v>
      </c>
      <c r="J464" s="60">
        <f t="shared" si="28"/>
        <v>15</v>
      </c>
      <c r="K464" s="62">
        <f t="shared" si="29"/>
        <v>44538</v>
      </c>
      <c r="L464" s="139">
        <v>44545.5</v>
      </c>
      <c r="M464" s="62">
        <v>44575.5</v>
      </c>
      <c r="N464" s="62"/>
      <c r="O464" s="61">
        <f t="shared" si="30"/>
        <v>37.5</v>
      </c>
      <c r="P464" s="63">
        <f t="shared" si="31"/>
        <v>35.25</v>
      </c>
    </row>
    <row r="465" spans="1:16" ht="13" x14ac:dyDescent="0.3">
      <c r="A465" s="60" t="s">
        <v>195</v>
      </c>
      <c r="B465" s="115" t="s">
        <v>170</v>
      </c>
      <c r="C465" s="116">
        <v>44561</v>
      </c>
      <c r="D465" s="111">
        <v>44561</v>
      </c>
      <c r="E465" s="115" t="s">
        <v>85</v>
      </c>
      <c r="F465" s="109" t="s">
        <v>86</v>
      </c>
      <c r="G465" s="61">
        <v>159.97999999999999</v>
      </c>
      <c r="H465" s="62">
        <v>44546</v>
      </c>
      <c r="I465" s="62">
        <v>44561</v>
      </c>
      <c r="J465" s="60">
        <f t="shared" si="28"/>
        <v>16</v>
      </c>
      <c r="K465" s="62">
        <f t="shared" si="29"/>
        <v>44553.5</v>
      </c>
      <c r="L465" s="139">
        <v>44561.5</v>
      </c>
      <c r="M465" s="62">
        <v>44561.5</v>
      </c>
      <c r="N465" s="62"/>
      <c r="O465" s="61">
        <f t="shared" si="30"/>
        <v>8</v>
      </c>
      <c r="P465" s="63">
        <f t="shared" si="31"/>
        <v>1279.8399999999999</v>
      </c>
    </row>
    <row r="466" spans="1:16" ht="13" x14ac:dyDescent="0.3">
      <c r="A466" s="60" t="s">
        <v>195</v>
      </c>
      <c r="B466" s="115" t="s">
        <v>170</v>
      </c>
      <c r="C466" s="116">
        <v>44561</v>
      </c>
      <c r="D466" s="111">
        <v>44561</v>
      </c>
      <c r="E466" s="115" t="s">
        <v>89</v>
      </c>
      <c r="F466" s="109" t="s">
        <v>90</v>
      </c>
      <c r="G466" s="61">
        <v>1816.15</v>
      </c>
      <c r="H466" s="62">
        <v>44546</v>
      </c>
      <c r="I466" s="62">
        <v>44561</v>
      </c>
      <c r="J466" s="60">
        <f t="shared" si="28"/>
        <v>16</v>
      </c>
      <c r="K466" s="62">
        <f t="shared" si="29"/>
        <v>44553.5</v>
      </c>
      <c r="L466" s="139">
        <v>44561.5</v>
      </c>
      <c r="M466" s="62">
        <v>44561.5</v>
      </c>
      <c r="N466" s="62"/>
      <c r="O466" s="61">
        <f t="shared" si="30"/>
        <v>8</v>
      </c>
      <c r="P466" s="63">
        <f t="shared" si="31"/>
        <v>14529.2</v>
      </c>
    </row>
    <row r="467" spans="1:16" ht="13" x14ac:dyDescent="0.3">
      <c r="A467" s="60" t="s">
        <v>195</v>
      </c>
      <c r="B467" s="115" t="s">
        <v>170</v>
      </c>
      <c r="C467" s="116">
        <v>44561</v>
      </c>
      <c r="D467" s="111">
        <v>44561</v>
      </c>
      <c r="E467" s="115" t="s">
        <v>91</v>
      </c>
      <c r="F467" s="109" t="s">
        <v>92</v>
      </c>
      <c r="G467" s="61">
        <v>2595.87</v>
      </c>
      <c r="H467" s="62">
        <v>44546</v>
      </c>
      <c r="I467" s="62">
        <v>44561</v>
      </c>
      <c r="J467" s="60">
        <f t="shared" si="28"/>
        <v>16</v>
      </c>
      <c r="K467" s="62">
        <f t="shared" si="29"/>
        <v>44553.5</v>
      </c>
      <c r="L467" s="139">
        <v>44561.5</v>
      </c>
      <c r="M467" s="62">
        <v>44561.5</v>
      </c>
      <c r="N467" s="62"/>
      <c r="O467" s="61">
        <f t="shared" si="30"/>
        <v>8</v>
      </c>
      <c r="P467" s="63">
        <f t="shared" si="31"/>
        <v>20766.96</v>
      </c>
    </row>
    <row r="468" spans="1:16" ht="13" x14ac:dyDescent="0.3">
      <c r="A468" s="60" t="s">
        <v>195</v>
      </c>
      <c r="B468" s="115" t="s">
        <v>170</v>
      </c>
      <c r="C468" s="116">
        <v>44561</v>
      </c>
      <c r="D468" s="111">
        <v>44561</v>
      </c>
      <c r="E468" s="115" t="s">
        <v>93</v>
      </c>
      <c r="F468" s="109" t="s">
        <v>94</v>
      </c>
      <c r="G468" s="61">
        <v>1125.8</v>
      </c>
      <c r="H468" s="62">
        <v>44546</v>
      </c>
      <c r="I468" s="62">
        <v>44561</v>
      </c>
      <c r="J468" s="60">
        <f t="shared" si="28"/>
        <v>16</v>
      </c>
      <c r="K468" s="62">
        <f t="shared" si="29"/>
        <v>44553.5</v>
      </c>
      <c r="L468" s="139">
        <v>44561.5</v>
      </c>
      <c r="M468" s="62">
        <v>44561.5</v>
      </c>
      <c r="N468" s="62"/>
      <c r="O468" s="61">
        <f t="shared" si="30"/>
        <v>8</v>
      </c>
      <c r="P468" s="63">
        <f t="shared" si="31"/>
        <v>9006.4</v>
      </c>
    </row>
    <row r="469" spans="1:16" ht="13" x14ac:dyDescent="0.3">
      <c r="A469" s="60" t="s">
        <v>195</v>
      </c>
      <c r="B469" s="115" t="s">
        <v>170</v>
      </c>
      <c r="C469" s="116">
        <v>44561</v>
      </c>
      <c r="D469" s="111">
        <v>44561</v>
      </c>
      <c r="E469" s="115" t="s">
        <v>97</v>
      </c>
      <c r="F469" s="109" t="s">
        <v>98</v>
      </c>
      <c r="G469" s="61">
        <v>311.01</v>
      </c>
      <c r="H469" s="62">
        <v>44546</v>
      </c>
      <c r="I469" s="62">
        <v>44561</v>
      </c>
      <c r="J469" s="60">
        <f t="shared" si="28"/>
        <v>16</v>
      </c>
      <c r="K469" s="62">
        <f t="shared" si="29"/>
        <v>44553.5</v>
      </c>
      <c r="L469" s="139">
        <v>44561.5</v>
      </c>
      <c r="M469" s="62">
        <v>44561.5</v>
      </c>
      <c r="N469" s="62"/>
      <c r="O469" s="61">
        <f t="shared" si="30"/>
        <v>8</v>
      </c>
      <c r="P469" s="63">
        <f t="shared" si="31"/>
        <v>2488.08</v>
      </c>
    </row>
    <row r="470" spans="1:16" ht="13" x14ac:dyDescent="0.3">
      <c r="A470" s="60" t="s">
        <v>195</v>
      </c>
      <c r="B470" s="115" t="s">
        <v>170</v>
      </c>
      <c r="C470" s="116">
        <v>44561</v>
      </c>
      <c r="D470" s="111">
        <v>44561</v>
      </c>
      <c r="E470" s="115" t="s">
        <v>105</v>
      </c>
      <c r="F470" s="109" t="s">
        <v>106</v>
      </c>
      <c r="G470" s="61">
        <v>48.800000000000011</v>
      </c>
      <c r="H470" s="62">
        <v>44546</v>
      </c>
      <c r="I470" s="62">
        <v>44561</v>
      </c>
      <c r="J470" s="60">
        <f t="shared" si="28"/>
        <v>16</v>
      </c>
      <c r="K470" s="62">
        <f t="shared" si="29"/>
        <v>44553.5</v>
      </c>
      <c r="L470" s="139">
        <v>44561.5</v>
      </c>
      <c r="M470" s="62">
        <v>44547.5</v>
      </c>
      <c r="N470" s="62"/>
      <c r="O470" s="97">
        <f t="shared" si="30"/>
        <v>-6</v>
      </c>
      <c r="P470" s="63">
        <f t="shared" si="31"/>
        <v>-292.80000000000007</v>
      </c>
    </row>
    <row r="471" spans="1:16" ht="13" x14ac:dyDescent="0.3">
      <c r="A471" s="60" t="s">
        <v>195</v>
      </c>
      <c r="B471" s="115" t="s">
        <v>170</v>
      </c>
      <c r="C471" s="116">
        <v>44561</v>
      </c>
      <c r="D471" s="111">
        <v>44561</v>
      </c>
      <c r="E471" s="115" t="s">
        <v>107</v>
      </c>
      <c r="F471" s="109" t="s">
        <v>108</v>
      </c>
      <c r="G471" s="61">
        <v>1.28</v>
      </c>
      <c r="H471" s="62">
        <v>44546</v>
      </c>
      <c r="I471" s="62">
        <v>44561</v>
      </c>
      <c r="J471" s="60">
        <f t="shared" si="28"/>
        <v>16</v>
      </c>
      <c r="K471" s="62">
        <f t="shared" si="29"/>
        <v>44553.5</v>
      </c>
      <c r="L471" s="139">
        <v>44561.5</v>
      </c>
      <c r="M471" s="62">
        <v>44575.5</v>
      </c>
      <c r="N471" s="62"/>
      <c r="O471" s="61">
        <f t="shared" si="30"/>
        <v>22</v>
      </c>
      <c r="P471" s="63">
        <f t="shared" si="31"/>
        <v>28.16</v>
      </c>
    </row>
    <row r="472" spans="1:16" ht="13" x14ac:dyDescent="0.3">
      <c r="A472" s="60" t="s">
        <v>195</v>
      </c>
      <c r="B472" s="115" t="s">
        <v>170</v>
      </c>
      <c r="C472" s="116">
        <v>44561</v>
      </c>
      <c r="D472" s="111">
        <v>44561</v>
      </c>
      <c r="E472" s="115" t="s">
        <v>113</v>
      </c>
      <c r="F472" s="109" t="s">
        <v>114</v>
      </c>
      <c r="G472" s="61">
        <v>114.5</v>
      </c>
      <c r="H472" s="62">
        <v>44546</v>
      </c>
      <c r="I472" s="62">
        <v>44561</v>
      </c>
      <c r="J472" s="60">
        <f t="shared" si="28"/>
        <v>16</v>
      </c>
      <c r="K472" s="62">
        <f t="shared" si="29"/>
        <v>44553.5</v>
      </c>
      <c r="L472" s="139">
        <v>44561.5</v>
      </c>
      <c r="M472" s="62">
        <v>44561.5</v>
      </c>
      <c r="N472" s="62"/>
      <c r="O472" s="61">
        <f t="shared" si="30"/>
        <v>8</v>
      </c>
      <c r="P472" s="63">
        <f t="shared" si="31"/>
        <v>916</v>
      </c>
    </row>
    <row r="473" spans="1:16" ht="13" x14ac:dyDescent="0.3">
      <c r="A473" s="60" t="s">
        <v>195</v>
      </c>
      <c r="B473" s="115" t="s">
        <v>170</v>
      </c>
      <c r="C473" s="116">
        <v>44561</v>
      </c>
      <c r="D473" s="111">
        <v>44561</v>
      </c>
      <c r="E473" s="115" t="s">
        <v>115</v>
      </c>
      <c r="F473" s="109" t="s">
        <v>116</v>
      </c>
      <c r="G473" s="61">
        <v>2.8400000000000003</v>
      </c>
      <c r="H473" s="62">
        <v>44546</v>
      </c>
      <c r="I473" s="62">
        <v>44561</v>
      </c>
      <c r="J473" s="60">
        <f t="shared" si="28"/>
        <v>16</v>
      </c>
      <c r="K473" s="62">
        <f t="shared" si="29"/>
        <v>44553.5</v>
      </c>
      <c r="L473" s="139">
        <v>44561.5</v>
      </c>
      <c r="M473" s="62">
        <v>44575.5</v>
      </c>
      <c r="N473" s="62"/>
      <c r="O473" s="61">
        <f t="shared" si="30"/>
        <v>22</v>
      </c>
      <c r="P473" s="63">
        <f t="shared" si="31"/>
        <v>62.480000000000004</v>
      </c>
    </row>
    <row r="474" spans="1:16" ht="13" x14ac:dyDescent="0.3">
      <c r="A474" s="60" t="s">
        <v>195</v>
      </c>
      <c r="B474" s="115" t="s">
        <v>170</v>
      </c>
      <c r="C474" s="116">
        <v>44561</v>
      </c>
      <c r="D474" s="111">
        <v>44561</v>
      </c>
      <c r="E474" s="115" t="s">
        <v>117</v>
      </c>
      <c r="F474" s="109" t="s">
        <v>118</v>
      </c>
      <c r="G474" s="61">
        <v>43</v>
      </c>
      <c r="H474" s="62">
        <v>44546</v>
      </c>
      <c r="I474" s="62">
        <v>44561</v>
      </c>
      <c r="J474" s="60">
        <f t="shared" si="28"/>
        <v>16</v>
      </c>
      <c r="K474" s="62">
        <f t="shared" si="29"/>
        <v>44553.5</v>
      </c>
      <c r="L474" s="139">
        <v>44561.5</v>
      </c>
      <c r="M474" s="62">
        <v>44596.5</v>
      </c>
      <c r="N474" s="62"/>
      <c r="O474" s="61">
        <f t="shared" si="30"/>
        <v>43</v>
      </c>
      <c r="P474" s="63">
        <f t="shared" si="31"/>
        <v>1849</v>
      </c>
    </row>
    <row r="475" spans="1:16" ht="13" x14ac:dyDescent="0.3">
      <c r="A475" s="60" t="s">
        <v>195</v>
      </c>
      <c r="B475" s="115" t="s">
        <v>170</v>
      </c>
      <c r="C475" s="116">
        <v>44561</v>
      </c>
      <c r="D475" s="111">
        <v>44561</v>
      </c>
      <c r="E475" s="115" t="s">
        <v>119</v>
      </c>
      <c r="F475" s="109" t="s">
        <v>120</v>
      </c>
      <c r="G475" s="61">
        <v>666.33</v>
      </c>
      <c r="H475" s="62">
        <v>44546</v>
      </c>
      <c r="I475" s="62">
        <v>44561</v>
      </c>
      <c r="J475" s="60">
        <f t="shared" si="28"/>
        <v>16</v>
      </c>
      <c r="K475" s="62">
        <f t="shared" si="29"/>
        <v>44553.5</v>
      </c>
      <c r="L475" s="139">
        <v>44561.5</v>
      </c>
      <c r="M475" s="62">
        <v>44561.5</v>
      </c>
      <c r="N475" s="62"/>
      <c r="O475" s="61">
        <f t="shared" si="30"/>
        <v>8</v>
      </c>
      <c r="P475" s="63">
        <f t="shared" si="31"/>
        <v>5330.64</v>
      </c>
    </row>
    <row r="476" spans="1:16" ht="13" x14ac:dyDescent="0.3">
      <c r="A476" s="60" t="s">
        <v>195</v>
      </c>
      <c r="B476" s="115" t="s">
        <v>170</v>
      </c>
      <c r="C476" s="116">
        <v>44561</v>
      </c>
      <c r="D476" s="111">
        <v>44561</v>
      </c>
      <c r="E476" s="115" t="s">
        <v>121</v>
      </c>
      <c r="F476" s="109" t="s">
        <v>122</v>
      </c>
      <c r="G476" s="61">
        <v>50</v>
      </c>
      <c r="H476" s="62">
        <v>44546</v>
      </c>
      <c r="I476" s="62">
        <v>44561</v>
      </c>
      <c r="J476" s="60">
        <f t="shared" si="28"/>
        <v>16</v>
      </c>
      <c r="K476" s="62">
        <f t="shared" si="29"/>
        <v>44553.5</v>
      </c>
      <c r="L476" s="139">
        <v>44561.5</v>
      </c>
      <c r="M476" s="62">
        <v>44561.5</v>
      </c>
      <c r="N476" s="62"/>
      <c r="O476" s="61">
        <f t="shared" si="30"/>
        <v>8</v>
      </c>
      <c r="P476" s="63">
        <f t="shared" si="31"/>
        <v>400</v>
      </c>
    </row>
    <row r="477" spans="1:16" ht="13" x14ac:dyDescent="0.3">
      <c r="A477" s="60" t="s">
        <v>195</v>
      </c>
      <c r="B477" s="115" t="s">
        <v>170</v>
      </c>
      <c r="C477" s="116">
        <v>44561</v>
      </c>
      <c r="D477" s="111">
        <v>44561</v>
      </c>
      <c r="E477" s="115" t="s">
        <v>127</v>
      </c>
      <c r="F477" s="109" t="s">
        <v>128</v>
      </c>
      <c r="G477" s="61">
        <v>68.489999999999995</v>
      </c>
      <c r="H477" s="62">
        <v>44546</v>
      </c>
      <c r="I477" s="62">
        <v>44561</v>
      </c>
      <c r="J477" s="60">
        <f t="shared" si="28"/>
        <v>16</v>
      </c>
      <c r="K477" s="62">
        <f t="shared" si="29"/>
        <v>44553.5</v>
      </c>
      <c r="L477" s="139">
        <v>44561.5</v>
      </c>
      <c r="M477" s="62">
        <v>44576.5</v>
      </c>
      <c r="N477" s="62"/>
      <c r="O477" s="61">
        <f t="shared" si="30"/>
        <v>23</v>
      </c>
      <c r="P477" s="63">
        <f t="shared" si="31"/>
        <v>1575.27</v>
      </c>
    </row>
    <row r="478" spans="1:16" ht="13" x14ac:dyDescent="0.3">
      <c r="A478" s="60" t="s">
        <v>195</v>
      </c>
      <c r="B478" s="115" t="s">
        <v>170</v>
      </c>
      <c r="C478" s="116">
        <v>44561</v>
      </c>
      <c r="D478" s="111">
        <v>44561</v>
      </c>
      <c r="E478" s="115" t="s">
        <v>158</v>
      </c>
      <c r="F478" s="109" t="s">
        <v>159</v>
      </c>
      <c r="G478" s="61">
        <v>3.75</v>
      </c>
      <c r="H478" s="62">
        <v>44546</v>
      </c>
      <c r="I478" s="62">
        <v>44561</v>
      </c>
      <c r="J478" s="60">
        <f t="shared" si="28"/>
        <v>16</v>
      </c>
      <c r="K478" s="62">
        <f t="shared" si="29"/>
        <v>44553.5</v>
      </c>
      <c r="L478" s="139">
        <v>44561.5</v>
      </c>
      <c r="M478" s="62">
        <v>44561.5</v>
      </c>
      <c r="N478" s="62"/>
      <c r="O478" s="61">
        <f t="shared" si="30"/>
        <v>8</v>
      </c>
      <c r="P478" s="63">
        <f t="shared" si="31"/>
        <v>30</v>
      </c>
    </row>
    <row r="479" spans="1:16" ht="13" x14ac:dyDescent="0.3">
      <c r="A479" s="60" t="s">
        <v>195</v>
      </c>
      <c r="B479" s="115" t="s">
        <v>170</v>
      </c>
      <c r="C479" s="116">
        <v>44561</v>
      </c>
      <c r="D479" s="111">
        <v>44561</v>
      </c>
      <c r="E479" s="115" t="s">
        <v>129</v>
      </c>
      <c r="F479" s="109" t="s">
        <v>130</v>
      </c>
      <c r="G479" s="61">
        <v>1016.57</v>
      </c>
      <c r="H479" s="62">
        <v>44546</v>
      </c>
      <c r="I479" s="62">
        <v>44561</v>
      </c>
      <c r="J479" s="60">
        <f t="shared" si="28"/>
        <v>16</v>
      </c>
      <c r="K479" s="62">
        <f t="shared" si="29"/>
        <v>44553.5</v>
      </c>
      <c r="L479" s="139">
        <v>44561.5</v>
      </c>
      <c r="M479" s="62">
        <v>44561.5</v>
      </c>
      <c r="N479" s="62"/>
      <c r="O479" s="61">
        <f t="shared" si="30"/>
        <v>8</v>
      </c>
      <c r="P479" s="63">
        <f t="shared" si="31"/>
        <v>8132.56</v>
      </c>
    </row>
    <row r="480" spans="1:16" ht="13" x14ac:dyDescent="0.3">
      <c r="A480" s="60" t="s">
        <v>195</v>
      </c>
      <c r="B480" s="115" t="s">
        <v>170</v>
      </c>
      <c r="C480" s="116">
        <v>44561</v>
      </c>
      <c r="D480" s="111">
        <v>44561</v>
      </c>
      <c r="E480" s="115" t="s">
        <v>164</v>
      </c>
      <c r="F480" s="109" t="s">
        <v>165</v>
      </c>
      <c r="G480" s="61">
        <v>969.67</v>
      </c>
      <c r="H480" s="62">
        <v>44546</v>
      </c>
      <c r="I480" s="62">
        <v>44561</v>
      </c>
      <c r="J480" s="60">
        <f t="shared" si="28"/>
        <v>16</v>
      </c>
      <c r="K480" s="62">
        <f t="shared" si="29"/>
        <v>44553.5</v>
      </c>
      <c r="L480" s="139">
        <v>44561.5</v>
      </c>
      <c r="M480" s="62">
        <v>44561.5</v>
      </c>
      <c r="N480" s="62"/>
      <c r="O480" s="61">
        <f t="shared" si="30"/>
        <v>8</v>
      </c>
      <c r="P480" s="63">
        <f t="shared" si="31"/>
        <v>7757.36</v>
      </c>
    </row>
    <row r="481" spans="1:16" ht="13" x14ac:dyDescent="0.3">
      <c r="A481" s="60" t="s">
        <v>195</v>
      </c>
      <c r="B481" s="115" t="s">
        <v>170</v>
      </c>
      <c r="C481" s="116">
        <v>44561</v>
      </c>
      <c r="D481" s="111">
        <v>44561</v>
      </c>
      <c r="E481" s="115" t="s">
        <v>131</v>
      </c>
      <c r="F481" s="109" t="s">
        <v>132</v>
      </c>
      <c r="G481" s="61">
        <v>114.28999999999999</v>
      </c>
      <c r="H481" s="62">
        <v>44546</v>
      </c>
      <c r="I481" s="62">
        <v>44561</v>
      </c>
      <c r="J481" s="60">
        <f t="shared" si="28"/>
        <v>16</v>
      </c>
      <c r="K481" s="62">
        <f t="shared" si="29"/>
        <v>44553.5</v>
      </c>
      <c r="L481" s="139">
        <v>44561.5</v>
      </c>
      <c r="M481" s="62">
        <v>44561.5</v>
      </c>
      <c r="N481" s="62"/>
      <c r="O481" s="61">
        <f t="shared" si="30"/>
        <v>8</v>
      </c>
      <c r="P481" s="63">
        <f t="shared" si="31"/>
        <v>914.31999999999994</v>
      </c>
    </row>
    <row r="482" spans="1:16" ht="13" x14ac:dyDescent="0.3">
      <c r="A482" s="60" t="s">
        <v>195</v>
      </c>
      <c r="B482" s="115" t="s">
        <v>170</v>
      </c>
      <c r="C482" s="116">
        <v>44561</v>
      </c>
      <c r="D482" s="111">
        <v>44561</v>
      </c>
      <c r="E482" s="115" t="s">
        <v>133</v>
      </c>
      <c r="F482" s="109" t="s">
        <v>134</v>
      </c>
      <c r="G482" s="61">
        <v>127.75</v>
      </c>
      <c r="H482" s="62">
        <v>44546</v>
      </c>
      <c r="I482" s="62">
        <v>44561</v>
      </c>
      <c r="J482" s="60">
        <f t="shared" si="28"/>
        <v>16</v>
      </c>
      <c r="K482" s="62">
        <f t="shared" si="29"/>
        <v>44553.5</v>
      </c>
      <c r="L482" s="139">
        <v>44561.5</v>
      </c>
      <c r="M482" s="62">
        <v>44575.5</v>
      </c>
      <c r="N482" s="62"/>
      <c r="O482" s="61">
        <f t="shared" si="30"/>
        <v>22</v>
      </c>
      <c r="P482" s="63">
        <f t="shared" si="31"/>
        <v>2810.5</v>
      </c>
    </row>
    <row r="483" spans="1:16" ht="13" x14ac:dyDescent="0.3">
      <c r="A483" s="60" t="s">
        <v>195</v>
      </c>
      <c r="B483" s="115" t="s">
        <v>170</v>
      </c>
      <c r="C483" s="116">
        <v>44561</v>
      </c>
      <c r="D483" s="111">
        <v>44561</v>
      </c>
      <c r="E483" s="115" t="s">
        <v>135</v>
      </c>
      <c r="F483" s="109" t="s">
        <v>136</v>
      </c>
      <c r="G483" s="61">
        <v>29.36</v>
      </c>
      <c r="H483" s="62">
        <v>44546</v>
      </c>
      <c r="I483" s="62">
        <v>44561</v>
      </c>
      <c r="J483" s="60">
        <f t="shared" si="28"/>
        <v>16</v>
      </c>
      <c r="K483" s="62">
        <f t="shared" si="29"/>
        <v>44553.5</v>
      </c>
      <c r="L483" s="139">
        <v>44561.5</v>
      </c>
      <c r="M483" s="62">
        <v>44575.5</v>
      </c>
      <c r="N483" s="62"/>
      <c r="O483" s="61">
        <f t="shared" si="30"/>
        <v>22</v>
      </c>
      <c r="P483" s="63">
        <f t="shared" si="31"/>
        <v>645.91999999999996</v>
      </c>
    </row>
    <row r="484" spans="1:16" ht="13" x14ac:dyDescent="0.3">
      <c r="A484" s="60" t="s">
        <v>195</v>
      </c>
      <c r="B484" s="115" t="s">
        <v>170</v>
      </c>
      <c r="C484" s="116">
        <v>44561</v>
      </c>
      <c r="D484" s="111">
        <v>44561</v>
      </c>
      <c r="E484" s="115" t="s">
        <v>137</v>
      </c>
      <c r="F484" s="109" t="s">
        <v>138</v>
      </c>
      <c r="G484" s="61">
        <v>14.99</v>
      </c>
      <c r="H484" s="62">
        <v>44546</v>
      </c>
      <c r="I484" s="62">
        <v>44561</v>
      </c>
      <c r="J484" s="60">
        <f t="shared" si="28"/>
        <v>16</v>
      </c>
      <c r="K484" s="62">
        <f t="shared" si="29"/>
        <v>44553.5</v>
      </c>
      <c r="L484" s="139">
        <v>44561.5</v>
      </c>
      <c r="M484" s="62">
        <v>44575.5</v>
      </c>
      <c r="N484" s="62"/>
      <c r="O484" s="61">
        <f t="shared" si="30"/>
        <v>22</v>
      </c>
      <c r="P484" s="63">
        <f t="shared" si="31"/>
        <v>329.78000000000003</v>
      </c>
    </row>
    <row r="485" spans="1:16" ht="13" x14ac:dyDescent="0.3">
      <c r="A485" s="60" t="s">
        <v>195</v>
      </c>
      <c r="B485" s="140" t="s">
        <v>170</v>
      </c>
      <c r="C485" s="116">
        <v>44561</v>
      </c>
      <c r="D485" s="111">
        <v>44561</v>
      </c>
      <c r="E485" s="115" t="s">
        <v>139</v>
      </c>
      <c r="F485" s="109" t="s">
        <v>140</v>
      </c>
      <c r="G485" s="61">
        <v>0.94</v>
      </c>
      <c r="H485" s="62">
        <v>44546</v>
      </c>
      <c r="I485" s="62">
        <v>44561</v>
      </c>
      <c r="J485" s="60">
        <f t="shared" si="28"/>
        <v>16</v>
      </c>
      <c r="K485" s="62">
        <f t="shared" si="29"/>
        <v>44553.5</v>
      </c>
      <c r="L485" s="139">
        <v>44561.5</v>
      </c>
      <c r="M485" s="62">
        <v>44575.5</v>
      </c>
      <c r="N485" s="62"/>
      <c r="O485" s="61">
        <f t="shared" si="30"/>
        <v>22</v>
      </c>
      <c r="P485" s="63">
        <f t="shared" si="31"/>
        <v>20.68</v>
      </c>
    </row>
    <row r="486" spans="1:16" s="47" customFormat="1" ht="13" x14ac:dyDescent="0.3">
      <c r="A486" s="79"/>
      <c r="B486" s="118" t="s">
        <v>333</v>
      </c>
      <c r="C486" s="79"/>
      <c r="D486" s="79"/>
      <c r="E486" s="79"/>
      <c r="F486" s="79"/>
      <c r="G486" s="80">
        <f>SUM(G10:G485)</f>
        <v>233544.20999999964</v>
      </c>
      <c r="H486" s="82"/>
      <c r="I486" s="82"/>
      <c r="J486" s="79"/>
      <c r="K486" s="82"/>
      <c r="L486" s="82"/>
      <c r="M486" s="82"/>
      <c r="N486" s="82"/>
      <c r="O486" s="100"/>
      <c r="P486" s="80">
        <f>SUM(P10:P485)</f>
        <v>1836394.7149999987</v>
      </c>
    </row>
    <row r="487" spans="1:16" x14ac:dyDescent="0.25">
      <c r="A487" s="60"/>
      <c r="B487" s="60"/>
      <c r="C487" s="60"/>
      <c r="D487" s="60"/>
      <c r="E487" s="60"/>
      <c r="F487" s="60"/>
      <c r="G487" s="61"/>
      <c r="H487" s="62"/>
      <c r="I487" s="62"/>
      <c r="J487" s="60"/>
      <c r="K487" s="62"/>
      <c r="L487" s="62"/>
      <c r="M487" s="62"/>
      <c r="N487" s="62"/>
      <c r="O487" s="97"/>
      <c r="P487" s="63"/>
    </row>
    <row r="488" spans="1:16" ht="13" x14ac:dyDescent="0.3">
      <c r="A488" s="60" t="s">
        <v>174</v>
      </c>
      <c r="B488" s="115" t="s">
        <v>170</v>
      </c>
      <c r="C488" s="116">
        <v>44270</v>
      </c>
      <c r="D488" s="111">
        <v>44270</v>
      </c>
      <c r="E488" s="115" t="s">
        <v>85</v>
      </c>
      <c r="F488" s="109" t="s">
        <v>86</v>
      </c>
      <c r="G488" s="61">
        <v>518.37</v>
      </c>
      <c r="H488" s="62">
        <v>44256</v>
      </c>
      <c r="I488" s="62">
        <v>44270</v>
      </c>
      <c r="J488" s="60">
        <f t="shared" ref="J488:J491" si="32">I488-H488+1</f>
        <v>15</v>
      </c>
      <c r="K488" s="62">
        <f t="shared" ref="K488:K491" si="33">(I488+H488)/2</f>
        <v>44263</v>
      </c>
      <c r="L488" s="139">
        <v>44270.5</v>
      </c>
      <c r="M488" s="62">
        <v>44270.5</v>
      </c>
      <c r="N488" s="62"/>
      <c r="O488" s="61">
        <f t="shared" ref="O488:O491" si="34">M488-K488</f>
        <v>7.5</v>
      </c>
      <c r="P488" s="63">
        <f t="shared" ref="P488:P491" si="35">G488*O488</f>
        <v>3887.7750000000001</v>
      </c>
    </row>
    <row r="489" spans="1:16" ht="13" x14ac:dyDescent="0.3">
      <c r="A489" s="60" t="s">
        <v>174</v>
      </c>
      <c r="B489" s="115" t="s">
        <v>170</v>
      </c>
      <c r="C489" s="116">
        <v>44270</v>
      </c>
      <c r="D489" s="111">
        <v>44270</v>
      </c>
      <c r="E489" s="115" t="s">
        <v>89</v>
      </c>
      <c r="F489" s="109" t="s">
        <v>90</v>
      </c>
      <c r="G489" s="61">
        <v>4931.579999999999</v>
      </c>
      <c r="H489" s="62">
        <v>44256</v>
      </c>
      <c r="I489" s="62">
        <v>44270</v>
      </c>
      <c r="J489" s="60">
        <f t="shared" si="32"/>
        <v>15</v>
      </c>
      <c r="K489" s="62">
        <f t="shared" si="33"/>
        <v>44263</v>
      </c>
      <c r="L489" s="139">
        <v>44270.5</v>
      </c>
      <c r="M489" s="62">
        <v>44270.5</v>
      </c>
      <c r="N489" s="62"/>
      <c r="O489" s="61">
        <f t="shared" si="34"/>
        <v>7.5</v>
      </c>
      <c r="P489" s="63">
        <f t="shared" si="35"/>
        <v>36986.849999999991</v>
      </c>
    </row>
    <row r="490" spans="1:16" ht="13" x14ac:dyDescent="0.3">
      <c r="A490" s="60" t="s">
        <v>174</v>
      </c>
      <c r="B490" s="115" t="s">
        <v>170</v>
      </c>
      <c r="C490" s="116">
        <v>44270</v>
      </c>
      <c r="D490" s="111">
        <v>44270</v>
      </c>
      <c r="E490" s="115" t="s">
        <v>91</v>
      </c>
      <c r="F490" s="109" t="s">
        <v>92</v>
      </c>
      <c r="G490" s="61">
        <v>9037.7799999999988</v>
      </c>
      <c r="H490" s="62">
        <v>44256</v>
      </c>
      <c r="I490" s="62">
        <v>44270</v>
      </c>
      <c r="J490" s="60">
        <f t="shared" si="32"/>
        <v>15</v>
      </c>
      <c r="K490" s="62">
        <f t="shared" si="33"/>
        <v>44263</v>
      </c>
      <c r="L490" s="139">
        <v>44270.5</v>
      </c>
      <c r="M490" s="62">
        <v>44270.5</v>
      </c>
      <c r="N490" s="62"/>
      <c r="O490" s="61">
        <f t="shared" si="34"/>
        <v>7.5</v>
      </c>
      <c r="P490" s="63">
        <f t="shared" si="35"/>
        <v>67783.349999999991</v>
      </c>
    </row>
    <row r="491" spans="1:16" ht="13" x14ac:dyDescent="0.3">
      <c r="A491" s="60" t="s">
        <v>174</v>
      </c>
      <c r="B491" s="115" t="s">
        <v>170</v>
      </c>
      <c r="C491" s="116">
        <v>44270</v>
      </c>
      <c r="D491" s="111">
        <v>44270</v>
      </c>
      <c r="E491" s="115" t="s">
        <v>97</v>
      </c>
      <c r="F491" s="109" t="s">
        <v>98</v>
      </c>
      <c r="G491" s="61">
        <v>2129.73</v>
      </c>
      <c r="H491" s="62">
        <v>44256</v>
      </c>
      <c r="I491" s="62">
        <v>44270</v>
      </c>
      <c r="J491" s="60">
        <f t="shared" si="32"/>
        <v>15</v>
      </c>
      <c r="K491" s="62">
        <f t="shared" si="33"/>
        <v>44263</v>
      </c>
      <c r="L491" s="139">
        <v>44270.5</v>
      </c>
      <c r="M491" s="62">
        <v>44270.5</v>
      </c>
      <c r="N491" s="62"/>
      <c r="O491" s="61">
        <f t="shared" si="34"/>
        <v>7.5</v>
      </c>
      <c r="P491" s="63">
        <f t="shared" si="35"/>
        <v>15972.975</v>
      </c>
    </row>
    <row r="492" spans="1:16" x14ac:dyDescent="0.25">
      <c r="A492" s="60"/>
      <c r="B492" s="60"/>
      <c r="C492" s="60"/>
      <c r="D492" s="60"/>
      <c r="E492" s="60"/>
      <c r="F492" s="60"/>
      <c r="G492" s="61"/>
      <c r="H492" s="62"/>
      <c r="I492" s="62"/>
      <c r="J492" s="60"/>
      <c r="K492" s="62"/>
      <c r="L492" s="62"/>
      <c r="M492" s="62"/>
      <c r="N492" s="62"/>
      <c r="O492" s="97"/>
      <c r="P492" s="63"/>
    </row>
    <row r="493" spans="1:16" s="47" customFormat="1" ht="13" x14ac:dyDescent="0.3">
      <c r="A493" s="79"/>
      <c r="B493" s="79" t="s">
        <v>330</v>
      </c>
      <c r="C493" s="79"/>
      <c r="D493" s="79"/>
      <c r="E493" s="79"/>
      <c r="F493" s="79"/>
      <c r="G493" s="83">
        <f>-SUBTOTAL(9,G488:G491)</f>
        <v>-16617.46</v>
      </c>
      <c r="H493" s="82">
        <v>44256</v>
      </c>
      <c r="I493" s="82">
        <v>44270</v>
      </c>
      <c r="J493" s="79">
        <f t="shared" ref="J493:J495" si="36">I493-H493+1</f>
        <v>15</v>
      </c>
      <c r="K493" s="82">
        <f t="shared" ref="K493:K494" si="37">(I493+H493)/2</f>
        <v>44263</v>
      </c>
      <c r="L493" s="141">
        <v>44270.5</v>
      </c>
      <c r="M493" s="82">
        <v>44270.5</v>
      </c>
      <c r="N493" s="82"/>
      <c r="O493" s="80">
        <f t="shared" ref="O493:O494" si="38">M493-K493</f>
        <v>7.5</v>
      </c>
      <c r="P493" s="123">
        <f t="shared" ref="P493:P495" si="39">G493*O493</f>
        <v>-124630.95</v>
      </c>
    </row>
    <row r="494" spans="1:16" s="47" customFormat="1" ht="13" x14ac:dyDescent="0.3">
      <c r="A494" s="79"/>
      <c r="B494" s="79" t="s">
        <v>331</v>
      </c>
      <c r="C494" s="79"/>
      <c r="D494" s="79"/>
      <c r="E494" s="79"/>
      <c r="F494" s="79"/>
      <c r="G494" s="80">
        <f>G108+G109+G110+G112</f>
        <v>5563.7200000000012</v>
      </c>
      <c r="H494" s="82">
        <v>44256</v>
      </c>
      <c r="I494" s="82">
        <v>44270</v>
      </c>
      <c r="J494" s="79">
        <f t="shared" si="36"/>
        <v>15</v>
      </c>
      <c r="K494" s="82">
        <f t="shared" si="37"/>
        <v>44263</v>
      </c>
      <c r="L494" s="141">
        <v>44270.5</v>
      </c>
      <c r="M494" s="82">
        <v>44270.5</v>
      </c>
      <c r="N494" s="82"/>
      <c r="O494" s="80">
        <f t="shared" si="38"/>
        <v>7.5</v>
      </c>
      <c r="P494" s="98">
        <f t="shared" si="39"/>
        <v>41727.900000000009</v>
      </c>
    </row>
    <row r="495" spans="1:16" s="47" customFormat="1" ht="13" x14ac:dyDescent="0.3">
      <c r="A495" s="79"/>
      <c r="B495" s="79" t="s">
        <v>337</v>
      </c>
      <c r="C495" s="79"/>
      <c r="D495" s="79"/>
      <c r="E495" s="79"/>
      <c r="F495" s="79"/>
      <c r="G495" s="80">
        <f>-G493-G494</f>
        <v>11053.739999999998</v>
      </c>
      <c r="H495" s="82">
        <v>43831</v>
      </c>
      <c r="I495" s="82">
        <v>44196</v>
      </c>
      <c r="J495" s="79">
        <f t="shared" si="36"/>
        <v>366</v>
      </c>
      <c r="K495" s="82">
        <f t="shared" ref="K495" si="40">(H495+I495)/2</f>
        <v>44013.5</v>
      </c>
      <c r="L495" s="141">
        <v>44270.5</v>
      </c>
      <c r="M495" s="82">
        <v>44270.5</v>
      </c>
      <c r="N495" s="99"/>
      <c r="O495" s="100">
        <f>M495-K495</f>
        <v>257</v>
      </c>
      <c r="P495" s="98">
        <f t="shared" si="39"/>
        <v>2840811.1799999997</v>
      </c>
    </row>
    <row r="496" spans="1:16" s="47" customFormat="1" ht="13" x14ac:dyDescent="0.3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82"/>
      <c r="L496" s="82"/>
      <c r="M496" s="82"/>
      <c r="N496" s="82"/>
      <c r="O496" s="100"/>
      <c r="P496" s="98"/>
    </row>
    <row r="497" spans="1:16" s="47" customFormat="1" ht="13" x14ac:dyDescent="0.3">
      <c r="A497" s="79"/>
      <c r="B497" s="125" t="s">
        <v>328</v>
      </c>
      <c r="C497" s="79"/>
      <c r="D497" s="79"/>
      <c r="E497" s="79"/>
      <c r="F497" s="79"/>
      <c r="G497" s="142">
        <f>G486+G493+G494+G495</f>
        <v>233544.20999999964</v>
      </c>
      <c r="H497" s="79"/>
      <c r="I497" s="79"/>
      <c r="J497" s="79"/>
      <c r="K497" s="82"/>
      <c r="L497" s="82"/>
      <c r="M497" s="82"/>
      <c r="N497" s="82"/>
      <c r="O497" s="100">
        <f>P497/G497</f>
        <v>19.672090543370807</v>
      </c>
      <c r="P497" s="142">
        <f>P486+P493+P494+P495</f>
        <v>4594302.8449999988</v>
      </c>
    </row>
    <row r="498" spans="1:16" s="47" customFormat="1" ht="13" x14ac:dyDescent="0.3">
      <c r="A498" s="79"/>
      <c r="B498" s="125" t="s">
        <v>329</v>
      </c>
      <c r="C498" s="79"/>
      <c r="D498" s="79"/>
      <c r="E498" s="79"/>
      <c r="F498" s="79"/>
      <c r="G498" s="142">
        <f>G497-G495</f>
        <v>222490.46999999965</v>
      </c>
      <c r="H498" s="79"/>
      <c r="I498" s="79"/>
      <c r="J498" s="79"/>
      <c r="K498" s="82"/>
      <c r="L498" s="82"/>
      <c r="M498" s="82"/>
      <c r="N498" s="82"/>
      <c r="O498" s="100">
        <f>P498/G498</f>
        <v>7.881198978994477</v>
      </c>
      <c r="P498" s="142">
        <f>P486+P493+P494</f>
        <v>1753491.6649999986</v>
      </c>
    </row>
    <row r="499" spans="1:16" s="47" customFormat="1" ht="13" x14ac:dyDescent="0.3">
      <c r="K499" s="50"/>
      <c r="L499" s="50"/>
      <c r="M499" s="50"/>
      <c r="N499" s="50"/>
      <c r="O499" s="48"/>
      <c r="P499" s="49"/>
    </row>
  </sheetData>
  <autoFilter ref="A9:P486" xr:uid="{89712CE1-8091-4395-B81F-2552DF40A029}"/>
  <mergeCells count="1">
    <mergeCell ref="H8:I8"/>
  </mergeCells>
  <pageMargins left="0.2" right="0.2" top="0.75" bottom="0.75" header="0.3" footer="0.3"/>
  <pageSetup scale="55" orientation="landscape" r:id="rId1"/>
  <headerFooter>
    <oddHeader>&amp;R&amp;"Times New Roman,Bold"KyPSC Case No. 2022-00372
AG-DR-01-096 Attach 13
Page &amp;P of &amp;N</oddHeader>
    <oddFooter>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97781-9AD4-41CC-A37F-0A6C0471EE2C}">
  <dimension ref="A2:AF1811"/>
  <sheetViews>
    <sheetView tabSelected="1" workbookViewId="0"/>
  </sheetViews>
  <sheetFormatPr defaultRowHeight="14.5" x14ac:dyDescent="0.35"/>
  <cols>
    <col min="2" max="2" width="34.26953125" customWidth="1"/>
    <col min="3" max="3" width="1.453125" customWidth="1"/>
    <col min="4" max="4" width="10.453125" customWidth="1"/>
    <col min="5" max="5" width="10.54296875" customWidth="1"/>
    <col min="6" max="6" width="26.81640625" customWidth="1"/>
    <col min="7" max="7" width="4.1796875" customWidth="1"/>
    <col min="8" max="8" width="15.1796875" bestFit="1" customWidth="1"/>
    <col min="9" max="9" width="19.54296875" style="1" customWidth="1"/>
    <col min="10" max="10" width="18.81640625" style="1" customWidth="1"/>
    <col min="11" max="11" width="10.54296875" style="3" customWidth="1"/>
    <col min="12" max="12" width="16.54296875" style="1" customWidth="1"/>
    <col min="13" max="13" width="17.1796875" style="1" customWidth="1"/>
    <col min="14" max="14" width="17.54296875" style="1" customWidth="1"/>
    <col min="15" max="15" width="18.1796875" style="1" customWidth="1"/>
    <col min="17" max="17" width="15.81640625" style="2" customWidth="1"/>
  </cols>
  <sheetData>
    <row r="2" spans="1:19" x14ac:dyDescent="0.35">
      <c r="A2" s="59"/>
      <c r="B2" s="11" t="s">
        <v>196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35">
      <c r="A3" s="59"/>
      <c r="B3" s="11" t="s">
        <v>197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x14ac:dyDescent="0.35">
      <c r="A4" s="59"/>
      <c r="B4" s="11" t="s">
        <v>54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5" customFormat="1" ht="78.5" x14ac:dyDescent="0.35">
      <c r="A6" s="5" t="s">
        <v>73</v>
      </c>
      <c r="B6" s="6" t="s">
        <v>198</v>
      </c>
      <c r="D6" s="6" t="s">
        <v>199</v>
      </c>
      <c r="E6" s="6" t="s">
        <v>77</v>
      </c>
      <c r="F6" s="6" t="s">
        <v>78</v>
      </c>
      <c r="G6" s="6" t="s">
        <v>200</v>
      </c>
      <c r="H6" s="7" t="s">
        <v>79</v>
      </c>
      <c r="I6" s="20" t="s">
        <v>201</v>
      </c>
      <c r="J6" s="20" t="s">
        <v>76</v>
      </c>
      <c r="K6" s="21" t="s">
        <v>58</v>
      </c>
      <c r="L6" s="20" t="s">
        <v>202</v>
      </c>
      <c r="M6" s="20" t="s">
        <v>199</v>
      </c>
      <c r="N6" s="20" t="s">
        <v>203</v>
      </c>
      <c r="O6" s="57" t="s">
        <v>204</v>
      </c>
      <c r="P6" s="5" t="s">
        <v>205</v>
      </c>
      <c r="Q6" s="22" t="s">
        <v>206</v>
      </c>
    </row>
    <row r="7" spans="1:19" x14ac:dyDescent="0.35">
      <c r="A7" s="144" t="s">
        <v>22</v>
      </c>
      <c r="B7" s="115" t="s">
        <v>82</v>
      </c>
      <c r="C7" s="144"/>
      <c r="D7" s="116">
        <v>44211</v>
      </c>
      <c r="E7" s="115" t="s">
        <v>207</v>
      </c>
      <c r="F7" s="145" t="s">
        <v>208</v>
      </c>
      <c r="G7" s="145" t="s">
        <v>209</v>
      </c>
      <c r="H7" s="146">
        <v>66780.640000000029</v>
      </c>
      <c r="I7" s="147">
        <v>44193</v>
      </c>
      <c r="J7" s="147">
        <v>44206</v>
      </c>
      <c r="K7" s="148">
        <f t="shared" ref="K7:K70" si="0">J7-I7+1</f>
        <v>14</v>
      </c>
      <c r="L7" s="147">
        <f t="shared" ref="L7:L70" si="1">(J7+I7)/2</f>
        <v>44199.5</v>
      </c>
      <c r="M7" s="143">
        <v>44211.5</v>
      </c>
      <c r="N7" s="143">
        <v>44215.5</v>
      </c>
      <c r="O7" s="143">
        <v>44211.5</v>
      </c>
      <c r="P7" s="144">
        <f t="shared" ref="P7:P70" si="2">O7-L7</f>
        <v>12</v>
      </c>
      <c r="Q7" s="149">
        <f t="shared" ref="Q7:Q70" si="3">P7*H7</f>
        <v>801367.6800000004</v>
      </c>
    </row>
    <row r="8" spans="1:19" x14ac:dyDescent="0.35">
      <c r="A8" s="144" t="s">
        <v>22</v>
      </c>
      <c r="B8" s="115" t="s">
        <v>82</v>
      </c>
      <c r="C8" s="144"/>
      <c r="D8" s="116">
        <v>44211</v>
      </c>
      <c r="E8" s="115" t="s">
        <v>210</v>
      </c>
      <c r="F8" s="145" t="s">
        <v>211</v>
      </c>
      <c r="G8" s="145" t="s">
        <v>209</v>
      </c>
      <c r="H8" s="146">
        <v>8811.86</v>
      </c>
      <c r="I8" s="147">
        <v>44193</v>
      </c>
      <c r="J8" s="147">
        <v>44206</v>
      </c>
      <c r="K8" s="148">
        <f t="shared" si="0"/>
        <v>14</v>
      </c>
      <c r="L8" s="147">
        <f t="shared" si="1"/>
        <v>44199.5</v>
      </c>
      <c r="M8" s="143">
        <v>44211.5</v>
      </c>
      <c r="N8" s="143">
        <v>44215.5</v>
      </c>
      <c r="O8" s="143">
        <v>44211.5</v>
      </c>
      <c r="P8" s="144">
        <f t="shared" si="2"/>
        <v>12</v>
      </c>
      <c r="Q8" s="149">
        <f t="shared" si="3"/>
        <v>105742.32</v>
      </c>
    </row>
    <row r="9" spans="1:19" x14ac:dyDescent="0.35">
      <c r="A9" s="144" t="s">
        <v>22</v>
      </c>
      <c r="B9" s="115" t="s">
        <v>82</v>
      </c>
      <c r="C9" s="144"/>
      <c r="D9" s="116">
        <v>44211</v>
      </c>
      <c r="E9" s="115" t="s">
        <v>212</v>
      </c>
      <c r="F9" s="145" t="s">
        <v>213</v>
      </c>
      <c r="G9" s="145" t="s">
        <v>209</v>
      </c>
      <c r="H9" s="146">
        <v>8811.86</v>
      </c>
      <c r="I9" s="147">
        <v>44193</v>
      </c>
      <c r="J9" s="147">
        <v>44206</v>
      </c>
      <c r="K9" s="148">
        <f t="shared" si="0"/>
        <v>14</v>
      </c>
      <c r="L9" s="147">
        <f t="shared" si="1"/>
        <v>44199.5</v>
      </c>
      <c r="M9" s="143">
        <v>44211.5</v>
      </c>
      <c r="N9" s="143">
        <v>44215.5</v>
      </c>
      <c r="O9" s="143">
        <v>44211.5</v>
      </c>
      <c r="P9" s="144">
        <f t="shared" si="2"/>
        <v>12</v>
      </c>
      <c r="Q9" s="149">
        <f t="shared" si="3"/>
        <v>105742.32</v>
      </c>
    </row>
    <row r="10" spans="1:19" x14ac:dyDescent="0.35">
      <c r="A10" s="144" t="s">
        <v>22</v>
      </c>
      <c r="B10" s="115" t="s">
        <v>82</v>
      </c>
      <c r="C10" s="144"/>
      <c r="D10" s="116">
        <v>44211</v>
      </c>
      <c r="E10" s="115" t="s">
        <v>214</v>
      </c>
      <c r="F10" s="145" t="s">
        <v>215</v>
      </c>
      <c r="G10" s="145" t="s">
        <v>209</v>
      </c>
      <c r="H10" s="146">
        <v>37678.269999999997</v>
      </c>
      <c r="I10" s="147">
        <v>44193</v>
      </c>
      <c r="J10" s="147">
        <v>44206</v>
      </c>
      <c r="K10" s="148">
        <f t="shared" si="0"/>
        <v>14</v>
      </c>
      <c r="L10" s="147">
        <f t="shared" si="1"/>
        <v>44199.5</v>
      </c>
      <c r="M10" s="143">
        <v>44211.5</v>
      </c>
      <c r="N10" s="143">
        <v>44215.5</v>
      </c>
      <c r="O10" s="143">
        <v>44211.5</v>
      </c>
      <c r="P10" s="144">
        <f t="shared" si="2"/>
        <v>12</v>
      </c>
      <c r="Q10" s="149">
        <f t="shared" si="3"/>
        <v>452139.24</v>
      </c>
    </row>
    <row r="11" spans="1:19" x14ac:dyDescent="0.35">
      <c r="A11" s="144" t="s">
        <v>22</v>
      </c>
      <c r="B11" s="115" t="s">
        <v>82</v>
      </c>
      <c r="C11" s="144"/>
      <c r="D11" s="116">
        <v>44211</v>
      </c>
      <c r="E11" s="115" t="s">
        <v>216</v>
      </c>
      <c r="F11" s="145" t="s">
        <v>217</v>
      </c>
      <c r="G11" s="145" t="s">
        <v>209</v>
      </c>
      <c r="H11" s="146">
        <v>37678.269999999997</v>
      </c>
      <c r="I11" s="147">
        <v>44193</v>
      </c>
      <c r="J11" s="147">
        <v>44206</v>
      </c>
      <c r="K11" s="148">
        <f t="shared" si="0"/>
        <v>14</v>
      </c>
      <c r="L11" s="147">
        <f t="shared" si="1"/>
        <v>44199.5</v>
      </c>
      <c r="M11" s="143">
        <v>44211.5</v>
      </c>
      <c r="N11" s="143">
        <v>44215.5</v>
      </c>
      <c r="O11" s="143">
        <v>44211.5</v>
      </c>
      <c r="P11" s="144">
        <f t="shared" si="2"/>
        <v>12</v>
      </c>
      <c r="Q11" s="149">
        <f t="shared" si="3"/>
        <v>452139.24</v>
      </c>
    </row>
    <row r="12" spans="1:19" x14ac:dyDescent="0.35">
      <c r="A12" s="144" t="s">
        <v>22</v>
      </c>
      <c r="B12" s="115" t="s">
        <v>82</v>
      </c>
      <c r="C12" s="144"/>
      <c r="D12" s="116">
        <v>44211</v>
      </c>
      <c r="E12" s="115" t="s">
        <v>218</v>
      </c>
      <c r="F12" s="145" t="s">
        <v>219</v>
      </c>
      <c r="G12" s="145" t="s">
        <v>220</v>
      </c>
      <c r="H12" s="146">
        <v>1533</v>
      </c>
      <c r="I12" s="147">
        <v>44193</v>
      </c>
      <c r="J12" s="147">
        <v>44206</v>
      </c>
      <c r="K12" s="148">
        <f t="shared" si="0"/>
        <v>14</v>
      </c>
      <c r="L12" s="147">
        <f t="shared" si="1"/>
        <v>44199.5</v>
      </c>
      <c r="M12" s="143">
        <v>44211.5</v>
      </c>
      <c r="N12" s="143">
        <v>44215.5</v>
      </c>
      <c r="O12" s="143">
        <v>44211.5</v>
      </c>
      <c r="P12" s="144">
        <f t="shared" si="2"/>
        <v>12</v>
      </c>
      <c r="Q12" s="149">
        <f t="shared" si="3"/>
        <v>18396</v>
      </c>
    </row>
    <row r="13" spans="1:19" x14ac:dyDescent="0.35">
      <c r="A13" s="144" t="s">
        <v>22</v>
      </c>
      <c r="B13" s="115" t="s">
        <v>82</v>
      </c>
      <c r="C13" s="144"/>
      <c r="D13" s="116">
        <v>44211</v>
      </c>
      <c r="E13" s="115" t="s">
        <v>221</v>
      </c>
      <c r="F13" s="145" t="s">
        <v>222</v>
      </c>
      <c r="G13" s="145" t="s">
        <v>220</v>
      </c>
      <c r="H13" s="146">
        <v>955.21</v>
      </c>
      <c r="I13" s="147">
        <v>44193</v>
      </c>
      <c r="J13" s="147">
        <v>44206</v>
      </c>
      <c r="K13" s="148">
        <f t="shared" si="0"/>
        <v>14</v>
      </c>
      <c r="L13" s="147">
        <f t="shared" si="1"/>
        <v>44199.5</v>
      </c>
      <c r="M13" s="143">
        <v>44211.5</v>
      </c>
      <c r="N13" s="143">
        <v>44215.5</v>
      </c>
      <c r="O13" s="143">
        <v>44211.5</v>
      </c>
      <c r="P13" s="144">
        <f t="shared" si="2"/>
        <v>12</v>
      </c>
      <c r="Q13" s="149">
        <f t="shared" si="3"/>
        <v>11462.52</v>
      </c>
    </row>
    <row r="14" spans="1:19" x14ac:dyDescent="0.35">
      <c r="A14" s="144" t="s">
        <v>22</v>
      </c>
      <c r="B14" s="115" t="s">
        <v>82</v>
      </c>
      <c r="C14" s="144"/>
      <c r="D14" s="116">
        <v>44211</v>
      </c>
      <c r="E14" s="115" t="s">
        <v>223</v>
      </c>
      <c r="F14" s="145" t="s">
        <v>224</v>
      </c>
      <c r="G14" s="145" t="s">
        <v>225</v>
      </c>
      <c r="H14" s="146">
        <v>78.010000000000005</v>
      </c>
      <c r="I14" s="147">
        <v>44193</v>
      </c>
      <c r="J14" s="147">
        <v>44206</v>
      </c>
      <c r="K14" s="148">
        <f t="shared" si="0"/>
        <v>14</v>
      </c>
      <c r="L14" s="147">
        <f t="shared" si="1"/>
        <v>44199.5</v>
      </c>
      <c r="M14" s="143">
        <v>44211.5</v>
      </c>
      <c r="N14" s="143">
        <v>44217.5</v>
      </c>
      <c r="O14" s="143">
        <v>44216.5</v>
      </c>
      <c r="P14" s="144">
        <f t="shared" si="2"/>
        <v>17</v>
      </c>
      <c r="Q14" s="149">
        <f t="shared" si="3"/>
        <v>1326.17</v>
      </c>
    </row>
    <row r="15" spans="1:19" x14ac:dyDescent="0.35">
      <c r="A15" s="144" t="s">
        <v>22</v>
      </c>
      <c r="B15" s="115" t="s">
        <v>82</v>
      </c>
      <c r="C15" s="144"/>
      <c r="D15" s="116">
        <v>44211</v>
      </c>
      <c r="E15" s="115" t="s">
        <v>223</v>
      </c>
      <c r="F15" s="145" t="s">
        <v>224</v>
      </c>
      <c r="G15" s="145" t="s">
        <v>226</v>
      </c>
      <c r="H15" s="146">
        <v>41.19</v>
      </c>
      <c r="I15" s="147">
        <v>44193</v>
      </c>
      <c r="J15" s="147">
        <v>44206</v>
      </c>
      <c r="K15" s="148">
        <f t="shared" si="0"/>
        <v>14</v>
      </c>
      <c r="L15" s="147">
        <f t="shared" si="1"/>
        <v>44199.5</v>
      </c>
      <c r="M15" s="143">
        <v>44211.5</v>
      </c>
      <c r="N15" s="143">
        <v>44217.5</v>
      </c>
      <c r="O15" s="143">
        <v>44216.5</v>
      </c>
      <c r="P15" s="144">
        <f t="shared" si="2"/>
        <v>17</v>
      </c>
      <c r="Q15" s="149">
        <f t="shared" si="3"/>
        <v>700.23</v>
      </c>
    </row>
    <row r="16" spans="1:19" x14ac:dyDescent="0.35">
      <c r="A16" s="144" t="s">
        <v>22</v>
      </c>
      <c r="B16" s="115" t="s">
        <v>82</v>
      </c>
      <c r="C16" s="144"/>
      <c r="D16" s="116">
        <v>44211</v>
      </c>
      <c r="E16" s="115" t="s">
        <v>227</v>
      </c>
      <c r="F16" s="145" t="s">
        <v>228</v>
      </c>
      <c r="G16" s="145" t="s">
        <v>229</v>
      </c>
      <c r="H16" s="146">
        <v>0.19</v>
      </c>
      <c r="I16" s="147">
        <v>44193</v>
      </c>
      <c r="J16" s="147">
        <v>44206</v>
      </c>
      <c r="K16" s="148">
        <f t="shared" si="0"/>
        <v>14</v>
      </c>
      <c r="L16" s="147">
        <f t="shared" si="1"/>
        <v>44199.5</v>
      </c>
      <c r="M16" s="143">
        <v>44211.5</v>
      </c>
      <c r="N16" s="143">
        <v>44217.5</v>
      </c>
      <c r="O16" s="143">
        <v>44216.5</v>
      </c>
      <c r="P16" s="144">
        <f t="shared" si="2"/>
        <v>17</v>
      </c>
      <c r="Q16" s="149">
        <f t="shared" si="3"/>
        <v>3.23</v>
      </c>
    </row>
    <row r="17" spans="1:17" x14ac:dyDescent="0.35">
      <c r="A17" s="144" t="s">
        <v>22</v>
      </c>
      <c r="B17" s="115" t="s">
        <v>82</v>
      </c>
      <c r="C17" s="144"/>
      <c r="D17" s="116">
        <v>44211</v>
      </c>
      <c r="E17" s="115" t="s">
        <v>227</v>
      </c>
      <c r="F17" s="145" t="s">
        <v>228</v>
      </c>
      <c r="G17" s="145" t="s">
        <v>225</v>
      </c>
      <c r="H17" s="146">
        <v>248.13</v>
      </c>
      <c r="I17" s="147">
        <v>44193</v>
      </c>
      <c r="J17" s="147">
        <v>44206</v>
      </c>
      <c r="K17" s="148">
        <f t="shared" si="0"/>
        <v>14</v>
      </c>
      <c r="L17" s="147">
        <f t="shared" si="1"/>
        <v>44199.5</v>
      </c>
      <c r="M17" s="143">
        <v>44211.5</v>
      </c>
      <c r="N17" s="143">
        <v>44217.5</v>
      </c>
      <c r="O17" s="143">
        <v>44216.5</v>
      </c>
      <c r="P17" s="144">
        <f t="shared" si="2"/>
        <v>17</v>
      </c>
      <c r="Q17" s="149">
        <f t="shared" si="3"/>
        <v>4218.21</v>
      </c>
    </row>
    <row r="18" spans="1:17" x14ac:dyDescent="0.35">
      <c r="A18" s="144" t="s">
        <v>22</v>
      </c>
      <c r="B18" s="115" t="s">
        <v>82</v>
      </c>
      <c r="C18" s="144"/>
      <c r="D18" s="116">
        <v>44211</v>
      </c>
      <c r="E18" s="115" t="s">
        <v>218</v>
      </c>
      <c r="F18" s="145" t="s">
        <v>219</v>
      </c>
      <c r="G18" s="145" t="s">
        <v>230</v>
      </c>
      <c r="H18" s="146">
        <v>1241.81</v>
      </c>
      <c r="I18" s="147">
        <v>44193</v>
      </c>
      <c r="J18" s="147">
        <v>44206</v>
      </c>
      <c r="K18" s="148">
        <f t="shared" si="0"/>
        <v>14</v>
      </c>
      <c r="L18" s="147">
        <f t="shared" si="1"/>
        <v>44199.5</v>
      </c>
      <c r="M18" s="143">
        <v>44211.5</v>
      </c>
      <c r="N18" s="143">
        <v>44237.5</v>
      </c>
      <c r="O18" s="143">
        <v>44236.5</v>
      </c>
      <c r="P18" s="144">
        <f t="shared" si="2"/>
        <v>37</v>
      </c>
      <c r="Q18" s="149">
        <f t="shared" si="3"/>
        <v>45946.97</v>
      </c>
    </row>
    <row r="19" spans="1:17" x14ac:dyDescent="0.35">
      <c r="A19" s="144" t="s">
        <v>22</v>
      </c>
      <c r="B19" s="115" t="s">
        <v>82</v>
      </c>
      <c r="C19" s="144"/>
      <c r="D19" s="116">
        <v>44211</v>
      </c>
      <c r="E19" s="115" t="s">
        <v>221</v>
      </c>
      <c r="F19" s="145" t="s">
        <v>222</v>
      </c>
      <c r="G19" s="145" t="s">
        <v>230</v>
      </c>
      <c r="H19" s="146">
        <v>19173.030000000006</v>
      </c>
      <c r="I19" s="147">
        <v>44193</v>
      </c>
      <c r="J19" s="147">
        <v>44206</v>
      </c>
      <c r="K19" s="148">
        <f t="shared" si="0"/>
        <v>14</v>
      </c>
      <c r="L19" s="147">
        <f t="shared" si="1"/>
        <v>44199.5</v>
      </c>
      <c r="M19" s="143">
        <v>44211.5</v>
      </c>
      <c r="N19" s="143">
        <v>44237.5</v>
      </c>
      <c r="O19" s="143">
        <v>44236.5</v>
      </c>
      <c r="P19" s="144">
        <f t="shared" si="2"/>
        <v>37</v>
      </c>
      <c r="Q19" s="149">
        <f t="shared" si="3"/>
        <v>709402.11000000022</v>
      </c>
    </row>
    <row r="20" spans="1:17" x14ac:dyDescent="0.35">
      <c r="A20" s="144" t="s">
        <v>22</v>
      </c>
      <c r="B20" s="115" t="s">
        <v>82</v>
      </c>
      <c r="C20" s="144"/>
      <c r="D20" s="116">
        <v>44211</v>
      </c>
      <c r="E20" s="115" t="s">
        <v>223</v>
      </c>
      <c r="F20" s="145" t="s">
        <v>224</v>
      </c>
      <c r="G20" s="145" t="s">
        <v>231</v>
      </c>
      <c r="H20" s="146">
        <v>99.62</v>
      </c>
      <c r="I20" s="147">
        <v>44193</v>
      </c>
      <c r="J20" s="147">
        <v>44206</v>
      </c>
      <c r="K20" s="148">
        <f t="shared" si="0"/>
        <v>14</v>
      </c>
      <c r="L20" s="147">
        <f t="shared" si="1"/>
        <v>44199.5</v>
      </c>
      <c r="M20" s="143">
        <v>44211.5</v>
      </c>
      <c r="N20" s="143">
        <v>44239.5</v>
      </c>
      <c r="O20" s="143">
        <v>44238.5</v>
      </c>
      <c r="P20" s="144">
        <f t="shared" si="2"/>
        <v>39</v>
      </c>
      <c r="Q20" s="149">
        <f t="shared" si="3"/>
        <v>3885.1800000000003</v>
      </c>
    </row>
    <row r="21" spans="1:17" x14ac:dyDescent="0.35">
      <c r="A21" s="144" t="s">
        <v>22</v>
      </c>
      <c r="B21" s="115" t="s">
        <v>82</v>
      </c>
      <c r="C21" s="144"/>
      <c r="D21" s="116">
        <v>44211</v>
      </c>
      <c r="E21" s="115" t="s">
        <v>227</v>
      </c>
      <c r="F21" s="145" t="s">
        <v>228</v>
      </c>
      <c r="G21" s="145" t="s">
        <v>232</v>
      </c>
      <c r="H21" s="146">
        <v>272.10000000000002</v>
      </c>
      <c r="I21" s="147">
        <v>44193</v>
      </c>
      <c r="J21" s="147">
        <v>44206</v>
      </c>
      <c r="K21" s="148">
        <f t="shared" si="0"/>
        <v>14</v>
      </c>
      <c r="L21" s="147">
        <f t="shared" si="1"/>
        <v>44199.5</v>
      </c>
      <c r="M21" s="143">
        <v>44211.5</v>
      </c>
      <c r="N21" s="143">
        <v>44243.5</v>
      </c>
      <c r="O21" s="143">
        <v>44239.5</v>
      </c>
      <c r="P21" s="144">
        <f t="shared" si="2"/>
        <v>40</v>
      </c>
      <c r="Q21" s="149">
        <f t="shared" si="3"/>
        <v>10884</v>
      </c>
    </row>
    <row r="22" spans="1:17" x14ac:dyDescent="0.35">
      <c r="A22" s="144" t="s">
        <v>22</v>
      </c>
      <c r="B22" s="115" t="s">
        <v>82</v>
      </c>
      <c r="C22" s="144"/>
      <c r="D22" s="116">
        <v>44211</v>
      </c>
      <c r="E22" s="115" t="s">
        <v>233</v>
      </c>
      <c r="F22" s="145" t="s">
        <v>234</v>
      </c>
      <c r="G22" s="145" t="s">
        <v>235</v>
      </c>
      <c r="H22" s="146">
        <v>31.31</v>
      </c>
      <c r="I22" s="147">
        <v>44193</v>
      </c>
      <c r="J22" s="147">
        <v>44206</v>
      </c>
      <c r="K22" s="148">
        <f t="shared" si="0"/>
        <v>14</v>
      </c>
      <c r="L22" s="147">
        <f t="shared" si="1"/>
        <v>44199.5</v>
      </c>
      <c r="M22" s="143">
        <v>44211.5</v>
      </c>
      <c r="N22" s="143">
        <v>44243.5</v>
      </c>
      <c r="O22" s="143">
        <v>44239.5</v>
      </c>
      <c r="P22" s="144">
        <f t="shared" si="2"/>
        <v>40</v>
      </c>
      <c r="Q22" s="149">
        <f t="shared" si="3"/>
        <v>1252.3999999999999</v>
      </c>
    </row>
    <row r="23" spans="1:17" x14ac:dyDescent="0.35">
      <c r="A23" s="144" t="s">
        <v>22</v>
      </c>
      <c r="B23" s="115" t="s">
        <v>82</v>
      </c>
      <c r="C23" s="144"/>
      <c r="D23" s="116">
        <v>44211</v>
      </c>
      <c r="E23" s="115" t="s">
        <v>233</v>
      </c>
      <c r="F23" s="145" t="s">
        <v>234</v>
      </c>
      <c r="G23" s="145" t="s">
        <v>236</v>
      </c>
      <c r="H23" s="146">
        <v>52.34</v>
      </c>
      <c r="I23" s="147">
        <v>44193</v>
      </c>
      <c r="J23" s="147">
        <v>44206</v>
      </c>
      <c r="K23" s="148">
        <f t="shared" si="0"/>
        <v>14</v>
      </c>
      <c r="L23" s="147">
        <f t="shared" si="1"/>
        <v>44199.5</v>
      </c>
      <c r="M23" s="143">
        <v>44211.5</v>
      </c>
      <c r="N23" s="143">
        <v>44243.5</v>
      </c>
      <c r="O23" s="143">
        <v>44239.5</v>
      </c>
      <c r="P23" s="144">
        <f t="shared" si="2"/>
        <v>40</v>
      </c>
      <c r="Q23" s="149">
        <f t="shared" si="3"/>
        <v>2093.6000000000004</v>
      </c>
    </row>
    <row r="24" spans="1:17" x14ac:dyDescent="0.35">
      <c r="A24" s="144" t="s">
        <v>22</v>
      </c>
      <c r="B24" s="115" t="s">
        <v>82</v>
      </c>
      <c r="C24" s="144"/>
      <c r="D24" s="116">
        <v>44211</v>
      </c>
      <c r="E24" s="115" t="s">
        <v>233</v>
      </c>
      <c r="F24" s="145" t="s">
        <v>234</v>
      </c>
      <c r="G24" s="145" t="s">
        <v>237</v>
      </c>
      <c r="H24" s="146">
        <v>70.92</v>
      </c>
      <c r="I24" s="147">
        <v>44193</v>
      </c>
      <c r="J24" s="147">
        <v>44206</v>
      </c>
      <c r="K24" s="148">
        <f t="shared" si="0"/>
        <v>14</v>
      </c>
      <c r="L24" s="147">
        <f t="shared" si="1"/>
        <v>44199.5</v>
      </c>
      <c r="M24" s="143">
        <v>44211.5</v>
      </c>
      <c r="N24" s="143">
        <v>44243.5</v>
      </c>
      <c r="O24" s="143">
        <v>44239.5</v>
      </c>
      <c r="P24" s="144">
        <f t="shared" si="2"/>
        <v>40</v>
      </c>
      <c r="Q24" s="149">
        <f t="shared" si="3"/>
        <v>2836.8</v>
      </c>
    </row>
    <row r="25" spans="1:17" x14ac:dyDescent="0.35">
      <c r="A25" s="144" t="s">
        <v>22</v>
      </c>
      <c r="B25" s="115" t="s">
        <v>82</v>
      </c>
      <c r="C25" s="144"/>
      <c r="D25" s="116">
        <v>44211</v>
      </c>
      <c r="E25" s="115" t="s">
        <v>238</v>
      </c>
      <c r="F25" s="145" t="s">
        <v>239</v>
      </c>
      <c r="G25" s="145" t="s">
        <v>240</v>
      </c>
      <c r="H25" s="146">
        <v>284.07</v>
      </c>
      <c r="I25" s="147">
        <v>44193</v>
      </c>
      <c r="J25" s="147">
        <v>44206</v>
      </c>
      <c r="K25" s="148">
        <f t="shared" si="0"/>
        <v>14</v>
      </c>
      <c r="L25" s="147">
        <f t="shared" si="1"/>
        <v>44199.5</v>
      </c>
      <c r="M25" s="143">
        <v>44211.5</v>
      </c>
      <c r="N25" s="143">
        <v>44249.5</v>
      </c>
      <c r="O25" s="143">
        <v>44246.5</v>
      </c>
      <c r="P25" s="144">
        <f t="shared" si="2"/>
        <v>47</v>
      </c>
      <c r="Q25" s="149">
        <f t="shared" si="3"/>
        <v>13351.289999999999</v>
      </c>
    </row>
    <row r="26" spans="1:17" x14ac:dyDescent="0.35">
      <c r="A26" s="144" t="s">
        <v>22</v>
      </c>
      <c r="B26" s="115" t="s">
        <v>82</v>
      </c>
      <c r="C26" s="144"/>
      <c r="D26" s="116">
        <v>44211</v>
      </c>
      <c r="E26" s="115" t="s">
        <v>238</v>
      </c>
      <c r="F26" s="145" t="s">
        <v>239</v>
      </c>
      <c r="G26" s="145" t="s">
        <v>241</v>
      </c>
      <c r="H26" s="146">
        <v>87.14</v>
      </c>
      <c r="I26" s="147">
        <v>44193</v>
      </c>
      <c r="J26" s="147">
        <v>44206</v>
      </c>
      <c r="K26" s="148">
        <f t="shared" si="0"/>
        <v>14</v>
      </c>
      <c r="L26" s="147">
        <f t="shared" si="1"/>
        <v>44199.5</v>
      </c>
      <c r="M26" s="143">
        <v>44211.5</v>
      </c>
      <c r="N26" s="143">
        <v>44249.5</v>
      </c>
      <c r="O26" s="143">
        <v>44246.5</v>
      </c>
      <c r="P26" s="144">
        <f t="shared" si="2"/>
        <v>47</v>
      </c>
      <c r="Q26" s="149">
        <f t="shared" si="3"/>
        <v>4095.58</v>
      </c>
    </row>
    <row r="27" spans="1:17" x14ac:dyDescent="0.35">
      <c r="A27" s="144" t="s">
        <v>22</v>
      </c>
      <c r="B27" s="115" t="s">
        <v>82</v>
      </c>
      <c r="C27" s="144"/>
      <c r="D27" s="116">
        <v>44211</v>
      </c>
      <c r="E27" s="115" t="s">
        <v>238</v>
      </c>
      <c r="F27" s="145" t="s">
        <v>239</v>
      </c>
      <c r="G27" s="145" t="s">
        <v>242</v>
      </c>
      <c r="H27" s="146">
        <v>25.63</v>
      </c>
      <c r="I27" s="147">
        <v>44193</v>
      </c>
      <c r="J27" s="147">
        <v>44206</v>
      </c>
      <c r="K27" s="148">
        <f t="shared" si="0"/>
        <v>14</v>
      </c>
      <c r="L27" s="147">
        <f t="shared" si="1"/>
        <v>44199.5</v>
      </c>
      <c r="M27" s="143">
        <v>44211.5</v>
      </c>
      <c r="N27" s="143">
        <v>44249.5</v>
      </c>
      <c r="O27" s="143">
        <v>44246.5</v>
      </c>
      <c r="P27" s="144">
        <f t="shared" si="2"/>
        <v>47</v>
      </c>
      <c r="Q27" s="149">
        <f t="shared" si="3"/>
        <v>1204.6099999999999</v>
      </c>
    </row>
    <row r="28" spans="1:17" x14ac:dyDescent="0.35">
      <c r="A28" s="144" t="s">
        <v>22</v>
      </c>
      <c r="B28" s="115" t="s">
        <v>82</v>
      </c>
      <c r="C28" s="144"/>
      <c r="D28" s="116">
        <v>44211</v>
      </c>
      <c r="E28" s="115" t="s">
        <v>238</v>
      </c>
      <c r="F28" s="145" t="s">
        <v>239</v>
      </c>
      <c r="G28" s="145" t="s">
        <v>243</v>
      </c>
      <c r="H28" s="146">
        <v>85.47</v>
      </c>
      <c r="I28" s="147">
        <v>44193</v>
      </c>
      <c r="J28" s="147">
        <v>44206</v>
      </c>
      <c r="K28" s="148">
        <f t="shared" si="0"/>
        <v>14</v>
      </c>
      <c r="L28" s="147">
        <f t="shared" si="1"/>
        <v>44199.5</v>
      </c>
      <c r="M28" s="143">
        <v>44211.5</v>
      </c>
      <c r="N28" s="143">
        <v>44249.5</v>
      </c>
      <c r="O28" s="143">
        <v>44246.5</v>
      </c>
      <c r="P28" s="144">
        <f t="shared" si="2"/>
        <v>47</v>
      </c>
      <c r="Q28" s="149">
        <f t="shared" si="3"/>
        <v>4017.09</v>
      </c>
    </row>
    <row r="29" spans="1:17" x14ac:dyDescent="0.35">
      <c r="A29" s="144" t="s">
        <v>22</v>
      </c>
      <c r="B29" s="115" t="s">
        <v>82</v>
      </c>
      <c r="C29" s="144"/>
      <c r="D29" s="116">
        <v>44211</v>
      </c>
      <c r="E29" s="115" t="s">
        <v>238</v>
      </c>
      <c r="F29" s="145" t="s">
        <v>239</v>
      </c>
      <c r="G29" s="145" t="s">
        <v>244</v>
      </c>
      <c r="H29" s="146">
        <v>35.049999999999997</v>
      </c>
      <c r="I29" s="147">
        <v>44193</v>
      </c>
      <c r="J29" s="147">
        <v>44206</v>
      </c>
      <c r="K29" s="148">
        <f t="shared" si="0"/>
        <v>14</v>
      </c>
      <c r="L29" s="147">
        <f t="shared" si="1"/>
        <v>44199.5</v>
      </c>
      <c r="M29" s="143">
        <v>44211.5</v>
      </c>
      <c r="N29" s="143">
        <v>44249.5</v>
      </c>
      <c r="O29" s="143">
        <v>44246.5</v>
      </c>
      <c r="P29" s="144">
        <f t="shared" si="2"/>
        <v>47</v>
      </c>
      <c r="Q29" s="149">
        <f t="shared" si="3"/>
        <v>1647.35</v>
      </c>
    </row>
    <row r="30" spans="1:17" x14ac:dyDescent="0.35">
      <c r="A30" s="144" t="s">
        <v>22</v>
      </c>
      <c r="B30" s="115" t="s">
        <v>82</v>
      </c>
      <c r="C30" s="144"/>
      <c r="D30" s="116">
        <v>44211</v>
      </c>
      <c r="E30" s="115" t="s">
        <v>218</v>
      </c>
      <c r="F30" s="145" t="s">
        <v>219</v>
      </c>
      <c r="G30" s="145" t="s">
        <v>245</v>
      </c>
      <c r="H30" s="146">
        <v>1334.8700000000001</v>
      </c>
      <c r="I30" s="147">
        <v>44193</v>
      </c>
      <c r="J30" s="147">
        <v>44206</v>
      </c>
      <c r="K30" s="148">
        <f t="shared" si="0"/>
        <v>14</v>
      </c>
      <c r="L30" s="147">
        <f t="shared" si="1"/>
        <v>44199.5</v>
      </c>
      <c r="M30" s="143">
        <v>44211.5</v>
      </c>
      <c r="N30" s="143">
        <v>44249.5</v>
      </c>
      <c r="O30" s="143">
        <v>44246.5</v>
      </c>
      <c r="P30" s="144">
        <f t="shared" si="2"/>
        <v>47</v>
      </c>
      <c r="Q30" s="149">
        <f t="shared" si="3"/>
        <v>62738.890000000007</v>
      </c>
    </row>
    <row r="31" spans="1:17" x14ac:dyDescent="0.35">
      <c r="A31" s="144" t="s">
        <v>22</v>
      </c>
      <c r="B31" s="115" t="s">
        <v>82</v>
      </c>
      <c r="C31" s="144"/>
      <c r="D31" s="116">
        <v>44211</v>
      </c>
      <c r="E31" s="115" t="s">
        <v>227</v>
      </c>
      <c r="F31" s="145" t="s">
        <v>228</v>
      </c>
      <c r="G31" s="145" t="s">
        <v>246</v>
      </c>
      <c r="H31" s="146">
        <v>4.79</v>
      </c>
      <c r="I31" s="147">
        <v>44193</v>
      </c>
      <c r="J31" s="147">
        <v>44206</v>
      </c>
      <c r="K31" s="148">
        <f t="shared" si="0"/>
        <v>14</v>
      </c>
      <c r="L31" s="147">
        <f t="shared" si="1"/>
        <v>44199.5</v>
      </c>
      <c r="M31" s="143">
        <v>44211.5</v>
      </c>
      <c r="N31" s="143">
        <v>44316.5</v>
      </c>
      <c r="O31" s="143">
        <v>44315.5</v>
      </c>
      <c r="P31" s="144">
        <f t="shared" si="2"/>
        <v>116</v>
      </c>
      <c r="Q31" s="149">
        <f t="shared" si="3"/>
        <v>555.64</v>
      </c>
    </row>
    <row r="32" spans="1:17" x14ac:dyDescent="0.35">
      <c r="A32" s="144" t="s">
        <v>22</v>
      </c>
      <c r="B32" s="115" t="s">
        <v>82</v>
      </c>
      <c r="C32" s="144"/>
      <c r="D32" s="116">
        <v>44211</v>
      </c>
      <c r="E32" s="115" t="s">
        <v>227</v>
      </c>
      <c r="F32" s="145" t="s">
        <v>228</v>
      </c>
      <c r="G32" s="145" t="s">
        <v>247</v>
      </c>
      <c r="H32" s="146">
        <v>18.850000000000001</v>
      </c>
      <c r="I32" s="147">
        <v>44193</v>
      </c>
      <c r="J32" s="147">
        <v>44206</v>
      </c>
      <c r="K32" s="148">
        <f t="shared" si="0"/>
        <v>14</v>
      </c>
      <c r="L32" s="147">
        <f t="shared" si="1"/>
        <v>44199.5</v>
      </c>
      <c r="M32" s="143">
        <v>44211.5</v>
      </c>
      <c r="N32" s="143">
        <v>44316.5</v>
      </c>
      <c r="O32" s="143">
        <v>44315.5</v>
      </c>
      <c r="P32" s="144">
        <f t="shared" si="2"/>
        <v>116</v>
      </c>
      <c r="Q32" s="149">
        <f t="shared" si="3"/>
        <v>2186.6000000000004</v>
      </c>
    </row>
    <row r="33" spans="1:17" x14ac:dyDescent="0.35">
      <c r="A33" s="144" t="s">
        <v>22</v>
      </c>
      <c r="B33" s="115" t="s">
        <v>82</v>
      </c>
      <c r="C33" s="144"/>
      <c r="D33" s="116">
        <v>44211</v>
      </c>
      <c r="E33" s="115" t="s">
        <v>227</v>
      </c>
      <c r="F33" s="145" t="s">
        <v>228</v>
      </c>
      <c r="G33" s="145" t="s">
        <v>248</v>
      </c>
      <c r="H33" s="146">
        <v>0.37</v>
      </c>
      <c r="I33" s="147">
        <v>44193</v>
      </c>
      <c r="J33" s="147">
        <v>44206</v>
      </c>
      <c r="K33" s="148">
        <f t="shared" si="0"/>
        <v>14</v>
      </c>
      <c r="L33" s="147">
        <f t="shared" si="1"/>
        <v>44199.5</v>
      </c>
      <c r="M33" s="143">
        <v>44211.5</v>
      </c>
      <c r="N33" s="143">
        <v>44316.5</v>
      </c>
      <c r="O33" s="143">
        <v>44315.5</v>
      </c>
      <c r="P33" s="144">
        <f t="shared" si="2"/>
        <v>116</v>
      </c>
      <c r="Q33" s="149">
        <f t="shared" si="3"/>
        <v>42.92</v>
      </c>
    </row>
    <row r="34" spans="1:17" x14ac:dyDescent="0.35">
      <c r="A34" s="144" t="s">
        <v>22</v>
      </c>
      <c r="B34" s="115" t="s">
        <v>82</v>
      </c>
      <c r="C34" s="144"/>
      <c r="D34" s="116">
        <v>44211</v>
      </c>
      <c r="E34" s="115" t="s">
        <v>227</v>
      </c>
      <c r="F34" s="145" t="s">
        <v>228</v>
      </c>
      <c r="G34" s="145" t="s">
        <v>249</v>
      </c>
      <c r="H34" s="146">
        <v>2.81</v>
      </c>
      <c r="I34" s="147">
        <v>44193</v>
      </c>
      <c r="J34" s="147">
        <v>44206</v>
      </c>
      <c r="K34" s="148">
        <f t="shared" si="0"/>
        <v>14</v>
      </c>
      <c r="L34" s="147">
        <f t="shared" si="1"/>
        <v>44199.5</v>
      </c>
      <c r="M34" s="143">
        <v>44211.5</v>
      </c>
      <c r="N34" s="143">
        <v>44316.5</v>
      </c>
      <c r="O34" s="143">
        <v>44315.5</v>
      </c>
      <c r="P34" s="144">
        <f t="shared" si="2"/>
        <v>116</v>
      </c>
      <c r="Q34" s="149">
        <f t="shared" si="3"/>
        <v>325.95999999999998</v>
      </c>
    </row>
    <row r="35" spans="1:17" x14ac:dyDescent="0.35">
      <c r="A35" s="144" t="s">
        <v>22</v>
      </c>
      <c r="B35" s="115" t="s">
        <v>82</v>
      </c>
      <c r="C35" s="144"/>
      <c r="D35" s="116">
        <v>44211</v>
      </c>
      <c r="E35" s="115" t="s">
        <v>227</v>
      </c>
      <c r="F35" s="145" t="s">
        <v>228</v>
      </c>
      <c r="G35" s="145" t="s">
        <v>250</v>
      </c>
      <c r="H35" s="146">
        <v>0.79</v>
      </c>
      <c r="I35" s="147">
        <v>44193</v>
      </c>
      <c r="J35" s="147">
        <v>44206</v>
      </c>
      <c r="K35" s="148">
        <f t="shared" si="0"/>
        <v>14</v>
      </c>
      <c r="L35" s="147">
        <f t="shared" si="1"/>
        <v>44199.5</v>
      </c>
      <c r="M35" s="143">
        <v>44211.5</v>
      </c>
      <c r="N35" s="143">
        <v>44316.5</v>
      </c>
      <c r="O35" s="143">
        <v>44315.5</v>
      </c>
      <c r="P35" s="144">
        <f t="shared" si="2"/>
        <v>116</v>
      </c>
      <c r="Q35" s="149">
        <f t="shared" si="3"/>
        <v>91.64</v>
      </c>
    </row>
    <row r="36" spans="1:17" x14ac:dyDescent="0.35">
      <c r="A36" s="144" t="s">
        <v>22</v>
      </c>
      <c r="B36" s="115" t="s">
        <v>82</v>
      </c>
      <c r="C36" s="144"/>
      <c r="D36" s="116">
        <v>44211</v>
      </c>
      <c r="E36" s="115" t="s">
        <v>227</v>
      </c>
      <c r="F36" s="145" t="s">
        <v>228</v>
      </c>
      <c r="G36" s="145" t="s">
        <v>251</v>
      </c>
      <c r="H36" s="146">
        <v>2.19</v>
      </c>
      <c r="I36" s="147">
        <v>44193</v>
      </c>
      <c r="J36" s="147">
        <v>44206</v>
      </c>
      <c r="K36" s="148">
        <f t="shared" si="0"/>
        <v>14</v>
      </c>
      <c r="L36" s="147">
        <f t="shared" si="1"/>
        <v>44199.5</v>
      </c>
      <c r="M36" s="143">
        <v>44211.5</v>
      </c>
      <c r="N36" s="143">
        <v>44316.5</v>
      </c>
      <c r="O36" s="143">
        <v>44315.5</v>
      </c>
      <c r="P36" s="144">
        <f t="shared" si="2"/>
        <v>116</v>
      </c>
      <c r="Q36" s="149">
        <f t="shared" si="3"/>
        <v>254.04</v>
      </c>
    </row>
    <row r="37" spans="1:17" x14ac:dyDescent="0.35">
      <c r="A37" s="144" t="s">
        <v>22</v>
      </c>
      <c r="B37" s="115" t="s">
        <v>82</v>
      </c>
      <c r="C37" s="144"/>
      <c r="D37" s="116">
        <v>44211</v>
      </c>
      <c r="E37" s="115" t="s">
        <v>227</v>
      </c>
      <c r="F37" s="145" t="s">
        <v>228</v>
      </c>
      <c r="G37" s="145" t="s">
        <v>252</v>
      </c>
      <c r="H37" s="146">
        <v>2.41</v>
      </c>
      <c r="I37" s="147">
        <v>44193</v>
      </c>
      <c r="J37" s="147">
        <v>44206</v>
      </c>
      <c r="K37" s="148">
        <f t="shared" si="0"/>
        <v>14</v>
      </c>
      <c r="L37" s="147">
        <f t="shared" si="1"/>
        <v>44199.5</v>
      </c>
      <c r="M37" s="143">
        <v>44211.5</v>
      </c>
      <c r="N37" s="143">
        <v>44316.5</v>
      </c>
      <c r="O37" s="143">
        <v>44315.5</v>
      </c>
      <c r="P37" s="144">
        <f t="shared" si="2"/>
        <v>116</v>
      </c>
      <c r="Q37" s="149">
        <f t="shared" si="3"/>
        <v>279.56</v>
      </c>
    </row>
    <row r="38" spans="1:17" x14ac:dyDescent="0.35">
      <c r="A38" s="144" t="s">
        <v>22</v>
      </c>
      <c r="B38" s="115" t="s">
        <v>82</v>
      </c>
      <c r="C38" s="144"/>
      <c r="D38" s="116">
        <v>44211</v>
      </c>
      <c r="E38" s="115" t="s">
        <v>227</v>
      </c>
      <c r="F38" s="145" t="s">
        <v>228</v>
      </c>
      <c r="G38" s="145" t="s">
        <v>253</v>
      </c>
      <c r="H38" s="146">
        <v>2.37</v>
      </c>
      <c r="I38" s="147">
        <v>44193</v>
      </c>
      <c r="J38" s="147">
        <v>44206</v>
      </c>
      <c r="K38" s="148">
        <f t="shared" si="0"/>
        <v>14</v>
      </c>
      <c r="L38" s="147">
        <f t="shared" si="1"/>
        <v>44199.5</v>
      </c>
      <c r="M38" s="143">
        <v>44211.5</v>
      </c>
      <c r="N38" s="143">
        <v>44316.5</v>
      </c>
      <c r="O38" s="143">
        <v>44315.5</v>
      </c>
      <c r="P38" s="144">
        <f t="shared" si="2"/>
        <v>116</v>
      </c>
      <c r="Q38" s="149">
        <f t="shared" si="3"/>
        <v>274.92</v>
      </c>
    </row>
    <row r="39" spans="1:17" x14ac:dyDescent="0.35">
      <c r="A39" s="144" t="s">
        <v>22</v>
      </c>
      <c r="B39" s="115" t="s">
        <v>82</v>
      </c>
      <c r="C39" s="144"/>
      <c r="D39" s="116">
        <v>44211</v>
      </c>
      <c r="E39" s="115" t="s">
        <v>227</v>
      </c>
      <c r="F39" s="145" t="s">
        <v>228</v>
      </c>
      <c r="G39" s="145" t="s">
        <v>254</v>
      </c>
      <c r="H39" s="146">
        <v>144.81</v>
      </c>
      <c r="I39" s="147">
        <v>44193</v>
      </c>
      <c r="J39" s="147">
        <v>44206</v>
      </c>
      <c r="K39" s="148">
        <f t="shared" si="0"/>
        <v>14</v>
      </c>
      <c r="L39" s="147">
        <f t="shared" si="1"/>
        <v>44199.5</v>
      </c>
      <c r="M39" s="143">
        <v>44211.5</v>
      </c>
      <c r="N39" s="143">
        <v>44316.5</v>
      </c>
      <c r="O39" s="143">
        <v>44315.5</v>
      </c>
      <c r="P39" s="144">
        <f t="shared" si="2"/>
        <v>116</v>
      </c>
      <c r="Q39" s="149">
        <f t="shared" si="3"/>
        <v>16797.96</v>
      </c>
    </row>
    <row r="40" spans="1:17" x14ac:dyDescent="0.35">
      <c r="A40" s="144" t="s">
        <v>22</v>
      </c>
      <c r="B40" s="115" t="s">
        <v>82</v>
      </c>
      <c r="C40" s="144"/>
      <c r="D40" s="116">
        <v>44211</v>
      </c>
      <c r="E40" s="115" t="s">
        <v>227</v>
      </c>
      <c r="F40" s="145" t="s">
        <v>228</v>
      </c>
      <c r="G40" s="145" t="s">
        <v>255</v>
      </c>
      <c r="H40" s="146">
        <v>48.31</v>
      </c>
      <c r="I40" s="147">
        <v>44193</v>
      </c>
      <c r="J40" s="147">
        <v>44206</v>
      </c>
      <c r="K40" s="148">
        <f t="shared" si="0"/>
        <v>14</v>
      </c>
      <c r="L40" s="147">
        <f t="shared" si="1"/>
        <v>44199.5</v>
      </c>
      <c r="M40" s="143">
        <v>44211.5</v>
      </c>
      <c r="N40" s="143">
        <v>44316.5</v>
      </c>
      <c r="O40" s="143">
        <v>44315.5</v>
      </c>
      <c r="P40" s="144">
        <f t="shared" si="2"/>
        <v>116</v>
      </c>
      <c r="Q40" s="149">
        <f t="shared" si="3"/>
        <v>5603.96</v>
      </c>
    </row>
    <row r="41" spans="1:17" x14ac:dyDescent="0.35">
      <c r="A41" s="144" t="s">
        <v>22</v>
      </c>
      <c r="B41" s="115" t="s">
        <v>82</v>
      </c>
      <c r="C41" s="144"/>
      <c r="D41" s="116">
        <v>44211</v>
      </c>
      <c r="E41" s="115" t="s">
        <v>227</v>
      </c>
      <c r="F41" s="145" t="s">
        <v>228</v>
      </c>
      <c r="G41" s="145" t="s">
        <v>256</v>
      </c>
      <c r="H41" s="146">
        <v>4.4300000000000006</v>
      </c>
      <c r="I41" s="147">
        <v>44193</v>
      </c>
      <c r="J41" s="147">
        <v>44206</v>
      </c>
      <c r="K41" s="148">
        <f t="shared" si="0"/>
        <v>14</v>
      </c>
      <c r="L41" s="147">
        <f t="shared" si="1"/>
        <v>44199.5</v>
      </c>
      <c r="M41" s="143">
        <v>44211.5</v>
      </c>
      <c r="N41" s="143">
        <v>44316.5</v>
      </c>
      <c r="O41" s="143">
        <v>44315.5</v>
      </c>
      <c r="P41" s="144">
        <f t="shared" si="2"/>
        <v>116</v>
      </c>
      <c r="Q41" s="149">
        <f t="shared" si="3"/>
        <v>513.88000000000011</v>
      </c>
    </row>
    <row r="42" spans="1:17" x14ac:dyDescent="0.35">
      <c r="A42" s="144" t="s">
        <v>22</v>
      </c>
      <c r="B42" s="115" t="s">
        <v>82</v>
      </c>
      <c r="C42" s="144"/>
      <c r="D42" s="116">
        <v>44211</v>
      </c>
      <c r="E42" s="115" t="s">
        <v>227</v>
      </c>
      <c r="F42" s="145" t="s">
        <v>228</v>
      </c>
      <c r="G42" s="145" t="s">
        <v>257</v>
      </c>
      <c r="H42" s="146">
        <v>7.73</v>
      </c>
      <c r="I42" s="147">
        <v>44193</v>
      </c>
      <c r="J42" s="147">
        <v>44206</v>
      </c>
      <c r="K42" s="148">
        <f t="shared" si="0"/>
        <v>14</v>
      </c>
      <c r="L42" s="147">
        <f t="shared" si="1"/>
        <v>44199.5</v>
      </c>
      <c r="M42" s="143">
        <v>44211.5</v>
      </c>
      <c r="N42" s="143">
        <v>44316.5</v>
      </c>
      <c r="O42" s="143">
        <v>44315.5</v>
      </c>
      <c r="P42" s="144">
        <f t="shared" si="2"/>
        <v>116</v>
      </c>
      <c r="Q42" s="149">
        <f t="shared" si="3"/>
        <v>896.68000000000006</v>
      </c>
    </row>
    <row r="43" spans="1:17" x14ac:dyDescent="0.35">
      <c r="A43" s="144" t="s">
        <v>22</v>
      </c>
      <c r="B43" s="115" t="s">
        <v>82</v>
      </c>
      <c r="C43" s="144"/>
      <c r="D43" s="116">
        <v>44211</v>
      </c>
      <c r="E43" s="115" t="s">
        <v>227</v>
      </c>
      <c r="F43" s="145" t="s">
        <v>228</v>
      </c>
      <c r="G43" s="145" t="s">
        <v>258</v>
      </c>
      <c r="H43" s="146">
        <v>1.49</v>
      </c>
      <c r="I43" s="147">
        <v>44193</v>
      </c>
      <c r="J43" s="147">
        <v>44206</v>
      </c>
      <c r="K43" s="148">
        <f t="shared" si="0"/>
        <v>14</v>
      </c>
      <c r="L43" s="147">
        <f t="shared" si="1"/>
        <v>44199.5</v>
      </c>
      <c r="M43" s="143">
        <v>44211.5</v>
      </c>
      <c r="N43" s="143">
        <v>44316.5</v>
      </c>
      <c r="O43" s="143">
        <v>44315.5</v>
      </c>
      <c r="P43" s="144">
        <f t="shared" si="2"/>
        <v>116</v>
      </c>
      <c r="Q43" s="149">
        <f t="shared" si="3"/>
        <v>172.84</v>
      </c>
    </row>
    <row r="44" spans="1:17" x14ac:dyDescent="0.35">
      <c r="A44" s="144" t="s">
        <v>22</v>
      </c>
      <c r="B44" s="115" t="s">
        <v>82</v>
      </c>
      <c r="C44" s="144"/>
      <c r="D44" s="116">
        <v>44211</v>
      </c>
      <c r="E44" s="115" t="s">
        <v>227</v>
      </c>
      <c r="F44" s="145" t="s">
        <v>228</v>
      </c>
      <c r="G44" s="145" t="s">
        <v>259</v>
      </c>
      <c r="H44" s="146">
        <v>5.17</v>
      </c>
      <c r="I44" s="147">
        <v>44193</v>
      </c>
      <c r="J44" s="147">
        <v>44206</v>
      </c>
      <c r="K44" s="148">
        <f t="shared" si="0"/>
        <v>14</v>
      </c>
      <c r="L44" s="147">
        <f t="shared" si="1"/>
        <v>44199.5</v>
      </c>
      <c r="M44" s="143">
        <v>44211.5</v>
      </c>
      <c r="N44" s="143">
        <v>44316.5</v>
      </c>
      <c r="O44" s="143">
        <v>44315.5</v>
      </c>
      <c r="P44" s="144">
        <f t="shared" si="2"/>
        <v>116</v>
      </c>
      <c r="Q44" s="149">
        <f t="shared" si="3"/>
        <v>599.72</v>
      </c>
    </row>
    <row r="45" spans="1:17" x14ac:dyDescent="0.35">
      <c r="A45" s="144" t="s">
        <v>22</v>
      </c>
      <c r="B45" s="115" t="s">
        <v>82</v>
      </c>
      <c r="C45" s="144"/>
      <c r="D45" s="116">
        <v>44211</v>
      </c>
      <c r="E45" s="115" t="s">
        <v>227</v>
      </c>
      <c r="F45" s="145" t="s">
        <v>228</v>
      </c>
      <c r="G45" s="145" t="s">
        <v>260</v>
      </c>
      <c r="H45" s="146">
        <v>2.42</v>
      </c>
      <c r="I45" s="147">
        <v>44193</v>
      </c>
      <c r="J45" s="147">
        <v>44206</v>
      </c>
      <c r="K45" s="148">
        <f t="shared" si="0"/>
        <v>14</v>
      </c>
      <c r="L45" s="147">
        <f t="shared" si="1"/>
        <v>44199.5</v>
      </c>
      <c r="M45" s="143">
        <v>44211.5</v>
      </c>
      <c r="N45" s="143">
        <v>44316.5</v>
      </c>
      <c r="O45" s="143">
        <v>44315.5</v>
      </c>
      <c r="P45" s="144">
        <f t="shared" si="2"/>
        <v>116</v>
      </c>
      <c r="Q45" s="149">
        <f t="shared" si="3"/>
        <v>280.71999999999997</v>
      </c>
    </row>
    <row r="46" spans="1:17" x14ac:dyDescent="0.35">
      <c r="A46" s="144" t="s">
        <v>22</v>
      </c>
      <c r="B46" s="115" t="s">
        <v>82</v>
      </c>
      <c r="C46" s="144"/>
      <c r="D46" s="116">
        <v>44211</v>
      </c>
      <c r="E46" s="115" t="s">
        <v>227</v>
      </c>
      <c r="F46" s="145" t="s">
        <v>228</v>
      </c>
      <c r="G46" s="145" t="s">
        <v>261</v>
      </c>
      <c r="H46" s="146">
        <v>4.21</v>
      </c>
      <c r="I46" s="147">
        <v>44193</v>
      </c>
      <c r="J46" s="147">
        <v>44206</v>
      </c>
      <c r="K46" s="148">
        <f t="shared" si="0"/>
        <v>14</v>
      </c>
      <c r="L46" s="147">
        <f t="shared" si="1"/>
        <v>44199.5</v>
      </c>
      <c r="M46" s="143">
        <v>44211.5</v>
      </c>
      <c r="N46" s="143">
        <v>44316.5</v>
      </c>
      <c r="O46" s="143">
        <v>44315.5</v>
      </c>
      <c r="P46" s="144">
        <f t="shared" si="2"/>
        <v>116</v>
      </c>
      <c r="Q46" s="149">
        <f t="shared" si="3"/>
        <v>488.36</v>
      </c>
    </row>
    <row r="47" spans="1:17" x14ac:dyDescent="0.35">
      <c r="A47" s="144" t="s">
        <v>22</v>
      </c>
      <c r="B47" s="115" t="s">
        <v>82</v>
      </c>
      <c r="C47" s="144"/>
      <c r="D47" s="116">
        <v>44211</v>
      </c>
      <c r="E47" s="115" t="s">
        <v>227</v>
      </c>
      <c r="F47" s="145" t="s">
        <v>228</v>
      </c>
      <c r="G47" s="145" t="s">
        <v>262</v>
      </c>
      <c r="H47" s="146">
        <v>27.99</v>
      </c>
      <c r="I47" s="147">
        <v>44193</v>
      </c>
      <c r="J47" s="147">
        <v>44206</v>
      </c>
      <c r="K47" s="148">
        <f t="shared" si="0"/>
        <v>14</v>
      </c>
      <c r="L47" s="147">
        <f t="shared" si="1"/>
        <v>44199.5</v>
      </c>
      <c r="M47" s="143">
        <v>44211.5</v>
      </c>
      <c r="N47" s="143">
        <v>44316.5</v>
      </c>
      <c r="O47" s="143">
        <v>44315.5</v>
      </c>
      <c r="P47" s="144">
        <f t="shared" si="2"/>
        <v>116</v>
      </c>
      <c r="Q47" s="149">
        <f t="shared" si="3"/>
        <v>3246.8399999999997</v>
      </c>
    </row>
    <row r="48" spans="1:17" x14ac:dyDescent="0.35">
      <c r="A48" s="144" t="s">
        <v>22</v>
      </c>
      <c r="B48" s="115" t="s">
        <v>82</v>
      </c>
      <c r="C48" s="144"/>
      <c r="D48" s="116">
        <v>44211</v>
      </c>
      <c r="E48" s="115" t="s">
        <v>227</v>
      </c>
      <c r="F48" s="145" t="s">
        <v>228</v>
      </c>
      <c r="G48" s="145" t="s">
        <v>263</v>
      </c>
      <c r="H48" s="146">
        <v>1.79</v>
      </c>
      <c r="I48" s="147">
        <v>44193</v>
      </c>
      <c r="J48" s="147">
        <v>44206</v>
      </c>
      <c r="K48" s="148">
        <f t="shared" si="0"/>
        <v>14</v>
      </c>
      <c r="L48" s="147">
        <f t="shared" si="1"/>
        <v>44199.5</v>
      </c>
      <c r="M48" s="143">
        <v>44211.5</v>
      </c>
      <c r="N48" s="143">
        <v>44316.5</v>
      </c>
      <c r="O48" s="143">
        <v>44315.5</v>
      </c>
      <c r="P48" s="144">
        <f t="shared" si="2"/>
        <v>116</v>
      </c>
      <c r="Q48" s="149">
        <f t="shared" si="3"/>
        <v>207.64000000000001</v>
      </c>
    </row>
    <row r="49" spans="1:17" x14ac:dyDescent="0.35">
      <c r="A49" s="144" t="s">
        <v>22</v>
      </c>
      <c r="B49" s="115" t="s">
        <v>82</v>
      </c>
      <c r="C49" s="144"/>
      <c r="D49" s="116">
        <v>44211</v>
      </c>
      <c r="E49" s="115" t="s">
        <v>227</v>
      </c>
      <c r="F49" s="145" t="s">
        <v>228</v>
      </c>
      <c r="G49" s="145" t="s">
        <v>264</v>
      </c>
      <c r="H49" s="146">
        <v>3.83</v>
      </c>
      <c r="I49" s="147">
        <v>44193</v>
      </c>
      <c r="J49" s="147">
        <v>44206</v>
      </c>
      <c r="K49" s="148">
        <f t="shared" si="0"/>
        <v>14</v>
      </c>
      <c r="L49" s="147">
        <f t="shared" si="1"/>
        <v>44199.5</v>
      </c>
      <c r="M49" s="143">
        <v>44211.5</v>
      </c>
      <c r="N49" s="143">
        <v>44316.5</v>
      </c>
      <c r="O49" s="143">
        <v>44315.5</v>
      </c>
      <c r="P49" s="144">
        <f t="shared" si="2"/>
        <v>116</v>
      </c>
      <c r="Q49" s="149">
        <f t="shared" si="3"/>
        <v>444.28000000000003</v>
      </c>
    </row>
    <row r="50" spans="1:17" x14ac:dyDescent="0.35">
      <c r="A50" s="144" t="s">
        <v>22</v>
      </c>
      <c r="B50" s="115" t="s">
        <v>82</v>
      </c>
      <c r="C50" s="144"/>
      <c r="D50" s="116">
        <v>44211</v>
      </c>
      <c r="E50" s="115" t="s">
        <v>227</v>
      </c>
      <c r="F50" s="145" t="s">
        <v>228</v>
      </c>
      <c r="G50" s="145" t="s">
        <v>265</v>
      </c>
      <c r="H50" s="146">
        <v>1.62</v>
      </c>
      <c r="I50" s="147">
        <v>44193</v>
      </c>
      <c r="J50" s="147">
        <v>44206</v>
      </c>
      <c r="K50" s="148">
        <f t="shared" si="0"/>
        <v>14</v>
      </c>
      <c r="L50" s="147">
        <f t="shared" si="1"/>
        <v>44199.5</v>
      </c>
      <c r="M50" s="143">
        <v>44211.5</v>
      </c>
      <c r="N50" s="143">
        <v>44316.5</v>
      </c>
      <c r="O50" s="143">
        <v>44315.5</v>
      </c>
      <c r="P50" s="144">
        <f t="shared" si="2"/>
        <v>116</v>
      </c>
      <c r="Q50" s="149">
        <f t="shared" si="3"/>
        <v>187.92000000000002</v>
      </c>
    </row>
    <row r="51" spans="1:17" x14ac:dyDescent="0.35">
      <c r="A51" s="144" t="s">
        <v>22</v>
      </c>
      <c r="B51" s="115" t="s">
        <v>82</v>
      </c>
      <c r="C51" s="144"/>
      <c r="D51" s="116">
        <v>44211</v>
      </c>
      <c r="E51" s="115" t="s">
        <v>227</v>
      </c>
      <c r="F51" s="145" t="s">
        <v>228</v>
      </c>
      <c r="G51" s="145" t="s">
        <v>266</v>
      </c>
      <c r="H51" s="146">
        <v>6.2799999999999994</v>
      </c>
      <c r="I51" s="147">
        <v>44193</v>
      </c>
      <c r="J51" s="147">
        <v>44206</v>
      </c>
      <c r="K51" s="148">
        <f t="shared" si="0"/>
        <v>14</v>
      </c>
      <c r="L51" s="147">
        <f t="shared" si="1"/>
        <v>44199.5</v>
      </c>
      <c r="M51" s="143">
        <v>44211.5</v>
      </c>
      <c r="N51" s="143">
        <v>44316.5</v>
      </c>
      <c r="O51" s="143">
        <v>44315.5</v>
      </c>
      <c r="P51" s="144">
        <f t="shared" si="2"/>
        <v>116</v>
      </c>
      <c r="Q51" s="149">
        <f t="shared" si="3"/>
        <v>728.4799999999999</v>
      </c>
    </row>
    <row r="52" spans="1:17" x14ac:dyDescent="0.35">
      <c r="A52" s="144" t="s">
        <v>22</v>
      </c>
      <c r="B52" s="115" t="s">
        <v>82</v>
      </c>
      <c r="C52" s="144"/>
      <c r="D52" s="116">
        <v>44211</v>
      </c>
      <c r="E52" s="115" t="s">
        <v>227</v>
      </c>
      <c r="F52" s="145" t="s">
        <v>228</v>
      </c>
      <c r="G52" s="145" t="s">
        <v>267</v>
      </c>
      <c r="H52" s="146">
        <v>3.72</v>
      </c>
      <c r="I52" s="147">
        <v>44193</v>
      </c>
      <c r="J52" s="147">
        <v>44206</v>
      </c>
      <c r="K52" s="148">
        <f t="shared" si="0"/>
        <v>14</v>
      </c>
      <c r="L52" s="147">
        <f t="shared" si="1"/>
        <v>44199.5</v>
      </c>
      <c r="M52" s="143">
        <v>44211.5</v>
      </c>
      <c r="N52" s="143">
        <v>44316.5</v>
      </c>
      <c r="O52" s="143">
        <v>44315.5</v>
      </c>
      <c r="P52" s="144">
        <f t="shared" si="2"/>
        <v>116</v>
      </c>
      <c r="Q52" s="149">
        <f t="shared" si="3"/>
        <v>431.52000000000004</v>
      </c>
    </row>
    <row r="53" spans="1:17" x14ac:dyDescent="0.35">
      <c r="A53" s="144" t="s">
        <v>22</v>
      </c>
      <c r="B53" s="115" t="s">
        <v>82</v>
      </c>
      <c r="C53" s="144"/>
      <c r="D53" s="116">
        <v>44211</v>
      </c>
      <c r="E53" s="115" t="s">
        <v>227</v>
      </c>
      <c r="F53" s="145" t="s">
        <v>228</v>
      </c>
      <c r="G53" s="145" t="s">
        <v>268</v>
      </c>
      <c r="H53" s="146">
        <v>0.56999999999999995</v>
      </c>
      <c r="I53" s="147">
        <v>44193</v>
      </c>
      <c r="J53" s="147">
        <v>44206</v>
      </c>
      <c r="K53" s="148">
        <f t="shared" si="0"/>
        <v>14</v>
      </c>
      <c r="L53" s="147">
        <f t="shared" si="1"/>
        <v>44199.5</v>
      </c>
      <c r="M53" s="143">
        <v>44211.5</v>
      </c>
      <c r="N53" s="143">
        <v>44316.5</v>
      </c>
      <c r="O53" s="143">
        <v>44315.5</v>
      </c>
      <c r="P53" s="144">
        <f t="shared" si="2"/>
        <v>116</v>
      </c>
      <c r="Q53" s="149">
        <f t="shared" si="3"/>
        <v>66.11999999999999</v>
      </c>
    </row>
    <row r="54" spans="1:17" x14ac:dyDescent="0.35">
      <c r="A54" s="144" t="s">
        <v>22</v>
      </c>
      <c r="B54" s="115" t="s">
        <v>82</v>
      </c>
      <c r="C54" s="144"/>
      <c r="D54" s="116">
        <v>44211</v>
      </c>
      <c r="E54" s="115" t="s">
        <v>269</v>
      </c>
      <c r="F54" s="145" t="s">
        <v>270</v>
      </c>
      <c r="G54" s="145" t="s">
        <v>271</v>
      </c>
      <c r="H54" s="146">
        <v>3615.5200000000009</v>
      </c>
      <c r="I54" s="147">
        <v>44193</v>
      </c>
      <c r="J54" s="147">
        <v>44206</v>
      </c>
      <c r="K54" s="148">
        <f t="shared" si="0"/>
        <v>14</v>
      </c>
      <c r="L54" s="147">
        <f t="shared" si="1"/>
        <v>44199.5</v>
      </c>
      <c r="M54" s="143">
        <v>44211.5</v>
      </c>
      <c r="N54" s="143">
        <v>44316.5</v>
      </c>
      <c r="O54" s="143">
        <v>44315.5</v>
      </c>
      <c r="P54" s="144">
        <f t="shared" si="2"/>
        <v>116</v>
      </c>
      <c r="Q54" s="149">
        <f t="shared" si="3"/>
        <v>419400.32000000012</v>
      </c>
    </row>
    <row r="55" spans="1:17" x14ac:dyDescent="0.35">
      <c r="A55" s="144" t="s">
        <v>22</v>
      </c>
      <c r="B55" s="115" t="s">
        <v>82</v>
      </c>
      <c r="C55" s="144"/>
      <c r="D55" s="116">
        <v>44211</v>
      </c>
      <c r="E55" s="115" t="s">
        <v>269</v>
      </c>
      <c r="F55" s="145" t="s">
        <v>270</v>
      </c>
      <c r="G55" s="145" t="s">
        <v>272</v>
      </c>
      <c r="H55" s="146">
        <v>125.18999999999998</v>
      </c>
      <c r="I55" s="147">
        <v>44193</v>
      </c>
      <c r="J55" s="147">
        <v>44206</v>
      </c>
      <c r="K55" s="148">
        <f t="shared" si="0"/>
        <v>14</v>
      </c>
      <c r="L55" s="147">
        <f t="shared" si="1"/>
        <v>44199.5</v>
      </c>
      <c r="M55" s="143">
        <v>44211.5</v>
      </c>
      <c r="N55" s="143">
        <v>44316.5</v>
      </c>
      <c r="O55" s="143">
        <v>44315.5</v>
      </c>
      <c r="P55" s="144">
        <f t="shared" si="2"/>
        <v>116</v>
      </c>
      <c r="Q55" s="149">
        <f t="shared" si="3"/>
        <v>14522.039999999997</v>
      </c>
    </row>
    <row r="56" spans="1:17" x14ac:dyDescent="0.35">
      <c r="A56" s="144" t="s">
        <v>22</v>
      </c>
      <c r="B56" s="115" t="s">
        <v>82</v>
      </c>
      <c r="C56" s="144"/>
      <c r="D56" s="116">
        <v>44211</v>
      </c>
      <c r="E56" s="115" t="s">
        <v>269</v>
      </c>
      <c r="F56" s="145" t="s">
        <v>270</v>
      </c>
      <c r="G56" s="145" t="s">
        <v>273</v>
      </c>
      <c r="H56" s="146">
        <v>512.30000000000007</v>
      </c>
      <c r="I56" s="147">
        <v>44193</v>
      </c>
      <c r="J56" s="147">
        <v>44206</v>
      </c>
      <c r="K56" s="148">
        <f t="shared" si="0"/>
        <v>14</v>
      </c>
      <c r="L56" s="147">
        <f t="shared" si="1"/>
        <v>44199.5</v>
      </c>
      <c r="M56" s="143">
        <v>44211.5</v>
      </c>
      <c r="N56" s="143">
        <v>44316.5</v>
      </c>
      <c r="O56" s="143">
        <v>44315.5</v>
      </c>
      <c r="P56" s="144">
        <f t="shared" si="2"/>
        <v>116</v>
      </c>
      <c r="Q56" s="149">
        <f t="shared" si="3"/>
        <v>59426.80000000001</v>
      </c>
    </row>
    <row r="57" spans="1:17" x14ac:dyDescent="0.35">
      <c r="A57" s="144" t="s">
        <v>22</v>
      </c>
      <c r="B57" s="115" t="s">
        <v>82</v>
      </c>
      <c r="C57" s="144"/>
      <c r="D57" s="116">
        <v>44211</v>
      </c>
      <c r="E57" s="115" t="s">
        <v>269</v>
      </c>
      <c r="F57" s="145" t="s">
        <v>270</v>
      </c>
      <c r="G57" s="145" t="s">
        <v>274</v>
      </c>
      <c r="H57" s="146">
        <v>4.0199999999999996</v>
      </c>
      <c r="I57" s="147">
        <v>44193</v>
      </c>
      <c r="J57" s="147">
        <v>44206</v>
      </c>
      <c r="K57" s="148">
        <f t="shared" si="0"/>
        <v>14</v>
      </c>
      <c r="L57" s="147">
        <f t="shared" si="1"/>
        <v>44199.5</v>
      </c>
      <c r="M57" s="143">
        <v>44211.5</v>
      </c>
      <c r="N57" s="143">
        <v>44316.5</v>
      </c>
      <c r="O57" s="143">
        <v>44315.5</v>
      </c>
      <c r="P57" s="144">
        <f t="shared" si="2"/>
        <v>116</v>
      </c>
      <c r="Q57" s="149">
        <f t="shared" si="3"/>
        <v>466.31999999999994</v>
      </c>
    </row>
    <row r="58" spans="1:17" x14ac:dyDescent="0.35">
      <c r="A58" s="144" t="s">
        <v>22</v>
      </c>
      <c r="B58" s="115" t="s">
        <v>82</v>
      </c>
      <c r="C58" s="144"/>
      <c r="D58" s="116">
        <v>44211</v>
      </c>
      <c r="E58" s="115" t="s">
        <v>275</v>
      </c>
      <c r="F58" s="145" t="s">
        <v>276</v>
      </c>
      <c r="G58" s="145" t="s">
        <v>209</v>
      </c>
      <c r="H58" s="144">
        <v>3606.1399999999994</v>
      </c>
      <c r="I58" s="147">
        <v>44193</v>
      </c>
      <c r="J58" s="147">
        <v>44206</v>
      </c>
      <c r="K58" s="148">
        <f t="shared" si="0"/>
        <v>14</v>
      </c>
      <c r="L58" s="147">
        <f t="shared" si="1"/>
        <v>44199.5</v>
      </c>
      <c r="M58" s="143">
        <v>44211.5</v>
      </c>
      <c r="N58" s="143">
        <v>44316.5</v>
      </c>
      <c r="O58" s="143">
        <v>44315.5</v>
      </c>
      <c r="P58" s="144">
        <f t="shared" si="2"/>
        <v>116</v>
      </c>
      <c r="Q58" s="149">
        <f t="shared" si="3"/>
        <v>418312.23999999993</v>
      </c>
    </row>
    <row r="59" spans="1:17" x14ac:dyDescent="0.35">
      <c r="A59" s="144" t="s">
        <v>22</v>
      </c>
      <c r="B59" s="115" t="s">
        <v>82</v>
      </c>
      <c r="C59" s="144"/>
      <c r="D59" s="116">
        <v>44211</v>
      </c>
      <c r="E59" s="115" t="s">
        <v>277</v>
      </c>
      <c r="F59" s="145" t="s">
        <v>278</v>
      </c>
      <c r="G59" s="145" t="s">
        <v>279</v>
      </c>
      <c r="H59" s="146">
        <v>677.94000000000028</v>
      </c>
      <c r="I59" s="147">
        <v>44193</v>
      </c>
      <c r="J59" s="147">
        <v>44206</v>
      </c>
      <c r="K59" s="148">
        <f t="shared" si="0"/>
        <v>14</v>
      </c>
      <c r="L59" s="147">
        <f t="shared" si="1"/>
        <v>44199.5</v>
      </c>
      <c r="M59" s="143">
        <v>44211.5</v>
      </c>
      <c r="N59" s="143">
        <v>44316.5</v>
      </c>
      <c r="O59" s="143">
        <v>44315.5</v>
      </c>
      <c r="P59" s="144">
        <f t="shared" si="2"/>
        <v>116</v>
      </c>
      <c r="Q59" s="149">
        <f t="shared" si="3"/>
        <v>78641.040000000037</v>
      </c>
    </row>
    <row r="60" spans="1:17" x14ac:dyDescent="0.35">
      <c r="A60" s="144" t="s">
        <v>22</v>
      </c>
      <c r="B60" s="115" t="s">
        <v>82</v>
      </c>
      <c r="C60" s="144"/>
      <c r="D60" s="116">
        <v>44211</v>
      </c>
      <c r="E60" s="115" t="s">
        <v>233</v>
      </c>
      <c r="F60" s="145" t="s">
        <v>234</v>
      </c>
      <c r="G60" s="145" t="s">
        <v>280</v>
      </c>
      <c r="H60" s="146">
        <v>500.47999999999985</v>
      </c>
      <c r="I60" s="147">
        <v>44193</v>
      </c>
      <c r="J60" s="147">
        <v>44206</v>
      </c>
      <c r="K60" s="148">
        <f t="shared" si="0"/>
        <v>14</v>
      </c>
      <c r="L60" s="147">
        <f t="shared" si="1"/>
        <v>44199.5</v>
      </c>
      <c r="M60" s="143">
        <v>44211.5</v>
      </c>
      <c r="N60" s="143">
        <v>44316.5</v>
      </c>
      <c r="O60" s="143">
        <v>44315.5</v>
      </c>
      <c r="P60" s="144">
        <f t="shared" si="2"/>
        <v>116</v>
      </c>
      <c r="Q60" s="149">
        <f t="shared" si="3"/>
        <v>58055.679999999986</v>
      </c>
    </row>
    <row r="61" spans="1:17" x14ac:dyDescent="0.35">
      <c r="A61" s="144" t="s">
        <v>22</v>
      </c>
      <c r="B61" s="115" t="s">
        <v>82</v>
      </c>
      <c r="C61" s="144"/>
      <c r="D61" s="116">
        <v>44211</v>
      </c>
      <c r="E61" s="115" t="s">
        <v>281</v>
      </c>
      <c r="F61" s="145" t="s">
        <v>282</v>
      </c>
      <c r="G61" s="145" t="s">
        <v>230</v>
      </c>
      <c r="H61" s="146">
        <v>5680.1099999999979</v>
      </c>
      <c r="I61" s="147">
        <v>44193</v>
      </c>
      <c r="J61" s="147">
        <v>44206</v>
      </c>
      <c r="K61" s="148">
        <f t="shared" si="0"/>
        <v>14</v>
      </c>
      <c r="L61" s="147">
        <f t="shared" si="1"/>
        <v>44199.5</v>
      </c>
      <c r="M61" s="143">
        <v>44211.5</v>
      </c>
      <c r="N61" s="143">
        <v>44316.5</v>
      </c>
      <c r="O61" s="143">
        <v>44315.5</v>
      </c>
      <c r="P61" s="144">
        <f t="shared" si="2"/>
        <v>116</v>
      </c>
      <c r="Q61" s="149">
        <f t="shared" si="3"/>
        <v>658892.75999999978</v>
      </c>
    </row>
    <row r="62" spans="1:17" x14ac:dyDescent="0.35">
      <c r="A62" s="144" t="s">
        <v>22</v>
      </c>
      <c r="B62" s="115" t="s">
        <v>82</v>
      </c>
      <c r="C62" s="144"/>
      <c r="D62" s="116">
        <v>44211</v>
      </c>
      <c r="E62" s="115" t="s">
        <v>281</v>
      </c>
      <c r="F62" s="145" t="s">
        <v>282</v>
      </c>
      <c r="G62" s="145" t="s">
        <v>220</v>
      </c>
      <c r="H62" s="146">
        <v>510.88000000000011</v>
      </c>
      <c r="I62" s="147">
        <v>44193</v>
      </c>
      <c r="J62" s="147">
        <v>44206</v>
      </c>
      <c r="K62" s="148">
        <f t="shared" si="0"/>
        <v>14</v>
      </c>
      <c r="L62" s="147">
        <f t="shared" si="1"/>
        <v>44199.5</v>
      </c>
      <c r="M62" s="143">
        <v>44211.5</v>
      </c>
      <c r="N62" s="143">
        <v>44316.5</v>
      </c>
      <c r="O62" s="143">
        <v>44315.5</v>
      </c>
      <c r="P62" s="144">
        <f t="shared" si="2"/>
        <v>116</v>
      </c>
      <c r="Q62" s="149">
        <f t="shared" si="3"/>
        <v>59262.080000000016</v>
      </c>
    </row>
    <row r="63" spans="1:17" x14ac:dyDescent="0.35">
      <c r="A63" s="144" t="s">
        <v>21</v>
      </c>
      <c r="B63" s="115" t="s">
        <v>82</v>
      </c>
      <c r="C63" s="144"/>
      <c r="D63" s="116">
        <v>44225</v>
      </c>
      <c r="E63" s="115" t="s">
        <v>207</v>
      </c>
      <c r="F63" s="145" t="s">
        <v>208</v>
      </c>
      <c r="G63" s="145" t="s">
        <v>209</v>
      </c>
      <c r="H63" s="146">
        <v>55599.75</v>
      </c>
      <c r="I63" s="147">
        <v>44207</v>
      </c>
      <c r="J63" s="147">
        <v>44220</v>
      </c>
      <c r="K63" s="148">
        <f t="shared" si="0"/>
        <v>14</v>
      </c>
      <c r="L63" s="147">
        <f t="shared" si="1"/>
        <v>44213.5</v>
      </c>
      <c r="M63" s="143">
        <v>44225.5</v>
      </c>
      <c r="N63" s="143">
        <v>44228.5</v>
      </c>
      <c r="O63" s="143">
        <v>44225.5</v>
      </c>
      <c r="P63" s="144">
        <f t="shared" si="2"/>
        <v>12</v>
      </c>
      <c r="Q63" s="149">
        <f t="shared" si="3"/>
        <v>667197</v>
      </c>
    </row>
    <row r="64" spans="1:17" x14ac:dyDescent="0.35">
      <c r="A64" s="144" t="s">
        <v>21</v>
      </c>
      <c r="B64" s="115" t="s">
        <v>82</v>
      </c>
      <c r="C64" s="144"/>
      <c r="D64" s="116">
        <v>44225</v>
      </c>
      <c r="E64" s="115" t="s">
        <v>210</v>
      </c>
      <c r="F64" s="145" t="s">
        <v>211</v>
      </c>
      <c r="G64" s="145" t="s">
        <v>209</v>
      </c>
      <c r="H64" s="146">
        <v>7990.5199999999968</v>
      </c>
      <c r="I64" s="147">
        <v>44207</v>
      </c>
      <c r="J64" s="147">
        <v>44220</v>
      </c>
      <c r="K64" s="148">
        <f t="shared" si="0"/>
        <v>14</v>
      </c>
      <c r="L64" s="147">
        <f t="shared" si="1"/>
        <v>44213.5</v>
      </c>
      <c r="M64" s="143">
        <v>44225.5</v>
      </c>
      <c r="N64" s="143">
        <v>44228.5</v>
      </c>
      <c r="O64" s="143">
        <v>44225.5</v>
      </c>
      <c r="P64" s="144">
        <f t="shared" si="2"/>
        <v>12</v>
      </c>
      <c r="Q64" s="149">
        <f t="shared" si="3"/>
        <v>95886.239999999962</v>
      </c>
    </row>
    <row r="65" spans="1:17" x14ac:dyDescent="0.35">
      <c r="A65" s="144" t="s">
        <v>21</v>
      </c>
      <c r="B65" s="115" t="s">
        <v>82</v>
      </c>
      <c r="C65" s="144"/>
      <c r="D65" s="116">
        <v>44225</v>
      </c>
      <c r="E65" s="115" t="s">
        <v>212</v>
      </c>
      <c r="F65" s="145" t="s">
        <v>213</v>
      </c>
      <c r="G65" s="145" t="s">
        <v>209</v>
      </c>
      <c r="H65" s="146">
        <v>7990.5199999999968</v>
      </c>
      <c r="I65" s="147">
        <v>44207</v>
      </c>
      <c r="J65" s="147">
        <v>44220</v>
      </c>
      <c r="K65" s="148">
        <f t="shared" si="0"/>
        <v>14</v>
      </c>
      <c r="L65" s="147">
        <f t="shared" si="1"/>
        <v>44213.5</v>
      </c>
      <c r="M65" s="143">
        <v>44225.5</v>
      </c>
      <c r="N65" s="143">
        <v>44228.5</v>
      </c>
      <c r="O65" s="143">
        <v>44225.5</v>
      </c>
      <c r="P65" s="144">
        <f t="shared" si="2"/>
        <v>12</v>
      </c>
      <c r="Q65" s="149">
        <f t="shared" si="3"/>
        <v>95886.239999999962</v>
      </c>
    </row>
    <row r="66" spans="1:17" x14ac:dyDescent="0.35">
      <c r="A66" s="144" t="s">
        <v>21</v>
      </c>
      <c r="B66" s="115" t="s">
        <v>82</v>
      </c>
      <c r="C66" s="144"/>
      <c r="D66" s="116">
        <v>44225</v>
      </c>
      <c r="E66" s="115" t="s">
        <v>214</v>
      </c>
      <c r="F66" s="145" t="s">
        <v>215</v>
      </c>
      <c r="G66" s="145" t="s">
        <v>209</v>
      </c>
      <c r="H66" s="146">
        <v>34166.390000000021</v>
      </c>
      <c r="I66" s="147">
        <v>44207</v>
      </c>
      <c r="J66" s="147">
        <v>44220</v>
      </c>
      <c r="K66" s="148">
        <f t="shared" si="0"/>
        <v>14</v>
      </c>
      <c r="L66" s="147">
        <f t="shared" si="1"/>
        <v>44213.5</v>
      </c>
      <c r="M66" s="143">
        <v>44225.5</v>
      </c>
      <c r="N66" s="143">
        <v>44228.5</v>
      </c>
      <c r="O66" s="143">
        <v>44225.5</v>
      </c>
      <c r="P66" s="144">
        <f t="shared" si="2"/>
        <v>12</v>
      </c>
      <c r="Q66" s="149">
        <f t="shared" si="3"/>
        <v>409996.68000000028</v>
      </c>
    </row>
    <row r="67" spans="1:17" x14ac:dyDescent="0.35">
      <c r="A67" s="144" t="s">
        <v>21</v>
      </c>
      <c r="B67" s="115" t="s">
        <v>82</v>
      </c>
      <c r="C67" s="144"/>
      <c r="D67" s="116">
        <v>44225</v>
      </c>
      <c r="E67" s="115" t="s">
        <v>216</v>
      </c>
      <c r="F67" s="145" t="s">
        <v>217</v>
      </c>
      <c r="G67" s="145" t="s">
        <v>209</v>
      </c>
      <c r="H67" s="146">
        <v>34166.390000000021</v>
      </c>
      <c r="I67" s="147">
        <v>44207</v>
      </c>
      <c r="J67" s="147">
        <v>44220</v>
      </c>
      <c r="K67" s="148">
        <f t="shared" si="0"/>
        <v>14</v>
      </c>
      <c r="L67" s="147">
        <f t="shared" si="1"/>
        <v>44213.5</v>
      </c>
      <c r="M67" s="143">
        <v>44225.5</v>
      </c>
      <c r="N67" s="143">
        <v>44228.5</v>
      </c>
      <c r="O67" s="143">
        <v>44225.5</v>
      </c>
      <c r="P67" s="144">
        <f t="shared" si="2"/>
        <v>12</v>
      </c>
      <c r="Q67" s="149">
        <f t="shared" si="3"/>
        <v>409996.68000000028</v>
      </c>
    </row>
    <row r="68" spans="1:17" x14ac:dyDescent="0.35">
      <c r="A68" s="144" t="s">
        <v>21</v>
      </c>
      <c r="B68" s="115" t="s">
        <v>82</v>
      </c>
      <c r="C68" s="144"/>
      <c r="D68" s="116">
        <v>44225</v>
      </c>
      <c r="E68" s="115" t="s">
        <v>218</v>
      </c>
      <c r="F68" s="145" t="s">
        <v>219</v>
      </c>
      <c r="G68" s="145" t="s">
        <v>220</v>
      </c>
      <c r="H68" s="146">
        <v>1375.58</v>
      </c>
      <c r="I68" s="147">
        <v>44207</v>
      </c>
      <c r="J68" s="147">
        <v>44220</v>
      </c>
      <c r="K68" s="148">
        <f t="shared" si="0"/>
        <v>14</v>
      </c>
      <c r="L68" s="147">
        <f t="shared" si="1"/>
        <v>44213.5</v>
      </c>
      <c r="M68" s="143">
        <v>44225.5</v>
      </c>
      <c r="N68" s="143">
        <v>44228.5</v>
      </c>
      <c r="O68" s="143">
        <v>44225.5</v>
      </c>
      <c r="P68" s="144">
        <f t="shared" si="2"/>
        <v>12</v>
      </c>
      <c r="Q68" s="149">
        <f t="shared" si="3"/>
        <v>16506.96</v>
      </c>
    </row>
    <row r="69" spans="1:17" x14ac:dyDescent="0.35">
      <c r="A69" s="144" t="s">
        <v>21</v>
      </c>
      <c r="B69" s="115" t="s">
        <v>82</v>
      </c>
      <c r="C69" s="144"/>
      <c r="D69" s="116">
        <v>44225</v>
      </c>
      <c r="E69" s="115" t="s">
        <v>221</v>
      </c>
      <c r="F69" s="145" t="s">
        <v>222</v>
      </c>
      <c r="G69" s="145" t="s">
        <v>220</v>
      </c>
      <c r="H69" s="146">
        <v>799.7399999999999</v>
      </c>
      <c r="I69" s="147">
        <v>44207</v>
      </c>
      <c r="J69" s="147">
        <v>44220</v>
      </c>
      <c r="K69" s="148">
        <f t="shared" si="0"/>
        <v>14</v>
      </c>
      <c r="L69" s="147">
        <f t="shared" si="1"/>
        <v>44213.5</v>
      </c>
      <c r="M69" s="143">
        <v>44225.5</v>
      </c>
      <c r="N69" s="143">
        <v>44228.5</v>
      </c>
      <c r="O69" s="143">
        <v>44225.5</v>
      </c>
      <c r="P69" s="144">
        <f t="shared" si="2"/>
        <v>12</v>
      </c>
      <c r="Q69" s="149">
        <f t="shared" si="3"/>
        <v>9596.8799999999992</v>
      </c>
    </row>
    <row r="70" spans="1:17" x14ac:dyDescent="0.35">
      <c r="A70" s="144" t="s">
        <v>21</v>
      </c>
      <c r="B70" s="115" t="s">
        <v>82</v>
      </c>
      <c r="C70" s="144"/>
      <c r="D70" s="116">
        <v>44225</v>
      </c>
      <c r="E70" s="115" t="s">
        <v>223</v>
      </c>
      <c r="F70" s="145" t="s">
        <v>224</v>
      </c>
      <c r="G70" s="145" t="s">
        <v>225</v>
      </c>
      <c r="H70" s="146">
        <v>75.25</v>
      </c>
      <c r="I70" s="147">
        <v>44207</v>
      </c>
      <c r="J70" s="147">
        <v>44220</v>
      </c>
      <c r="K70" s="148">
        <f t="shared" si="0"/>
        <v>14</v>
      </c>
      <c r="L70" s="147">
        <f t="shared" si="1"/>
        <v>44213.5</v>
      </c>
      <c r="M70" s="143">
        <v>44225.5</v>
      </c>
      <c r="N70" s="143">
        <v>44230.5</v>
      </c>
      <c r="O70" s="143">
        <v>44229.5</v>
      </c>
      <c r="P70" s="144">
        <f t="shared" si="2"/>
        <v>16</v>
      </c>
      <c r="Q70" s="149">
        <f t="shared" si="3"/>
        <v>1204</v>
      </c>
    </row>
    <row r="71" spans="1:17" x14ac:dyDescent="0.35">
      <c r="A71" s="144" t="s">
        <v>21</v>
      </c>
      <c r="B71" s="115" t="s">
        <v>82</v>
      </c>
      <c r="C71" s="144"/>
      <c r="D71" s="116">
        <v>44225</v>
      </c>
      <c r="E71" s="115" t="s">
        <v>223</v>
      </c>
      <c r="F71" s="145" t="s">
        <v>224</v>
      </c>
      <c r="G71" s="145" t="s">
        <v>226</v>
      </c>
      <c r="H71" s="146">
        <v>30.34</v>
      </c>
      <c r="I71" s="147">
        <v>44207</v>
      </c>
      <c r="J71" s="147">
        <v>44220</v>
      </c>
      <c r="K71" s="148">
        <f t="shared" ref="K71:K134" si="4">J71-I71+1</f>
        <v>14</v>
      </c>
      <c r="L71" s="147">
        <f t="shared" ref="L71:L134" si="5">(J71+I71)/2</f>
        <v>44213.5</v>
      </c>
      <c r="M71" s="143">
        <v>44225.5</v>
      </c>
      <c r="N71" s="143">
        <v>44230.5</v>
      </c>
      <c r="O71" s="143">
        <v>44229.5</v>
      </c>
      <c r="P71" s="144">
        <f t="shared" ref="P71:P134" si="6">O71-L71</f>
        <v>16</v>
      </c>
      <c r="Q71" s="149">
        <f t="shared" ref="Q71:Q134" si="7">P71*H71</f>
        <v>485.44</v>
      </c>
    </row>
    <row r="72" spans="1:17" x14ac:dyDescent="0.35">
      <c r="A72" s="144" t="s">
        <v>21</v>
      </c>
      <c r="B72" s="115" t="s">
        <v>82</v>
      </c>
      <c r="C72" s="144"/>
      <c r="D72" s="116">
        <v>44225</v>
      </c>
      <c r="E72" s="115" t="s">
        <v>227</v>
      </c>
      <c r="F72" s="145" t="s">
        <v>228</v>
      </c>
      <c r="G72" s="145" t="s">
        <v>283</v>
      </c>
      <c r="H72" s="146">
        <v>4.38</v>
      </c>
      <c r="I72" s="147">
        <v>44207</v>
      </c>
      <c r="J72" s="147">
        <v>44220</v>
      </c>
      <c r="K72" s="148">
        <f t="shared" si="4"/>
        <v>14</v>
      </c>
      <c r="L72" s="147">
        <f t="shared" si="5"/>
        <v>44213.5</v>
      </c>
      <c r="M72" s="143">
        <v>44225.5</v>
      </c>
      <c r="N72" s="143">
        <v>44230.5</v>
      </c>
      <c r="O72" s="143">
        <v>44229.5</v>
      </c>
      <c r="P72" s="144">
        <f t="shared" si="6"/>
        <v>16</v>
      </c>
      <c r="Q72" s="149">
        <f t="shared" si="7"/>
        <v>70.08</v>
      </c>
    </row>
    <row r="73" spans="1:17" x14ac:dyDescent="0.35">
      <c r="A73" s="144" t="s">
        <v>21</v>
      </c>
      <c r="B73" s="115" t="s">
        <v>82</v>
      </c>
      <c r="C73" s="144"/>
      <c r="D73" s="116">
        <v>44225</v>
      </c>
      <c r="E73" s="115" t="s">
        <v>227</v>
      </c>
      <c r="F73" s="145" t="s">
        <v>228</v>
      </c>
      <c r="G73" s="145" t="s">
        <v>225</v>
      </c>
      <c r="H73" s="146">
        <v>206.95999999999998</v>
      </c>
      <c r="I73" s="147">
        <v>44207</v>
      </c>
      <c r="J73" s="147">
        <v>44220</v>
      </c>
      <c r="K73" s="148">
        <f t="shared" si="4"/>
        <v>14</v>
      </c>
      <c r="L73" s="147">
        <f t="shared" si="5"/>
        <v>44213.5</v>
      </c>
      <c r="M73" s="143">
        <v>44225.5</v>
      </c>
      <c r="N73" s="143">
        <v>44230.5</v>
      </c>
      <c r="O73" s="143">
        <v>44229.5</v>
      </c>
      <c r="P73" s="144">
        <f t="shared" si="6"/>
        <v>16</v>
      </c>
      <c r="Q73" s="149">
        <f t="shared" si="7"/>
        <v>3311.3599999999997</v>
      </c>
    </row>
    <row r="74" spans="1:17" x14ac:dyDescent="0.35">
      <c r="A74" s="144" t="s">
        <v>21</v>
      </c>
      <c r="B74" s="115" t="s">
        <v>82</v>
      </c>
      <c r="C74" s="144"/>
      <c r="D74" s="116">
        <v>44225</v>
      </c>
      <c r="E74" s="115" t="s">
        <v>227</v>
      </c>
      <c r="F74" s="145" t="s">
        <v>228</v>
      </c>
      <c r="G74" s="145" t="s">
        <v>284</v>
      </c>
      <c r="H74" s="146">
        <v>0.89</v>
      </c>
      <c r="I74" s="147">
        <v>44207</v>
      </c>
      <c r="J74" s="147">
        <v>44220</v>
      </c>
      <c r="K74" s="148">
        <f t="shared" si="4"/>
        <v>14</v>
      </c>
      <c r="L74" s="147">
        <f t="shared" si="5"/>
        <v>44213.5</v>
      </c>
      <c r="M74" s="143">
        <v>44225.5</v>
      </c>
      <c r="N74" s="143">
        <v>44230.5</v>
      </c>
      <c r="O74" s="143">
        <v>44229.5</v>
      </c>
      <c r="P74" s="144">
        <f t="shared" si="6"/>
        <v>16</v>
      </c>
      <c r="Q74" s="149">
        <f t="shared" si="7"/>
        <v>14.24</v>
      </c>
    </row>
    <row r="75" spans="1:17" x14ac:dyDescent="0.35">
      <c r="A75" s="144" t="s">
        <v>21</v>
      </c>
      <c r="B75" s="115" t="s">
        <v>82</v>
      </c>
      <c r="C75" s="144"/>
      <c r="D75" s="116">
        <v>44225</v>
      </c>
      <c r="E75" s="115" t="s">
        <v>218</v>
      </c>
      <c r="F75" s="145" t="s">
        <v>219</v>
      </c>
      <c r="G75" s="145" t="s">
        <v>230</v>
      </c>
      <c r="H75" s="146">
        <v>933.08999999999969</v>
      </c>
      <c r="I75" s="147">
        <v>44207</v>
      </c>
      <c r="J75" s="147">
        <v>44220</v>
      </c>
      <c r="K75" s="148">
        <f t="shared" si="4"/>
        <v>14</v>
      </c>
      <c r="L75" s="147">
        <f t="shared" si="5"/>
        <v>44213.5</v>
      </c>
      <c r="M75" s="143">
        <v>44225.5</v>
      </c>
      <c r="N75" s="143">
        <v>44237.5</v>
      </c>
      <c r="O75" s="143">
        <v>44236.5</v>
      </c>
      <c r="P75" s="144">
        <f t="shared" si="6"/>
        <v>23</v>
      </c>
      <c r="Q75" s="149">
        <f t="shared" si="7"/>
        <v>21461.069999999992</v>
      </c>
    </row>
    <row r="76" spans="1:17" x14ac:dyDescent="0.35">
      <c r="A76" s="144" t="s">
        <v>21</v>
      </c>
      <c r="B76" s="115" t="s">
        <v>82</v>
      </c>
      <c r="C76" s="144"/>
      <c r="D76" s="116">
        <v>44225</v>
      </c>
      <c r="E76" s="115" t="s">
        <v>221</v>
      </c>
      <c r="F76" s="145" t="s">
        <v>222</v>
      </c>
      <c r="G76" s="145" t="s">
        <v>230</v>
      </c>
      <c r="H76" s="146">
        <v>17180.140000000003</v>
      </c>
      <c r="I76" s="147">
        <v>44207</v>
      </c>
      <c r="J76" s="147">
        <v>44220</v>
      </c>
      <c r="K76" s="148">
        <f t="shared" si="4"/>
        <v>14</v>
      </c>
      <c r="L76" s="147">
        <f t="shared" si="5"/>
        <v>44213.5</v>
      </c>
      <c r="M76" s="143">
        <v>44225.5</v>
      </c>
      <c r="N76" s="143">
        <v>44237.5</v>
      </c>
      <c r="O76" s="143">
        <v>44236.5</v>
      </c>
      <c r="P76" s="144">
        <f t="shared" si="6"/>
        <v>23</v>
      </c>
      <c r="Q76" s="149">
        <f t="shared" si="7"/>
        <v>395143.22000000009</v>
      </c>
    </row>
    <row r="77" spans="1:17" x14ac:dyDescent="0.35">
      <c r="A77" s="144" t="s">
        <v>21</v>
      </c>
      <c r="B77" s="115" t="s">
        <v>82</v>
      </c>
      <c r="C77" s="144"/>
      <c r="D77" s="116">
        <v>44225</v>
      </c>
      <c r="E77" s="115" t="s">
        <v>223</v>
      </c>
      <c r="F77" s="145" t="s">
        <v>224</v>
      </c>
      <c r="G77" s="145" t="s">
        <v>231</v>
      </c>
      <c r="H77" s="146">
        <v>82.72</v>
      </c>
      <c r="I77" s="147">
        <v>44207</v>
      </c>
      <c r="J77" s="147">
        <v>44220</v>
      </c>
      <c r="K77" s="148">
        <f t="shared" si="4"/>
        <v>14</v>
      </c>
      <c r="L77" s="147">
        <f t="shared" si="5"/>
        <v>44213.5</v>
      </c>
      <c r="M77" s="143">
        <v>44225.5</v>
      </c>
      <c r="N77" s="143">
        <v>44239.5</v>
      </c>
      <c r="O77" s="143">
        <v>44238.5</v>
      </c>
      <c r="P77" s="144">
        <f t="shared" si="6"/>
        <v>25</v>
      </c>
      <c r="Q77" s="149">
        <f t="shared" si="7"/>
        <v>2068</v>
      </c>
    </row>
    <row r="78" spans="1:17" x14ac:dyDescent="0.35">
      <c r="A78" s="144" t="s">
        <v>21</v>
      </c>
      <c r="B78" s="115" t="s">
        <v>82</v>
      </c>
      <c r="C78" s="144"/>
      <c r="D78" s="116">
        <v>44225</v>
      </c>
      <c r="E78" s="115" t="s">
        <v>227</v>
      </c>
      <c r="F78" s="145" t="s">
        <v>228</v>
      </c>
      <c r="G78" s="145" t="s">
        <v>232</v>
      </c>
      <c r="H78" s="146">
        <v>121.64999999999999</v>
      </c>
      <c r="I78" s="147">
        <v>44207</v>
      </c>
      <c r="J78" s="147">
        <v>44220</v>
      </c>
      <c r="K78" s="148">
        <f t="shared" si="4"/>
        <v>14</v>
      </c>
      <c r="L78" s="147">
        <f t="shared" si="5"/>
        <v>44213.5</v>
      </c>
      <c r="M78" s="143">
        <v>44225.5</v>
      </c>
      <c r="N78" s="143">
        <v>44243.5</v>
      </c>
      <c r="O78" s="143">
        <v>44239.5</v>
      </c>
      <c r="P78" s="144">
        <f t="shared" si="6"/>
        <v>26</v>
      </c>
      <c r="Q78" s="149">
        <f t="shared" si="7"/>
        <v>3162.8999999999996</v>
      </c>
    </row>
    <row r="79" spans="1:17" x14ac:dyDescent="0.35">
      <c r="A79" s="144" t="s">
        <v>21</v>
      </c>
      <c r="B79" s="115" t="s">
        <v>82</v>
      </c>
      <c r="C79" s="144"/>
      <c r="D79" s="116">
        <v>44225</v>
      </c>
      <c r="E79" s="115" t="s">
        <v>233</v>
      </c>
      <c r="F79" s="145" t="s">
        <v>234</v>
      </c>
      <c r="G79" s="145" t="s">
        <v>235</v>
      </c>
      <c r="H79" s="146">
        <v>26.97</v>
      </c>
      <c r="I79" s="147">
        <v>44207</v>
      </c>
      <c r="J79" s="147">
        <v>44220</v>
      </c>
      <c r="K79" s="148">
        <f t="shared" si="4"/>
        <v>14</v>
      </c>
      <c r="L79" s="147">
        <f t="shared" si="5"/>
        <v>44213.5</v>
      </c>
      <c r="M79" s="143">
        <v>44225.5</v>
      </c>
      <c r="N79" s="143">
        <v>44243.5</v>
      </c>
      <c r="O79" s="143">
        <v>44239.5</v>
      </c>
      <c r="P79" s="144">
        <f t="shared" si="6"/>
        <v>26</v>
      </c>
      <c r="Q79" s="149">
        <f t="shared" si="7"/>
        <v>701.22</v>
      </c>
    </row>
    <row r="80" spans="1:17" x14ac:dyDescent="0.35">
      <c r="A80" s="144" t="s">
        <v>21</v>
      </c>
      <c r="B80" s="115" t="s">
        <v>82</v>
      </c>
      <c r="C80" s="144"/>
      <c r="D80" s="116">
        <v>44225</v>
      </c>
      <c r="E80" s="115" t="s">
        <v>233</v>
      </c>
      <c r="F80" s="145" t="s">
        <v>234</v>
      </c>
      <c r="G80" s="145" t="s">
        <v>236</v>
      </c>
      <c r="H80" s="146">
        <v>31.31</v>
      </c>
      <c r="I80" s="147">
        <v>44207</v>
      </c>
      <c r="J80" s="147">
        <v>44220</v>
      </c>
      <c r="K80" s="148">
        <f t="shared" si="4"/>
        <v>14</v>
      </c>
      <c r="L80" s="147">
        <f t="shared" si="5"/>
        <v>44213.5</v>
      </c>
      <c r="M80" s="143">
        <v>44225.5</v>
      </c>
      <c r="N80" s="143">
        <v>44243.5</v>
      </c>
      <c r="O80" s="143">
        <v>44239.5</v>
      </c>
      <c r="P80" s="144">
        <f t="shared" si="6"/>
        <v>26</v>
      </c>
      <c r="Q80" s="149">
        <f t="shared" si="7"/>
        <v>814.06</v>
      </c>
    </row>
    <row r="81" spans="1:17" x14ac:dyDescent="0.35">
      <c r="A81" s="144" t="s">
        <v>21</v>
      </c>
      <c r="B81" s="115" t="s">
        <v>82</v>
      </c>
      <c r="C81" s="144"/>
      <c r="D81" s="116">
        <v>44225</v>
      </c>
      <c r="E81" s="115" t="s">
        <v>233</v>
      </c>
      <c r="F81" s="145" t="s">
        <v>234</v>
      </c>
      <c r="G81" s="145" t="s">
        <v>237</v>
      </c>
      <c r="H81" s="146">
        <v>62.49</v>
      </c>
      <c r="I81" s="147">
        <v>44207</v>
      </c>
      <c r="J81" s="147">
        <v>44220</v>
      </c>
      <c r="K81" s="148">
        <f t="shared" si="4"/>
        <v>14</v>
      </c>
      <c r="L81" s="147">
        <f t="shared" si="5"/>
        <v>44213.5</v>
      </c>
      <c r="M81" s="143">
        <v>44225.5</v>
      </c>
      <c r="N81" s="143">
        <v>44243.5</v>
      </c>
      <c r="O81" s="143">
        <v>44239.5</v>
      </c>
      <c r="P81" s="144">
        <f t="shared" si="6"/>
        <v>26</v>
      </c>
      <c r="Q81" s="149">
        <f t="shared" si="7"/>
        <v>1624.74</v>
      </c>
    </row>
    <row r="82" spans="1:17" x14ac:dyDescent="0.35">
      <c r="A82" s="144" t="s">
        <v>21</v>
      </c>
      <c r="B82" s="115" t="s">
        <v>82</v>
      </c>
      <c r="C82" s="144"/>
      <c r="D82" s="116">
        <v>44225</v>
      </c>
      <c r="E82" s="115" t="s">
        <v>238</v>
      </c>
      <c r="F82" s="145" t="s">
        <v>239</v>
      </c>
      <c r="G82" s="145" t="s">
        <v>240</v>
      </c>
      <c r="H82" s="146">
        <v>297.39</v>
      </c>
      <c r="I82" s="147">
        <v>44207</v>
      </c>
      <c r="J82" s="147">
        <v>44220</v>
      </c>
      <c r="K82" s="148">
        <f t="shared" si="4"/>
        <v>14</v>
      </c>
      <c r="L82" s="147">
        <f t="shared" si="5"/>
        <v>44213.5</v>
      </c>
      <c r="M82" s="143">
        <v>44225.5</v>
      </c>
      <c r="N82" s="143">
        <v>44249.5</v>
      </c>
      <c r="O82" s="143">
        <v>44246.5</v>
      </c>
      <c r="P82" s="144">
        <f t="shared" si="6"/>
        <v>33</v>
      </c>
      <c r="Q82" s="149">
        <f t="shared" si="7"/>
        <v>9813.869999999999</v>
      </c>
    </row>
    <row r="83" spans="1:17" x14ac:dyDescent="0.35">
      <c r="A83" s="144" t="s">
        <v>21</v>
      </c>
      <c r="B83" s="115" t="s">
        <v>82</v>
      </c>
      <c r="C83" s="144"/>
      <c r="D83" s="116">
        <v>44225</v>
      </c>
      <c r="E83" s="115" t="s">
        <v>238</v>
      </c>
      <c r="F83" s="145" t="s">
        <v>239</v>
      </c>
      <c r="G83" s="145" t="s">
        <v>241</v>
      </c>
      <c r="H83" s="146">
        <v>101.6</v>
      </c>
      <c r="I83" s="147">
        <v>44207</v>
      </c>
      <c r="J83" s="147">
        <v>44220</v>
      </c>
      <c r="K83" s="148">
        <f t="shared" si="4"/>
        <v>14</v>
      </c>
      <c r="L83" s="147">
        <f t="shared" si="5"/>
        <v>44213.5</v>
      </c>
      <c r="M83" s="143">
        <v>44225.5</v>
      </c>
      <c r="N83" s="143">
        <v>44249.5</v>
      </c>
      <c r="O83" s="143">
        <v>44246.5</v>
      </c>
      <c r="P83" s="144">
        <f t="shared" si="6"/>
        <v>33</v>
      </c>
      <c r="Q83" s="149">
        <f t="shared" si="7"/>
        <v>3352.7999999999997</v>
      </c>
    </row>
    <row r="84" spans="1:17" x14ac:dyDescent="0.35">
      <c r="A84" s="144" t="s">
        <v>21</v>
      </c>
      <c r="B84" s="115" t="s">
        <v>82</v>
      </c>
      <c r="C84" s="144"/>
      <c r="D84" s="116">
        <v>44225</v>
      </c>
      <c r="E84" s="115" t="s">
        <v>238</v>
      </c>
      <c r="F84" s="145" t="s">
        <v>239</v>
      </c>
      <c r="G84" s="145" t="s">
        <v>242</v>
      </c>
      <c r="H84" s="146">
        <v>23.44</v>
      </c>
      <c r="I84" s="147">
        <v>44207</v>
      </c>
      <c r="J84" s="147">
        <v>44220</v>
      </c>
      <c r="K84" s="148">
        <f t="shared" si="4"/>
        <v>14</v>
      </c>
      <c r="L84" s="147">
        <f t="shared" si="5"/>
        <v>44213.5</v>
      </c>
      <c r="M84" s="143">
        <v>44225.5</v>
      </c>
      <c r="N84" s="143">
        <v>44249.5</v>
      </c>
      <c r="O84" s="143">
        <v>44246.5</v>
      </c>
      <c r="P84" s="144">
        <f t="shared" si="6"/>
        <v>33</v>
      </c>
      <c r="Q84" s="149">
        <f t="shared" si="7"/>
        <v>773.5200000000001</v>
      </c>
    </row>
    <row r="85" spans="1:17" x14ac:dyDescent="0.35">
      <c r="A85" s="144" t="s">
        <v>21</v>
      </c>
      <c r="B85" s="115" t="s">
        <v>82</v>
      </c>
      <c r="C85" s="144"/>
      <c r="D85" s="116">
        <v>44225</v>
      </c>
      <c r="E85" s="115" t="s">
        <v>238</v>
      </c>
      <c r="F85" s="145" t="s">
        <v>239</v>
      </c>
      <c r="G85" s="145" t="s">
        <v>243</v>
      </c>
      <c r="H85" s="146">
        <v>87.68</v>
      </c>
      <c r="I85" s="147">
        <v>44207</v>
      </c>
      <c r="J85" s="147">
        <v>44220</v>
      </c>
      <c r="K85" s="148">
        <f t="shared" si="4"/>
        <v>14</v>
      </c>
      <c r="L85" s="147">
        <f t="shared" si="5"/>
        <v>44213.5</v>
      </c>
      <c r="M85" s="143">
        <v>44225.5</v>
      </c>
      <c r="N85" s="143">
        <v>44249.5</v>
      </c>
      <c r="O85" s="143">
        <v>44246.5</v>
      </c>
      <c r="P85" s="144">
        <f t="shared" si="6"/>
        <v>33</v>
      </c>
      <c r="Q85" s="149">
        <f t="shared" si="7"/>
        <v>2893.44</v>
      </c>
    </row>
    <row r="86" spans="1:17" x14ac:dyDescent="0.35">
      <c r="A86" s="144" t="s">
        <v>21</v>
      </c>
      <c r="B86" s="115" t="s">
        <v>82</v>
      </c>
      <c r="C86" s="144"/>
      <c r="D86" s="116">
        <v>44225</v>
      </c>
      <c r="E86" s="115" t="s">
        <v>238</v>
      </c>
      <c r="F86" s="145" t="s">
        <v>239</v>
      </c>
      <c r="G86" s="145" t="s">
        <v>244</v>
      </c>
      <c r="H86" s="146">
        <v>40.590000000000003</v>
      </c>
      <c r="I86" s="147">
        <v>44207</v>
      </c>
      <c r="J86" s="147">
        <v>44220</v>
      </c>
      <c r="K86" s="148">
        <f t="shared" si="4"/>
        <v>14</v>
      </c>
      <c r="L86" s="147">
        <f t="shared" si="5"/>
        <v>44213.5</v>
      </c>
      <c r="M86" s="143">
        <v>44225.5</v>
      </c>
      <c r="N86" s="143">
        <v>44249.5</v>
      </c>
      <c r="O86" s="143">
        <v>44246.5</v>
      </c>
      <c r="P86" s="144">
        <f t="shared" si="6"/>
        <v>33</v>
      </c>
      <c r="Q86" s="149">
        <f t="shared" si="7"/>
        <v>1339.47</v>
      </c>
    </row>
    <row r="87" spans="1:17" x14ac:dyDescent="0.35">
      <c r="A87" s="144" t="s">
        <v>21</v>
      </c>
      <c r="B87" s="115" t="s">
        <v>82</v>
      </c>
      <c r="C87" s="144"/>
      <c r="D87" s="116">
        <v>44225</v>
      </c>
      <c r="E87" s="115" t="s">
        <v>218</v>
      </c>
      <c r="F87" s="145" t="s">
        <v>219</v>
      </c>
      <c r="G87" s="145" t="s">
        <v>245</v>
      </c>
      <c r="H87" s="146">
        <v>1413.4499999999998</v>
      </c>
      <c r="I87" s="147">
        <v>44207</v>
      </c>
      <c r="J87" s="147">
        <v>44220</v>
      </c>
      <c r="K87" s="148">
        <f t="shared" si="4"/>
        <v>14</v>
      </c>
      <c r="L87" s="147">
        <f t="shared" si="5"/>
        <v>44213.5</v>
      </c>
      <c r="M87" s="143">
        <v>44225.5</v>
      </c>
      <c r="N87" s="143">
        <v>44249.5</v>
      </c>
      <c r="O87" s="143">
        <v>44246.5</v>
      </c>
      <c r="P87" s="144">
        <f t="shared" si="6"/>
        <v>33</v>
      </c>
      <c r="Q87" s="149">
        <f t="shared" si="7"/>
        <v>46643.849999999991</v>
      </c>
    </row>
    <row r="88" spans="1:17" x14ac:dyDescent="0.35">
      <c r="A88" s="144" t="s">
        <v>21</v>
      </c>
      <c r="B88" s="115" t="s">
        <v>82</v>
      </c>
      <c r="C88" s="144"/>
      <c r="D88" s="116">
        <v>44225</v>
      </c>
      <c r="E88" s="115" t="s">
        <v>227</v>
      </c>
      <c r="F88" s="145" t="s">
        <v>228</v>
      </c>
      <c r="G88" s="145" t="s">
        <v>246</v>
      </c>
      <c r="H88" s="146">
        <v>13.18</v>
      </c>
      <c r="I88" s="147">
        <v>44207</v>
      </c>
      <c r="J88" s="147">
        <v>44220</v>
      </c>
      <c r="K88" s="148">
        <f t="shared" si="4"/>
        <v>14</v>
      </c>
      <c r="L88" s="147">
        <f t="shared" si="5"/>
        <v>44213.5</v>
      </c>
      <c r="M88" s="143">
        <v>44225.5</v>
      </c>
      <c r="N88" s="143">
        <v>44316.5</v>
      </c>
      <c r="O88" s="143">
        <v>44315.5</v>
      </c>
      <c r="P88" s="144">
        <f t="shared" si="6"/>
        <v>102</v>
      </c>
      <c r="Q88" s="149">
        <f t="shared" si="7"/>
        <v>1344.36</v>
      </c>
    </row>
    <row r="89" spans="1:17" x14ac:dyDescent="0.35">
      <c r="A89" s="144" t="s">
        <v>21</v>
      </c>
      <c r="B89" s="115" t="s">
        <v>82</v>
      </c>
      <c r="C89" s="144"/>
      <c r="D89" s="116">
        <v>44225</v>
      </c>
      <c r="E89" s="115" t="s">
        <v>227</v>
      </c>
      <c r="F89" s="145" t="s">
        <v>228</v>
      </c>
      <c r="G89" s="145" t="s">
        <v>247</v>
      </c>
      <c r="H89" s="146">
        <v>4.6500000000000004</v>
      </c>
      <c r="I89" s="147">
        <v>44207</v>
      </c>
      <c r="J89" s="147">
        <v>44220</v>
      </c>
      <c r="K89" s="148">
        <f t="shared" si="4"/>
        <v>14</v>
      </c>
      <c r="L89" s="147">
        <f t="shared" si="5"/>
        <v>44213.5</v>
      </c>
      <c r="M89" s="143">
        <v>44225.5</v>
      </c>
      <c r="N89" s="143">
        <v>44316.5</v>
      </c>
      <c r="O89" s="143">
        <v>44315.5</v>
      </c>
      <c r="P89" s="144">
        <f t="shared" si="6"/>
        <v>102</v>
      </c>
      <c r="Q89" s="149">
        <f t="shared" si="7"/>
        <v>474.3</v>
      </c>
    </row>
    <row r="90" spans="1:17" x14ac:dyDescent="0.35">
      <c r="A90" s="144" t="s">
        <v>21</v>
      </c>
      <c r="B90" s="115" t="s">
        <v>82</v>
      </c>
      <c r="C90" s="144"/>
      <c r="D90" s="116">
        <v>44225</v>
      </c>
      <c r="E90" s="115" t="s">
        <v>227</v>
      </c>
      <c r="F90" s="145" t="s">
        <v>228</v>
      </c>
      <c r="G90" s="145" t="s">
        <v>248</v>
      </c>
      <c r="H90" s="146">
        <v>0.53</v>
      </c>
      <c r="I90" s="147">
        <v>44207</v>
      </c>
      <c r="J90" s="147">
        <v>44220</v>
      </c>
      <c r="K90" s="148">
        <f t="shared" si="4"/>
        <v>14</v>
      </c>
      <c r="L90" s="147">
        <f t="shared" si="5"/>
        <v>44213.5</v>
      </c>
      <c r="M90" s="143">
        <v>44225.5</v>
      </c>
      <c r="N90" s="143">
        <v>44316.5</v>
      </c>
      <c r="O90" s="143">
        <v>44315.5</v>
      </c>
      <c r="P90" s="144">
        <f t="shared" si="6"/>
        <v>102</v>
      </c>
      <c r="Q90" s="149">
        <f t="shared" si="7"/>
        <v>54.06</v>
      </c>
    </row>
    <row r="91" spans="1:17" x14ac:dyDescent="0.35">
      <c r="A91" s="144" t="s">
        <v>21</v>
      </c>
      <c r="B91" s="115" t="s">
        <v>82</v>
      </c>
      <c r="C91" s="144"/>
      <c r="D91" s="116">
        <v>44225</v>
      </c>
      <c r="E91" s="115" t="s">
        <v>227</v>
      </c>
      <c r="F91" s="145" t="s">
        <v>228</v>
      </c>
      <c r="G91" s="145" t="s">
        <v>249</v>
      </c>
      <c r="H91" s="146">
        <v>0.81</v>
      </c>
      <c r="I91" s="147">
        <v>44207</v>
      </c>
      <c r="J91" s="147">
        <v>44220</v>
      </c>
      <c r="K91" s="148">
        <f t="shared" si="4"/>
        <v>14</v>
      </c>
      <c r="L91" s="147">
        <f t="shared" si="5"/>
        <v>44213.5</v>
      </c>
      <c r="M91" s="143">
        <v>44225.5</v>
      </c>
      <c r="N91" s="143">
        <v>44316.5</v>
      </c>
      <c r="O91" s="143">
        <v>44315.5</v>
      </c>
      <c r="P91" s="144">
        <f t="shared" si="6"/>
        <v>102</v>
      </c>
      <c r="Q91" s="149">
        <f t="shared" si="7"/>
        <v>82.62</v>
      </c>
    </row>
    <row r="92" spans="1:17" x14ac:dyDescent="0.35">
      <c r="A92" s="144" t="s">
        <v>21</v>
      </c>
      <c r="B92" s="115" t="s">
        <v>82</v>
      </c>
      <c r="C92" s="144"/>
      <c r="D92" s="116">
        <v>44225</v>
      </c>
      <c r="E92" s="115" t="s">
        <v>227</v>
      </c>
      <c r="F92" s="145" t="s">
        <v>228</v>
      </c>
      <c r="G92" s="145" t="s">
        <v>250</v>
      </c>
      <c r="H92" s="146">
        <v>2.78</v>
      </c>
      <c r="I92" s="147">
        <v>44207</v>
      </c>
      <c r="J92" s="147">
        <v>44220</v>
      </c>
      <c r="K92" s="148">
        <f t="shared" si="4"/>
        <v>14</v>
      </c>
      <c r="L92" s="147">
        <f t="shared" si="5"/>
        <v>44213.5</v>
      </c>
      <c r="M92" s="143">
        <v>44225.5</v>
      </c>
      <c r="N92" s="143">
        <v>44316.5</v>
      </c>
      <c r="O92" s="143">
        <v>44315.5</v>
      </c>
      <c r="P92" s="144">
        <f t="shared" si="6"/>
        <v>102</v>
      </c>
      <c r="Q92" s="149">
        <f t="shared" si="7"/>
        <v>283.56</v>
      </c>
    </row>
    <row r="93" spans="1:17" x14ac:dyDescent="0.35">
      <c r="A93" s="144" t="s">
        <v>21</v>
      </c>
      <c r="B93" s="115" t="s">
        <v>82</v>
      </c>
      <c r="C93" s="144"/>
      <c r="D93" s="116">
        <v>44225</v>
      </c>
      <c r="E93" s="115" t="s">
        <v>227</v>
      </c>
      <c r="F93" s="145" t="s">
        <v>228</v>
      </c>
      <c r="G93" s="145" t="s">
        <v>285</v>
      </c>
      <c r="H93" s="146">
        <v>1.7</v>
      </c>
      <c r="I93" s="147">
        <v>44207</v>
      </c>
      <c r="J93" s="147">
        <v>44220</v>
      </c>
      <c r="K93" s="148">
        <f t="shared" si="4"/>
        <v>14</v>
      </c>
      <c r="L93" s="147">
        <f t="shared" si="5"/>
        <v>44213.5</v>
      </c>
      <c r="M93" s="143">
        <v>44225.5</v>
      </c>
      <c r="N93" s="143">
        <v>44316.5</v>
      </c>
      <c r="O93" s="143">
        <v>44315.5</v>
      </c>
      <c r="P93" s="144">
        <f t="shared" si="6"/>
        <v>102</v>
      </c>
      <c r="Q93" s="149">
        <f t="shared" si="7"/>
        <v>173.4</v>
      </c>
    </row>
    <row r="94" spans="1:17" x14ac:dyDescent="0.35">
      <c r="A94" s="144" t="s">
        <v>21</v>
      </c>
      <c r="B94" s="115" t="s">
        <v>82</v>
      </c>
      <c r="C94" s="144"/>
      <c r="D94" s="116">
        <v>44225</v>
      </c>
      <c r="E94" s="115" t="s">
        <v>227</v>
      </c>
      <c r="F94" s="145" t="s">
        <v>228</v>
      </c>
      <c r="G94" s="145" t="s">
        <v>251</v>
      </c>
      <c r="H94" s="146">
        <v>7.2200000000000006</v>
      </c>
      <c r="I94" s="147">
        <v>44207</v>
      </c>
      <c r="J94" s="147">
        <v>44220</v>
      </c>
      <c r="K94" s="148">
        <f t="shared" si="4"/>
        <v>14</v>
      </c>
      <c r="L94" s="147">
        <f t="shared" si="5"/>
        <v>44213.5</v>
      </c>
      <c r="M94" s="143">
        <v>44225.5</v>
      </c>
      <c r="N94" s="143">
        <v>44316.5</v>
      </c>
      <c r="O94" s="143">
        <v>44315.5</v>
      </c>
      <c r="P94" s="144">
        <f t="shared" si="6"/>
        <v>102</v>
      </c>
      <c r="Q94" s="149">
        <f t="shared" si="7"/>
        <v>736.44</v>
      </c>
    </row>
    <row r="95" spans="1:17" x14ac:dyDescent="0.35">
      <c r="A95" s="144" t="s">
        <v>21</v>
      </c>
      <c r="B95" s="115" t="s">
        <v>82</v>
      </c>
      <c r="C95" s="144"/>
      <c r="D95" s="116">
        <v>44225</v>
      </c>
      <c r="E95" s="115" t="s">
        <v>227</v>
      </c>
      <c r="F95" s="145" t="s">
        <v>228</v>
      </c>
      <c r="G95" s="145" t="s">
        <v>252</v>
      </c>
      <c r="H95" s="146">
        <v>2.8899999999999997</v>
      </c>
      <c r="I95" s="147">
        <v>44207</v>
      </c>
      <c r="J95" s="147">
        <v>44220</v>
      </c>
      <c r="K95" s="148">
        <f t="shared" si="4"/>
        <v>14</v>
      </c>
      <c r="L95" s="147">
        <f t="shared" si="5"/>
        <v>44213.5</v>
      </c>
      <c r="M95" s="143">
        <v>44225.5</v>
      </c>
      <c r="N95" s="143">
        <v>44316.5</v>
      </c>
      <c r="O95" s="143">
        <v>44315.5</v>
      </c>
      <c r="P95" s="144">
        <f t="shared" si="6"/>
        <v>102</v>
      </c>
      <c r="Q95" s="149">
        <f t="shared" si="7"/>
        <v>294.77999999999997</v>
      </c>
    </row>
    <row r="96" spans="1:17" x14ac:dyDescent="0.35">
      <c r="A96" s="144" t="s">
        <v>21</v>
      </c>
      <c r="B96" s="115" t="s">
        <v>82</v>
      </c>
      <c r="C96" s="144"/>
      <c r="D96" s="116">
        <v>44225</v>
      </c>
      <c r="E96" s="115" t="s">
        <v>227</v>
      </c>
      <c r="F96" s="145" t="s">
        <v>228</v>
      </c>
      <c r="G96" s="145" t="s">
        <v>253</v>
      </c>
      <c r="H96" s="146">
        <v>1.22</v>
      </c>
      <c r="I96" s="147">
        <v>44207</v>
      </c>
      <c r="J96" s="147">
        <v>44220</v>
      </c>
      <c r="K96" s="148">
        <f t="shared" si="4"/>
        <v>14</v>
      </c>
      <c r="L96" s="147">
        <f t="shared" si="5"/>
        <v>44213.5</v>
      </c>
      <c r="M96" s="143">
        <v>44225.5</v>
      </c>
      <c r="N96" s="143">
        <v>44316.5</v>
      </c>
      <c r="O96" s="143">
        <v>44315.5</v>
      </c>
      <c r="P96" s="144">
        <f t="shared" si="6"/>
        <v>102</v>
      </c>
      <c r="Q96" s="149">
        <f t="shared" si="7"/>
        <v>124.44</v>
      </c>
    </row>
    <row r="97" spans="1:17" x14ac:dyDescent="0.35">
      <c r="A97" s="144" t="s">
        <v>21</v>
      </c>
      <c r="B97" s="115" t="s">
        <v>82</v>
      </c>
      <c r="C97" s="144"/>
      <c r="D97" s="116">
        <v>44225</v>
      </c>
      <c r="E97" s="115" t="s">
        <v>227</v>
      </c>
      <c r="F97" s="145" t="s">
        <v>228</v>
      </c>
      <c r="G97" s="145" t="s">
        <v>254</v>
      </c>
      <c r="H97" s="146">
        <v>103.13</v>
      </c>
      <c r="I97" s="147">
        <v>44207</v>
      </c>
      <c r="J97" s="147">
        <v>44220</v>
      </c>
      <c r="K97" s="148">
        <f t="shared" si="4"/>
        <v>14</v>
      </c>
      <c r="L97" s="147">
        <f t="shared" si="5"/>
        <v>44213.5</v>
      </c>
      <c r="M97" s="143">
        <v>44225.5</v>
      </c>
      <c r="N97" s="143">
        <v>44316.5</v>
      </c>
      <c r="O97" s="143">
        <v>44315.5</v>
      </c>
      <c r="P97" s="144">
        <f t="shared" si="6"/>
        <v>102</v>
      </c>
      <c r="Q97" s="149">
        <f t="shared" si="7"/>
        <v>10519.26</v>
      </c>
    </row>
    <row r="98" spans="1:17" x14ac:dyDescent="0.35">
      <c r="A98" s="144" t="s">
        <v>21</v>
      </c>
      <c r="B98" s="115" t="s">
        <v>82</v>
      </c>
      <c r="C98" s="144"/>
      <c r="D98" s="116">
        <v>44225</v>
      </c>
      <c r="E98" s="115" t="s">
        <v>227</v>
      </c>
      <c r="F98" s="145" t="s">
        <v>228</v>
      </c>
      <c r="G98" s="145" t="s">
        <v>255</v>
      </c>
      <c r="H98" s="146">
        <v>42.169999999999995</v>
      </c>
      <c r="I98" s="147">
        <v>44207</v>
      </c>
      <c r="J98" s="147">
        <v>44220</v>
      </c>
      <c r="K98" s="148">
        <f t="shared" si="4"/>
        <v>14</v>
      </c>
      <c r="L98" s="147">
        <f t="shared" si="5"/>
        <v>44213.5</v>
      </c>
      <c r="M98" s="143">
        <v>44225.5</v>
      </c>
      <c r="N98" s="143">
        <v>44316.5</v>
      </c>
      <c r="O98" s="143">
        <v>44315.5</v>
      </c>
      <c r="P98" s="144">
        <f t="shared" si="6"/>
        <v>102</v>
      </c>
      <c r="Q98" s="149">
        <f t="shared" si="7"/>
        <v>4301.3399999999992</v>
      </c>
    </row>
    <row r="99" spans="1:17" x14ac:dyDescent="0.35">
      <c r="A99" s="144" t="s">
        <v>21</v>
      </c>
      <c r="B99" s="115" t="s">
        <v>82</v>
      </c>
      <c r="C99" s="144"/>
      <c r="D99" s="116">
        <v>44225</v>
      </c>
      <c r="E99" s="115" t="s">
        <v>227</v>
      </c>
      <c r="F99" s="145" t="s">
        <v>228</v>
      </c>
      <c r="G99" s="145" t="s">
        <v>256</v>
      </c>
      <c r="H99" s="146">
        <v>3.6100000000000003</v>
      </c>
      <c r="I99" s="147">
        <v>44207</v>
      </c>
      <c r="J99" s="147">
        <v>44220</v>
      </c>
      <c r="K99" s="148">
        <f t="shared" si="4"/>
        <v>14</v>
      </c>
      <c r="L99" s="147">
        <f t="shared" si="5"/>
        <v>44213.5</v>
      </c>
      <c r="M99" s="143">
        <v>44225.5</v>
      </c>
      <c r="N99" s="143">
        <v>44316.5</v>
      </c>
      <c r="O99" s="143">
        <v>44315.5</v>
      </c>
      <c r="P99" s="144">
        <f t="shared" si="6"/>
        <v>102</v>
      </c>
      <c r="Q99" s="149">
        <f t="shared" si="7"/>
        <v>368.22</v>
      </c>
    </row>
    <row r="100" spans="1:17" x14ac:dyDescent="0.35">
      <c r="A100" s="144" t="s">
        <v>21</v>
      </c>
      <c r="B100" s="115" t="s">
        <v>82</v>
      </c>
      <c r="C100" s="144"/>
      <c r="D100" s="116">
        <v>44225</v>
      </c>
      <c r="E100" s="115" t="s">
        <v>227</v>
      </c>
      <c r="F100" s="145" t="s">
        <v>228</v>
      </c>
      <c r="G100" s="145" t="s">
        <v>257</v>
      </c>
      <c r="H100" s="146">
        <v>8.84</v>
      </c>
      <c r="I100" s="147">
        <v>44207</v>
      </c>
      <c r="J100" s="147">
        <v>44220</v>
      </c>
      <c r="K100" s="148">
        <f t="shared" si="4"/>
        <v>14</v>
      </c>
      <c r="L100" s="147">
        <f t="shared" si="5"/>
        <v>44213.5</v>
      </c>
      <c r="M100" s="143">
        <v>44225.5</v>
      </c>
      <c r="N100" s="143">
        <v>44316.5</v>
      </c>
      <c r="O100" s="143">
        <v>44315.5</v>
      </c>
      <c r="P100" s="144">
        <f t="shared" si="6"/>
        <v>102</v>
      </c>
      <c r="Q100" s="149">
        <f t="shared" si="7"/>
        <v>901.68</v>
      </c>
    </row>
    <row r="101" spans="1:17" x14ac:dyDescent="0.35">
      <c r="A101" s="144" t="s">
        <v>21</v>
      </c>
      <c r="B101" s="115" t="s">
        <v>82</v>
      </c>
      <c r="C101" s="144"/>
      <c r="D101" s="116">
        <v>44225</v>
      </c>
      <c r="E101" s="115" t="s">
        <v>227</v>
      </c>
      <c r="F101" s="145" t="s">
        <v>228</v>
      </c>
      <c r="G101" s="145" t="s">
        <v>258</v>
      </c>
      <c r="H101" s="146">
        <v>1.52</v>
      </c>
      <c r="I101" s="147">
        <v>44207</v>
      </c>
      <c r="J101" s="147">
        <v>44220</v>
      </c>
      <c r="K101" s="148">
        <f t="shared" si="4"/>
        <v>14</v>
      </c>
      <c r="L101" s="147">
        <f t="shared" si="5"/>
        <v>44213.5</v>
      </c>
      <c r="M101" s="143">
        <v>44225.5</v>
      </c>
      <c r="N101" s="143">
        <v>44316.5</v>
      </c>
      <c r="O101" s="143">
        <v>44315.5</v>
      </c>
      <c r="P101" s="144">
        <f t="shared" si="6"/>
        <v>102</v>
      </c>
      <c r="Q101" s="149">
        <f t="shared" si="7"/>
        <v>155.04</v>
      </c>
    </row>
    <row r="102" spans="1:17" x14ac:dyDescent="0.35">
      <c r="A102" s="144" t="s">
        <v>21</v>
      </c>
      <c r="B102" s="115" t="s">
        <v>82</v>
      </c>
      <c r="C102" s="144"/>
      <c r="D102" s="116">
        <v>44225</v>
      </c>
      <c r="E102" s="115" t="s">
        <v>227</v>
      </c>
      <c r="F102" s="145" t="s">
        <v>228</v>
      </c>
      <c r="G102" s="145" t="s">
        <v>286</v>
      </c>
      <c r="H102" s="146">
        <v>9.129999999999999</v>
      </c>
      <c r="I102" s="147">
        <v>44207</v>
      </c>
      <c r="J102" s="147">
        <v>44220</v>
      </c>
      <c r="K102" s="148">
        <f t="shared" si="4"/>
        <v>14</v>
      </c>
      <c r="L102" s="147">
        <f t="shared" si="5"/>
        <v>44213.5</v>
      </c>
      <c r="M102" s="143">
        <v>44225.5</v>
      </c>
      <c r="N102" s="143">
        <v>44316.5</v>
      </c>
      <c r="O102" s="143">
        <v>44315.5</v>
      </c>
      <c r="P102" s="144">
        <f t="shared" si="6"/>
        <v>102</v>
      </c>
      <c r="Q102" s="149">
        <f t="shared" si="7"/>
        <v>931.25999999999988</v>
      </c>
    </row>
    <row r="103" spans="1:17" x14ac:dyDescent="0.35">
      <c r="A103" s="144" t="s">
        <v>21</v>
      </c>
      <c r="B103" s="115" t="s">
        <v>82</v>
      </c>
      <c r="C103" s="144"/>
      <c r="D103" s="116">
        <v>44225</v>
      </c>
      <c r="E103" s="115" t="s">
        <v>227</v>
      </c>
      <c r="F103" s="145" t="s">
        <v>228</v>
      </c>
      <c r="G103" s="145" t="s">
        <v>260</v>
      </c>
      <c r="H103" s="146">
        <v>1.19</v>
      </c>
      <c r="I103" s="147">
        <v>44207</v>
      </c>
      <c r="J103" s="147">
        <v>44220</v>
      </c>
      <c r="K103" s="148">
        <f t="shared" si="4"/>
        <v>14</v>
      </c>
      <c r="L103" s="147">
        <f t="shared" si="5"/>
        <v>44213.5</v>
      </c>
      <c r="M103" s="143">
        <v>44225.5</v>
      </c>
      <c r="N103" s="143">
        <v>44316.5</v>
      </c>
      <c r="O103" s="143">
        <v>44315.5</v>
      </c>
      <c r="P103" s="144">
        <f t="shared" si="6"/>
        <v>102</v>
      </c>
      <c r="Q103" s="149">
        <f t="shared" si="7"/>
        <v>121.38</v>
      </c>
    </row>
    <row r="104" spans="1:17" x14ac:dyDescent="0.35">
      <c r="A104" s="144" t="s">
        <v>21</v>
      </c>
      <c r="B104" s="115" t="s">
        <v>82</v>
      </c>
      <c r="C104" s="144"/>
      <c r="D104" s="116">
        <v>44225</v>
      </c>
      <c r="E104" s="115" t="s">
        <v>227</v>
      </c>
      <c r="F104" s="145" t="s">
        <v>228</v>
      </c>
      <c r="G104" s="145" t="s">
        <v>261</v>
      </c>
      <c r="H104" s="146">
        <v>3.27</v>
      </c>
      <c r="I104" s="147">
        <v>44207</v>
      </c>
      <c r="J104" s="147">
        <v>44220</v>
      </c>
      <c r="K104" s="148">
        <f t="shared" si="4"/>
        <v>14</v>
      </c>
      <c r="L104" s="147">
        <f t="shared" si="5"/>
        <v>44213.5</v>
      </c>
      <c r="M104" s="143">
        <v>44225.5</v>
      </c>
      <c r="N104" s="143">
        <v>44316.5</v>
      </c>
      <c r="O104" s="143">
        <v>44315.5</v>
      </c>
      <c r="P104" s="144">
        <f t="shared" si="6"/>
        <v>102</v>
      </c>
      <c r="Q104" s="149">
        <f t="shared" si="7"/>
        <v>333.54</v>
      </c>
    </row>
    <row r="105" spans="1:17" x14ac:dyDescent="0.35">
      <c r="A105" s="144" t="s">
        <v>21</v>
      </c>
      <c r="B105" s="115" t="s">
        <v>82</v>
      </c>
      <c r="C105" s="144"/>
      <c r="D105" s="116">
        <v>44225</v>
      </c>
      <c r="E105" s="115" t="s">
        <v>227</v>
      </c>
      <c r="F105" s="145" t="s">
        <v>228</v>
      </c>
      <c r="G105" s="145" t="s">
        <v>287</v>
      </c>
      <c r="H105" s="144">
        <v>0.68</v>
      </c>
      <c r="I105" s="147">
        <v>44207</v>
      </c>
      <c r="J105" s="147">
        <v>44220</v>
      </c>
      <c r="K105" s="148">
        <f t="shared" si="4"/>
        <v>14</v>
      </c>
      <c r="L105" s="147">
        <f t="shared" si="5"/>
        <v>44213.5</v>
      </c>
      <c r="M105" s="143">
        <v>44225.5</v>
      </c>
      <c r="N105" s="143">
        <v>44316.5</v>
      </c>
      <c r="O105" s="143">
        <v>44315.5</v>
      </c>
      <c r="P105" s="144">
        <f t="shared" si="6"/>
        <v>102</v>
      </c>
      <c r="Q105" s="149">
        <f t="shared" si="7"/>
        <v>69.36</v>
      </c>
    </row>
    <row r="106" spans="1:17" x14ac:dyDescent="0.35">
      <c r="A106" s="144" t="s">
        <v>21</v>
      </c>
      <c r="B106" s="115" t="s">
        <v>82</v>
      </c>
      <c r="C106" s="144"/>
      <c r="D106" s="116">
        <v>44225</v>
      </c>
      <c r="E106" s="115" t="s">
        <v>227</v>
      </c>
      <c r="F106" s="145" t="s">
        <v>228</v>
      </c>
      <c r="G106" s="145" t="s">
        <v>288</v>
      </c>
      <c r="H106" s="144">
        <v>0.02</v>
      </c>
      <c r="I106" s="147">
        <v>44207</v>
      </c>
      <c r="J106" s="147">
        <v>44220</v>
      </c>
      <c r="K106" s="148">
        <f t="shared" si="4"/>
        <v>14</v>
      </c>
      <c r="L106" s="147">
        <f t="shared" si="5"/>
        <v>44213.5</v>
      </c>
      <c r="M106" s="143">
        <v>44225.5</v>
      </c>
      <c r="N106" s="143">
        <v>44316.5</v>
      </c>
      <c r="O106" s="143">
        <v>44315.5</v>
      </c>
      <c r="P106" s="144">
        <f t="shared" si="6"/>
        <v>102</v>
      </c>
      <c r="Q106" s="149">
        <f t="shared" si="7"/>
        <v>2.04</v>
      </c>
    </row>
    <row r="107" spans="1:17" x14ac:dyDescent="0.35">
      <c r="A107" s="144" t="s">
        <v>21</v>
      </c>
      <c r="B107" s="115" t="s">
        <v>82</v>
      </c>
      <c r="C107" s="144"/>
      <c r="D107" s="116">
        <v>44225</v>
      </c>
      <c r="E107" s="115" t="s">
        <v>227</v>
      </c>
      <c r="F107" s="145" t="s">
        <v>228</v>
      </c>
      <c r="G107" s="145" t="s">
        <v>262</v>
      </c>
      <c r="H107" s="146">
        <v>22.5</v>
      </c>
      <c r="I107" s="147">
        <v>44207</v>
      </c>
      <c r="J107" s="147">
        <v>44220</v>
      </c>
      <c r="K107" s="148">
        <f t="shared" si="4"/>
        <v>14</v>
      </c>
      <c r="L107" s="147">
        <f t="shared" si="5"/>
        <v>44213.5</v>
      </c>
      <c r="M107" s="143">
        <v>44225.5</v>
      </c>
      <c r="N107" s="143">
        <v>44316.5</v>
      </c>
      <c r="O107" s="143">
        <v>44315.5</v>
      </c>
      <c r="P107" s="144">
        <f t="shared" si="6"/>
        <v>102</v>
      </c>
      <c r="Q107" s="149">
        <f t="shared" si="7"/>
        <v>2295</v>
      </c>
    </row>
    <row r="108" spans="1:17" x14ac:dyDescent="0.35">
      <c r="A108" s="144" t="s">
        <v>21</v>
      </c>
      <c r="B108" s="115" t="s">
        <v>82</v>
      </c>
      <c r="C108" s="144"/>
      <c r="D108" s="116">
        <v>44225</v>
      </c>
      <c r="E108" s="115" t="s">
        <v>227</v>
      </c>
      <c r="F108" s="145" t="s">
        <v>228</v>
      </c>
      <c r="G108" s="145" t="s">
        <v>289</v>
      </c>
      <c r="H108" s="146">
        <v>1.98</v>
      </c>
      <c r="I108" s="147">
        <v>44207</v>
      </c>
      <c r="J108" s="147">
        <v>44220</v>
      </c>
      <c r="K108" s="148">
        <f t="shared" si="4"/>
        <v>14</v>
      </c>
      <c r="L108" s="147">
        <f t="shared" si="5"/>
        <v>44213.5</v>
      </c>
      <c r="M108" s="143">
        <v>44225.5</v>
      </c>
      <c r="N108" s="143">
        <v>44316.5</v>
      </c>
      <c r="O108" s="143">
        <v>44315.5</v>
      </c>
      <c r="P108" s="144">
        <f t="shared" si="6"/>
        <v>102</v>
      </c>
      <c r="Q108" s="149">
        <f t="shared" si="7"/>
        <v>201.96</v>
      </c>
    </row>
    <row r="109" spans="1:17" x14ac:dyDescent="0.35">
      <c r="A109" s="144" t="s">
        <v>21</v>
      </c>
      <c r="B109" s="115" t="s">
        <v>82</v>
      </c>
      <c r="C109" s="144"/>
      <c r="D109" s="116">
        <v>44225</v>
      </c>
      <c r="E109" s="115" t="s">
        <v>227</v>
      </c>
      <c r="F109" s="145" t="s">
        <v>228</v>
      </c>
      <c r="G109" s="145" t="s">
        <v>265</v>
      </c>
      <c r="H109" s="146">
        <v>1.8699999999999999</v>
      </c>
      <c r="I109" s="147">
        <v>44207</v>
      </c>
      <c r="J109" s="147">
        <v>44220</v>
      </c>
      <c r="K109" s="148">
        <f t="shared" si="4"/>
        <v>14</v>
      </c>
      <c r="L109" s="147">
        <f t="shared" si="5"/>
        <v>44213.5</v>
      </c>
      <c r="M109" s="143">
        <v>44225.5</v>
      </c>
      <c r="N109" s="143">
        <v>44316.5</v>
      </c>
      <c r="O109" s="143">
        <v>44315.5</v>
      </c>
      <c r="P109" s="144">
        <f t="shared" si="6"/>
        <v>102</v>
      </c>
      <c r="Q109" s="149">
        <f t="shared" si="7"/>
        <v>190.73999999999998</v>
      </c>
    </row>
    <row r="110" spans="1:17" x14ac:dyDescent="0.35">
      <c r="A110" s="144" t="s">
        <v>21</v>
      </c>
      <c r="B110" s="115" t="s">
        <v>82</v>
      </c>
      <c r="C110" s="144"/>
      <c r="D110" s="116">
        <v>44225</v>
      </c>
      <c r="E110" s="115" t="s">
        <v>227</v>
      </c>
      <c r="F110" s="145" t="s">
        <v>228</v>
      </c>
      <c r="G110" s="145" t="s">
        <v>266</v>
      </c>
      <c r="H110" s="146">
        <v>1.1399999999999999</v>
      </c>
      <c r="I110" s="147">
        <v>44207</v>
      </c>
      <c r="J110" s="147">
        <v>44220</v>
      </c>
      <c r="K110" s="148">
        <f t="shared" si="4"/>
        <v>14</v>
      </c>
      <c r="L110" s="147">
        <f t="shared" si="5"/>
        <v>44213.5</v>
      </c>
      <c r="M110" s="143">
        <v>44225.5</v>
      </c>
      <c r="N110" s="143">
        <v>44316.5</v>
      </c>
      <c r="O110" s="143">
        <v>44315.5</v>
      </c>
      <c r="P110" s="144">
        <f t="shared" si="6"/>
        <v>102</v>
      </c>
      <c r="Q110" s="149">
        <f t="shared" si="7"/>
        <v>116.27999999999999</v>
      </c>
    </row>
    <row r="111" spans="1:17" x14ac:dyDescent="0.35">
      <c r="A111" s="144" t="s">
        <v>21</v>
      </c>
      <c r="B111" s="115" t="s">
        <v>82</v>
      </c>
      <c r="C111" s="144"/>
      <c r="D111" s="116">
        <v>44225</v>
      </c>
      <c r="E111" s="115" t="s">
        <v>269</v>
      </c>
      <c r="F111" s="145" t="s">
        <v>270</v>
      </c>
      <c r="G111" s="145" t="s">
        <v>271</v>
      </c>
      <c r="H111" s="146">
        <v>3265.5099999999975</v>
      </c>
      <c r="I111" s="147">
        <v>44207</v>
      </c>
      <c r="J111" s="147">
        <v>44220</v>
      </c>
      <c r="K111" s="148">
        <f t="shared" si="4"/>
        <v>14</v>
      </c>
      <c r="L111" s="147">
        <f t="shared" si="5"/>
        <v>44213.5</v>
      </c>
      <c r="M111" s="143">
        <v>44225.5</v>
      </c>
      <c r="N111" s="143">
        <v>44316.5</v>
      </c>
      <c r="O111" s="143">
        <v>44315.5</v>
      </c>
      <c r="P111" s="144">
        <f t="shared" si="6"/>
        <v>102</v>
      </c>
      <c r="Q111" s="149">
        <f t="shared" si="7"/>
        <v>333082.01999999973</v>
      </c>
    </row>
    <row r="112" spans="1:17" x14ac:dyDescent="0.35">
      <c r="A112" s="144" t="s">
        <v>21</v>
      </c>
      <c r="B112" s="115" t="s">
        <v>82</v>
      </c>
      <c r="C112" s="144"/>
      <c r="D112" s="116">
        <v>44225</v>
      </c>
      <c r="E112" s="115" t="s">
        <v>269</v>
      </c>
      <c r="F112" s="145" t="s">
        <v>270</v>
      </c>
      <c r="G112" s="145" t="s">
        <v>272</v>
      </c>
      <c r="H112" s="146">
        <v>190.6</v>
      </c>
      <c r="I112" s="147">
        <v>44207</v>
      </c>
      <c r="J112" s="147">
        <v>44220</v>
      </c>
      <c r="K112" s="148">
        <f t="shared" si="4"/>
        <v>14</v>
      </c>
      <c r="L112" s="147">
        <f t="shared" si="5"/>
        <v>44213.5</v>
      </c>
      <c r="M112" s="143">
        <v>44225.5</v>
      </c>
      <c r="N112" s="143">
        <v>44316.5</v>
      </c>
      <c r="O112" s="143">
        <v>44315.5</v>
      </c>
      <c r="P112" s="144">
        <f t="shared" si="6"/>
        <v>102</v>
      </c>
      <c r="Q112" s="149">
        <f t="shared" si="7"/>
        <v>19441.2</v>
      </c>
    </row>
    <row r="113" spans="1:17" x14ac:dyDescent="0.35">
      <c r="A113" s="144" t="s">
        <v>21</v>
      </c>
      <c r="B113" s="115" t="s">
        <v>82</v>
      </c>
      <c r="C113" s="144"/>
      <c r="D113" s="116">
        <v>44225</v>
      </c>
      <c r="E113" s="115" t="s">
        <v>269</v>
      </c>
      <c r="F113" s="145" t="s">
        <v>270</v>
      </c>
      <c r="G113" s="145" t="s">
        <v>273</v>
      </c>
      <c r="H113" s="146">
        <v>480.46000000000015</v>
      </c>
      <c r="I113" s="147">
        <v>44207</v>
      </c>
      <c r="J113" s="147">
        <v>44220</v>
      </c>
      <c r="K113" s="148">
        <f t="shared" si="4"/>
        <v>14</v>
      </c>
      <c r="L113" s="147">
        <f t="shared" si="5"/>
        <v>44213.5</v>
      </c>
      <c r="M113" s="143">
        <v>44225.5</v>
      </c>
      <c r="N113" s="143">
        <v>44316.5</v>
      </c>
      <c r="O113" s="143">
        <v>44315.5</v>
      </c>
      <c r="P113" s="144">
        <f t="shared" si="6"/>
        <v>102</v>
      </c>
      <c r="Q113" s="149">
        <f t="shared" si="7"/>
        <v>49006.920000000013</v>
      </c>
    </row>
    <row r="114" spans="1:17" x14ac:dyDescent="0.35">
      <c r="A114" s="144" t="s">
        <v>21</v>
      </c>
      <c r="B114" s="115" t="s">
        <v>82</v>
      </c>
      <c r="C114" s="144"/>
      <c r="D114" s="116">
        <v>44225</v>
      </c>
      <c r="E114" s="115" t="s">
        <v>269</v>
      </c>
      <c r="F114" s="145" t="s">
        <v>270</v>
      </c>
      <c r="G114" s="145" t="s">
        <v>274</v>
      </c>
      <c r="H114" s="146">
        <v>1.1100000000000001</v>
      </c>
      <c r="I114" s="147">
        <v>44207</v>
      </c>
      <c r="J114" s="147">
        <v>44220</v>
      </c>
      <c r="K114" s="148">
        <f t="shared" si="4"/>
        <v>14</v>
      </c>
      <c r="L114" s="147">
        <f t="shared" si="5"/>
        <v>44213.5</v>
      </c>
      <c r="M114" s="143">
        <v>44225.5</v>
      </c>
      <c r="N114" s="143">
        <v>44316.5</v>
      </c>
      <c r="O114" s="143">
        <v>44315.5</v>
      </c>
      <c r="P114" s="144">
        <f t="shared" si="6"/>
        <v>102</v>
      </c>
      <c r="Q114" s="149">
        <f t="shared" si="7"/>
        <v>113.22000000000001</v>
      </c>
    </row>
    <row r="115" spans="1:17" x14ac:dyDescent="0.35">
      <c r="A115" s="144" t="s">
        <v>21</v>
      </c>
      <c r="B115" s="115" t="s">
        <v>82</v>
      </c>
      <c r="C115" s="144"/>
      <c r="D115" s="116">
        <v>44225</v>
      </c>
      <c r="E115" s="115" t="s">
        <v>275</v>
      </c>
      <c r="F115" s="145" t="s">
        <v>276</v>
      </c>
      <c r="G115" s="145" t="s">
        <v>209</v>
      </c>
      <c r="H115" s="144">
        <v>2453.7100000000005</v>
      </c>
      <c r="I115" s="147">
        <v>44207</v>
      </c>
      <c r="J115" s="147">
        <v>44220</v>
      </c>
      <c r="K115" s="148">
        <f t="shared" si="4"/>
        <v>14</v>
      </c>
      <c r="L115" s="147">
        <f t="shared" si="5"/>
        <v>44213.5</v>
      </c>
      <c r="M115" s="143">
        <v>44225.5</v>
      </c>
      <c r="N115" s="143">
        <v>44316.5</v>
      </c>
      <c r="O115" s="143">
        <v>44315.5</v>
      </c>
      <c r="P115" s="144">
        <f t="shared" si="6"/>
        <v>102</v>
      </c>
      <c r="Q115" s="149">
        <f t="shared" si="7"/>
        <v>250278.42000000004</v>
      </c>
    </row>
    <row r="116" spans="1:17" x14ac:dyDescent="0.35">
      <c r="A116" s="144" t="s">
        <v>21</v>
      </c>
      <c r="B116" s="115" t="s">
        <v>82</v>
      </c>
      <c r="C116" s="144"/>
      <c r="D116" s="116">
        <v>44225</v>
      </c>
      <c r="E116" s="115" t="s">
        <v>277</v>
      </c>
      <c r="F116" s="145" t="s">
        <v>278</v>
      </c>
      <c r="G116" s="145" t="s">
        <v>279</v>
      </c>
      <c r="H116" s="146">
        <v>612.26000000000056</v>
      </c>
      <c r="I116" s="147">
        <v>44207</v>
      </c>
      <c r="J116" s="147">
        <v>44220</v>
      </c>
      <c r="K116" s="148">
        <f t="shared" si="4"/>
        <v>14</v>
      </c>
      <c r="L116" s="147">
        <f t="shared" si="5"/>
        <v>44213.5</v>
      </c>
      <c r="M116" s="143">
        <v>44225.5</v>
      </c>
      <c r="N116" s="143">
        <v>44316.5</v>
      </c>
      <c r="O116" s="143">
        <v>44315.5</v>
      </c>
      <c r="P116" s="144">
        <f t="shared" si="6"/>
        <v>102</v>
      </c>
      <c r="Q116" s="149">
        <f t="shared" si="7"/>
        <v>62450.520000000055</v>
      </c>
    </row>
    <row r="117" spans="1:17" x14ac:dyDescent="0.35">
      <c r="A117" s="144" t="s">
        <v>21</v>
      </c>
      <c r="B117" s="115" t="s">
        <v>82</v>
      </c>
      <c r="C117" s="144"/>
      <c r="D117" s="116">
        <v>44225</v>
      </c>
      <c r="E117" s="115" t="s">
        <v>233</v>
      </c>
      <c r="F117" s="145" t="s">
        <v>234</v>
      </c>
      <c r="G117" s="145" t="s">
        <v>280</v>
      </c>
      <c r="H117" s="146">
        <v>511.51000000000005</v>
      </c>
      <c r="I117" s="147">
        <v>44207</v>
      </c>
      <c r="J117" s="147">
        <v>44220</v>
      </c>
      <c r="K117" s="148">
        <f t="shared" si="4"/>
        <v>14</v>
      </c>
      <c r="L117" s="147">
        <f t="shared" si="5"/>
        <v>44213.5</v>
      </c>
      <c r="M117" s="143">
        <v>44225.5</v>
      </c>
      <c r="N117" s="143">
        <v>44316.5</v>
      </c>
      <c r="O117" s="143">
        <v>44315.5</v>
      </c>
      <c r="P117" s="144">
        <f t="shared" si="6"/>
        <v>102</v>
      </c>
      <c r="Q117" s="149">
        <f t="shared" si="7"/>
        <v>52174.020000000004</v>
      </c>
    </row>
    <row r="118" spans="1:17" x14ac:dyDescent="0.35">
      <c r="A118" s="144" t="s">
        <v>21</v>
      </c>
      <c r="B118" s="115" t="s">
        <v>82</v>
      </c>
      <c r="C118" s="144"/>
      <c r="D118" s="116">
        <v>44225</v>
      </c>
      <c r="E118" s="115" t="s">
        <v>281</v>
      </c>
      <c r="F118" s="145" t="s">
        <v>282</v>
      </c>
      <c r="G118" s="145" t="s">
        <v>230</v>
      </c>
      <c r="H118" s="146">
        <v>5201.3999999999996</v>
      </c>
      <c r="I118" s="147">
        <v>44207</v>
      </c>
      <c r="J118" s="147">
        <v>44220</v>
      </c>
      <c r="K118" s="148">
        <f t="shared" si="4"/>
        <v>14</v>
      </c>
      <c r="L118" s="147">
        <f t="shared" si="5"/>
        <v>44213.5</v>
      </c>
      <c r="M118" s="143">
        <v>44225.5</v>
      </c>
      <c r="N118" s="143">
        <v>44316.5</v>
      </c>
      <c r="O118" s="143">
        <v>44315.5</v>
      </c>
      <c r="P118" s="144">
        <f t="shared" si="6"/>
        <v>102</v>
      </c>
      <c r="Q118" s="149">
        <f t="shared" si="7"/>
        <v>530542.79999999993</v>
      </c>
    </row>
    <row r="119" spans="1:17" x14ac:dyDescent="0.35">
      <c r="A119" s="144" t="s">
        <v>21</v>
      </c>
      <c r="B119" s="115" t="s">
        <v>82</v>
      </c>
      <c r="C119" s="144"/>
      <c r="D119" s="116">
        <v>44225</v>
      </c>
      <c r="E119" s="115" t="s">
        <v>281</v>
      </c>
      <c r="F119" s="145" t="s">
        <v>282</v>
      </c>
      <c r="G119" s="145" t="s">
        <v>220</v>
      </c>
      <c r="H119" s="146">
        <v>374.49000000000007</v>
      </c>
      <c r="I119" s="147">
        <v>44207</v>
      </c>
      <c r="J119" s="147">
        <v>44220</v>
      </c>
      <c r="K119" s="148">
        <f t="shared" si="4"/>
        <v>14</v>
      </c>
      <c r="L119" s="147">
        <f t="shared" si="5"/>
        <v>44213.5</v>
      </c>
      <c r="M119" s="143">
        <v>44225.5</v>
      </c>
      <c r="N119" s="143">
        <v>44316.5</v>
      </c>
      <c r="O119" s="143">
        <v>44315.5</v>
      </c>
      <c r="P119" s="144">
        <f t="shared" si="6"/>
        <v>102</v>
      </c>
      <c r="Q119" s="149">
        <f t="shared" si="7"/>
        <v>38197.980000000003</v>
      </c>
    </row>
    <row r="120" spans="1:17" x14ac:dyDescent="0.35">
      <c r="A120" s="144" t="s">
        <v>20</v>
      </c>
      <c r="B120" s="115" t="s">
        <v>82</v>
      </c>
      <c r="C120" s="144"/>
      <c r="D120" s="116">
        <v>44239</v>
      </c>
      <c r="E120" s="115" t="s">
        <v>207</v>
      </c>
      <c r="F120" s="145" t="s">
        <v>208</v>
      </c>
      <c r="G120" s="145" t="s">
        <v>209</v>
      </c>
      <c r="H120" s="146">
        <v>193.41</v>
      </c>
      <c r="I120" s="147">
        <v>44221</v>
      </c>
      <c r="J120" s="147">
        <v>44234</v>
      </c>
      <c r="K120" s="148">
        <f t="shared" si="4"/>
        <v>14</v>
      </c>
      <c r="L120" s="147">
        <f t="shared" si="5"/>
        <v>44227.5</v>
      </c>
      <c r="M120" s="143">
        <v>44239.5</v>
      </c>
      <c r="N120" s="143">
        <v>44243.5</v>
      </c>
      <c r="O120" s="143">
        <v>44239.5</v>
      </c>
      <c r="P120" s="144">
        <f t="shared" si="6"/>
        <v>12</v>
      </c>
      <c r="Q120" s="149">
        <f t="shared" si="7"/>
        <v>2320.92</v>
      </c>
    </row>
    <row r="121" spans="1:17" x14ac:dyDescent="0.35">
      <c r="A121" s="144" t="s">
        <v>20</v>
      </c>
      <c r="B121" s="115" t="s">
        <v>82</v>
      </c>
      <c r="C121" s="144"/>
      <c r="D121" s="116">
        <v>44239</v>
      </c>
      <c r="E121" s="115" t="s">
        <v>210</v>
      </c>
      <c r="F121" s="145" t="s">
        <v>211</v>
      </c>
      <c r="G121" s="145" t="s">
        <v>209</v>
      </c>
      <c r="H121" s="146">
        <v>28.24</v>
      </c>
      <c r="I121" s="147">
        <v>44221</v>
      </c>
      <c r="J121" s="147">
        <v>44234</v>
      </c>
      <c r="K121" s="148">
        <f t="shared" si="4"/>
        <v>14</v>
      </c>
      <c r="L121" s="147">
        <f t="shared" si="5"/>
        <v>44227.5</v>
      </c>
      <c r="M121" s="143">
        <v>44239.5</v>
      </c>
      <c r="N121" s="143">
        <v>44243.5</v>
      </c>
      <c r="O121" s="143">
        <v>44239.5</v>
      </c>
      <c r="P121" s="144">
        <f t="shared" si="6"/>
        <v>12</v>
      </c>
      <c r="Q121" s="149">
        <f t="shared" si="7"/>
        <v>338.88</v>
      </c>
    </row>
    <row r="122" spans="1:17" x14ac:dyDescent="0.35">
      <c r="A122" s="144" t="s">
        <v>20</v>
      </c>
      <c r="B122" s="115" t="s">
        <v>82</v>
      </c>
      <c r="C122" s="144"/>
      <c r="D122" s="116">
        <v>44239</v>
      </c>
      <c r="E122" s="115" t="s">
        <v>212</v>
      </c>
      <c r="F122" s="145" t="s">
        <v>213</v>
      </c>
      <c r="G122" s="145" t="s">
        <v>209</v>
      </c>
      <c r="H122" s="146">
        <v>28.24</v>
      </c>
      <c r="I122" s="147">
        <v>44221</v>
      </c>
      <c r="J122" s="147">
        <v>44234</v>
      </c>
      <c r="K122" s="148">
        <f t="shared" si="4"/>
        <v>14</v>
      </c>
      <c r="L122" s="147">
        <f t="shared" si="5"/>
        <v>44227.5</v>
      </c>
      <c r="M122" s="143">
        <v>44239.5</v>
      </c>
      <c r="N122" s="143">
        <v>44243.5</v>
      </c>
      <c r="O122" s="143">
        <v>44239.5</v>
      </c>
      <c r="P122" s="144">
        <f t="shared" si="6"/>
        <v>12</v>
      </c>
      <c r="Q122" s="149">
        <f t="shared" si="7"/>
        <v>338.88</v>
      </c>
    </row>
    <row r="123" spans="1:17" x14ac:dyDescent="0.35">
      <c r="A123" s="144" t="s">
        <v>20</v>
      </c>
      <c r="B123" s="115" t="s">
        <v>82</v>
      </c>
      <c r="C123" s="144"/>
      <c r="D123" s="116">
        <v>44239</v>
      </c>
      <c r="E123" s="115" t="s">
        <v>214</v>
      </c>
      <c r="F123" s="145" t="s">
        <v>215</v>
      </c>
      <c r="G123" s="145" t="s">
        <v>209</v>
      </c>
      <c r="H123" s="146">
        <v>120.75</v>
      </c>
      <c r="I123" s="147">
        <v>44221</v>
      </c>
      <c r="J123" s="147">
        <v>44234</v>
      </c>
      <c r="K123" s="148">
        <f t="shared" si="4"/>
        <v>14</v>
      </c>
      <c r="L123" s="147">
        <f t="shared" si="5"/>
        <v>44227.5</v>
      </c>
      <c r="M123" s="143">
        <v>44239.5</v>
      </c>
      <c r="N123" s="143">
        <v>44243.5</v>
      </c>
      <c r="O123" s="143">
        <v>44239.5</v>
      </c>
      <c r="P123" s="144">
        <f t="shared" si="6"/>
        <v>12</v>
      </c>
      <c r="Q123" s="149">
        <f t="shared" si="7"/>
        <v>1449</v>
      </c>
    </row>
    <row r="124" spans="1:17" x14ac:dyDescent="0.35">
      <c r="A124" s="144" t="s">
        <v>20</v>
      </c>
      <c r="B124" s="115" t="s">
        <v>82</v>
      </c>
      <c r="C124" s="144"/>
      <c r="D124" s="116">
        <v>44239</v>
      </c>
      <c r="E124" s="115" t="s">
        <v>216</v>
      </c>
      <c r="F124" s="145" t="s">
        <v>217</v>
      </c>
      <c r="G124" s="145" t="s">
        <v>209</v>
      </c>
      <c r="H124" s="146">
        <v>120.75</v>
      </c>
      <c r="I124" s="147">
        <v>44221</v>
      </c>
      <c r="J124" s="147">
        <v>44234</v>
      </c>
      <c r="K124" s="148">
        <f t="shared" si="4"/>
        <v>14</v>
      </c>
      <c r="L124" s="147">
        <f t="shared" si="5"/>
        <v>44227.5</v>
      </c>
      <c r="M124" s="143">
        <v>44239.5</v>
      </c>
      <c r="N124" s="143">
        <v>44243.5</v>
      </c>
      <c r="O124" s="143">
        <v>44239.5</v>
      </c>
      <c r="P124" s="144">
        <f t="shared" si="6"/>
        <v>12</v>
      </c>
      <c r="Q124" s="149">
        <f t="shared" si="7"/>
        <v>1449</v>
      </c>
    </row>
    <row r="125" spans="1:17" x14ac:dyDescent="0.35">
      <c r="A125" s="144" t="s">
        <v>20</v>
      </c>
      <c r="B125" s="115" t="s">
        <v>82</v>
      </c>
      <c r="C125" s="144"/>
      <c r="D125" s="116">
        <v>44239</v>
      </c>
      <c r="E125" s="115" t="s">
        <v>207</v>
      </c>
      <c r="F125" s="145" t="s">
        <v>208</v>
      </c>
      <c r="G125" s="145" t="s">
        <v>209</v>
      </c>
      <c r="H125" s="146">
        <v>55627.099999999977</v>
      </c>
      <c r="I125" s="147">
        <v>44221</v>
      </c>
      <c r="J125" s="147">
        <v>44234</v>
      </c>
      <c r="K125" s="148">
        <f t="shared" si="4"/>
        <v>14</v>
      </c>
      <c r="L125" s="147">
        <f t="shared" si="5"/>
        <v>44227.5</v>
      </c>
      <c r="M125" s="143">
        <v>44239.5</v>
      </c>
      <c r="N125" s="143">
        <v>44243.5</v>
      </c>
      <c r="O125" s="143">
        <v>44239.5</v>
      </c>
      <c r="P125" s="144">
        <f t="shared" si="6"/>
        <v>12</v>
      </c>
      <c r="Q125" s="149">
        <f t="shared" si="7"/>
        <v>667525.19999999972</v>
      </c>
    </row>
    <row r="126" spans="1:17" x14ac:dyDescent="0.35">
      <c r="A126" s="144" t="s">
        <v>20</v>
      </c>
      <c r="B126" s="115" t="s">
        <v>82</v>
      </c>
      <c r="C126" s="144"/>
      <c r="D126" s="116">
        <v>44239</v>
      </c>
      <c r="E126" s="115" t="s">
        <v>210</v>
      </c>
      <c r="F126" s="145" t="s">
        <v>211</v>
      </c>
      <c r="G126" s="145" t="s">
        <v>209</v>
      </c>
      <c r="H126" s="146">
        <v>7893.2999999999993</v>
      </c>
      <c r="I126" s="147">
        <v>44221</v>
      </c>
      <c r="J126" s="147">
        <v>44234</v>
      </c>
      <c r="K126" s="148">
        <f t="shared" si="4"/>
        <v>14</v>
      </c>
      <c r="L126" s="147">
        <f t="shared" si="5"/>
        <v>44227.5</v>
      </c>
      <c r="M126" s="143">
        <v>44239.5</v>
      </c>
      <c r="N126" s="143">
        <v>44243.5</v>
      </c>
      <c r="O126" s="143">
        <v>44239.5</v>
      </c>
      <c r="P126" s="144">
        <f t="shared" si="6"/>
        <v>12</v>
      </c>
      <c r="Q126" s="149">
        <f t="shared" si="7"/>
        <v>94719.599999999991</v>
      </c>
    </row>
    <row r="127" spans="1:17" x14ac:dyDescent="0.35">
      <c r="A127" s="144" t="s">
        <v>20</v>
      </c>
      <c r="B127" s="115" t="s">
        <v>82</v>
      </c>
      <c r="C127" s="144"/>
      <c r="D127" s="116">
        <v>44239</v>
      </c>
      <c r="E127" s="115" t="s">
        <v>212</v>
      </c>
      <c r="F127" s="145" t="s">
        <v>213</v>
      </c>
      <c r="G127" s="145" t="s">
        <v>209</v>
      </c>
      <c r="H127" s="146">
        <v>7893.2999999999993</v>
      </c>
      <c r="I127" s="147">
        <v>44221</v>
      </c>
      <c r="J127" s="147">
        <v>44234</v>
      </c>
      <c r="K127" s="148">
        <f t="shared" si="4"/>
        <v>14</v>
      </c>
      <c r="L127" s="147">
        <f t="shared" si="5"/>
        <v>44227.5</v>
      </c>
      <c r="M127" s="143">
        <v>44239.5</v>
      </c>
      <c r="N127" s="143">
        <v>44243.5</v>
      </c>
      <c r="O127" s="143">
        <v>44239.5</v>
      </c>
      <c r="P127" s="144">
        <f t="shared" si="6"/>
        <v>12</v>
      </c>
      <c r="Q127" s="149">
        <f t="shared" si="7"/>
        <v>94719.599999999991</v>
      </c>
    </row>
    <row r="128" spans="1:17" x14ac:dyDescent="0.35">
      <c r="A128" s="144" t="s">
        <v>20</v>
      </c>
      <c r="B128" s="115" t="s">
        <v>82</v>
      </c>
      <c r="C128" s="144"/>
      <c r="D128" s="116">
        <v>44239</v>
      </c>
      <c r="E128" s="115" t="s">
        <v>214</v>
      </c>
      <c r="F128" s="145" t="s">
        <v>215</v>
      </c>
      <c r="G128" s="145" t="s">
        <v>209</v>
      </c>
      <c r="H128" s="146">
        <v>33750.460000000021</v>
      </c>
      <c r="I128" s="147">
        <v>44221</v>
      </c>
      <c r="J128" s="147">
        <v>44234</v>
      </c>
      <c r="K128" s="148">
        <f t="shared" si="4"/>
        <v>14</v>
      </c>
      <c r="L128" s="147">
        <f t="shared" si="5"/>
        <v>44227.5</v>
      </c>
      <c r="M128" s="143">
        <v>44239.5</v>
      </c>
      <c r="N128" s="143">
        <v>44243.5</v>
      </c>
      <c r="O128" s="143">
        <v>44239.5</v>
      </c>
      <c r="P128" s="144">
        <f t="shared" si="6"/>
        <v>12</v>
      </c>
      <c r="Q128" s="149">
        <f t="shared" si="7"/>
        <v>405005.52000000025</v>
      </c>
    </row>
    <row r="129" spans="1:17" x14ac:dyDescent="0.35">
      <c r="A129" s="144" t="s">
        <v>20</v>
      </c>
      <c r="B129" s="115" t="s">
        <v>82</v>
      </c>
      <c r="C129" s="144"/>
      <c r="D129" s="116">
        <v>44239</v>
      </c>
      <c r="E129" s="115" t="s">
        <v>216</v>
      </c>
      <c r="F129" s="145" t="s">
        <v>217</v>
      </c>
      <c r="G129" s="145" t="s">
        <v>209</v>
      </c>
      <c r="H129" s="146">
        <v>33750.460000000021</v>
      </c>
      <c r="I129" s="147">
        <v>44221</v>
      </c>
      <c r="J129" s="147">
        <v>44234</v>
      </c>
      <c r="K129" s="148">
        <f t="shared" si="4"/>
        <v>14</v>
      </c>
      <c r="L129" s="147">
        <f t="shared" si="5"/>
        <v>44227.5</v>
      </c>
      <c r="M129" s="143">
        <v>44239.5</v>
      </c>
      <c r="N129" s="143">
        <v>44243.5</v>
      </c>
      <c r="O129" s="143">
        <v>44239.5</v>
      </c>
      <c r="P129" s="144">
        <f t="shared" si="6"/>
        <v>12</v>
      </c>
      <c r="Q129" s="149">
        <f t="shared" si="7"/>
        <v>405005.52000000025</v>
      </c>
    </row>
    <row r="130" spans="1:17" x14ac:dyDescent="0.35">
      <c r="A130" s="144" t="s">
        <v>20</v>
      </c>
      <c r="B130" s="115" t="s">
        <v>82</v>
      </c>
      <c r="C130" s="144"/>
      <c r="D130" s="116">
        <v>44239</v>
      </c>
      <c r="E130" s="115" t="s">
        <v>218</v>
      </c>
      <c r="F130" s="145" t="s">
        <v>219</v>
      </c>
      <c r="G130" s="145" t="s">
        <v>220</v>
      </c>
      <c r="H130" s="146">
        <v>1521.79</v>
      </c>
      <c r="I130" s="147">
        <v>44221</v>
      </c>
      <c r="J130" s="147">
        <v>44234</v>
      </c>
      <c r="K130" s="148">
        <f t="shared" si="4"/>
        <v>14</v>
      </c>
      <c r="L130" s="147">
        <f t="shared" si="5"/>
        <v>44227.5</v>
      </c>
      <c r="M130" s="143">
        <v>44239.5</v>
      </c>
      <c r="N130" s="143">
        <v>44243.5</v>
      </c>
      <c r="O130" s="143">
        <v>44239.5</v>
      </c>
      <c r="P130" s="144">
        <f t="shared" si="6"/>
        <v>12</v>
      </c>
      <c r="Q130" s="149">
        <f t="shared" si="7"/>
        <v>18261.48</v>
      </c>
    </row>
    <row r="131" spans="1:17" x14ac:dyDescent="0.35">
      <c r="A131" s="144" t="s">
        <v>20</v>
      </c>
      <c r="B131" s="115" t="s">
        <v>82</v>
      </c>
      <c r="C131" s="144"/>
      <c r="D131" s="116">
        <v>44239</v>
      </c>
      <c r="E131" s="115" t="s">
        <v>221</v>
      </c>
      <c r="F131" s="145" t="s">
        <v>222</v>
      </c>
      <c r="G131" s="145" t="s">
        <v>220</v>
      </c>
      <c r="H131" s="146">
        <v>1006.3600000000001</v>
      </c>
      <c r="I131" s="147">
        <v>44221</v>
      </c>
      <c r="J131" s="147">
        <v>44234</v>
      </c>
      <c r="K131" s="148">
        <f t="shared" si="4"/>
        <v>14</v>
      </c>
      <c r="L131" s="147">
        <f t="shared" si="5"/>
        <v>44227.5</v>
      </c>
      <c r="M131" s="143">
        <v>44239.5</v>
      </c>
      <c r="N131" s="143">
        <v>44243.5</v>
      </c>
      <c r="O131" s="143">
        <v>44239.5</v>
      </c>
      <c r="P131" s="144">
        <f t="shared" si="6"/>
        <v>12</v>
      </c>
      <c r="Q131" s="149">
        <f t="shared" si="7"/>
        <v>12076.320000000002</v>
      </c>
    </row>
    <row r="132" spans="1:17" x14ac:dyDescent="0.35">
      <c r="A132" s="144" t="s">
        <v>20</v>
      </c>
      <c r="B132" s="115" t="s">
        <v>82</v>
      </c>
      <c r="C132" s="144"/>
      <c r="D132" s="116">
        <v>44239</v>
      </c>
      <c r="E132" s="115" t="s">
        <v>223</v>
      </c>
      <c r="F132" s="145" t="s">
        <v>224</v>
      </c>
      <c r="G132" s="145" t="s">
        <v>225</v>
      </c>
      <c r="H132" s="146">
        <v>66.86</v>
      </c>
      <c r="I132" s="147">
        <v>44221</v>
      </c>
      <c r="J132" s="147">
        <v>44234</v>
      </c>
      <c r="K132" s="148">
        <f t="shared" si="4"/>
        <v>14</v>
      </c>
      <c r="L132" s="147">
        <f t="shared" si="5"/>
        <v>44227.5</v>
      </c>
      <c r="M132" s="143">
        <v>44239.5</v>
      </c>
      <c r="N132" s="143">
        <v>44245.5</v>
      </c>
      <c r="O132" s="143">
        <v>44244.5</v>
      </c>
      <c r="P132" s="144">
        <f t="shared" si="6"/>
        <v>17</v>
      </c>
      <c r="Q132" s="149">
        <f t="shared" si="7"/>
        <v>1136.6199999999999</v>
      </c>
    </row>
    <row r="133" spans="1:17" x14ac:dyDescent="0.35">
      <c r="A133" s="144" t="s">
        <v>20</v>
      </c>
      <c r="B133" s="115" t="s">
        <v>82</v>
      </c>
      <c r="C133" s="144"/>
      <c r="D133" s="116">
        <v>44239</v>
      </c>
      <c r="E133" s="115" t="s">
        <v>223</v>
      </c>
      <c r="F133" s="145" t="s">
        <v>224</v>
      </c>
      <c r="G133" s="145" t="s">
        <v>226</v>
      </c>
      <c r="H133" s="146">
        <v>44.67</v>
      </c>
      <c r="I133" s="147">
        <v>44221</v>
      </c>
      <c r="J133" s="147">
        <v>44234</v>
      </c>
      <c r="K133" s="148">
        <f t="shared" si="4"/>
        <v>14</v>
      </c>
      <c r="L133" s="147">
        <f t="shared" si="5"/>
        <v>44227.5</v>
      </c>
      <c r="M133" s="143">
        <v>44239.5</v>
      </c>
      <c r="N133" s="143">
        <v>44245.5</v>
      </c>
      <c r="O133" s="143">
        <v>44244.5</v>
      </c>
      <c r="P133" s="144">
        <f t="shared" si="6"/>
        <v>17</v>
      </c>
      <c r="Q133" s="149">
        <f t="shared" si="7"/>
        <v>759.39</v>
      </c>
    </row>
    <row r="134" spans="1:17" x14ac:dyDescent="0.35">
      <c r="A134" s="144" t="s">
        <v>20</v>
      </c>
      <c r="B134" s="115" t="s">
        <v>82</v>
      </c>
      <c r="C134" s="144"/>
      <c r="D134" s="116">
        <v>44239</v>
      </c>
      <c r="E134" s="115" t="s">
        <v>227</v>
      </c>
      <c r="F134" s="145" t="s">
        <v>228</v>
      </c>
      <c r="G134" s="145" t="s">
        <v>225</v>
      </c>
      <c r="H134" s="146">
        <v>189</v>
      </c>
      <c r="I134" s="147">
        <v>44221</v>
      </c>
      <c r="J134" s="147">
        <v>44234</v>
      </c>
      <c r="K134" s="148">
        <f t="shared" si="4"/>
        <v>14</v>
      </c>
      <c r="L134" s="147">
        <f t="shared" si="5"/>
        <v>44227.5</v>
      </c>
      <c r="M134" s="143">
        <v>44239.5</v>
      </c>
      <c r="N134" s="143">
        <v>44245.5</v>
      </c>
      <c r="O134" s="143">
        <v>44244.5</v>
      </c>
      <c r="P134" s="144">
        <f t="shared" si="6"/>
        <v>17</v>
      </c>
      <c r="Q134" s="149">
        <f t="shared" si="7"/>
        <v>3213</v>
      </c>
    </row>
    <row r="135" spans="1:17" x14ac:dyDescent="0.35">
      <c r="A135" s="144" t="s">
        <v>20</v>
      </c>
      <c r="B135" s="115" t="s">
        <v>82</v>
      </c>
      <c r="C135" s="144"/>
      <c r="D135" s="116">
        <v>44239</v>
      </c>
      <c r="E135" s="115" t="s">
        <v>227</v>
      </c>
      <c r="F135" s="145" t="s">
        <v>228</v>
      </c>
      <c r="G135" s="145" t="s">
        <v>290</v>
      </c>
      <c r="H135" s="146">
        <v>8.31</v>
      </c>
      <c r="I135" s="147">
        <v>44221</v>
      </c>
      <c r="J135" s="147">
        <v>44234</v>
      </c>
      <c r="K135" s="148">
        <f t="shared" ref="K135:K198" si="8">J135-I135+1</f>
        <v>14</v>
      </c>
      <c r="L135" s="147">
        <f t="shared" ref="L135:L198" si="9">(J135+I135)/2</f>
        <v>44227.5</v>
      </c>
      <c r="M135" s="143">
        <v>44239.5</v>
      </c>
      <c r="N135" s="143">
        <v>44245.5</v>
      </c>
      <c r="O135" s="143">
        <v>44244.5</v>
      </c>
      <c r="P135" s="144">
        <f t="shared" ref="P135:P198" si="10">O135-L135</f>
        <v>17</v>
      </c>
      <c r="Q135" s="149">
        <f t="shared" ref="Q135:Q198" si="11">P135*H135</f>
        <v>141.27000000000001</v>
      </c>
    </row>
    <row r="136" spans="1:17" x14ac:dyDescent="0.35">
      <c r="A136" s="144" t="s">
        <v>20</v>
      </c>
      <c r="B136" s="115" t="s">
        <v>82</v>
      </c>
      <c r="C136" s="144"/>
      <c r="D136" s="116">
        <v>44239</v>
      </c>
      <c r="E136" s="115" t="s">
        <v>218</v>
      </c>
      <c r="F136" s="145" t="s">
        <v>219</v>
      </c>
      <c r="G136" s="145" t="s">
        <v>230</v>
      </c>
      <c r="H136" s="146">
        <v>990.25000000000011</v>
      </c>
      <c r="I136" s="147">
        <v>44221</v>
      </c>
      <c r="J136" s="147">
        <v>44234</v>
      </c>
      <c r="K136" s="148">
        <f t="shared" si="8"/>
        <v>14</v>
      </c>
      <c r="L136" s="147">
        <f t="shared" si="9"/>
        <v>44227.5</v>
      </c>
      <c r="M136" s="143">
        <v>44239.5</v>
      </c>
      <c r="N136" s="143">
        <v>44252.5</v>
      </c>
      <c r="O136" s="143">
        <v>44251.5</v>
      </c>
      <c r="P136" s="144">
        <f t="shared" si="10"/>
        <v>24</v>
      </c>
      <c r="Q136" s="149">
        <f t="shared" si="11"/>
        <v>23766.000000000004</v>
      </c>
    </row>
    <row r="137" spans="1:17" x14ac:dyDescent="0.35">
      <c r="A137" s="144" t="s">
        <v>20</v>
      </c>
      <c r="B137" s="115" t="s">
        <v>82</v>
      </c>
      <c r="C137" s="144"/>
      <c r="D137" s="116">
        <v>44239</v>
      </c>
      <c r="E137" s="115" t="s">
        <v>221</v>
      </c>
      <c r="F137" s="145" t="s">
        <v>222</v>
      </c>
      <c r="G137" s="145" t="s">
        <v>230</v>
      </c>
      <c r="H137" s="146">
        <v>16790.980000000007</v>
      </c>
      <c r="I137" s="147">
        <v>44221</v>
      </c>
      <c r="J137" s="147">
        <v>44234</v>
      </c>
      <c r="K137" s="148">
        <f t="shared" si="8"/>
        <v>14</v>
      </c>
      <c r="L137" s="147">
        <f t="shared" si="9"/>
        <v>44227.5</v>
      </c>
      <c r="M137" s="143">
        <v>44239.5</v>
      </c>
      <c r="N137" s="143">
        <v>44252.5</v>
      </c>
      <c r="O137" s="143">
        <v>44251.5</v>
      </c>
      <c r="P137" s="144">
        <f t="shared" si="10"/>
        <v>24</v>
      </c>
      <c r="Q137" s="149">
        <f t="shared" si="11"/>
        <v>402983.52000000014</v>
      </c>
    </row>
    <row r="138" spans="1:17" x14ac:dyDescent="0.35">
      <c r="A138" s="144" t="s">
        <v>20</v>
      </c>
      <c r="B138" s="115" t="s">
        <v>82</v>
      </c>
      <c r="C138" s="144"/>
      <c r="D138" s="116">
        <v>44239</v>
      </c>
      <c r="E138" s="115" t="s">
        <v>223</v>
      </c>
      <c r="F138" s="145" t="s">
        <v>224</v>
      </c>
      <c r="G138" s="145" t="s">
        <v>231</v>
      </c>
      <c r="H138" s="146">
        <v>73.209999999999994</v>
      </c>
      <c r="I138" s="147">
        <v>44221</v>
      </c>
      <c r="J138" s="147">
        <v>44234</v>
      </c>
      <c r="K138" s="148">
        <f t="shared" si="8"/>
        <v>14</v>
      </c>
      <c r="L138" s="147">
        <f t="shared" si="9"/>
        <v>44227.5</v>
      </c>
      <c r="M138" s="143">
        <v>44239.5</v>
      </c>
      <c r="N138" s="143">
        <v>44270.5</v>
      </c>
      <c r="O138" s="143">
        <v>44267.5</v>
      </c>
      <c r="P138" s="144">
        <f t="shared" si="10"/>
        <v>40</v>
      </c>
      <c r="Q138" s="149">
        <f t="shared" si="11"/>
        <v>2928.3999999999996</v>
      </c>
    </row>
    <row r="139" spans="1:17" x14ac:dyDescent="0.35">
      <c r="A139" s="144" t="s">
        <v>20</v>
      </c>
      <c r="B139" s="115" t="s">
        <v>82</v>
      </c>
      <c r="C139" s="144"/>
      <c r="D139" s="116">
        <v>44239</v>
      </c>
      <c r="E139" s="115" t="s">
        <v>227</v>
      </c>
      <c r="F139" s="145" t="s">
        <v>228</v>
      </c>
      <c r="G139" s="145" t="s">
        <v>232</v>
      </c>
      <c r="H139" s="146">
        <v>147.91</v>
      </c>
      <c r="I139" s="147">
        <v>44221</v>
      </c>
      <c r="J139" s="147">
        <v>44234</v>
      </c>
      <c r="K139" s="148">
        <f t="shared" si="8"/>
        <v>14</v>
      </c>
      <c r="L139" s="147">
        <f t="shared" si="9"/>
        <v>44227.5</v>
      </c>
      <c r="M139" s="143">
        <v>44239.5</v>
      </c>
      <c r="N139" s="143">
        <v>44270.5</v>
      </c>
      <c r="O139" s="143">
        <v>44267.5</v>
      </c>
      <c r="P139" s="144">
        <f t="shared" si="10"/>
        <v>40</v>
      </c>
      <c r="Q139" s="149">
        <f t="shared" si="11"/>
        <v>5916.4</v>
      </c>
    </row>
    <row r="140" spans="1:17" x14ac:dyDescent="0.35">
      <c r="A140" s="144" t="s">
        <v>20</v>
      </c>
      <c r="B140" s="115" t="s">
        <v>82</v>
      </c>
      <c r="C140" s="144"/>
      <c r="D140" s="116">
        <v>44239</v>
      </c>
      <c r="E140" s="115" t="s">
        <v>233</v>
      </c>
      <c r="F140" s="145" t="s">
        <v>234</v>
      </c>
      <c r="G140" s="145" t="s">
        <v>235</v>
      </c>
      <c r="H140" s="146">
        <v>28.87</v>
      </c>
      <c r="I140" s="147">
        <v>44221</v>
      </c>
      <c r="J140" s="147">
        <v>44234</v>
      </c>
      <c r="K140" s="148">
        <f t="shared" si="8"/>
        <v>14</v>
      </c>
      <c r="L140" s="147">
        <f t="shared" si="9"/>
        <v>44227.5</v>
      </c>
      <c r="M140" s="143">
        <v>44239.5</v>
      </c>
      <c r="N140" s="143">
        <v>44270.5</v>
      </c>
      <c r="O140" s="143">
        <v>44267.5</v>
      </c>
      <c r="P140" s="144">
        <f t="shared" si="10"/>
        <v>40</v>
      </c>
      <c r="Q140" s="149">
        <f t="shared" si="11"/>
        <v>1154.8</v>
      </c>
    </row>
    <row r="141" spans="1:17" x14ac:dyDescent="0.35">
      <c r="A141" s="144" t="s">
        <v>20</v>
      </c>
      <c r="B141" s="115" t="s">
        <v>82</v>
      </c>
      <c r="C141" s="144"/>
      <c r="D141" s="116">
        <v>44239</v>
      </c>
      <c r="E141" s="115" t="s">
        <v>233</v>
      </c>
      <c r="F141" s="145" t="s">
        <v>234</v>
      </c>
      <c r="G141" s="145" t="s">
        <v>236</v>
      </c>
      <c r="H141" s="146">
        <v>53.15</v>
      </c>
      <c r="I141" s="147">
        <v>44221</v>
      </c>
      <c r="J141" s="147">
        <v>44234</v>
      </c>
      <c r="K141" s="148">
        <f t="shared" si="8"/>
        <v>14</v>
      </c>
      <c r="L141" s="147">
        <f t="shared" si="9"/>
        <v>44227.5</v>
      </c>
      <c r="M141" s="143">
        <v>44239.5</v>
      </c>
      <c r="N141" s="143">
        <v>44270.5</v>
      </c>
      <c r="O141" s="143">
        <v>44267.5</v>
      </c>
      <c r="P141" s="144">
        <f t="shared" si="10"/>
        <v>40</v>
      </c>
      <c r="Q141" s="149">
        <f t="shared" si="11"/>
        <v>2126</v>
      </c>
    </row>
    <row r="142" spans="1:17" x14ac:dyDescent="0.35">
      <c r="A142" s="144" t="s">
        <v>20</v>
      </c>
      <c r="B142" s="115" t="s">
        <v>82</v>
      </c>
      <c r="C142" s="144"/>
      <c r="D142" s="116">
        <v>44239</v>
      </c>
      <c r="E142" s="115" t="s">
        <v>233</v>
      </c>
      <c r="F142" s="145" t="s">
        <v>234</v>
      </c>
      <c r="G142" s="145" t="s">
        <v>237</v>
      </c>
      <c r="H142" s="146">
        <v>73.819999999999993</v>
      </c>
      <c r="I142" s="147">
        <v>44221</v>
      </c>
      <c r="J142" s="147">
        <v>44234</v>
      </c>
      <c r="K142" s="148">
        <f t="shared" si="8"/>
        <v>14</v>
      </c>
      <c r="L142" s="147">
        <f t="shared" si="9"/>
        <v>44227.5</v>
      </c>
      <c r="M142" s="143">
        <v>44239.5</v>
      </c>
      <c r="N142" s="143">
        <v>44270.5</v>
      </c>
      <c r="O142" s="143">
        <v>44267.5</v>
      </c>
      <c r="P142" s="144">
        <f t="shared" si="10"/>
        <v>40</v>
      </c>
      <c r="Q142" s="149">
        <f t="shared" si="11"/>
        <v>2952.7999999999997</v>
      </c>
    </row>
    <row r="143" spans="1:17" x14ac:dyDescent="0.35">
      <c r="A143" s="144" t="s">
        <v>20</v>
      </c>
      <c r="B143" s="115" t="s">
        <v>82</v>
      </c>
      <c r="C143" s="144"/>
      <c r="D143" s="116">
        <v>44239</v>
      </c>
      <c r="E143" s="115" t="s">
        <v>238</v>
      </c>
      <c r="F143" s="145" t="s">
        <v>239</v>
      </c>
      <c r="G143" s="145" t="s">
        <v>243</v>
      </c>
      <c r="H143" s="146">
        <v>21.77</v>
      </c>
      <c r="I143" s="147">
        <v>44221</v>
      </c>
      <c r="J143" s="147">
        <v>44234</v>
      </c>
      <c r="K143" s="148">
        <f t="shared" si="8"/>
        <v>14</v>
      </c>
      <c r="L143" s="147">
        <f t="shared" si="9"/>
        <v>44227.5</v>
      </c>
      <c r="M143" s="143">
        <v>44239.5</v>
      </c>
      <c r="N143" s="143">
        <v>44277.5</v>
      </c>
      <c r="O143" s="143">
        <v>44273.5</v>
      </c>
      <c r="P143" s="144">
        <f t="shared" si="10"/>
        <v>46</v>
      </c>
      <c r="Q143" s="149">
        <f t="shared" si="11"/>
        <v>1001.42</v>
      </c>
    </row>
    <row r="144" spans="1:17" x14ac:dyDescent="0.35">
      <c r="A144" s="144" t="s">
        <v>20</v>
      </c>
      <c r="B144" s="115" t="s">
        <v>82</v>
      </c>
      <c r="C144" s="144"/>
      <c r="D144" s="116">
        <v>44239</v>
      </c>
      <c r="E144" s="115" t="s">
        <v>218</v>
      </c>
      <c r="F144" s="145" t="s">
        <v>219</v>
      </c>
      <c r="G144" s="145" t="s">
        <v>245</v>
      </c>
      <c r="H144" s="146">
        <v>50.95</v>
      </c>
      <c r="I144" s="147">
        <v>44221</v>
      </c>
      <c r="J144" s="147">
        <v>44234</v>
      </c>
      <c r="K144" s="148">
        <f t="shared" si="8"/>
        <v>14</v>
      </c>
      <c r="L144" s="147">
        <f t="shared" si="9"/>
        <v>44227.5</v>
      </c>
      <c r="M144" s="143">
        <v>44239.5</v>
      </c>
      <c r="N144" s="143">
        <v>44277.5</v>
      </c>
      <c r="O144" s="143">
        <v>44273.5</v>
      </c>
      <c r="P144" s="144">
        <f t="shared" si="10"/>
        <v>46</v>
      </c>
      <c r="Q144" s="149">
        <f t="shared" si="11"/>
        <v>2343.7000000000003</v>
      </c>
    </row>
    <row r="145" spans="1:17" x14ac:dyDescent="0.35">
      <c r="A145" s="144" t="s">
        <v>20</v>
      </c>
      <c r="B145" s="115" t="s">
        <v>82</v>
      </c>
      <c r="C145" s="144"/>
      <c r="D145" s="116">
        <v>44239</v>
      </c>
      <c r="E145" s="115" t="s">
        <v>238</v>
      </c>
      <c r="F145" s="145" t="s">
        <v>239</v>
      </c>
      <c r="G145" s="145" t="s">
        <v>240</v>
      </c>
      <c r="H145" s="146">
        <v>264.43</v>
      </c>
      <c r="I145" s="147">
        <v>44221</v>
      </c>
      <c r="J145" s="147">
        <v>44234</v>
      </c>
      <c r="K145" s="148">
        <f t="shared" si="8"/>
        <v>14</v>
      </c>
      <c r="L145" s="147">
        <f t="shared" si="9"/>
        <v>44227.5</v>
      </c>
      <c r="M145" s="143">
        <v>44239.5</v>
      </c>
      <c r="N145" s="143">
        <v>44277.5</v>
      </c>
      <c r="O145" s="143">
        <v>44273.5</v>
      </c>
      <c r="P145" s="144">
        <f t="shared" si="10"/>
        <v>46</v>
      </c>
      <c r="Q145" s="149">
        <f t="shared" si="11"/>
        <v>12163.78</v>
      </c>
    </row>
    <row r="146" spans="1:17" x14ac:dyDescent="0.35">
      <c r="A146" s="144" t="s">
        <v>20</v>
      </c>
      <c r="B146" s="115" t="s">
        <v>82</v>
      </c>
      <c r="C146" s="144"/>
      <c r="D146" s="116">
        <v>44239</v>
      </c>
      <c r="E146" s="115" t="s">
        <v>238</v>
      </c>
      <c r="F146" s="145" t="s">
        <v>239</v>
      </c>
      <c r="G146" s="145" t="s">
        <v>241</v>
      </c>
      <c r="H146" s="146">
        <v>102.22</v>
      </c>
      <c r="I146" s="147">
        <v>44221</v>
      </c>
      <c r="J146" s="147">
        <v>44234</v>
      </c>
      <c r="K146" s="148">
        <f t="shared" si="8"/>
        <v>14</v>
      </c>
      <c r="L146" s="147">
        <f t="shared" si="9"/>
        <v>44227.5</v>
      </c>
      <c r="M146" s="143">
        <v>44239.5</v>
      </c>
      <c r="N146" s="143">
        <v>44277.5</v>
      </c>
      <c r="O146" s="143">
        <v>44273.5</v>
      </c>
      <c r="P146" s="144">
        <f t="shared" si="10"/>
        <v>46</v>
      </c>
      <c r="Q146" s="149">
        <f t="shared" si="11"/>
        <v>4702.12</v>
      </c>
    </row>
    <row r="147" spans="1:17" x14ac:dyDescent="0.35">
      <c r="A147" s="144" t="s">
        <v>20</v>
      </c>
      <c r="B147" s="115" t="s">
        <v>82</v>
      </c>
      <c r="C147" s="144"/>
      <c r="D147" s="116">
        <v>44239</v>
      </c>
      <c r="E147" s="115" t="s">
        <v>238</v>
      </c>
      <c r="F147" s="145" t="s">
        <v>239</v>
      </c>
      <c r="G147" s="145" t="s">
        <v>242</v>
      </c>
      <c r="H147" s="146">
        <v>22.99</v>
      </c>
      <c r="I147" s="147">
        <v>44221</v>
      </c>
      <c r="J147" s="147">
        <v>44234</v>
      </c>
      <c r="K147" s="148">
        <f t="shared" si="8"/>
        <v>14</v>
      </c>
      <c r="L147" s="147">
        <f t="shared" si="9"/>
        <v>44227.5</v>
      </c>
      <c r="M147" s="143">
        <v>44239.5</v>
      </c>
      <c r="N147" s="143">
        <v>44277.5</v>
      </c>
      <c r="O147" s="143">
        <v>44273.5</v>
      </c>
      <c r="P147" s="144">
        <f t="shared" si="10"/>
        <v>46</v>
      </c>
      <c r="Q147" s="149">
        <f t="shared" si="11"/>
        <v>1057.54</v>
      </c>
    </row>
    <row r="148" spans="1:17" x14ac:dyDescent="0.35">
      <c r="A148" s="144" t="s">
        <v>20</v>
      </c>
      <c r="B148" s="115" t="s">
        <v>82</v>
      </c>
      <c r="C148" s="144"/>
      <c r="D148" s="116">
        <v>44239</v>
      </c>
      <c r="E148" s="115" t="s">
        <v>238</v>
      </c>
      <c r="F148" s="145" t="s">
        <v>239</v>
      </c>
      <c r="G148" s="145" t="s">
        <v>243</v>
      </c>
      <c r="H148" s="146">
        <v>47.64</v>
      </c>
      <c r="I148" s="147">
        <v>44221</v>
      </c>
      <c r="J148" s="147">
        <v>44234</v>
      </c>
      <c r="K148" s="148">
        <f t="shared" si="8"/>
        <v>14</v>
      </c>
      <c r="L148" s="147">
        <f t="shared" si="9"/>
        <v>44227.5</v>
      </c>
      <c r="M148" s="143">
        <v>44239.5</v>
      </c>
      <c r="N148" s="143">
        <v>44277.5</v>
      </c>
      <c r="O148" s="143">
        <v>44273.5</v>
      </c>
      <c r="P148" s="144">
        <f t="shared" si="10"/>
        <v>46</v>
      </c>
      <c r="Q148" s="149">
        <f t="shared" si="11"/>
        <v>2191.44</v>
      </c>
    </row>
    <row r="149" spans="1:17" x14ac:dyDescent="0.35">
      <c r="A149" s="144" t="s">
        <v>20</v>
      </c>
      <c r="B149" s="115" t="s">
        <v>82</v>
      </c>
      <c r="C149" s="144"/>
      <c r="D149" s="116">
        <v>44239</v>
      </c>
      <c r="E149" s="115" t="s">
        <v>238</v>
      </c>
      <c r="F149" s="145" t="s">
        <v>239</v>
      </c>
      <c r="G149" s="145" t="s">
        <v>244</v>
      </c>
      <c r="H149" s="146">
        <v>35.229999999999997</v>
      </c>
      <c r="I149" s="147">
        <v>44221</v>
      </c>
      <c r="J149" s="147">
        <v>44234</v>
      </c>
      <c r="K149" s="148">
        <f t="shared" si="8"/>
        <v>14</v>
      </c>
      <c r="L149" s="147">
        <f t="shared" si="9"/>
        <v>44227.5</v>
      </c>
      <c r="M149" s="143">
        <v>44239.5</v>
      </c>
      <c r="N149" s="143">
        <v>44277.5</v>
      </c>
      <c r="O149" s="143">
        <v>44273.5</v>
      </c>
      <c r="P149" s="144">
        <f t="shared" si="10"/>
        <v>46</v>
      </c>
      <c r="Q149" s="149">
        <f t="shared" si="11"/>
        <v>1620.58</v>
      </c>
    </row>
    <row r="150" spans="1:17" x14ac:dyDescent="0.35">
      <c r="A150" s="144" t="s">
        <v>20</v>
      </c>
      <c r="B150" s="115" t="s">
        <v>82</v>
      </c>
      <c r="C150" s="144"/>
      <c r="D150" s="116">
        <v>44239</v>
      </c>
      <c r="E150" s="115" t="s">
        <v>218</v>
      </c>
      <c r="F150" s="145" t="s">
        <v>219</v>
      </c>
      <c r="G150" s="145" t="s">
        <v>245</v>
      </c>
      <c r="H150" s="146">
        <v>1216.8900000000001</v>
      </c>
      <c r="I150" s="147">
        <v>44221</v>
      </c>
      <c r="J150" s="147">
        <v>44234</v>
      </c>
      <c r="K150" s="148">
        <f t="shared" si="8"/>
        <v>14</v>
      </c>
      <c r="L150" s="147">
        <f t="shared" si="9"/>
        <v>44227.5</v>
      </c>
      <c r="M150" s="143">
        <v>44239.5</v>
      </c>
      <c r="N150" s="143">
        <v>44277.5</v>
      </c>
      <c r="O150" s="143">
        <v>44273.5</v>
      </c>
      <c r="P150" s="144">
        <f t="shared" si="10"/>
        <v>46</v>
      </c>
      <c r="Q150" s="149">
        <f t="shared" si="11"/>
        <v>55976.94</v>
      </c>
    </row>
    <row r="151" spans="1:17" x14ac:dyDescent="0.35">
      <c r="A151" s="144" t="s">
        <v>20</v>
      </c>
      <c r="B151" s="115" t="s">
        <v>82</v>
      </c>
      <c r="C151" s="144"/>
      <c r="D151" s="116">
        <v>44239</v>
      </c>
      <c r="E151" s="115" t="s">
        <v>269</v>
      </c>
      <c r="F151" s="145" t="s">
        <v>270</v>
      </c>
      <c r="G151" s="145" t="s">
        <v>271</v>
      </c>
      <c r="H151" s="146">
        <v>15.58</v>
      </c>
      <c r="I151" s="147">
        <v>44221</v>
      </c>
      <c r="J151" s="147">
        <v>44234</v>
      </c>
      <c r="K151" s="148">
        <f t="shared" si="8"/>
        <v>14</v>
      </c>
      <c r="L151" s="147">
        <f t="shared" si="9"/>
        <v>44227.5</v>
      </c>
      <c r="M151" s="143">
        <v>44239.5</v>
      </c>
      <c r="N151" s="143">
        <v>44316.5</v>
      </c>
      <c r="O151" s="143">
        <v>44315.5</v>
      </c>
      <c r="P151" s="144">
        <f t="shared" si="10"/>
        <v>88</v>
      </c>
      <c r="Q151" s="149">
        <f t="shared" si="11"/>
        <v>1371.04</v>
      </c>
    </row>
    <row r="152" spans="1:17" x14ac:dyDescent="0.35">
      <c r="A152" s="144" t="s">
        <v>20</v>
      </c>
      <c r="B152" s="115" t="s">
        <v>82</v>
      </c>
      <c r="C152" s="144"/>
      <c r="D152" s="116">
        <v>44239</v>
      </c>
      <c r="E152" s="115" t="s">
        <v>275</v>
      </c>
      <c r="F152" s="145" t="s">
        <v>276</v>
      </c>
      <c r="G152" s="145" t="s">
        <v>209</v>
      </c>
      <c r="H152" s="144">
        <v>0</v>
      </c>
      <c r="I152" s="147">
        <v>44221</v>
      </c>
      <c r="J152" s="147">
        <v>44234</v>
      </c>
      <c r="K152" s="148">
        <f t="shared" si="8"/>
        <v>14</v>
      </c>
      <c r="L152" s="147">
        <f t="shared" si="9"/>
        <v>44227.5</v>
      </c>
      <c r="M152" s="143">
        <v>44239.5</v>
      </c>
      <c r="N152" s="143">
        <v>44316.5</v>
      </c>
      <c r="O152" s="143">
        <v>44315.5</v>
      </c>
      <c r="P152" s="144">
        <f t="shared" si="10"/>
        <v>88</v>
      </c>
      <c r="Q152" s="149">
        <f t="shared" si="11"/>
        <v>0</v>
      </c>
    </row>
    <row r="153" spans="1:17" x14ac:dyDescent="0.35">
      <c r="A153" s="144" t="s">
        <v>20</v>
      </c>
      <c r="B153" s="115" t="s">
        <v>82</v>
      </c>
      <c r="C153" s="144"/>
      <c r="D153" s="116">
        <v>44239</v>
      </c>
      <c r="E153" s="115" t="s">
        <v>277</v>
      </c>
      <c r="F153" s="145" t="s">
        <v>278</v>
      </c>
      <c r="G153" s="145" t="s">
        <v>279</v>
      </c>
      <c r="H153" s="146">
        <v>2.92</v>
      </c>
      <c r="I153" s="147">
        <v>44221</v>
      </c>
      <c r="J153" s="147">
        <v>44234</v>
      </c>
      <c r="K153" s="148">
        <f t="shared" si="8"/>
        <v>14</v>
      </c>
      <c r="L153" s="147">
        <f t="shared" si="9"/>
        <v>44227.5</v>
      </c>
      <c r="M153" s="143">
        <v>44239.5</v>
      </c>
      <c r="N153" s="143">
        <v>44316.5</v>
      </c>
      <c r="O153" s="143">
        <v>44315.5</v>
      </c>
      <c r="P153" s="144">
        <f t="shared" si="10"/>
        <v>88</v>
      </c>
      <c r="Q153" s="149">
        <f t="shared" si="11"/>
        <v>256.95999999999998</v>
      </c>
    </row>
    <row r="154" spans="1:17" x14ac:dyDescent="0.35">
      <c r="A154" s="144" t="s">
        <v>20</v>
      </c>
      <c r="B154" s="115" t="s">
        <v>82</v>
      </c>
      <c r="C154" s="144"/>
      <c r="D154" s="116">
        <v>44239</v>
      </c>
      <c r="E154" s="115" t="s">
        <v>281</v>
      </c>
      <c r="F154" s="145" t="s">
        <v>282</v>
      </c>
      <c r="G154" s="145" t="s">
        <v>230</v>
      </c>
      <c r="H154" s="146">
        <v>19.48</v>
      </c>
      <c r="I154" s="147">
        <v>44221</v>
      </c>
      <c r="J154" s="147">
        <v>44234</v>
      </c>
      <c r="K154" s="148">
        <f t="shared" si="8"/>
        <v>14</v>
      </c>
      <c r="L154" s="147">
        <f t="shared" si="9"/>
        <v>44227.5</v>
      </c>
      <c r="M154" s="143">
        <v>44239.5</v>
      </c>
      <c r="N154" s="143">
        <v>44316.5</v>
      </c>
      <c r="O154" s="143">
        <v>44315.5</v>
      </c>
      <c r="P154" s="144">
        <f t="shared" si="10"/>
        <v>88</v>
      </c>
      <c r="Q154" s="149">
        <f t="shared" si="11"/>
        <v>1714.24</v>
      </c>
    </row>
    <row r="155" spans="1:17" x14ac:dyDescent="0.35">
      <c r="A155" s="144" t="s">
        <v>20</v>
      </c>
      <c r="B155" s="115" t="s">
        <v>82</v>
      </c>
      <c r="C155" s="144"/>
      <c r="D155" s="116">
        <v>44239</v>
      </c>
      <c r="E155" s="115" t="s">
        <v>227</v>
      </c>
      <c r="F155" s="145" t="s">
        <v>228</v>
      </c>
      <c r="G155" s="145" t="s">
        <v>246</v>
      </c>
      <c r="H155" s="146">
        <v>16.149999999999999</v>
      </c>
      <c r="I155" s="147">
        <v>44221</v>
      </c>
      <c r="J155" s="147">
        <v>44234</v>
      </c>
      <c r="K155" s="148">
        <f t="shared" si="8"/>
        <v>14</v>
      </c>
      <c r="L155" s="147">
        <f t="shared" si="9"/>
        <v>44227.5</v>
      </c>
      <c r="M155" s="143">
        <v>44239.5</v>
      </c>
      <c r="N155" s="143">
        <v>44316.5</v>
      </c>
      <c r="O155" s="143">
        <v>44315.5</v>
      </c>
      <c r="P155" s="144">
        <f t="shared" si="10"/>
        <v>88</v>
      </c>
      <c r="Q155" s="149">
        <f t="shared" si="11"/>
        <v>1421.1999999999998</v>
      </c>
    </row>
    <row r="156" spans="1:17" x14ac:dyDescent="0.35">
      <c r="A156" s="144" t="s">
        <v>20</v>
      </c>
      <c r="B156" s="115" t="s">
        <v>82</v>
      </c>
      <c r="C156" s="144"/>
      <c r="D156" s="116">
        <v>44239</v>
      </c>
      <c r="E156" s="115" t="s">
        <v>227</v>
      </c>
      <c r="F156" s="145" t="s">
        <v>228</v>
      </c>
      <c r="G156" s="145" t="s">
        <v>291</v>
      </c>
      <c r="H156" s="144">
        <v>2.16</v>
      </c>
      <c r="I156" s="147">
        <v>44221</v>
      </c>
      <c r="J156" s="147">
        <v>44234</v>
      </c>
      <c r="K156" s="148">
        <f t="shared" si="8"/>
        <v>14</v>
      </c>
      <c r="L156" s="147">
        <f t="shared" si="9"/>
        <v>44227.5</v>
      </c>
      <c r="M156" s="143">
        <v>44239.5</v>
      </c>
      <c r="N156" s="143">
        <v>44316.5</v>
      </c>
      <c r="O156" s="143">
        <v>44315.5</v>
      </c>
      <c r="P156" s="144">
        <f t="shared" si="10"/>
        <v>88</v>
      </c>
      <c r="Q156" s="149">
        <f t="shared" si="11"/>
        <v>190.08</v>
      </c>
    </row>
    <row r="157" spans="1:17" x14ac:dyDescent="0.35">
      <c r="A157" s="144" t="s">
        <v>20</v>
      </c>
      <c r="B157" s="115" t="s">
        <v>82</v>
      </c>
      <c r="C157" s="144"/>
      <c r="D157" s="116">
        <v>44239</v>
      </c>
      <c r="E157" s="115" t="s">
        <v>227</v>
      </c>
      <c r="F157" s="145" t="s">
        <v>228</v>
      </c>
      <c r="G157" s="145" t="s">
        <v>247</v>
      </c>
      <c r="H157" s="146">
        <v>11.58</v>
      </c>
      <c r="I157" s="147">
        <v>44221</v>
      </c>
      <c r="J157" s="147">
        <v>44234</v>
      </c>
      <c r="K157" s="148">
        <f t="shared" si="8"/>
        <v>14</v>
      </c>
      <c r="L157" s="147">
        <f t="shared" si="9"/>
        <v>44227.5</v>
      </c>
      <c r="M157" s="143">
        <v>44239.5</v>
      </c>
      <c r="N157" s="143">
        <v>44316.5</v>
      </c>
      <c r="O157" s="143">
        <v>44315.5</v>
      </c>
      <c r="P157" s="144">
        <f t="shared" si="10"/>
        <v>88</v>
      </c>
      <c r="Q157" s="149">
        <f t="shared" si="11"/>
        <v>1019.04</v>
      </c>
    </row>
    <row r="158" spans="1:17" x14ac:dyDescent="0.35">
      <c r="A158" s="144" t="s">
        <v>20</v>
      </c>
      <c r="B158" s="115" t="s">
        <v>82</v>
      </c>
      <c r="C158" s="144"/>
      <c r="D158" s="116">
        <v>44239</v>
      </c>
      <c r="E158" s="115" t="s">
        <v>227</v>
      </c>
      <c r="F158" s="145" t="s">
        <v>228</v>
      </c>
      <c r="G158" s="145" t="s">
        <v>250</v>
      </c>
      <c r="H158" s="146">
        <v>0.82000000000000006</v>
      </c>
      <c r="I158" s="147">
        <v>44221</v>
      </c>
      <c r="J158" s="147">
        <v>44234</v>
      </c>
      <c r="K158" s="148">
        <f t="shared" si="8"/>
        <v>14</v>
      </c>
      <c r="L158" s="147">
        <f t="shared" si="9"/>
        <v>44227.5</v>
      </c>
      <c r="M158" s="143">
        <v>44239.5</v>
      </c>
      <c r="N158" s="143">
        <v>44316.5</v>
      </c>
      <c r="O158" s="143">
        <v>44315.5</v>
      </c>
      <c r="P158" s="144">
        <f t="shared" si="10"/>
        <v>88</v>
      </c>
      <c r="Q158" s="149">
        <f t="shared" si="11"/>
        <v>72.160000000000011</v>
      </c>
    </row>
    <row r="159" spans="1:17" x14ac:dyDescent="0.35">
      <c r="A159" s="144" t="s">
        <v>20</v>
      </c>
      <c r="B159" s="115" t="s">
        <v>82</v>
      </c>
      <c r="C159" s="144"/>
      <c r="D159" s="116">
        <v>44239</v>
      </c>
      <c r="E159" s="115" t="s">
        <v>227</v>
      </c>
      <c r="F159" s="145" t="s">
        <v>228</v>
      </c>
      <c r="G159" s="145" t="s">
        <v>285</v>
      </c>
      <c r="H159" s="146">
        <v>3.11</v>
      </c>
      <c r="I159" s="147">
        <v>44221</v>
      </c>
      <c r="J159" s="147">
        <v>44234</v>
      </c>
      <c r="K159" s="148">
        <f t="shared" si="8"/>
        <v>14</v>
      </c>
      <c r="L159" s="147">
        <f t="shared" si="9"/>
        <v>44227.5</v>
      </c>
      <c r="M159" s="143">
        <v>44239.5</v>
      </c>
      <c r="N159" s="143">
        <v>44316.5</v>
      </c>
      <c r="O159" s="143">
        <v>44315.5</v>
      </c>
      <c r="P159" s="144">
        <f t="shared" si="10"/>
        <v>88</v>
      </c>
      <c r="Q159" s="149">
        <f t="shared" si="11"/>
        <v>273.68</v>
      </c>
    </row>
    <row r="160" spans="1:17" x14ac:dyDescent="0.35">
      <c r="A160" s="144" t="s">
        <v>20</v>
      </c>
      <c r="B160" s="115" t="s">
        <v>82</v>
      </c>
      <c r="C160" s="144"/>
      <c r="D160" s="116">
        <v>44239</v>
      </c>
      <c r="E160" s="115" t="s">
        <v>227</v>
      </c>
      <c r="F160" s="145" t="s">
        <v>228</v>
      </c>
      <c r="G160" s="145" t="s">
        <v>251</v>
      </c>
      <c r="H160" s="146">
        <v>16.28</v>
      </c>
      <c r="I160" s="147">
        <v>44221</v>
      </c>
      <c r="J160" s="147">
        <v>44234</v>
      </c>
      <c r="K160" s="148">
        <f t="shared" si="8"/>
        <v>14</v>
      </c>
      <c r="L160" s="147">
        <f t="shared" si="9"/>
        <v>44227.5</v>
      </c>
      <c r="M160" s="143">
        <v>44239.5</v>
      </c>
      <c r="N160" s="143">
        <v>44316.5</v>
      </c>
      <c r="O160" s="143">
        <v>44315.5</v>
      </c>
      <c r="P160" s="144">
        <f t="shared" si="10"/>
        <v>88</v>
      </c>
      <c r="Q160" s="149">
        <f t="shared" si="11"/>
        <v>1432.64</v>
      </c>
    </row>
    <row r="161" spans="1:17" x14ac:dyDescent="0.35">
      <c r="A161" s="144" t="s">
        <v>20</v>
      </c>
      <c r="B161" s="115" t="s">
        <v>82</v>
      </c>
      <c r="C161" s="144"/>
      <c r="D161" s="116">
        <v>44239</v>
      </c>
      <c r="E161" s="115" t="s">
        <v>227</v>
      </c>
      <c r="F161" s="145" t="s">
        <v>228</v>
      </c>
      <c r="G161" s="145" t="s">
        <v>292</v>
      </c>
      <c r="H161" s="146">
        <v>1.65</v>
      </c>
      <c r="I161" s="147">
        <v>44221</v>
      </c>
      <c r="J161" s="147">
        <v>44234</v>
      </c>
      <c r="K161" s="148">
        <f t="shared" si="8"/>
        <v>14</v>
      </c>
      <c r="L161" s="147">
        <f t="shared" si="9"/>
        <v>44227.5</v>
      </c>
      <c r="M161" s="143">
        <v>44239.5</v>
      </c>
      <c r="N161" s="143">
        <v>44316.5</v>
      </c>
      <c r="O161" s="143">
        <v>44315.5</v>
      </c>
      <c r="P161" s="144">
        <f t="shared" si="10"/>
        <v>88</v>
      </c>
      <c r="Q161" s="149">
        <f t="shared" si="11"/>
        <v>145.19999999999999</v>
      </c>
    </row>
    <row r="162" spans="1:17" x14ac:dyDescent="0.35">
      <c r="A162" s="144" t="s">
        <v>20</v>
      </c>
      <c r="B162" s="115" t="s">
        <v>82</v>
      </c>
      <c r="C162" s="144"/>
      <c r="D162" s="116">
        <v>44239</v>
      </c>
      <c r="E162" s="115" t="s">
        <v>227</v>
      </c>
      <c r="F162" s="145" t="s">
        <v>228</v>
      </c>
      <c r="G162" s="145" t="s">
        <v>252</v>
      </c>
      <c r="H162" s="146">
        <v>1.2000000000000002</v>
      </c>
      <c r="I162" s="147">
        <v>44221</v>
      </c>
      <c r="J162" s="147">
        <v>44234</v>
      </c>
      <c r="K162" s="148">
        <f t="shared" si="8"/>
        <v>14</v>
      </c>
      <c r="L162" s="147">
        <f t="shared" si="9"/>
        <v>44227.5</v>
      </c>
      <c r="M162" s="143">
        <v>44239.5</v>
      </c>
      <c r="N162" s="143">
        <v>44316.5</v>
      </c>
      <c r="O162" s="143">
        <v>44315.5</v>
      </c>
      <c r="P162" s="144">
        <f t="shared" si="10"/>
        <v>88</v>
      </c>
      <c r="Q162" s="149">
        <f t="shared" si="11"/>
        <v>105.60000000000002</v>
      </c>
    </row>
    <row r="163" spans="1:17" x14ac:dyDescent="0.35">
      <c r="A163" s="144" t="s">
        <v>20</v>
      </c>
      <c r="B163" s="115" t="s">
        <v>82</v>
      </c>
      <c r="C163" s="144"/>
      <c r="D163" s="116">
        <v>44239</v>
      </c>
      <c r="E163" s="115" t="s">
        <v>227</v>
      </c>
      <c r="F163" s="145" t="s">
        <v>228</v>
      </c>
      <c r="G163" s="145" t="s">
        <v>253</v>
      </c>
      <c r="H163" s="146">
        <v>2.9000000000000004</v>
      </c>
      <c r="I163" s="147">
        <v>44221</v>
      </c>
      <c r="J163" s="147">
        <v>44234</v>
      </c>
      <c r="K163" s="148">
        <f t="shared" si="8"/>
        <v>14</v>
      </c>
      <c r="L163" s="147">
        <f t="shared" si="9"/>
        <v>44227.5</v>
      </c>
      <c r="M163" s="143">
        <v>44239.5</v>
      </c>
      <c r="N163" s="143">
        <v>44316.5</v>
      </c>
      <c r="O163" s="143">
        <v>44315.5</v>
      </c>
      <c r="P163" s="144">
        <f t="shared" si="10"/>
        <v>88</v>
      </c>
      <c r="Q163" s="149">
        <f t="shared" si="11"/>
        <v>255.20000000000005</v>
      </c>
    </row>
    <row r="164" spans="1:17" x14ac:dyDescent="0.35">
      <c r="A164" s="144" t="s">
        <v>20</v>
      </c>
      <c r="B164" s="115" t="s">
        <v>82</v>
      </c>
      <c r="C164" s="144"/>
      <c r="D164" s="116">
        <v>44239</v>
      </c>
      <c r="E164" s="115" t="s">
        <v>227</v>
      </c>
      <c r="F164" s="145" t="s">
        <v>228</v>
      </c>
      <c r="G164" s="145" t="s">
        <v>254</v>
      </c>
      <c r="H164" s="146">
        <v>131.69999999999999</v>
      </c>
      <c r="I164" s="147">
        <v>44221</v>
      </c>
      <c r="J164" s="147">
        <v>44234</v>
      </c>
      <c r="K164" s="148">
        <f t="shared" si="8"/>
        <v>14</v>
      </c>
      <c r="L164" s="147">
        <f t="shared" si="9"/>
        <v>44227.5</v>
      </c>
      <c r="M164" s="143">
        <v>44239.5</v>
      </c>
      <c r="N164" s="143">
        <v>44316.5</v>
      </c>
      <c r="O164" s="143">
        <v>44315.5</v>
      </c>
      <c r="P164" s="144">
        <f t="shared" si="10"/>
        <v>88</v>
      </c>
      <c r="Q164" s="149">
        <f t="shared" si="11"/>
        <v>11589.599999999999</v>
      </c>
    </row>
    <row r="165" spans="1:17" x14ac:dyDescent="0.35">
      <c r="A165" s="144" t="s">
        <v>20</v>
      </c>
      <c r="B165" s="115" t="s">
        <v>82</v>
      </c>
      <c r="C165" s="144"/>
      <c r="D165" s="116">
        <v>44239</v>
      </c>
      <c r="E165" s="115" t="s">
        <v>227</v>
      </c>
      <c r="F165" s="145" t="s">
        <v>228</v>
      </c>
      <c r="G165" s="145" t="s">
        <v>255</v>
      </c>
      <c r="H165" s="146">
        <v>48.79</v>
      </c>
      <c r="I165" s="147">
        <v>44221</v>
      </c>
      <c r="J165" s="147">
        <v>44234</v>
      </c>
      <c r="K165" s="148">
        <f t="shared" si="8"/>
        <v>14</v>
      </c>
      <c r="L165" s="147">
        <f t="shared" si="9"/>
        <v>44227.5</v>
      </c>
      <c r="M165" s="143">
        <v>44239.5</v>
      </c>
      <c r="N165" s="143">
        <v>44316.5</v>
      </c>
      <c r="O165" s="143">
        <v>44315.5</v>
      </c>
      <c r="P165" s="144">
        <f t="shared" si="10"/>
        <v>88</v>
      </c>
      <c r="Q165" s="149">
        <f t="shared" si="11"/>
        <v>4293.5199999999995</v>
      </c>
    </row>
    <row r="166" spans="1:17" x14ac:dyDescent="0.35">
      <c r="A166" s="144" t="s">
        <v>20</v>
      </c>
      <c r="B166" s="115" t="s">
        <v>82</v>
      </c>
      <c r="C166" s="144"/>
      <c r="D166" s="116">
        <v>44239</v>
      </c>
      <c r="E166" s="115" t="s">
        <v>227</v>
      </c>
      <c r="F166" s="145" t="s">
        <v>228</v>
      </c>
      <c r="G166" s="145" t="s">
        <v>256</v>
      </c>
      <c r="H166" s="146">
        <v>22.23</v>
      </c>
      <c r="I166" s="147">
        <v>44221</v>
      </c>
      <c r="J166" s="147">
        <v>44234</v>
      </c>
      <c r="K166" s="148">
        <f t="shared" si="8"/>
        <v>14</v>
      </c>
      <c r="L166" s="147">
        <f t="shared" si="9"/>
        <v>44227.5</v>
      </c>
      <c r="M166" s="143">
        <v>44239.5</v>
      </c>
      <c r="N166" s="143">
        <v>44316.5</v>
      </c>
      <c r="O166" s="143">
        <v>44315.5</v>
      </c>
      <c r="P166" s="144">
        <f t="shared" si="10"/>
        <v>88</v>
      </c>
      <c r="Q166" s="149">
        <f t="shared" si="11"/>
        <v>1956.24</v>
      </c>
    </row>
    <row r="167" spans="1:17" x14ac:dyDescent="0.35">
      <c r="A167" s="144" t="s">
        <v>20</v>
      </c>
      <c r="B167" s="115" t="s">
        <v>82</v>
      </c>
      <c r="C167" s="144"/>
      <c r="D167" s="116">
        <v>44239</v>
      </c>
      <c r="E167" s="115" t="s">
        <v>227</v>
      </c>
      <c r="F167" s="145" t="s">
        <v>228</v>
      </c>
      <c r="G167" s="145" t="s">
        <v>257</v>
      </c>
      <c r="H167" s="146">
        <v>9.52</v>
      </c>
      <c r="I167" s="147">
        <v>44221</v>
      </c>
      <c r="J167" s="147">
        <v>44234</v>
      </c>
      <c r="K167" s="148">
        <f t="shared" si="8"/>
        <v>14</v>
      </c>
      <c r="L167" s="147">
        <f t="shared" si="9"/>
        <v>44227.5</v>
      </c>
      <c r="M167" s="143">
        <v>44239.5</v>
      </c>
      <c r="N167" s="143">
        <v>44316.5</v>
      </c>
      <c r="O167" s="143">
        <v>44315.5</v>
      </c>
      <c r="P167" s="144">
        <f t="shared" si="10"/>
        <v>88</v>
      </c>
      <c r="Q167" s="149">
        <f t="shared" si="11"/>
        <v>837.76</v>
      </c>
    </row>
    <row r="168" spans="1:17" x14ac:dyDescent="0.35">
      <c r="A168" s="144" t="s">
        <v>20</v>
      </c>
      <c r="B168" s="115" t="s">
        <v>82</v>
      </c>
      <c r="C168" s="144"/>
      <c r="D168" s="116">
        <v>44239</v>
      </c>
      <c r="E168" s="115" t="s">
        <v>227</v>
      </c>
      <c r="F168" s="145" t="s">
        <v>228</v>
      </c>
      <c r="G168" s="145" t="s">
        <v>258</v>
      </c>
      <c r="H168" s="146">
        <v>0.9</v>
      </c>
      <c r="I168" s="147">
        <v>44221</v>
      </c>
      <c r="J168" s="147">
        <v>44234</v>
      </c>
      <c r="K168" s="148">
        <f t="shared" si="8"/>
        <v>14</v>
      </c>
      <c r="L168" s="147">
        <f t="shared" si="9"/>
        <v>44227.5</v>
      </c>
      <c r="M168" s="143">
        <v>44239.5</v>
      </c>
      <c r="N168" s="143">
        <v>44316.5</v>
      </c>
      <c r="O168" s="143">
        <v>44315.5</v>
      </c>
      <c r="P168" s="144">
        <f t="shared" si="10"/>
        <v>88</v>
      </c>
      <c r="Q168" s="149">
        <f t="shared" si="11"/>
        <v>79.2</v>
      </c>
    </row>
    <row r="169" spans="1:17" x14ac:dyDescent="0.35">
      <c r="A169" s="144" t="s">
        <v>20</v>
      </c>
      <c r="B169" s="115" t="s">
        <v>82</v>
      </c>
      <c r="C169" s="144"/>
      <c r="D169" s="116">
        <v>44239</v>
      </c>
      <c r="E169" s="115" t="s">
        <v>227</v>
      </c>
      <c r="F169" s="145" t="s">
        <v>228</v>
      </c>
      <c r="G169" s="145" t="s">
        <v>259</v>
      </c>
      <c r="H169" s="146">
        <v>2.89</v>
      </c>
      <c r="I169" s="147">
        <v>44221</v>
      </c>
      <c r="J169" s="147">
        <v>44234</v>
      </c>
      <c r="K169" s="148">
        <f t="shared" si="8"/>
        <v>14</v>
      </c>
      <c r="L169" s="147">
        <f t="shared" si="9"/>
        <v>44227.5</v>
      </c>
      <c r="M169" s="143">
        <v>44239.5</v>
      </c>
      <c r="N169" s="143">
        <v>44316.5</v>
      </c>
      <c r="O169" s="143">
        <v>44315.5</v>
      </c>
      <c r="P169" s="144">
        <f t="shared" si="10"/>
        <v>88</v>
      </c>
      <c r="Q169" s="149">
        <f t="shared" si="11"/>
        <v>254.32000000000002</v>
      </c>
    </row>
    <row r="170" spans="1:17" x14ac:dyDescent="0.35">
      <c r="A170" s="144" t="s">
        <v>20</v>
      </c>
      <c r="B170" s="115" t="s">
        <v>82</v>
      </c>
      <c r="C170" s="144"/>
      <c r="D170" s="116">
        <v>44239</v>
      </c>
      <c r="E170" s="115" t="s">
        <v>227</v>
      </c>
      <c r="F170" s="145" t="s">
        <v>228</v>
      </c>
      <c r="G170" s="145" t="s">
        <v>286</v>
      </c>
      <c r="H170" s="146">
        <v>1.49</v>
      </c>
      <c r="I170" s="147">
        <v>44221</v>
      </c>
      <c r="J170" s="147">
        <v>44234</v>
      </c>
      <c r="K170" s="148">
        <f t="shared" si="8"/>
        <v>14</v>
      </c>
      <c r="L170" s="147">
        <f t="shared" si="9"/>
        <v>44227.5</v>
      </c>
      <c r="M170" s="143">
        <v>44239.5</v>
      </c>
      <c r="N170" s="143">
        <v>44316.5</v>
      </c>
      <c r="O170" s="143">
        <v>44315.5</v>
      </c>
      <c r="P170" s="144">
        <f t="shared" si="10"/>
        <v>88</v>
      </c>
      <c r="Q170" s="149">
        <f t="shared" si="11"/>
        <v>131.12</v>
      </c>
    </row>
    <row r="171" spans="1:17" x14ac:dyDescent="0.35">
      <c r="A171" s="144" t="s">
        <v>20</v>
      </c>
      <c r="B171" s="115" t="s">
        <v>82</v>
      </c>
      <c r="C171" s="144"/>
      <c r="D171" s="116">
        <v>44239</v>
      </c>
      <c r="E171" s="115" t="s">
        <v>227</v>
      </c>
      <c r="F171" s="145" t="s">
        <v>228</v>
      </c>
      <c r="G171" s="145" t="s">
        <v>261</v>
      </c>
      <c r="H171" s="146">
        <v>2.2200000000000002</v>
      </c>
      <c r="I171" s="147">
        <v>44221</v>
      </c>
      <c r="J171" s="147">
        <v>44234</v>
      </c>
      <c r="K171" s="148">
        <f t="shared" si="8"/>
        <v>14</v>
      </c>
      <c r="L171" s="147">
        <f t="shared" si="9"/>
        <v>44227.5</v>
      </c>
      <c r="M171" s="143">
        <v>44239.5</v>
      </c>
      <c r="N171" s="143">
        <v>44316.5</v>
      </c>
      <c r="O171" s="143">
        <v>44315.5</v>
      </c>
      <c r="P171" s="144">
        <f t="shared" si="10"/>
        <v>88</v>
      </c>
      <c r="Q171" s="149">
        <f t="shared" si="11"/>
        <v>195.36</v>
      </c>
    </row>
    <row r="172" spans="1:17" x14ac:dyDescent="0.35">
      <c r="A172" s="144" t="s">
        <v>20</v>
      </c>
      <c r="B172" s="115" t="s">
        <v>82</v>
      </c>
      <c r="C172" s="144"/>
      <c r="D172" s="116">
        <v>44239</v>
      </c>
      <c r="E172" s="115" t="s">
        <v>227</v>
      </c>
      <c r="F172" s="145" t="s">
        <v>228</v>
      </c>
      <c r="G172" s="145" t="s">
        <v>262</v>
      </c>
      <c r="H172" s="146">
        <v>27.61</v>
      </c>
      <c r="I172" s="147">
        <v>44221</v>
      </c>
      <c r="J172" s="147">
        <v>44234</v>
      </c>
      <c r="K172" s="148">
        <f t="shared" si="8"/>
        <v>14</v>
      </c>
      <c r="L172" s="147">
        <f t="shared" si="9"/>
        <v>44227.5</v>
      </c>
      <c r="M172" s="143">
        <v>44239.5</v>
      </c>
      <c r="N172" s="143">
        <v>44316.5</v>
      </c>
      <c r="O172" s="143">
        <v>44315.5</v>
      </c>
      <c r="P172" s="144">
        <f t="shared" si="10"/>
        <v>88</v>
      </c>
      <c r="Q172" s="149">
        <f t="shared" si="11"/>
        <v>2429.6799999999998</v>
      </c>
    </row>
    <row r="173" spans="1:17" x14ac:dyDescent="0.35">
      <c r="A173" s="144" t="s">
        <v>20</v>
      </c>
      <c r="B173" s="115" t="s">
        <v>82</v>
      </c>
      <c r="C173" s="144"/>
      <c r="D173" s="116">
        <v>44239</v>
      </c>
      <c r="E173" s="115" t="s">
        <v>227</v>
      </c>
      <c r="F173" s="145" t="s">
        <v>228</v>
      </c>
      <c r="G173" s="145" t="s">
        <v>264</v>
      </c>
      <c r="H173" s="146">
        <v>3.83</v>
      </c>
      <c r="I173" s="147">
        <v>44221</v>
      </c>
      <c r="J173" s="147">
        <v>44234</v>
      </c>
      <c r="K173" s="148">
        <f t="shared" si="8"/>
        <v>14</v>
      </c>
      <c r="L173" s="147">
        <f t="shared" si="9"/>
        <v>44227.5</v>
      </c>
      <c r="M173" s="143">
        <v>44239.5</v>
      </c>
      <c r="N173" s="143">
        <v>44316.5</v>
      </c>
      <c r="O173" s="143">
        <v>44315.5</v>
      </c>
      <c r="P173" s="144">
        <f t="shared" si="10"/>
        <v>88</v>
      </c>
      <c r="Q173" s="149">
        <f t="shared" si="11"/>
        <v>337.04</v>
      </c>
    </row>
    <row r="174" spans="1:17" x14ac:dyDescent="0.35">
      <c r="A174" s="144" t="s">
        <v>20</v>
      </c>
      <c r="B174" s="115" t="s">
        <v>82</v>
      </c>
      <c r="C174" s="144"/>
      <c r="D174" s="116">
        <v>44239</v>
      </c>
      <c r="E174" s="115" t="s">
        <v>227</v>
      </c>
      <c r="F174" s="145" t="s">
        <v>228</v>
      </c>
      <c r="G174" s="145" t="s">
        <v>265</v>
      </c>
      <c r="H174" s="146">
        <v>2.04</v>
      </c>
      <c r="I174" s="147">
        <v>44221</v>
      </c>
      <c r="J174" s="147">
        <v>44234</v>
      </c>
      <c r="K174" s="148">
        <f t="shared" si="8"/>
        <v>14</v>
      </c>
      <c r="L174" s="147">
        <f t="shared" si="9"/>
        <v>44227.5</v>
      </c>
      <c r="M174" s="143">
        <v>44239.5</v>
      </c>
      <c r="N174" s="143">
        <v>44316.5</v>
      </c>
      <c r="O174" s="143">
        <v>44315.5</v>
      </c>
      <c r="P174" s="144">
        <f t="shared" si="10"/>
        <v>88</v>
      </c>
      <c r="Q174" s="149">
        <f t="shared" si="11"/>
        <v>179.52</v>
      </c>
    </row>
    <row r="175" spans="1:17" x14ac:dyDescent="0.35">
      <c r="A175" s="144" t="s">
        <v>20</v>
      </c>
      <c r="B175" s="115" t="s">
        <v>82</v>
      </c>
      <c r="C175" s="144"/>
      <c r="D175" s="116">
        <v>44239</v>
      </c>
      <c r="E175" s="115" t="s">
        <v>227</v>
      </c>
      <c r="F175" s="145" t="s">
        <v>228</v>
      </c>
      <c r="G175" s="145" t="s">
        <v>266</v>
      </c>
      <c r="H175" s="146">
        <v>4.78</v>
      </c>
      <c r="I175" s="147">
        <v>44221</v>
      </c>
      <c r="J175" s="147">
        <v>44234</v>
      </c>
      <c r="K175" s="148">
        <f t="shared" si="8"/>
        <v>14</v>
      </c>
      <c r="L175" s="147">
        <f t="shared" si="9"/>
        <v>44227.5</v>
      </c>
      <c r="M175" s="143">
        <v>44239.5</v>
      </c>
      <c r="N175" s="143">
        <v>44316.5</v>
      </c>
      <c r="O175" s="143">
        <v>44315.5</v>
      </c>
      <c r="P175" s="144">
        <f t="shared" si="10"/>
        <v>88</v>
      </c>
      <c r="Q175" s="149">
        <f t="shared" si="11"/>
        <v>420.64000000000004</v>
      </c>
    </row>
    <row r="176" spans="1:17" x14ac:dyDescent="0.35">
      <c r="A176" s="144" t="s">
        <v>20</v>
      </c>
      <c r="B176" s="115" t="s">
        <v>82</v>
      </c>
      <c r="C176" s="144"/>
      <c r="D176" s="116">
        <v>44239</v>
      </c>
      <c r="E176" s="115" t="s">
        <v>227</v>
      </c>
      <c r="F176" s="145" t="s">
        <v>228</v>
      </c>
      <c r="G176" s="145" t="s">
        <v>267</v>
      </c>
      <c r="H176" s="146">
        <v>2.98</v>
      </c>
      <c r="I176" s="147">
        <v>44221</v>
      </c>
      <c r="J176" s="147">
        <v>44234</v>
      </c>
      <c r="K176" s="148">
        <f t="shared" si="8"/>
        <v>14</v>
      </c>
      <c r="L176" s="147">
        <f t="shared" si="9"/>
        <v>44227.5</v>
      </c>
      <c r="M176" s="143">
        <v>44239.5</v>
      </c>
      <c r="N176" s="143">
        <v>44316.5</v>
      </c>
      <c r="O176" s="143">
        <v>44315.5</v>
      </c>
      <c r="P176" s="144">
        <f t="shared" si="10"/>
        <v>88</v>
      </c>
      <c r="Q176" s="149">
        <f t="shared" si="11"/>
        <v>262.24</v>
      </c>
    </row>
    <row r="177" spans="1:17" x14ac:dyDescent="0.35">
      <c r="A177" s="144" t="s">
        <v>20</v>
      </c>
      <c r="B177" s="115" t="s">
        <v>82</v>
      </c>
      <c r="C177" s="144"/>
      <c r="D177" s="116">
        <v>44239</v>
      </c>
      <c r="E177" s="115" t="s">
        <v>269</v>
      </c>
      <c r="F177" s="145" t="s">
        <v>270</v>
      </c>
      <c r="G177" s="145" t="s">
        <v>271</v>
      </c>
      <c r="H177" s="146">
        <v>3097.9499999999994</v>
      </c>
      <c r="I177" s="147">
        <v>44221</v>
      </c>
      <c r="J177" s="147">
        <v>44234</v>
      </c>
      <c r="K177" s="148">
        <f t="shared" si="8"/>
        <v>14</v>
      </c>
      <c r="L177" s="147">
        <f t="shared" si="9"/>
        <v>44227.5</v>
      </c>
      <c r="M177" s="143">
        <v>44239.5</v>
      </c>
      <c r="N177" s="143">
        <v>44316.5</v>
      </c>
      <c r="O177" s="143">
        <v>44315.5</v>
      </c>
      <c r="P177" s="144">
        <f t="shared" si="10"/>
        <v>88</v>
      </c>
      <c r="Q177" s="149">
        <f t="shared" si="11"/>
        <v>272619.59999999992</v>
      </c>
    </row>
    <row r="178" spans="1:17" x14ac:dyDescent="0.35">
      <c r="A178" s="144" t="s">
        <v>20</v>
      </c>
      <c r="B178" s="115" t="s">
        <v>82</v>
      </c>
      <c r="C178" s="144"/>
      <c r="D178" s="116">
        <v>44239</v>
      </c>
      <c r="E178" s="115" t="s">
        <v>269</v>
      </c>
      <c r="F178" s="145" t="s">
        <v>270</v>
      </c>
      <c r="G178" s="145" t="s">
        <v>272</v>
      </c>
      <c r="H178" s="146">
        <v>169.97000000000003</v>
      </c>
      <c r="I178" s="147">
        <v>44221</v>
      </c>
      <c r="J178" s="147">
        <v>44234</v>
      </c>
      <c r="K178" s="148">
        <f t="shared" si="8"/>
        <v>14</v>
      </c>
      <c r="L178" s="147">
        <f t="shared" si="9"/>
        <v>44227.5</v>
      </c>
      <c r="M178" s="143">
        <v>44239.5</v>
      </c>
      <c r="N178" s="143">
        <v>44316.5</v>
      </c>
      <c r="O178" s="143">
        <v>44315.5</v>
      </c>
      <c r="P178" s="144">
        <f t="shared" si="10"/>
        <v>88</v>
      </c>
      <c r="Q178" s="149">
        <f t="shared" si="11"/>
        <v>14957.360000000002</v>
      </c>
    </row>
    <row r="179" spans="1:17" x14ac:dyDescent="0.35">
      <c r="A179" s="144" t="s">
        <v>20</v>
      </c>
      <c r="B179" s="115" t="s">
        <v>82</v>
      </c>
      <c r="C179" s="144"/>
      <c r="D179" s="116">
        <v>44239</v>
      </c>
      <c r="E179" s="115" t="s">
        <v>269</v>
      </c>
      <c r="F179" s="145" t="s">
        <v>270</v>
      </c>
      <c r="G179" s="145" t="s">
        <v>293</v>
      </c>
      <c r="H179" s="146">
        <v>1.98</v>
      </c>
      <c r="I179" s="147">
        <v>44221</v>
      </c>
      <c r="J179" s="147">
        <v>44234</v>
      </c>
      <c r="K179" s="148">
        <f t="shared" si="8"/>
        <v>14</v>
      </c>
      <c r="L179" s="147">
        <f t="shared" si="9"/>
        <v>44227.5</v>
      </c>
      <c r="M179" s="143">
        <v>44239.5</v>
      </c>
      <c r="N179" s="143">
        <v>44316.5</v>
      </c>
      <c r="O179" s="143">
        <v>44315.5</v>
      </c>
      <c r="P179" s="144">
        <f t="shared" si="10"/>
        <v>88</v>
      </c>
      <c r="Q179" s="149">
        <f t="shared" si="11"/>
        <v>174.24</v>
      </c>
    </row>
    <row r="180" spans="1:17" x14ac:dyDescent="0.35">
      <c r="A180" s="144" t="s">
        <v>20</v>
      </c>
      <c r="B180" s="115" t="s">
        <v>82</v>
      </c>
      <c r="C180" s="144"/>
      <c r="D180" s="116">
        <v>44239</v>
      </c>
      <c r="E180" s="115" t="s">
        <v>269</v>
      </c>
      <c r="F180" s="145" t="s">
        <v>270</v>
      </c>
      <c r="G180" s="145" t="s">
        <v>273</v>
      </c>
      <c r="H180" s="146">
        <v>485.74999999999994</v>
      </c>
      <c r="I180" s="147">
        <v>44221</v>
      </c>
      <c r="J180" s="147">
        <v>44234</v>
      </c>
      <c r="K180" s="148">
        <f t="shared" si="8"/>
        <v>14</v>
      </c>
      <c r="L180" s="147">
        <f t="shared" si="9"/>
        <v>44227.5</v>
      </c>
      <c r="M180" s="143">
        <v>44239.5</v>
      </c>
      <c r="N180" s="143">
        <v>44316.5</v>
      </c>
      <c r="O180" s="143">
        <v>44315.5</v>
      </c>
      <c r="P180" s="144">
        <f t="shared" si="10"/>
        <v>88</v>
      </c>
      <c r="Q180" s="149">
        <f t="shared" si="11"/>
        <v>42745.999999999993</v>
      </c>
    </row>
    <row r="181" spans="1:17" x14ac:dyDescent="0.35">
      <c r="A181" s="144" t="s">
        <v>20</v>
      </c>
      <c r="B181" s="115" t="s">
        <v>82</v>
      </c>
      <c r="C181" s="144"/>
      <c r="D181" s="116">
        <v>44239</v>
      </c>
      <c r="E181" s="115" t="s">
        <v>269</v>
      </c>
      <c r="F181" s="145" t="s">
        <v>270</v>
      </c>
      <c r="G181" s="145" t="s">
        <v>274</v>
      </c>
      <c r="H181" s="146">
        <v>7.7700000000000005</v>
      </c>
      <c r="I181" s="147">
        <v>44221</v>
      </c>
      <c r="J181" s="147">
        <v>44234</v>
      </c>
      <c r="K181" s="148">
        <f t="shared" si="8"/>
        <v>14</v>
      </c>
      <c r="L181" s="147">
        <f t="shared" si="9"/>
        <v>44227.5</v>
      </c>
      <c r="M181" s="143">
        <v>44239.5</v>
      </c>
      <c r="N181" s="143">
        <v>44316.5</v>
      </c>
      <c r="O181" s="143">
        <v>44315.5</v>
      </c>
      <c r="P181" s="144">
        <f t="shared" si="10"/>
        <v>88</v>
      </c>
      <c r="Q181" s="149">
        <f t="shared" si="11"/>
        <v>683.76</v>
      </c>
    </row>
    <row r="182" spans="1:17" x14ac:dyDescent="0.35">
      <c r="A182" s="144" t="s">
        <v>20</v>
      </c>
      <c r="B182" s="115" t="s">
        <v>82</v>
      </c>
      <c r="C182" s="144"/>
      <c r="D182" s="116">
        <v>44239</v>
      </c>
      <c r="E182" s="115" t="s">
        <v>275</v>
      </c>
      <c r="F182" s="145" t="s">
        <v>276</v>
      </c>
      <c r="G182" s="145" t="s">
        <v>209</v>
      </c>
      <c r="H182" s="144">
        <v>290.23999999999995</v>
      </c>
      <c r="I182" s="147">
        <v>44221</v>
      </c>
      <c r="J182" s="147">
        <v>44234</v>
      </c>
      <c r="K182" s="148">
        <f t="shared" si="8"/>
        <v>14</v>
      </c>
      <c r="L182" s="147">
        <f t="shared" si="9"/>
        <v>44227.5</v>
      </c>
      <c r="M182" s="143">
        <v>44239.5</v>
      </c>
      <c r="N182" s="143">
        <v>44316.5</v>
      </c>
      <c r="O182" s="143">
        <v>44315.5</v>
      </c>
      <c r="P182" s="144">
        <f t="shared" si="10"/>
        <v>88</v>
      </c>
      <c r="Q182" s="149">
        <f t="shared" si="11"/>
        <v>25541.119999999995</v>
      </c>
    </row>
    <row r="183" spans="1:17" x14ac:dyDescent="0.35">
      <c r="A183" s="144" t="s">
        <v>20</v>
      </c>
      <c r="B183" s="115" t="s">
        <v>82</v>
      </c>
      <c r="C183" s="144"/>
      <c r="D183" s="116">
        <v>44239</v>
      </c>
      <c r="E183" s="115" t="s">
        <v>277</v>
      </c>
      <c r="F183" s="145" t="s">
        <v>278</v>
      </c>
      <c r="G183" s="145" t="s">
        <v>279</v>
      </c>
      <c r="H183" s="146">
        <v>569.64999999999964</v>
      </c>
      <c r="I183" s="147">
        <v>44221</v>
      </c>
      <c r="J183" s="147">
        <v>44234</v>
      </c>
      <c r="K183" s="148">
        <f t="shared" si="8"/>
        <v>14</v>
      </c>
      <c r="L183" s="147">
        <f t="shared" si="9"/>
        <v>44227.5</v>
      </c>
      <c r="M183" s="143">
        <v>44239.5</v>
      </c>
      <c r="N183" s="143">
        <v>44316.5</v>
      </c>
      <c r="O183" s="143">
        <v>44315.5</v>
      </c>
      <c r="P183" s="144">
        <f t="shared" si="10"/>
        <v>88</v>
      </c>
      <c r="Q183" s="149">
        <f t="shared" si="11"/>
        <v>50129.199999999968</v>
      </c>
    </row>
    <row r="184" spans="1:17" x14ac:dyDescent="0.35">
      <c r="A184" s="144" t="s">
        <v>20</v>
      </c>
      <c r="B184" s="115" t="s">
        <v>82</v>
      </c>
      <c r="C184" s="144"/>
      <c r="D184" s="116">
        <v>44239</v>
      </c>
      <c r="E184" s="115" t="s">
        <v>233</v>
      </c>
      <c r="F184" s="145" t="s">
        <v>234</v>
      </c>
      <c r="G184" s="145" t="s">
        <v>280</v>
      </c>
      <c r="H184" s="146">
        <v>493.14</v>
      </c>
      <c r="I184" s="147">
        <v>44221</v>
      </c>
      <c r="J184" s="147">
        <v>44234</v>
      </c>
      <c r="K184" s="148">
        <f t="shared" si="8"/>
        <v>14</v>
      </c>
      <c r="L184" s="147">
        <f t="shared" si="9"/>
        <v>44227.5</v>
      </c>
      <c r="M184" s="143">
        <v>44239.5</v>
      </c>
      <c r="N184" s="143">
        <v>44316.5</v>
      </c>
      <c r="O184" s="143">
        <v>44315.5</v>
      </c>
      <c r="P184" s="144">
        <f t="shared" si="10"/>
        <v>88</v>
      </c>
      <c r="Q184" s="149">
        <f t="shared" si="11"/>
        <v>43396.32</v>
      </c>
    </row>
    <row r="185" spans="1:17" x14ac:dyDescent="0.35">
      <c r="A185" s="144" t="s">
        <v>20</v>
      </c>
      <c r="B185" s="115" t="s">
        <v>82</v>
      </c>
      <c r="C185" s="144"/>
      <c r="D185" s="116">
        <v>44239</v>
      </c>
      <c r="E185" s="115" t="s">
        <v>281</v>
      </c>
      <c r="F185" s="145" t="s">
        <v>282</v>
      </c>
      <c r="G185" s="145" t="s">
        <v>230</v>
      </c>
      <c r="H185" s="146">
        <v>3460.130000000001</v>
      </c>
      <c r="I185" s="147">
        <v>44221</v>
      </c>
      <c r="J185" s="147">
        <v>44234</v>
      </c>
      <c r="K185" s="148">
        <f t="shared" si="8"/>
        <v>14</v>
      </c>
      <c r="L185" s="147">
        <f t="shared" si="9"/>
        <v>44227.5</v>
      </c>
      <c r="M185" s="143">
        <v>44239.5</v>
      </c>
      <c r="N185" s="143">
        <v>44316.5</v>
      </c>
      <c r="O185" s="143">
        <v>44315.5</v>
      </c>
      <c r="P185" s="144">
        <f t="shared" si="10"/>
        <v>88</v>
      </c>
      <c r="Q185" s="149">
        <f t="shared" si="11"/>
        <v>304491.44000000006</v>
      </c>
    </row>
    <row r="186" spans="1:17" x14ac:dyDescent="0.35">
      <c r="A186" s="144" t="s">
        <v>20</v>
      </c>
      <c r="B186" s="115" t="s">
        <v>82</v>
      </c>
      <c r="C186" s="144"/>
      <c r="D186" s="116">
        <v>44239</v>
      </c>
      <c r="E186" s="115" t="s">
        <v>281</v>
      </c>
      <c r="F186" s="145" t="s">
        <v>282</v>
      </c>
      <c r="G186" s="145" t="s">
        <v>220</v>
      </c>
      <c r="H186" s="146">
        <v>208.73000000000002</v>
      </c>
      <c r="I186" s="147">
        <v>44221</v>
      </c>
      <c r="J186" s="147">
        <v>44234</v>
      </c>
      <c r="K186" s="148">
        <f t="shared" si="8"/>
        <v>14</v>
      </c>
      <c r="L186" s="147">
        <f t="shared" si="9"/>
        <v>44227.5</v>
      </c>
      <c r="M186" s="143">
        <v>44239.5</v>
      </c>
      <c r="N186" s="143">
        <v>44316.5</v>
      </c>
      <c r="O186" s="143">
        <v>44315.5</v>
      </c>
      <c r="P186" s="144">
        <f t="shared" si="10"/>
        <v>88</v>
      </c>
      <c r="Q186" s="149">
        <f t="shared" si="11"/>
        <v>18368.240000000002</v>
      </c>
    </row>
    <row r="187" spans="1:17" x14ac:dyDescent="0.35">
      <c r="A187" s="144" t="s">
        <v>19</v>
      </c>
      <c r="B187" s="115" t="s">
        <v>82</v>
      </c>
      <c r="C187" s="144"/>
      <c r="D187" s="116">
        <v>44253</v>
      </c>
      <c r="E187" s="115" t="s">
        <v>207</v>
      </c>
      <c r="F187" s="145" t="s">
        <v>208</v>
      </c>
      <c r="G187" s="145" t="s">
        <v>209</v>
      </c>
      <c r="H187" s="146">
        <v>68092.320000000007</v>
      </c>
      <c r="I187" s="147">
        <v>44235</v>
      </c>
      <c r="J187" s="147">
        <v>44248</v>
      </c>
      <c r="K187" s="148">
        <f t="shared" si="8"/>
        <v>14</v>
      </c>
      <c r="L187" s="147">
        <f t="shared" si="9"/>
        <v>44241.5</v>
      </c>
      <c r="M187" s="143">
        <v>44253.5</v>
      </c>
      <c r="N187" s="143">
        <v>44256.5</v>
      </c>
      <c r="O187" s="143">
        <v>44253.5</v>
      </c>
      <c r="P187" s="144">
        <f t="shared" si="10"/>
        <v>12</v>
      </c>
      <c r="Q187" s="149">
        <f t="shared" si="11"/>
        <v>817107.84000000008</v>
      </c>
    </row>
    <row r="188" spans="1:17" x14ac:dyDescent="0.35">
      <c r="A188" s="144" t="s">
        <v>19</v>
      </c>
      <c r="B188" s="115" t="s">
        <v>82</v>
      </c>
      <c r="C188" s="144"/>
      <c r="D188" s="116">
        <v>44253</v>
      </c>
      <c r="E188" s="115" t="s">
        <v>210</v>
      </c>
      <c r="F188" s="145" t="s">
        <v>211</v>
      </c>
      <c r="G188" s="145" t="s">
        <v>209</v>
      </c>
      <c r="H188" s="146">
        <v>8894.6099999999969</v>
      </c>
      <c r="I188" s="147">
        <v>44235</v>
      </c>
      <c r="J188" s="147">
        <v>44248</v>
      </c>
      <c r="K188" s="148">
        <f t="shared" si="8"/>
        <v>14</v>
      </c>
      <c r="L188" s="147">
        <f t="shared" si="9"/>
        <v>44241.5</v>
      </c>
      <c r="M188" s="143">
        <v>44253.5</v>
      </c>
      <c r="N188" s="143">
        <v>44256.5</v>
      </c>
      <c r="O188" s="143">
        <v>44253.5</v>
      </c>
      <c r="P188" s="144">
        <f t="shared" si="10"/>
        <v>12</v>
      </c>
      <c r="Q188" s="149">
        <f t="shared" si="11"/>
        <v>106735.31999999996</v>
      </c>
    </row>
    <row r="189" spans="1:17" x14ac:dyDescent="0.35">
      <c r="A189" s="144" t="s">
        <v>19</v>
      </c>
      <c r="B189" s="115" t="s">
        <v>82</v>
      </c>
      <c r="C189" s="144"/>
      <c r="D189" s="116">
        <v>44253</v>
      </c>
      <c r="E189" s="115" t="s">
        <v>212</v>
      </c>
      <c r="F189" s="145" t="s">
        <v>213</v>
      </c>
      <c r="G189" s="145" t="s">
        <v>209</v>
      </c>
      <c r="H189" s="146">
        <v>8894.6099999999969</v>
      </c>
      <c r="I189" s="147">
        <v>44235</v>
      </c>
      <c r="J189" s="147">
        <v>44248</v>
      </c>
      <c r="K189" s="148">
        <f t="shared" si="8"/>
        <v>14</v>
      </c>
      <c r="L189" s="147">
        <f t="shared" si="9"/>
        <v>44241.5</v>
      </c>
      <c r="M189" s="143">
        <v>44253.5</v>
      </c>
      <c r="N189" s="143">
        <v>44256.5</v>
      </c>
      <c r="O189" s="143">
        <v>44253.5</v>
      </c>
      <c r="P189" s="144">
        <f t="shared" si="10"/>
        <v>12</v>
      </c>
      <c r="Q189" s="149">
        <f t="shared" si="11"/>
        <v>106735.31999999996</v>
      </c>
    </row>
    <row r="190" spans="1:17" x14ac:dyDescent="0.35">
      <c r="A190" s="144" t="s">
        <v>19</v>
      </c>
      <c r="B190" s="115" t="s">
        <v>82</v>
      </c>
      <c r="C190" s="144"/>
      <c r="D190" s="116">
        <v>44253</v>
      </c>
      <c r="E190" s="115" t="s">
        <v>214</v>
      </c>
      <c r="F190" s="145" t="s">
        <v>215</v>
      </c>
      <c r="G190" s="145" t="s">
        <v>209</v>
      </c>
      <c r="H190" s="146">
        <v>38032.430000000008</v>
      </c>
      <c r="I190" s="147">
        <v>44235</v>
      </c>
      <c r="J190" s="147">
        <v>44248</v>
      </c>
      <c r="K190" s="148">
        <f t="shared" si="8"/>
        <v>14</v>
      </c>
      <c r="L190" s="147">
        <f t="shared" si="9"/>
        <v>44241.5</v>
      </c>
      <c r="M190" s="143">
        <v>44253.5</v>
      </c>
      <c r="N190" s="143">
        <v>44256.5</v>
      </c>
      <c r="O190" s="143">
        <v>44253.5</v>
      </c>
      <c r="P190" s="144">
        <f t="shared" si="10"/>
        <v>12</v>
      </c>
      <c r="Q190" s="149">
        <f t="shared" si="11"/>
        <v>456389.16000000009</v>
      </c>
    </row>
    <row r="191" spans="1:17" x14ac:dyDescent="0.35">
      <c r="A191" s="144" t="s">
        <v>19</v>
      </c>
      <c r="B191" s="115" t="s">
        <v>82</v>
      </c>
      <c r="C191" s="144"/>
      <c r="D191" s="116">
        <v>44253</v>
      </c>
      <c r="E191" s="115" t="s">
        <v>216</v>
      </c>
      <c r="F191" s="145" t="s">
        <v>217</v>
      </c>
      <c r="G191" s="145" t="s">
        <v>209</v>
      </c>
      <c r="H191" s="146">
        <v>38032.430000000008</v>
      </c>
      <c r="I191" s="147">
        <v>44235</v>
      </c>
      <c r="J191" s="147">
        <v>44248</v>
      </c>
      <c r="K191" s="148">
        <f t="shared" si="8"/>
        <v>14</v>
      </c>
      <c r="L191" s="147">
        <f t="shared" si="9"/>
        <v>44241.5</v>
      </c>
      <c r="M191" s="143">
        <v>44253.5</v>
      </c>
      <c r="N191" s="143">
        <v>44256.5</v>
      </c>
      <c r="O191" s="143">
        <v>44253.5</v>
      </c>
      <c r="P191" s="144">
        <f t="shared" si="10"/>
        <v>12</v>
      </c>
      <c r="Q191" s="149">
        <f t="shared" si="11"/>
        <v>456389.16000000009</v>
      </c>
    </row>
    <row r="192" spans="1:17" x14ac:dyDescent="0.35">
      <c r="A192" s="144" t="s">
        <v>19</v>
      </c>
      <c r="B192" s="115" t="s">
        <v>82</v>
      </c>
      <c r="C192" s="144"/>
      <c r="D192" s="116">
        <v>44253</v>
      </c>
      <c r="E192" s="115" t="s">
        <v>218</v>
      </c>
      <c r="F192" s="145" t="s">
        <v>219</v>
      </c>
      <c r="G192" s="145" t="s">
        <v>220</v>
      </c>
      <c r="H192" s="146">
        <v>1930.87</v>
      </c>
      <c r="I192" s="147">
        <v>44235</v>
      </c>
      <c r="J192" s="147">
        <v>44248</v>
      </c>
      <c r="K192" s="148">
        <f t="shared" si="8"/>
        <v>14</v>
      </c>
      <c r="L192" s="147">
        <f t="shared" si="9"/>
        <v>44241.5</v>
      </c>
      <c r="M192" s="143">
        <v>44253.5</v>
      </c>
      <c r="N192" s="143">
        <v>44256.5</v>
      </c>
      <c r="O192" s="143">
        <v>44253.5</v>
      </c>
      <c r="P192" s="144">
        <f t="shared" si="10"/>
        <v>12</v>
      </c>
      <c r="Q192" s="149">
        <f t="shared" si="11"/>
        <v>23170.44</v>
      </c>
    </row>
    <row r="193" spans="1:17" x14ac:dyDescent="0.35">
      <c r="A193" s="144" t="s">
        <v>19</v>
      </c>
      <c r="B193" s="115" t="s">
        <v>82</v>
      </c>
      <c r="C193" s="144"/>
      <c r="D193" s="116">
        <v>44253</v>
      </c>
      <c r="E193" s="115" t="s">
        <v>221</v>
      </c>
      <c r="F193" s="145" t="s">
        <v>222</v>
      </c>
      <c r="G193" s="145" t="s">
        <v>220</v>
      </c>
      <c r="H193" s="146">
        <v>1445.04</v>
      </c>
      <c r="I193" s="147">
        <v>44235</v>
      </c>
      <c r="J193" s="147">
        <v>44248</v>
      </c>
      <c r="K193" s="148">
        <f t="shared" si="8"/>
        <v>14</v>
      </c>
      <c r="L193" s="147">
        <f t="shared" si="9"/>
        <v>44241.5</v>
      </c>
      <c r="M193" s="143">
        <v>44253.5</v>
      </c>
      <c r="N193" s="143">
        <v>44256.5</v>
      </c>
      <c r="O193" s="143">
        <v>44253.5</v>
      </c>
      <c r="P193" s="144">
        <f t="shared" si="10"/>
        <v>12</v>
      </c>
      <c r="Q193" s="149">
        <f t="shared" si="11"/>
        <v>17340.48</v>
      </c>
    </row>
    <row r="194" spans="1:17" x14ac:dyDescent="0.35">
      <c r="A194" s="144" t="s">
        <v>19</v>
      </c>
      <c r="B194" s="115" t="s">
        <v>82</v>
      </c>
      <c r="C194" s="144"/>
      <c r="D194" s="116">
        <v>44253</v>
      </c>
      <c r="E194" s="115" t="s">
        <v>223</v>
      </c>
      <c r="F194" s="145" t="s">
        <v>224</v>
      </c>
      <c r="G194" s="145" t="s">
        <v>225</v>
      </c>
      <c r="H194" s="146">
        <v>70.56</v>
      </c>
      <c r="I194" s="147">
        <v>44235</v>
      </c>
      <c r="J194" s="147">
        <v>44248</v>
      </c>
      <c r="K194" s="148">
        <f t="shared" si="8"/>
        <v>14</v>
      </c>
      <c r="L194" s="147">
        <f t="shared" si="9"/>
        <v>44241.5</v>
      </c>
      <c r="M194" s="143">
        <v>44253.5</v>
      </c>
      <c r="N194" s="143">
        <v>44258.5</v>
      </c>
      <c r="O194" s="143">
        <v>44257.5</v>
      </c>
      <c r="P194" s="144">
        <f t="shared" si="10"/>
        <v>16</v>
      </c>
      <c r="Q194" s="149">
        <f t="shared" si="11"/>
        <v>1128.96</v>
      </c>
    </row>
    <row r="195" spans="1:17" x14ac:dyDescent="0.35">
      <c r="A195" s="144" t="s">
        <v>19</v>
      </c>
      <c r="B195" s="115" t="s">
        <v>82</v>
      </c>
      <c r="C195" s="144"/>
      <c r="D195" s="116">
        <v>44253</v>
      </c>
      <c r="E195" s="115" t="s">
        <v>223</v>
      </c>
      <c r="F195" s="145" t="s">
        <v>224</v>
      </c>
      <c r="G195" s="145" t="s">
        <v>226</v>
      </c>
      <c r="H195" s="146">
        <v>45.82</v>
      </c>
      <c r="I195" s="147">
        <v>44235</v>
      </c>
      <c r="J195" s="147">
        <v>44248</v>
      </c>
      <c r="K195" s="148">
        <f t="shared" si="8"/>
        <v>14</v>
      </c>
      <c r="L195" s="147">
        <f t="shared" si="9"/>
        <v>44241.5</v>
      </c>
      <c r="M195" s="143">
        <v>44253.5</v>
      </c>
      <c r="N195" s="143">
        <v>44258.5</v>
      </c>
      <c r="O195" s="143">
        <v>44257.5</v>
      </c>
      <c r="P195" s="144">
        <f t="shared" si="10"/>
        <v>16</v>
      </c>
      <c r="Q195" s="149">
        <f t="shared" si="11"/>
        <v>733.12</v>
      </c>
    </row>
    <row r="196" spans="1:17" x14ac:dyDescent="0.35">
      <c r="A196" s="144" t="s">
        <v>19</v>
      </c>
      <c r="B196" s="115" t="s">
        <v>82</v>
      </c>
      <c r="C196" s="144"/>
      <c r="D196" s="116">
        <v>44253</v>
      </c>
      <c r="E196" s="115" t="s">
        <v>227</v>
      </c>
      <c r="F196" s="145" t="s">
        <v>228</v>
      </c>
      <c r="G196" s="145" t="s">
        <v>225</v>
      </c>
      <c r="H196" s="146">
        <v>218.39999999999998</v>
      </c>
      <c r="I196" s="147">
        <v>44235</v>
      </c>
      <c r="J196" s="147">
        <v>44248</v>
      </c>
      <c r="K196" s="148">
        <f t="shared" si="8"/>
        <v>14</v>
      </c>
      <c r="L196" s="147">
        <f t="shared" si="9"/>
        <v>44241.5</v>
      </c>
      <c r="M196" s="143">
        <v>44253.5</v>
      </c>
      <c r="N196" s="143">
        <v>44258.5</v>
      </c>
      <c r="O196" s="143">
        <v>44257.5</v>
      </c>
      <c r="P196" s="144">
        <f t="shared" si="10"/>
        <v>16</v>
      </c>
      <c r="Q196" s="149">
        <f t="shared" si="11"/>
        <v>3494.3999999999996</v>
      </c>
    </row>
    <row r="197" spans="1:17" x14ac:dyDescent="0.35">
      <c r="A197" s="144" t="s">
        <v>19</v>
      </c>
      <c r="B197" s="115" t="s">
        <v>82</v>
      </c>
      <c r="C197" s="144"/>
      <c r="D197" s="116">
        <v>44253</v>
      </c>
      <c r="E197" s="115" t="s">
        <v>227</v>
      </c>
      <c r="F197" s="145" t="s">
        <v>228</v>
      </c>
      <c r="G197" s="145" t="s">
        <v>294</v>
      </c>
      <c r="H197" s="146">
        <v>8.14</v>
      </c>
      <c r="I197" s="147">
        <v>44235</v>
      </c>
      <c r="J197" s="147">
        <v>44248</v>
      </c>
      <c r="K197" s="148">
        <f t="shared" si="8"/>
        <v>14</v>
      </c>
      <c r="L197" s="147">
        <f t="shared" si="9"/>
        <v>44241.5</v>
      </c>
      <c r="M197" s="143">
        <v>44253.5</v>
      </c>
      <c r="N197" s="143">
        <v>44258.5</v>
      </c>
      <c r="O197" s="143">
        <v>44257.5</v>
      </c>
      <c r="P197" s="144">
        <f t="shared" si="10"/>
        <v>16</v>
      </c>
      <c r="Q197" s="149">
        <f t="shared" si="11"/>
        <v>130.24</v>
      </c>
    </row>
    <row r="198" spans="1:17" x14ac:dyDescent="0.35">
      <c r="A198" s="144" t="s">
        <v>19</v>
      </c>
      <c r="B198" s="115" t="s">
        <v>82</v>
      </c>
      <c r="C198" s="144"/>
      <c r="D198" s="116">
        <v>44253</v>
      </c>
      <c r="E198" s="115" t="s">
        <v>218</v>
      </c>
      <c r="F198" s="145" t="s">
        <v>219</v>
      </c>
      <c r="G198" s="145" t="s">
        <v>230</v>
      </c>
      <c r="H198" s="146">
        <v>1181.4899999999998</v>
      </c>
      <c r="I198" s="147">
        <v>44235</v>
      </c>
      <c r="J198" s="147">
        <v>44248</v>
      </c>
      <c r="K198" s="148">
        <f t="shared" si="8"/>
        <v>14</v>
      </c>
      <c r="L198" s="147">
        <f t="shared" si="9"/>
        <v>44241.5</v>
      </c>
      <c r="M198" s="143">
        <v>44253.5</v>
      </c>
      <c r="N198" s="143">
        <v>44265.5</v>
      </c>
      <c r="O198" s="143">
        <v>44264.5</v>
      </c>
      <c r="P198" s="144">
        <f t="shared" si="10"/>
        <v>23</v>
      </c>
      <c r="Q198" s="149">
        <f t="shared" si="11"/>
        <v>27174.269999999997</v>
      </c>
    </row>
    <row r="199" spans="1:17" x14ac:dyDescent="0.35">
      <c r="A199" s="144" t="s">
        <v>19</v>
      </c>
      <c r="B199" s="115" t="s">
        <v>82</v>
      </c>
      <c r="C199" s="144"/>
      <c r="D199" s="116">
        <v>44253</v>
      </c>
      <c r="E199" s="115" t="s">
        <v>221</v>
      </c>
      <c r="F199" s="145" t="s">
        <v>222</v>
      </c>
      <c r="G199" s="145" t="s">
        <v>230</v>
      </c>
      <c r="H199" s="146">
        <v>18336.929999999997</v>
      </c>
      <c r="I199" s="147">
        <v>44235</v>
      </c>
      <c r="J199" s="147">
        <v>44248</v>
      </c>
      <c r="K199" s="148">
        <f t="shared" ref="K199:K262" si="12">J199-I199+1</f>
        <v>14</v>
      </c>
      <c r="L199" s="147">
        <f t="shared" ref="L199:L262" si="13">(J199+I199)/2</f>
        <v>44241.5</v>
      </c>
      <c r="M199" s="143">
        <v>44253.5</v>
      </c>
      <c r="N199" s="143">
        <v>44265.5</v>
      </c>
      <c r="O199" s="143">
        <v>44264.5</v>
      </c>
      <c r="P199" s="144">
        <f t="shared" ref="P199:P262" si="14">O199-L199</f>
        <v>23</v>
      </c>
      <c r="Q199" s="149">
        <f t="shared" ref="Q199:Q262" si="15">P199*H199</f>
        <v>421749.3899999999</v>
      </c>
    </row>
    <row r="200" spans="1:17" x14ac:dyDescent="0.35">
      <c r="A200" s="144" t="s">
        <v>19</v>
      </c>
      <c r="B200" s="115" t="s">
        <v>82</v>
      </c>
      <c r="C200" s="144"/>
      <c r="D200" s="116">
        <v>44253</v>
      </c>
      <c r="E200" s="115" t="s">
        <v>223</v>
      </c>
      <c r="F200" s="145" t="s">
        <v>224</v>
      </c>
      <c r="G200" s="145" t="s">
        <v>231</v>
      </c>
      <c r="H200" s="146">
        <v>440.1</v>
      </c>
      <c r="I200" s="147">
        <v>44235</v>
      </c>
      <c r="J200" s="147">
        <v>44248</v>
      </c>
      <c r="K200" s="148">
        <f t="shared" si="12"/>
        <v>14</v>
      </c>
      <c r="L200" s="147">
        <f t="shared" si="13"/>
        <v>44241.5</v>
      </c>
      <c r="M200" s="143">
        <v>44253.5</v>
      </c>
      <c r="N200" s="143">
        <v>44270.5</v>
      </c>
      <c r="O200" s="143">
        <v>44267.5</v>
      </c>
      <c r="P200" s="144">
        <f t="shared" si="14"/>
        <v>26</v>
      </c>
      <c r="Q200" s="149">
        <f t="shared" si="15"/>
        <v>11442.6</v>
      </c>
    </row>
    <row r="201" spans="1:17" x14ac:dyDescent="0.35">
      <c r="A201" s="144" t="s">
        <v>19</v>
      </c>
      <c r="B201" s="115" t="s">
        <v>82</v>
      </c>
      <c r="C201" s="144"/>
      <c r="D201" s="116">
        <v>44253</v>
      </c>
      <c r="E201" s="115" t="s">
        <v>227</v>
      </c>
      <c r="F201" s="145" t="s">
        <v>228</v>
      </c>
      <c r="G201" s="145" t="s">
        <v>295</v>
      </c>
      <c r="H201" s="144">
        <v>0.24</v>
      </c>
      <c r="I201" s="147">
        <v>44235</v>
      </c>
      <c r="J201" s="147">
        <v>44248</v>
      </c>
      <c r="K201" s="148">
        <f t="shared" si="12"/>
        <v>14</v>
      </c>
      <c r="L201" s="147">
        <f t="shared" si="13"/>
        <v>44241.5</v>
      </c>
      <c r="M201" s="143">
        <v>44253.5</v>
      </c>
      <c r="N201" s="143">
        <v>44270.5</v>
      </c>
      <c r="O201" s="143">
        <v>44267.5</v>
      </c>
      <c r="P201" s="144">
        <f t="shared" si="14"/>
        <v>26</v>
      </c>
      <c r="Q201" s="149">
        <f t="shared" si="15"/>
        <v>6.24</v>
      </c>
    </row>
    <row r="202" spans="1:17" x14ac:dyDescent="0.35">
      <c r="A202" s="144" t="s">
        <v>19</v>
      </c>
      <c r="B202" s="115" t="s">
        <v>82</v>
      </c>
      <c r="C202" s="144"/>
      <c r="D202" s="116">
        <v>44253</v>
      </c>
      <c r="E202" s="115" t="s">
        <v>227</v>
      </c>
      <c r="F202" s="145" t="s">
        <v>228</v>
      </c>
      <c r="G202" s="145" t="s">
        <v>232</v>
      </c>
      <c r="H202" s="146">
        <v>105.97</v>
      </c>
      <c r="I202" s="147">
        <v>44235</v>
      </c>
      <c r="J202" s="147">
        <v>44248</v>
      </c>
      <c r="K202" s="148">
        <f t="shared" si="12"/>
        <v>14</v>
      </c>
      <c r="L202" s="147">
        <f t="shared" si="13"/>
        <v>44241.5</v>
      </c>
      <c r="M202" s="143">
        <v>44253.5</v>
      </c>
      <c r="N202" s="143">
        <v>44270.5</v>
      </c>
      <c r="O202" s="143">
        <v>44267.5</v>
      </c>
      <c r="P202" s="144">
        <f t="shared" si="14"/>
        <v>26</v>
      </c>
      <c r="Q202" s="149">
        <f t="shared" si="15"/>
        <v>2755.22</v>
      </c>
    </row>
    <row r="203" spans="1:17" x14ac:dyDescent="0.35">
      <c r="A203" s="144" t="s">
        <v>19</v>
      </c>
      <c r="B203" s="115" t="s">
        <v>82</v>
      </c>
      <c r="C203" s="144"/>
      <c r="D203" s="116">
        <v>44253</v>
      </c>
      <c r="E203" s="115" t="s">
        <v>227</v>
      </c>
      <c r="F203" s="145" t="s">
        <v>228</v>
      </c>
      <c r="G203" s="145" t="s">
        <v>231</v>
      </c>
      <c r="H203" s="146">
        <v>0.59</v>
      </c>
      <c r="I203" s="147">
        <v>44235</v>
      </c>
      <c r="J203" s="147">
        <v>44248</v>
      </c>
      <c r="K203" s="148">
        <f t="shared" si="12"/>
        <v>14</v>
      </c>
      <c r="L203" s="147">
        <f t="shared" si="13"/>
        <v>44241.5</v>
      </c>
      <c r="M203" s="143">
        <v>44253.5</v>
      </c>
      <c r="N203" s="143">
        <v>44270.5</v>
      </c>
      <c r="O203" s="143">
        <v>44267.5</v>
      </c>
      <c r="P203" s="144">
        <f t="shared" si="14"/>
        <v>26</v>
      </c>
      <c r="Q203" s="149">
        <f t="shared" si="15"/>
        <v>15.34</v>
      </c>
    </row>
    <row r="204" spans="1:17" x14ac:dyDescent="0.35">
      <c r="A204" s="144" t="s">
        <v>19</v>
      </c>
      <c r="B204" s="115" t="s">
        <v>82</v>
      </c>
      <c r="C204" s="144"/>
      <c r="D204" s="116">
        <v>44253</v>
      </c>
      <c r="E204" s="115" t="s">
        <v>233</v>
      </c>
      <c r="F204" s="145" t="s">
        <v>234</v>
      </c>
      <c r="G204" s="145" t="s">
        <v>235</v>
      </c>
      <c r="H204" s="146">
        <v>36.18</v>
      </c>
      <c r="I204" s="147">
        <v>44235</v>
      </c>
      <c r="J204" s="147">
        <v>44248</v>
      </c>
      <c r="K204" s="148">
        <f t="shared" si="12"/>
        <v>14</v>
      </c>
      <c r="L204" s="147">
        <f t="shared" si="13"/>
        <v>44241.5</v>
      </c>
      <c r="M204" s="143">
        <v>44253.5</v>
      </c>
      <c r="N204" s="143">
        <v>44270.5</v>
      </c>
      <c r="O204" s="143">
        <v>44267.5</v>
      </c>
      <c r="P204" s="144">
        <f t="shared" si="14"/>
        <v>26</v>
      </c>
      <c r="Q204" s="149">
        <f t="shared" si="15"/>
        <v>940.68</v>
      </c>
    </row>
    <row r="205" spans="1:17" x14ac:dyDescent="0.35">
      <c r="A205" s="144" t="s">
        <v>19</v>
      </c>
      <c r="B205" s="115" t="s">
        <v>82</v>
      </c>
      <c r="C205" s="144"/>
      <c r="D205" s="116">
        <v>44253</v>
      </c>
      <c r="E205" s="115" t="s">
        <v>233</v>
      </c>
      <c r="F205" s="145" t="s">
        <v>234</v>
      </c>
      <c r="G205" s="145" t="s">
        <v>236</v>
      </c>
      <c r="H205" s="146">
        <v>32.299999999999997</v>
      </c>
      <c r="I205" s="147">
        <v>44235</v>
      </c>
      <c r="J205" s="147">
        <v>44248</v>
      </c>
      <c r="K205" s="148">
        <f t="shared" si="12"/>
        <v>14</v>
      </c>
      <c r="L205" s="147">
        <f t="shared" si="13"/>
        <v>44241.5</v>
      </c>
      <c r="M205" s="143">
        <v>44253.5</v>
      </c>
      <c r="N205" s="143">
        <v>44270.5</v>
      </c>
      <c r="O205" s="143">
        <v>44267.5</v>
      </c>
      <c r="P205" s="144">
        <f t="shared" si="14"/>
        <v>26</v>
      </c>
      <c r="Q205" s="149">
        <f t="shared" si="15"/>
        <v>839.8</v>
      </c>
    </row>
    <row r="206" spans="1:17" x14ac:dyDescent="0.35">
      <c r="A206" s="144" t="s">
        <v>19</v>
      </c>
      <c r="B206" s="115" t="s">
        <v>82</v>
      </c>
      <c r="C206" s="144"/>
      <c r="D206" s="116">
        <v>44253</v>
      </c>
      <c r="E206" s="115" t="s">
        <v>233</v>
      </c>
      <c r="F206" s="145" t="s">
        <v>234</v>
      </c>
      <c r="G206" s="145" t="s">
        <v>237</v>
      </c>
      <c r="H206" s="146">
        <v>76.960000000000008</v>
      </c>
      <c r="I206" s="147">
        <v>44235</v>
      </c>
      <c r="J206" s="147">
        <v>44248</v>
      </c>
      <c r="K206" s="148">
        <f t="shared" si="12"/>
        <v>14</v>
      </c>
      <c r="L206" s="147">
        <f t="shared" si="13"/>
        <v>44241.5</v>
      </c>
      <c r="M206" s="143">
        <v>44253.5</v>
      </c>
      <c r="N206" s="143">
        <v>44270.5</v>
      </c>
      <c r="O206" s="143">
        <v>44267.5</v>
      </c>
      <c r="P206" s="144">
        <f t="shared" si="14"/>
        <v>26</v>
      </c>
      <c r="Q206" s="149">
        <f t="shared" si="15"/>
        <v>2000.9600000000003</v>
      </c>
    </row>
    <row r="207" spans="1:17" x14ac:dyDescent="0.35">
      <c r="A207" s="144" t="s">
        <v>19</v>
      </c>
      <c r="B207" s="115" t="s">
        <v>82</v>
      </c>
      <c r="C207" s="144"/>
      <c r="D207" s="116">
        <v>44253</v>
      </c>
      <c r="E207" s="115" t="s">
        <v>238</v>
      </c>
      <c r="F207" s="145" t="s">
        <v>239</v>
      </c>
      <c r="G207" s="145" t="s">
        <v>240</v>
      </c>
      <c r="H207" s="146">
        <v>275.22000000000003</v>
      </c>
      <c r="I207" s="147">
        <v>44235</v>
      </c>
      <c r="J207" s="147">
        <v>44248</v>
      </c>
      <c r="K207" s="148">
        <f t="shared" si="12"/>
        <v>14</v>
      </c>
      <c r="L207" s="147">
        <f t="shared" si="13"/>
        <v>44241.5</v>
      </c>
      <c r="M207" s="143">
        <v>44253.5</v>
      </c>
      <c r="N207" s="143">
        <v>44277.5</v>
      </c>
      <c r="O207" s="143">
        <v>44273.5</v>
      </c>
      <c r="P207" s="144">
        <f t="shared" si="14"/>
        <v>32</v>
      </c>
      <c r="Q207" s="149">
        <f t="shared" si="15"/>
        <v>8807.0400000000009</v>
      </c>
    </row>
    <row r="208" spans="1:17" x14ac:dyDescent="0.35">
      <c r="A208" s="144" t="s">
        <v>19</v>
      </c>
      <c r="B208" s="115" t="s">
        <v>82</v>
      </c>
      <c r="C208" s="144"/>
      <c r="D208" s="116">
        <v>44253</v>
      </c>
      <c r="E208" s="115" t="s">
        <v>238</v>
      </c>
      <c r="F208" s="145" t="s">
        <v>239</v>
      </c>
      <c r="G208" s="145" t="s">
        <v>241</v>
      </c>
      <c r="H208" s="146">
        <v>149.02000000000001</v>
      </c>
      <c r="I208" s="147">
        <v>44235</v>
      </c>
      <c r="J208" s="147">
        <v>44248</v>
      </c>
      <c r="K208" s="148">
        <f t="shared" si="12"/>
        <v>14</v>
      </c>
      <c r="L208" s="147">
        <f t="shared" si="13"/>
        <v>44241.5</v>
      </c>
      <c r="M208" s="143">
        <v>44253.5</v>
      </c>
      <c r="N208" s="143">
        <v>44277.5</v>
      </c>
      <c r="O208" s="143">
        <v>44273.5</v>
      </c>
      <c r="P208" s="144">
        <f t="shared" si="14"/>
        <v>32</v>
      </c>
      <c r="Q208" s="149">
        <f t="shared" si="15"/>
        <v>4768.6400000000003</v>
      </c>
    </row>
    <row r="209" spans="1:17" x14ac:dyDescent="0.35">
      <c r="A209" s="144" t="s">
        <v>19</v>
      </c>
      <c r="B209" s="115" t="s">
        <v>82</v>
      </c>
      <c r="C209" s="144"/>
      <c r="D209" s="116">
        <v>44253</v>
      </c>
      <c r="E209" s="115" t="s">
        <v>238</v>
      </c>
      <c r="F209" s="145" t="s">
        <v>239</v>
      </c>
      <c r="G209" s="145" t="s">
        <v>242</v>
      </c>
      <c r="H209" s="146">
        <v>30.65</v>
      </c>
      <c r="I209" s="147">
        <v>44235</v>
      </c>
      <c r="J209" s="147">
        <v>44248</v>
      </c>
      <c r="K209" s="148">
        <f t="shared" si="12"/>
        <v>14</v>
      </c>
      <c r="L209" s="147">
        <f t="shared" si="13"/>
        <v>44241.5</v>
      </c>
      <c r="M209" s="143">
        <v>44253.5</v>
      </c>
      <c r="N209" s="143">
        <v>44277.5</v>
      </c>
      <c r="O209" s="143">
        <v>44273.5</v>
      </c>
      <c r="P209" s="144">
        <f t="shared" si="14"/>
        <v>32</v>
      </c>
      <c r="Q209" s="149">
        <f t="shared" si="15"/>
        <v>980.8</v>
      </c>
    </row>
    <row r="210" spans="1:17" x14ac:dyDescent="0.35">
      <c r="A210" s="144" t="s">
        <v>19</v>
      </c>
      <c r="B210" s="115" t="s">
        <v>82</v>
      </c>
      <c r="C210" s="144"/>
      <c r="D210" s="116">
        <v>44253</v>
      </c>
      <c r="E210" s="115" t="s">
        <v>238</v>
      </c>
      <c r="F210" s="145" t="s">
        <v>239</v>
      </c>
      <c r="G210" s="145" t="s">
        <v>243</v>
      </c>
      <c r="H210" s="146">
        <v>46.85</v>
      </c>
      <c r="I210" s="147">
        <v>44235</v>
      </c>
      <c r="J210" s="147">
        <v>44248</v>
      </c>
      <c r="K210" s="148">
        <f t="shared" si="12"/>
        <v>14</v>
      </c>
      <c r="L210" s="147">
        <f t="shared" si="13"/>
        <v>44241.5</v>
      </c>
      <c r="M210" s="143">
        <v>44253.5</v>
      </c>
      <c r="N210" s="143">
        <v>44277.5</v>
      </c>
      <c r="O210" s="143">
        <v>44273.5</v>
      </c>
      <c r="P210" s="144">
        <f t="shared" si="14"/>
        <v>32</v>
      </c>
      <c r="Q210" s="149">
        <f t="shared" si="15"/>
        <v>1499.2</v>
      </c>
    </row>
    <row r="211" spans="1:17" x14ac:dyDescent="0.35">
      <c r="A211" s="144" t="s">
        <v>19</v>
      </c>
      <c r="B211" s="115" t="s">
        <v>82</v>
      </c>
      <c r="C211" s="144"/>
      <c r="D211" s="116">
        <v>44253</v>
      </c>
      <c r="E211" s="115" t="s">
        <v>238</v>
      </c>
      <c r="F211" s="145" t="s">
        <v>239</v>
      </c>
      <c r="G211" s="145" t="s">
        <v>244</v>
      </c>
      <c r="H211" s="146">
        <v>39.89</v>
      </c>
      <c r="I211" s="147">
        <v>44235</v>
      </c>
      <c r="J211" s="147">
        <v>44248</v>
      </c>
      <c r="K211" s="148">
        <f t="shared" si="12"/>
        <v>14</v>
      </c>
      <c r="L211" s="147">
        <f t="shared" si="13"/>
        <v>44241.5</v>
      </c>
      <c r="M211" s="143">
        <v>44253.5</v>
      </c>
      <c r="N211" s="143">
        <v>44277.5</v>
      </c>
      <c r="O211" s="143">
        <v>44273.5</v>
      </c>
      <c r="P211" s="144">
        <f t="shared" si="14"/>
        <v>32</v>
      </c>
      <c r="Q211" s="149">
        <f t="shared" si="15"/>
        <v>1276.48</v>
      </c>
    </row>
    <row r="212" spans="1:17" x14ac:dyDescent="0.35">
      <c r="A212" s="144" t="s">
        <v>19</v>
      </c>
      <c r="B212" s="115" t="s">
        <v>82</v>
      </c>
      <c r="C212" s="144"/>
      <c r="D212" s="116">
        <v>44253</v>
      </c>
      <c r="E212" s="115" t="s">
        <v>218</v>
      </c>
      <c r="F212" s="145" t="s">
        <v>219</v>
      </c>
      <c r="G212" s="145" t="s">
        <v>245</v>
      </c>
      <c r="H212" s="146">
        <v>1384.4100000000003</v>
      </c>
      <c r="I212" s="147">
        <v>44235</v>
      </c>
      <c r="J212" s="147">
        <v>44248</v>
      </c>
      <c r="K212" s="148">
        <f t="shared" si="12"/>
        <v>14</v>
      </c>
      <c r="L212" s="147">
        <f t="shared" si="13"/>
        <v>44241.5</v>
      </c>
      <c r="M212" s="143">
        <v>44253.5</v>
      </c>
      <c r="N212" s="143">
        <v>44277.5</v>
      </c>
      <c r="O212" s="143">
        <v>44273.5</v>
      </c>
      <c r="P212" s="144">
        <f t="shared" si="14"/>
        <v>32</v>
      </c>
      <c r="Q212" s="149">
        <f t="shared" si="15"/>
        <v>44301.12000000001</v>
      </c>
    </row>
    <row r="213" spans="1:17" x14ac:dyDescent="0.35">
      <c r="A213" s="144" t="s">
        <v>19</v>
      </c>
      <c r="B213" s="115" t="s">
        <v>82</v>
      </c>
      <c r="C213" s="144"/>
      <c r="D213" s="116">
        <v>44253</v>
      </c>
      <c r="E213" s="115" t="s">
        <v>275</v>
      </c>
      <c r="F213" s="145" t="s">
        <v>276</v>
      </c>
      <c r="G213" s="145" t="s">
        <v>209</v>
      </c>
      <c r="H213" s="144">
        <v>0</v>
      </c>
      <c r="I213" s="147">
        <v>44235</v>
      </c>
      <c r="J213" s="147">
        <v>44248</v>
      </c>
      <c r="K213" s="148">
        <f t="shared" si="12"/>
        <v>14</v>
      </c>
      <c r="L213" s="147">
        <f t="shared" si="13"/>
        <v>44241.5</v>
      </c>
      <c r="M213" s="143">
        <v>44253.5</v>
      </c>
      <c r="N213" s="143">
        <v>44316.5</v>
      </c>
      <c r="O213" s="143">
        <v>44315.5</v>
      </c>
      <c r="P213" s="144">
        <f t="shared" si="14"/>
        <v>74</v>
      </c>
      <c r="Q213" s="149">
        <f t="shared" si="15"/>
        <v>0</v>
      </c>
    </row>
    <row r="214" spans="1:17" x14ac:dyDescent="0.35">
      <c r="A214" s="144" t="s">
        <v>19</v>
      </c>
      <c r="B214" s="115" t="s">
        <v>82</v>
      </c>
      <c r="C214" s="144"/>
      <c r="D214" s="116">
        <v>44253</v>
      </c>
      <c r="E214" s="115" t="s">
        <v>281</v>
      </c>
      <c r="F214" s="145" t="s">
        <v>282</v>
      </c>
      <c r="G214" s="145" t="s">
        <v>230</v>
      </c>
      <c r="H214" s="146">
        <v>0</v>
      </c>
      <c r="I214" s="147">
        <v>44235</v>
      </c>
      <c r="J214" s="147">
        <v>44248</v>
      </c>
      <c r="K214" s="148">
        <f t="shared" si="12"/>
        <v>14</v>
      </c>
      <c r="L214" s="147">
        <f t="shared" si="13"/>
        <v>44241.5</v>
      </c>
      <c r="M214" s="143">
        <v>44253.5</v>
      </c>
      <c r="N214" s="143">
        <v>44316.5</v>
      </c>
      <c r="O214" s="143">
        <v>44315.5</v>
      </c>
      <c r="P214" s="144">
        <f t="shared" si="14"/>
        <v>74</v>
      </c>
      <c r="Q214" s="149">
        <f t="shared" si="15"/>
        <v>0</v>
      </c>
    </row>
    <row r="215" spans="1:17" x14ac:dyDescent="0.35">
      <c r="A215" s="144" t="s">
        <v>19</v>
      </c>
      <c r="B215" s="115" t="s">
        <v>82</v>
      </c>
      <c r="C215" s="144"/>
      <c r="D215" s="116">
        <v>44253</v>
      </c>
      <c r="E215" s="115" t="s">
        <v>227</v>
      </c>
      <c r="F215" s="145" t="s">
        <v>228</v>
      </c>
      <c r="G215" s="145" t="s">
        <v>246</v>
      </c>
      <c r="H215" s="146">
        <v>12.79</v>
      </c>
      <c r="I215" s="147">
        <v>44235</v>
      </c>
      <c r="J215" s="147">
        <v>44248</v>
      </c>
      <c r="K215" s="148">
        <f t="shared" si="12"/>
        <v>14</v>
      </c>
      <c r="L215" s="147">
        <f t="shared" si="13"/>
        <v>44241.5</v>
      </c>
      <c r="M215" s="143">
        <v>44253.5</v>
      </c>
      <c r="N215" s="143">
        <v>44316.5</v>
      </c>
      <c r="O215" s="143">
        <v>44315.5</v>
      </c>
      <c r="P215" s="144">
        <f t="shared" si="14"/>
        <v>74</v>
      </c>
      <c r="Q215" s="149">
        <f t="shared" si="15"/>
        <v>946.45999999999992</v>
      </c>
    </row>
    <row r="216" spans="1:17" x14ac:dyDescent="0.35">
      <c r="A216" s="144" t="s">
        <v>19</v>
      </c>
      <c r="B216" s="115" t="s">
        <v>82</v>
      </c>
      <c r="C216" s="144"/>
      <c r="D216" s="116">
        <v>44253</v>
      </c>
      <c r="E216" s="115" t="s">
        <v>227</v>
      </c>
      <c r="F216" s="145" t="s">
        <v>228</v>
      </c>
      <c r="G216" s="145" t="s">
        <v>247</v>
      </c>
      <c r="H216" s="146">
        <v>18.990000000000002</v>
      </c>
      <c r="I216" s="147">
        <v>44235</v>
      </c>
      <c r="J216" s="147">
        <v>44248</v>
      </c>
      <c r="K216" s="148">
        <f t="shared" si="12"/>
        <v>14</v>
      </c>
      <c r="L216" s="147">
        <f t="shared" si="13"/>
        <v>44241.5</v>
      </c>
      <c r="M216" s="143">
        <v>44253.5</v>
      </c>
      <c r="N216" s="143">
        <v>44316.5</v>
      </c>
      <c r="O216" s="143">
        <v>44315.5</v>
      </c>
      <c r="P216" s="144">
        <f t="shared" si="14"/>
        <v>74</v>
      </c>
      <c r="Q216" s="149">
        <f t="shared" si="15"/>
        <v>1405.2600000000002</v>
      </c>
    </row>
    <row r="217" spans="1:17" x14ac:dyDescent="0.35">
      <c r="A217" s="144" t="s">
        <v>19</v>
      </c>
      <c r="B217" s="115" t="s">
        <v>82</v>
      </c>
      <c r="C217" s="144"/>
      <c r="D217" s="116">
        <v>44253</v>
      </c>
      <c r="E217" s="115" t="s">
        <v>227</v>
      </c>
      <c r="F217" s="145" t="s">
        <v>228</v>
      </c>
      <c r="G217" s="145" t="s">
        <v>296</v>
      </c>
      <c r="H217" s="144">
        <v>1.54</v>
      </c>
      <c r="I217" s="147">
        <v>44235</v>
      </c>
      <c r="J217" s="147">
        <v>44248</v>
      </c>
      <c r="K217" s="148">
        <f t="shared" si="12"/>
        <v>14</v>
      </c>
      <c r="L217" s="147">
        <f t="shared" si="13"/>
        <v>44241.5</v>
      </c>
      <c r="M217" s="143">
        <v>44253.5</v>
      </c>
      <c r="N217" s="143">
        <v>44316.5</v>
      </c>
      <c r="O217" s="143">
        <v>44315.5</v>
      </c>
      <c r="P217" s="144">
        <f t="shared" si="14"/>
        <v>74</v>
      </c>
      <c r="Q217" s="149">
        <f t="shared" si="15"/>
        <v>113.96000000000001</v>
      </c>
    </row>
    <row r="218" spans="1:17" x14ac:dyDescent="0.35">
      <c r="A218" s="144" t="s">
        <v>19</v>
      </c>
      <c r="B218" s="115" t="s">
        <v>82</v>
      </c>
      <c r="C218" s="144"/>
      <c r="D218" s="116">
        <v>44253</v>
      </c>
      <c r="E218" s="115" t="s">
        <v>227</v>
      </c>
      <c r="F218" s="145" t="s">
        <v>228</v>
      </c>
      <c r="G218" s="145" t="s">
        <v>249</v>
      </c>
      <c r="H218" s="146">
        <v>0.85</v>
      </c>
      <c r="I218" s="147">
        <v>44235</v>
      </c>
      <c r="J218" s="147">
        <v>44248</v>
      </c>
      <c r="K218" s="148">
        <f t="shared" si="12"/>
        <v>14</v>
      </c>
      <c r="L218" s="147">
        <f t="shared" si="13"/>
        <v>44241.5</v>
      </c>
      <c r="M218" s="143">
        <v>44253.5</v>
      </c>
      <c r="N218" s="143">
        <v>44316.5</v>
      </c>
      <c r="O218" s="143">
        <v>44315.5</v>
      </c>
      <c r="P218" s="144">
        <f t="shared" si="14"/>
        <v>74</v>
      </c>
      <c r="Q218" s="149">
        <f t="shared" si="15"/>
        <v>62.9</v>
      </c>
    </row>
    <row r="219" spans="1:17" x14ac:dyDescent="0.35">
      <c r="A219" s="144" t="s">
        <v>19</v>
      </c>
      <c r="B219" s="115" t="s">
        <v>82</v>
      </c>
      <c r="C219" s="144"/>
      <c r="D219" s="116">
        <v>44253</v>
      </c>
      <c r="E219" s="115" t="s">
        <v>227</v>
      </c>
      <c r="F219" s="145" t="s">
        <v>228</v>
      </c>
      <c r="G219" s="145" t="s">
        <v>250</v>
      </c>
      <c r="H219" s="146">
        <v>1.21</v>
      </c>
      <c r="I219" s="147">
        <v>44235</v>
      </c>
      <c r="J219" s="147">
        <v>44248</v>
      </c>
      <c r="K219" s="148">
        <f t="shared" si="12"/>
        <v>14</v>
      </c>
      <c r="L219" s="147">
        <f t="shared" si="13"/>
        <v>44241.5</v>
      </c>
      <c r="M219" s="143">
        <v>44253.5</v>
      </c>
      <c r="N219" s="143">
        <v>44316.5</v>
      </c>
      <c r="O219" s="143">
        <v>44315.5</v>
      </c>
      <c r="P219" s="144">
        <f t="shared" si="14"/>
        <v>74</v>
      </c>
      <c r="Q219" s="149">
        <f t="shared" si="15"/>
        <v>89.539999999999992</v>
      </c>
    </row>
    <row r="220" spans="1:17" x14ac:dyDescent="0.35">
      <c r="A220" s="144" t="s">
        <v>19</v>
      </c>
      <c r="B220" s="115" t="s">
        <v>82</v>
      </c>
      <c r="C220" s="144"/>
      <c r="D220" s="116">
        <v>44253</v>
      </c>
      <c r="E220" s="115" t="s">
        <v>227</v>
      </c>
      <c r="F220" s="145" t="s">
        <v>228</v>
      </c>
      <c r="G220" s="145" t="s">
        <v>251</v>
      </c>
      <c r="H220" s="146">
        <v>23.85</v>
      </c>
      <c r="I220" s="147">
        <v>44235</v>
      </c>
      <c r="J220" s="147">
        <v>44248</v>
      </c>
      <c r="K220" s="148">
        <f t="shared" si="12"/>
        <v>14</v>
      </c>
      <c r="L220" s="147">
        <f t="shared" si="13"/>
        <v>44241.5</v>
      </c>
      <c r="M220" s="143">
        <v>44253.5</v>
      </c>
      <c r="N220" s="143">
        <v>44316.5</v>
      </c>
      <c r="O220" s="143">
        <v>44315.5</v>
      </c>
      <c r="P220" s="144">
        <f t="shared" si="14"/>
        <v>74</v>
      </c>
      <c r="Q220" s="149">
        <f t="shared" si="15"/>
        <v>1764.9</v>
      </c>
    </row>
    <row r="221" spans="1:17" x14ac:dyDescent="0.35">
      <c r="A221" s="144" t="s">
        <v>19</v>
      </c>
      <c r="B221" s="115" t="s">
        <v>82</v>
      </c>
      <c r="C221" s="144"/>
      <c r="D221" s="116">
        <v>44253</v>
      </c>
      <c r="E221" s="115" t="s">
        <v>227</v>
      </c>
      <c r="F221" s="145" t="s">
        <v>228</v>
      </c>
      <c r="G221" s="145" t="s">
        <v>252</v>
      </c>
      <c r="H221" s="146">
        <v>1.93</v>
      </c>
      <c r="I221" s="147">
        <v>44235</v>
      </c>
      <c r="J221" s="147">
        <v>44248</v>
      </c>
      <c r="K221" s="148">
        <f t="shared" si="12"/>
        <v>14</v>
      </c>
      <c r="L221" s="147">
        <f t="shared" si="13"/>
        <v>44241.5</v>
      </c>
      <c r="M221" s="143">
        <v>44253.5</v>
      </c>
      <c r="N221" s="143">
        <v>44316.5</v>
      </c>
      <c r="O221" s="143">
        <v>44315.5</v>
      </c>
      <c r="P221" s="144">
        <f t="shared" si="14"/>
        <v>74</v>
      </c>
      <c r="Q221" s="149">
        <f t="shared" si="15"/>
        <v>142.82</v>
      </c>
    </row>
    <row r="222" spans="1:17" x14ac:dyDescent="0.35">
      <c r="A222" s="144" t="s">
        <v>19</v>
      </c>
      <c r="B222" s="115" t="s">
        <v>82</v>
      </c>
      <c r="C222" s="144"/>
      <c r="D222" s="116">
        <v>44253</v>
      </c>
      <c r="E222" s="115" t="s">
        <v>227</v>
      </c>
      <c r="F222" s="145" t="s">
        <v>228</v>
      </c>
      <c r="G222" s="145" t="s">
        <v>253</v>
      </c>
      <c r="H222" s="146">
        <v>9.77</v>
      </c>
      <c r="I222" s="147">
        <v>44235</v>
      </c>
      <c r="J222" s="147">
        <v>44248</v>
      </c>
      <c r="K222" s="148">
        <f t="shared" si="12"/>
        <v>14</v>
      </c>
      <c r="L222" s="147">
        <f t="shared" si="13"/>
        <v>44241.5</v>
      </c>
      <c r="M222" s="143">
        <v>44253.5</v>
      </c>
      <c r="N222" s="143">
        <v>44316.5</v>
      </c>
      <c r="O222" s="143">
        <v>44315.5</v>
      </c>
      <c r="P222" s="144">
        <f t="shared" si="14"/>
        <v>74</v>
      </c>
      <c r="Q222" s="149">
        <f t="shared" si="15"/>
        <v>722.98</v>
      </c>
    </row>
    <row r="223" spans="1:17" x14ac:dyDescent="0.35">
      <c r="A223" s="144" t="s">
        <v>19</v>
      </c>
      <c r="B223" s="115" t="s">
        <v>82</v>
      </c>
      <c r="C223" s="144"/>
      <c r="D223" s="116">
        <v>44253</v>
      </c>
      <c r="E223" s="115" t="s">
        <v>227</v>
      </c>
      <c r="F223" s="145" t="s">
        <v>228</v>
      </c>
      <c r="G223" s="145" t="s">
        <v>254</v>
      </c>
      <c r="H223" s="146">
        <v>147.73999999999998</v>
      </c>
      <c r="I223" s="147">
        <v>44235</v>
      </c>
      <c r="J223" s="147">
        <v>44248</v>
      </c>
      <c r="K223" s="148">
        <f t="shared" si="12"/>
        <v>14</v>
      </c>
      <c r="L223" s="147">
        <f t="shared" si="13"/>
        <v>44241.5</v>
      </c>
      <c r="M223" s="143">
        <v>44253.5</v>
      </c>
      <c r="N223" s="143">
        <v>44316.5</v>
      </c>
      <c r="O223" s="143">
        <v>44315.5</v>
      </c>
      <c r="P223" s="144">
        <f t="shared" si="14"/>
        <v>74</v>
      </c>
      <c r="Q223" s="149">
        <f t="shared" si="15"/>
        <v>10932.759999999998</v>
      </c>
    </row>
    <row r="224" spans="1:17" x14ac:dyDescent="0.35">
      <c r="A224" s="144" t="s">
        <v>19</v>
      </c>
      <c r="B224" s="115" t="s">
        <v>82</v>
      </c>
      <c r="C224" s="144"/>
      <c r="D224" s="116">
        <v>44253</v>
      </c>
      <c r="E224" s="115" t="s">
        <v>227</v>
      </c>
      <c r="F224" s="145" t="s">
        <v>228</v>
      </c>
      <c r="G224" s="145" t="s">
        <v>255</v>
      </c>
      <c r="H224" s="146">
        <v>28.03</v>
      </c>
      <c r="I224" s="147">
        <v>44235</v>
      </c>
      <c r="J224" s="147">
        <v>44248</v>
      </c>
      <c r="K224" s="148">
        <f t="shared" si="12"/>
        <v>14</v>
      </c>
      <c r="L224" s="147">
        <f t="shared" si="13"/>
        <v>44241.5</v>
      </c>
      <c r="M224" s="143">
        <v>44253.5</v>
      </c>
      <c r="N224" s="143">
        <v>44316.5</v>
      </c>
      <c r="O224" s="143">
        <v>44315.5</v>
      </c>
      <c r="P224" s="144">
        <f t="shared" si="14"/>
        <v>74</v>
      </c>
      <c r="Q224" s="149">
        <f t="shared" si="15"/>
        <v>2074.2200000000003</v>
      </c>
    </row>
    <row r="225" spans="1:17" x14ac:dyDescent="0.35">
      <c r="A225" s="144" t="s">
        <v>19</v>
      </c>
      <c r="B225" s="115" t="s">
        <v>82</v>
      </c>
      <c r="C225" s="144"/>
      <c r="D225" s="116">
        <v>44253</v>
      </c>
      <c r="E225" s="115" t="s">
        <v>227</v>
      </c>
      <c r="F225" s="145" t="s">
        <v>228</v>
      </c>
      <c r="G225" s="145" t="s">
        <v>256</v>
      </c>
      <c r="H225" s="146">
        <v>4.05</v>
      </c>
      <c r="I225" s="147">
        <v>44235</v>
      </c>
      <c r="J225" s="147">
        <v>44248</v>
      </c>
      <c r="K225" s="148">
        <f t="shared" si="12"/>
        <v>14</v>
      </c>
      <c r="L225" s="147">
        <f t="shared" si="13"/>
        <v>44241.5</v>
      </c>
      <c r="M225" s="143">
        <v>44253.5</v>
      </c>
      <c r="N225" s="143">
        <v>44316.5</v>
      </c>
      <c r="O225" s="143">
        <v>44315.5</v>
      </c>
      <c r="P225" s="144">
        <f t="shared" si="14"/>
        <v>74</v>
      </c>
      <c r="Q225" s="149">
        <f t="shared" si="15"/>
        <v>299.7</v>
      </c>
    </row>
    <row r="226" spans="1:17" x14ac:dyDescent="0.35">
      <c r="A226" s="144" t="s">
        <v>19</v>
      </c>
      <c r="B226" s="115" t="s">
        <v>82</v>
      </c>
      <c r="C226" s="144"/>
      <c r="D226" s="116">
        <v>44253</v>
      </c>
      <c r="E226" s="115" t="s">
        <v>227</v>
      </c>
      <c r="F226" s="145" t="s">
        <v>228</v>
      </c>
      <c r="G226" s="145" t="s">
        <v>257</v>
      </c>
      <c r="H226" s="146">
        <v>7.93</v>
      </c>
      <c r="I226" s="147">
        <v>44235</v>
      </c>
      <c r="J226" s="147">
        <v>44248</v>
      </c>
      <c r="K226" s="148">
        <f t="shared" si="12"/>
        <v>14</v>
      </c>
      <c r="L226" s="147">
        <f t="shared" si="13"/>
        <v>44241.5</v>
      </c>
      <c r="M226" s="143">
        <v>44253.5</v>
      </c>
      <c r="N226" s="143">
        <v>44316.5</v>
      </c>
      <c r="O226" s="143">
        <v>44315.5</v>
      </c>
      <c r="P226" s="144">
        <f t="shared" si="14"/>
        <v>74</v>
      </c>
      <c r="Q226" s="149">
        <f t="shared" si="15"/>
        <v>586.81999999999994</v>
      </c>
    </row>
    <row r="227" spans="1:17" x14ac:dyDescent="0.35">
      <c r="A227" s="144" t="s">
        <v>19</v>
      </c>
      <c r="B227" s="115" t="s">
        <v>82</v>
      </c>
      <c r="C227" s="144"/>
      <c r="D227" s="116">
        <v>44253</v>
      </c>
      <c r="E227" s="115" t="s">
        <v>227</v>
      </c>
      <c r="F227" s="145" t="s">
        <v>228</v>
      </c>
      <c r="G227" s="145" t="s">
        <v>258</v>
      </c>
      <c r="H227" s="146">
        <v>13.53</v>
      </c>
      <c r="I227" s="147">
        <v>44235</v>
      </c>
      <c r="J227" s="147">
        <v>44248</v>
      </c>
      <c r="K227" s="148">
        <f t="shared" si="12"/>
        <v>14</v>
      </c>
      <c r="L227" s="147">
        <f t="shared" si="13"/>
        <v>44241.5</v>
      </c>
      <c r="M227" s="143">
        <v>44253.5</v>
      </c>
      <c r="N227" s="143">
        <v>44316.5</v>
      </c>
      <c r="O227" s="143">
        <v>44315.5</v>
      </c>
      <c r="P227" s="144">
        <f t="shared" si="14"/>
        <v>74</v>
      </c>
      <c r="Q227" s="149">
        <f t="shared" si="15"/>
        <v>1001.2199999999999</v>
      </c>
    </row>
    <row r="228" spans="1:17" x14ac:dyDescent="0.35">
      <c r="A228" s="144" t="s">
        <v>19</v>
      </c>
      <c r="B228" s="115" t="s">
        <v>82</v>
      </c>
      <c r="C228" s="144"/>
      <c r="D228" s="116">
        <v>44253</v>
      </c>
      <c r="E228" s="115" t="s">
        <v>227</v>
      </c>
      <c r="F228" s="145" t="s">
        <v>228</v>
      </c>
      <c r="G228" s="145" t="s">
        <v>286</v>
      </c>
      <c r="H228" s="146">
        <v>12.64</v>
      </c>
      <c r="I228" s="147">
        <v>44235</v>
      </c>
      <c r="J228" s="147">
        <v>44248</v>
      </c>
      <c r="K228" s="148">
        <f t="shared" si="12"/>
        <v>14</v>
      </c>
      <c r="L228" s="147">
        <f t="shared" si="13"/>
        <v>44241.5</v>
      </c>
      <c r="M228" s="143">
        <v>44253.5</v>
      </c>
      <c r="N228" s="143">
        <v>44316.5</v>
      </c>
      <c r="O228" s="143">
        <v>44315.5</v>
      </c>
      <c r="P228" s="144">
        <f t="shared" si="14"/>
        <v>74</v>
      </c>
      <c r="Q228" s="149">
        <f t="shared" si="15"/>
        <v>935.36</v>
      </c>
    </row>
    <row r="229" spans="1:17" x14ac:dyDescent="0.35">
      <c r="A229" s="144" t="s">
        <v>19</v>
      </c>
      <c r="B229" s="115" t="s">
        <v>82</v>
      </c>
      <c r="C229" s="144"/>
      <c r="D229" s="116">
        <v>44253</v>
      </c>
      <c r="E229" s="115" t="s">
        <v>227</v>
      </c>
      <c r="F229" s="145" t="s">
        <v>228</v>
      </c>
      <c r="G229" s="145" t="s">
        <v>260</v>
      </c>
      <c r="H229" s="146">
        <v>0.9</v>
      </c>
      <c r="I229" s="147">
        <v>44235</v>
      </c>
      <c r="J229" s="147">
        <v>44248</v>
      </c>
      <c r="K229" s="148">
        <f t="shared" si="12"/>
        <v>14</v>
      </c>
      <c r="L229" s="147">
        <f t="shared" si="13"/>
        <v>44241.5</v>
      </c>
      <c r="M229" s="143">
        <v>44253.5</v>
      </c>
      <c r="N229" s="143">
        <v>44316.5</v>
      </c>
      <c r="O229" s="143">
        <v>44315.5</v>
      </c>
      <c r="P229" s="144">
        <f t="shared" si="14"/>
        <v>74</v>
      </c>
      <c r="Q229" s="149">
        <f t="shared" si="15"/>
        <v>66.600000000000009</v>
      </c>
    </row>
    <row r="230" spans="1:17" x14ac:dyDescent="0.35">
      <c r="A230" s="144" t="s">
        <v>19</v>
      </c>
      <c r="B230" s="115" t="s">
        <v>82</v>
      </c>
      <c r="C230" s="144"/>
      <c r="D230" s="116">
        <v>44253</v>
      </c>
      <c r="E230" s="115" t="s">
        <v>227</v>
      </c>
      <c r="F230" s="145" t="s">
        <v>228</v>
      </c>
      <c r="G230" s="145" t="s">
        <v>288</v>
      </c>
      <c r="H230" s="144">
        <v>0.35</v>
      </c>
      <c r="I230" s="147">
        <v>44235</v>
      </c>
      <c r="J230" s="147">
        <v>44248</v>
      </c>
      <c r="K230" s="148">
        <f t="shared" si="12"/>
        <v>14</v>
      </c>
      <c r="L230" s="147">
        <f t="shared" si="13"/>
        <v>44241.5</v>
      </c>
      <c r="M230" s="143">
        <v>44253.5</v>
      </c>
      <c r="N230" s="143">
        <v>44316.5</v>
      </c>
      <c r="O230" s="143">
        <v>44315.5</v>
      </c>
      <c r="P230" s="144">
        <f t="shared" si="14"/>
        <v>74</v>
      </c>
      <c r="Q230" s="149">
        <f t="shared" si="15"/>
        <v>25.9</v>
      </c>
    </row>
    <row r="231" spans="1:17" x14ac:dyDescent="0.35">
      <c r="A231" s="144" t="s">
        <v>19</v>
      </c>
      <c r="B231" s="115" t="s">
        <v>82</v>
      </c>
      <c r="C231" s="144"/>
      <c r="D231" s="116">
        <v>44253</v>
      </c>
      <c r="E231" s="115" t="s">
        <v>227</v>
      </c>
      <c r="F231" s="145" t="s">
        <v>228</v>
      </c>
      <c r="G231" s="145" t="s">
        <v>262</v>
      </c>
      <c r="H231" s="146">
        <v>25.35</v>
      </c>
      <c r="I231" s="147">
        <v>44235</v>
      </c>
      <c r="J231" s="147">
        <v>44248</v>
      </c>
      <c r="K231" s="148">
        <f t="shared" si="12"/>
        <v>14</v>
      </c>
      <c r="L231" s="147">
        <f t="shared" si="13"/>
        <v>44241.5</v>
      </c>
      <c r="M231" s="143">
        <v>44253.5</v>
      </c>
      <c r="N231" s="143">
        <v>44316.5</v>
      </c>
      <c r="O231" s="143">
        <v>44315.5</v>
      </c>
      <c r="P231" s="144">
        <f t="shared" si="14"/>
        <v>74</v>
      </c>
      <c r="Q231" s="149">
        <f t="shared" si="15"/>
        <v>1875.9</v>
      </c>
    </row>
    <row r="232" spans="1:17" x14ac:dyDescent="0.35">
      <c r="A232" s="144" t="s">
        <v>19</v>
      </c>
      <c r="B232" s="115" t="s">
        <v>82</v>
      </c>
      <c r="C232" s="144"/>
      <c r="D232" s="116">
        <v>44253</v>
      </c>
      <c r="E232" s="115" t="s">
        <v>227</v>
      </c>
      <c r="F232" s="145" t="s">
        <v>228</v>
      </c>
      <c r="G232" s="145" t="s">
        <v>289</v>
      </c>
      <c r="H232" s="146">
        <v>2.99</v>
      </c>
      <c r="I232" s="147">
        <v>44235</v>
      </c>
      <c r="J232" s="147">
        <v>44248</v>
      </c>
      <c r="K232" s="148">
        <f t="shared" si="12"/>
        <v>14</v>
      </c>
      <c r="L232" s="147">
        <f t="shared" si="13"/>
        <v>44241.5</v>
      </c>
      <c r="M232" s="143">
        <v>44253.5</v>
      </c>
      <c r="N232" s="143">
        <v>44316.5</v>
      </c>
      <c r="O232" s="143">
        <v>44315.5</v>
      </c>
      <c r="P232" s="144">
        <f t="shared" si="14"/>
        <v>74</v>
      </c>
      <c r="Q232" s="149">
        <f t="shared" si="15"/>
        <v>221.26000000000002</v>
      </c>
    </row>
    <row r="233" spans="1:17" x14ac:dyDescent="0.35">
      <c r="A233" s="144" t="s">
        <v>19</v>
      </c>
      <c r="B233" s="115" t="s">
        <v>82</v>
      </c>
      <c r="C233" s="144"/>
      <c r="D233" s="116">
        <v>44253</v>
      </c>
      <c r="E233" s="115" t="s">
        <v>227</v>
      </c>
      <c r="F233" s="145" t="s">
        <v>228</v>
      </c>
      <c r="G233" s="145" t="s">
        <v>265</v>
      </c>
      <c r="H233" s="146">
        <v>1.21</v>
      </c>
      <c r="I233" s="147">
        <v>44235</v>
      </c>
      <c r="J233" s="147">
        <v>44248</v>
      </c>
      <c r="K233" s="148">
        <f t="shared" si="12"/>
        <v>14</v>
      </c>
      <c r="L233" s="147">
        <f t="shared" si="13"/>
        <v>44241.5</v>
      </c>
      <c r="M233" s="143">
        <v>44253.5</v>
      </c>
      <c r="N233" s="143">
        <v>44316.5</v>
      </c>
      <c r="O233" s="143">
        <v>44315.5</v>
      </c>
      <c r="P233" s="144">
        <f t="shared" si="14"/>
        <v>74</v>
      </c>
      <c r="Q233" s="149">
        <f t="shared" si="15"/>
        <v>89.539999999999992</v>
      </c>
    </row>
    <row r="234" spans="1:17" x14ac:dyDescent="0.35">
      <c r="A234" s="144" t="s">
        <v>19</v>
      </c>
      <c r="B234" s="115" t="s">
        <v>82</v>
      </c>
      <c r="C234" s="144"/>
      <c r="D234" s="116">
        <v>44253</v>
      </c>
      <c r="E234" s="115" t="s">
        <v>227</v>
      </c>
      <c r="F234" s="145" t="s">
        <v>228</v>
      </c>
      <c r="G234" s="145" t="s">
        <v>266</v>
      </c>
      <c r="H234" s="146">
        <v>0</v>
      </c>
      <c r="I234" s="147">
        <v>44235</v>
      </c>
      <c r="J234" s="147">
        <v>44248</v>
      </c>
      <c r="K234" s="148">
        <f t="shared" si="12"/>
        <v>14</v>
      </c>
      <c r="L234" s="147">
        <f t="shared" si="13"/>
        <v>44241.5</v>
      </c>
      <c r="M234" s="143">
        <v>44253.5</v>
      </c>
      <c r="N234" s="143">
        <v>44316.5</v>
      </c>
      <c r="O234" s="143">
        <v>44315.5</v>
      </c>
      <c r="P234" s="144">
        <f t="shared" si="14"/>
        <v>74</v>
      </c>
      <c r="Q234" s="149">
        <f t="shared" si="15"/>
        <v>0</v>
      </c>
    </row>
    <row r="235" spans="1:17" x14ac:dyDescent="0.35">
      <c r="A235" s="144" t="s">
        <v>19</v>
      </c>
      <c r="B235" s="115" t="s">
        <v>82</v>
      </c>
      <c r="C235" s="144"/>
      <c r="D235" s="116">
        <v>44253</v>
      </c>
      <c r="E235" s="115" t="s">
        <v>227</v>
      </c>
      <c r="F235" s="145" t="s">
        <v>228</v>
      </c>
      <c r="G235" s="145" t="s">
        <v>267</v>
      </c>
      <c r="H235" s="146">
        <v>4.08</v>
      </c>
      <c r="I235" s="147">
        <v>44235</v>
      </c>
      <c r="J235" s="147">
        <v>44248</v>
      </c>
      <c r="K235" s="148">
        <f t="shared" si="12"/>
        <v>14</v>
      </c>
      <c r="L235" s="147">
        <f t="shared" si="13"/>
        <v>44241.5</v>
      </c>
      <c r="M235" s="143">
        <v>44253.5</v>
      </c>
      <c r="N235" s="143">
        <v>44316.5</v>
      </c>
      <c r="O235" s="143">
        <v>44315.5</v>
      </c>
      <c r="P235" s="144">
        <f t="shared" si="14"/>
        <v>74</v>
      </c>
      <c r="Q235" s="149">
        <f t="shared" si="15"/>
        <v>301.92</v>
      </c>
    </row>
    <row r="236" spans="1:17" x14ac:dyDescent="0.35">
      <c r="A236" s="144" t="s">
        <v>19</v>
      </c>
      <c r="B236" s="115" t="s">
        <v>82</v>
      </c>
      <c r="C236" s="144"/>
      <c r="D236" s="116">
        <v>44253</v>
      </c>
      <c r="E236" s="115" t="s">
        <v>269</v>
      </c>
      <c r="F236" s="145" t="s">
        <v>270</v>
      </c>
      <c r="G236" s="145" t="s">
        <v>271</v>
      </c>
      <c r="H236" s="146">
        <v>3244.2800000000007</v>
      </c>
      <c r="I236" s="147">
        <v>44235</v>
      </c>
      <c r="J236" s="147">
        <v>44248</v>
      </c>
      <c r="K236" s="148">
        <f t="shared" si="12"/>
        <v>14</v>
      </c>
      <c r="L236" s="147">
        <f t="shared" si="13"/>
        <v>44241.5</v>
      </c>
      <c r="M236" s="143">
        <v>44253.5</v>
      </c>
      <c r="N236" s="143">
        <v>44316.5</v>
      </c>
      <c r="O236" s="143">
        <v>44315.5</v>
      </c>
      <c r="P236" s="144">
        <f t="shared" si="14"/>
        <v>74</v>
      </c>
      <c r="Q236" s="149">
        <f t="shared" si="15"/>
        <v>240076.72000000006</v>
      </c>
    </row>
    <row r="237" spans="1:17" x14ac:dyDescent="0.35">
      <c r="A237" s="144" t="s">
        <v>19</v>
      </c>
      <c r="B237" s="115" t="s">
        <v>82</v>
      </c>
      <c r="C237" s="144"/>
      <c r="D237" s="116">
        <v>44253</v>
      </c>
      <c r="E237" s="115" t="s">
        <v>269</v>
      </c>
      <c r="F237" s="145" t="s">
        <v>270</v>
      </c>
      <c r="G237" s="145" t="s">
        <v>272</v>
      </c>
      <c r="H237" s="146">
        <v>175.32</v>
      </c>
      <c r="I237" s="147">
        <v>44235</v>
      </c>
      <c r="J237" s="147">
        <v>44248</v>
      </c>
      <c r="K237" s="148">
        <f t="shared" si="12"/>
        <v>14</v>
      </c>
      <c r="L237" s="147">
        <f t="shared" si="13"/>
        <v>44241.5</v>
      </c>
      <c r="M237" s="143">
        <v>44253.5</v>
      </c>
      <c r="N237" s="143">
        <v>44316.5</v>
      </c>
      <c r="O237" s="143">
        <v>44315.5</v>
      </c>
      <c r="P237" s="144">
        <f t="shared" si="14"/>
        <v>74</v>
      </c>
      <c r="Q237" s="149">
        <f t="shared" si="15"/>
        <v>12973.68</v>
      </c>
    </row>
    <row r="238" spans="1:17" x14ac:dyDescent="0.35">
      <c r="A238" s="144" t="s">
        <v>19</v>
      </c>
      <c r="B238" s="115" t="s">
        <v>82</v>
      </c>
      <c r="C238" s="144"/>
      <c r="D238" s="116">
        <v>44253</v>
      </c>
      <c r="E238" s="115" t="s">
        <v>269</v>
      </c>
      <c r="F238" s="145" t="s">
        <v>270</v>
      </c>
      <c r="G238" s="145" t="s">
        <v>273</v>
      </c>
      <c r="H238" s="146">
        <v>602.96</v>
      </c>
      <c r="I238" s="147">
        <v>44235</v>
      </c>
      <c r="J238" s="147">
        <v>44248</v>
      </c>
      <c r="K238" s="148">
        <f t="shared" si="12"/>
        <v>14</v>
      </c>
      <c r="L238" s="147">
        <f t="shared" si="13"/>
        <v>44241.5</v>
      </c>
      <c r="M238" s="143">
        <v>44253.5</v>
      </c>
      <c r="N238" s="143">
        <v>44316.5</v>
      </c>
      <c r="O238" s="143">
        <v>44315.5</v>
      </c>
      <c r="P238" s="144">
        <f t="shared" si="14"/>
        <v>74</v>
      </c>
      <c r="Q238" s="149">
        <f t="shared" si="15"/>
        <v>44619.040000000001</v>
      </c>
    </row>
    <row r="239" spans="1:17" x14ac:dyDescent="0.35">
      <c r="A239" s="144" t="s">
        <v>19</v>
      </c>
      <c r="B239" s="115" t="s">
        <v>82</v>
      </c>
      <c r="C239" s="144"/>
      <c r="D239" s="116">
        <v>44253</v>
      </c>
      <c r="E239" s="115" t="s">
        <v>269</v>
      </c>
      <c r="F239" s="145" t="s">
        <v>270</v>
      </c>
      <c r="G239" s="145" t="s">
        <v>274</v>
      </c>
      <c r="H239" s="146">
        <v>18.920000000000002</v>
      </c>
      <c r="I239" s="147">
        <v>44235</v>
      </c>
      <c r="J239" s="147">
        <v>44248</v>
      </c>
      <c r="K239" s="148">
        <f t="shared" si="12"/>
        <v>14</v>
      </c>
      <c r="L239" s="147">
        <f t="shared" si="13"/>
        <v>44241.5</v>
      </c>
      <c r="M239" s="143">
        <v>44253.5</v>
      </c>
      <c r="N239" s="143">
        <v>44316.5</v>
      </c>
      <c r="O239" s="143">
        <v>44315.5</v>
      </c>
      <c r="P239" s="144">
        <f t="shared" si="14"/>
        <v>74</v>
      </c>
      <c r="Q239" s="149">
        <f t="shared" si="15"/>
        <v>1400.0800000000002</v>
      </c>
    </row>
    <row r="240" spans="1:17" x14ac:dyDescent="0.35">
      <c r="A240" s="144" t="s">
        <v>19</v>
      </c>
      <c r="B240" s="115" t="s">
        <v>82</v>
      </c>
      <c r="C240" s="144"/>
      <c r="D240" s="116">
        <v>44253</v>
      </c>
      <c r="E240" s="115" t="s">
        <v>275</v>
      </c>
      <c r="F240" s="145" t="s">
        <v>276</v>
      </c>
      <c r="G240" s="145" t="s">
        <v>209</v>
      </c>
      <c r="H240" s="144">
        <v>64.680000000000007</v>
      </c>
      <c r="I240" s="147">
        <v>44235</v>
      </c>
      <c r="J240" s="147">
        <v>44248</v>
      </c>
      <c r="K240" s="148">
        <f t="shared" si="12"/>
        <v>14</v>
      </c>
      <c r="L240" s="147">
        <f t="shared" si="13"/>
        <v>44241.5</v>
      </c>
      <c r="M240" s="143">
        <v>44253.5</v>
      </c>
      <c r="N240" s="143">
        <v>44316.5</v>
      </c>
      <c r="O240" s="143">
        <v>44315.5</v>
      </c>
      <c r="P240" s="144">
        <f t="shared" si="14"/>
        <v>74</v>
      </c>
      <c r="Q240" s="149">
        <f t="shared" si="15"/>
        <v>4786.3200000000006</v>
      </c>
    </row>
    <row r="241" spans="1:17" x14ac:dyDescent="0.35">
      <c r="A241" s="144" t="s">
        <v>19</v>
      </c>
      <c r="B241" s="115" t="s">
        <v>82</v>
      </c>
      <c r="C241" s="144"/>
      <c r="D241" s="116">
        <v>44253</v>
      </c>
      <c r="E241" s="115" t="s">
        <v>277</v>
      </c>
      <c r="F241" s="145" t="s">
        <v>278</v>
      </c>
      <c r="G241" s="145" t="s">
        <v>279</v>
      </c>
      <c r="H241" s="146">
        <v>487.11999999999989</v>
      </c>
      <c r="I241" s="147">
        <v>44235</v>
      </c>
      <c r="J241" s="147">
        <v>44248</v>
      </c>
      <c r="K241" s="148">
        <f t="shared" si="12"/>
        <v>14</v>
      </c>
      <c r="L241" s="147">
        <f t="shared" si="13"/>
        <v>44241.5</v>
      </c>
      <c r="M241" s="143">
        <v>44253.5</v>
      </c>
      <c r="N241" s="143">
        <v>44316.5</v>
      </c>
      <c r="O241" s="143">
        <v>44315.5</v>
      </c>
      <c r="P241" s="144">
        <f t="shared" si="14"/>
        <v>74</v>
      </c>
      <c r="Q241" s="149">
        <f t="shared" si="15"/>
        <v>36046.87999999999</v>
      </c>
    </row>
    <row r="242" spans="1:17" x14ac:dyDescent="0.35">
      <c r="A242" s="144" t="s">
        <v>19</v>
      </c>
      <c r="B242" s="115" t="s">
        <v>82</v>
      </c>
      <c r="C242" s="144"/>
      <c r="D242" s="116">
        <v>44253</v>
      </c>
      <c r="E242" s="115" t="s">
        <v>233</v>
      </c>
      <c r="F242" s="145" t="s">
        <v>234</v>
      </c>
      <c r="G242" s="145" t="s">
        <v>280</v>
      </c>
      <c r="H242" s="146">
        <v>512.46</v>
      </c>
      <c r="I242" s="147">
        <v>44235</v>
      </c>
      <c r="J242" s="147">
        <v>44248</v>
      </c>
      <c r="K242" s="148">
        <f t="shared" si="12"/>
        <v>14</v>
      </c>
      <c r="L242" s="147">
        <f t="shared" si="13"/>
        <v>44241.5</v>
      </c>
      <c r="M242" s="143">
        <v>44253.5</v>
      </c>
      <c r="N242" s="143">
        <v>44316.5</v>
      </c>
      <c r="O242" s="143">
        <v>44315.5</v>
      </c>
      <c r="P242" s="144">
        <f t="shared" si="14"/>
        <v>74</v>
      </c>
      <c r="Q242" s="149">
        <f t="shared" si="15"/>
        <v>37922.04</v>
      </c>
    </row>
    <row r="243" spans="1:17" x14ac:dyDescent="0.35">
      <c r="A243" s="144" t="s">
        <v>19</v>
      </c>
      <c r="B243" s="115" t="s">
        <v>82</v>
      </c>
      <c r="C243" s="144"/>
      <c r="D243" s="116">
        <v>44253</v>
      </c>
      <c r="E243" s="115" t="s">
        <v>281</v>
      </c>
      <c r="F243" s="145" t="s">
        <v>282</v>
      </c>
      <c r="G243" s="145" t="s">
        <v>230</v>
      </c>
      <c r="H243" s="146">
        <v>573.60000000000014</v>
      </c>
      <c r="I243" s="147">
        <v>44235</v>
      </c>
      <c r="J243" s="147">
        <v>44248</v>
      </c>
      <c r="K243" s="148">
        <f t="shared" si="12"/>
        <v>14</v>
      </c>
      <c r="L243" s="147">
        <f t="shared" si="13"/>
        <v>44241.5</v>
      </c>
      <c r="M243" s="143">
        <v>44253.5</v>
      </c>
      <c r="N243" s="143">
        <v>44316.5</v>
      </c>
      <c r="O243" s="143">
        <v>44315.5</v>
      </c>
      <c r="P243" s="144">
        <f t="shared" si="14"/>
        <v>74</v>
      </c>
      <c r="Q243" s="149">
        <f t="shared" si="15"/>
        <v>42446.400000000009</v>
      </c>
    </row>
    <row r="244" spans="1:17" x14ac:dyDescent="0.35">
      <c r="A244" s="144" t="s">
        <v>19</v>
      </c>
      <c r="B244" s="115" t="s">
        <v>82</v>
      </c>
      <c r="C244" s="144"/>
      <c r="D244" s="116">
        <v>44253</v>
      </c>
      <c r="E244" s="115" t="s">
        <v>281</v>
      </c>
      <c r="F244" s="145" t="s">
        <v>282</v>
      </c>
      <c r="G244" s="145" t="s">
        <v>220</v>
      </c>
      <c r="H244" s="146">
        <v>113.39</v>
      </c>
      <c r="I244" s="147">
        <v>44235</v>
      </c>
      <c r="J244" s="147">
        <v>44248</v>
      </c>
      <c r="K244" s="148">
        <f t="shared" si="12"/>
        <v>14</v>
      </c>
      <c r="L244" s="147">
        <f t="shared" si="13"/>
        <v>44241.5</v>
      </c>
      <c r="M244" s="143">
        <v>44253.5</v>
      </c>
      <c r="N244" s="143">
        <v>44316.5</v>
      </c>
      <c r="O244" s="143">
        <v>44315.5</v>
      </c>
      <c r="P244" s="144">
        <f t="shared" si="14"/>
        <v>74</v>
      </c>
      <c r="Q244" s="149">
        <f t="shared" si="15"/>
        <v>8390.86</v>
      </c>
    </row>
    <row r="245" spans="1:17" x14ac:dyDescent="0.35">
      <c r="A245" s="144" t="s">
        <v>3</v>
      </c>
      <c r="B245" s="115" t="s">
        <v>82</v>
      </c>
      <c r="C245" s="144"/>
      <c r="D245" s="116">
        <v>44267</v>
      </c>
      <c r="E245" s="115" t="s">
        <v>207</v>
      </c>
      <c r="F245" s="145" t="s">
        <v>208</v>
      </c>
      <c r="G245" s="145" t="s">
        <v>209</v>
      </c>
      <c r="H245" s="146">
        <v>130896.30999999995</v>
      </c>
      <c r="I245" s="147">
        <v>44249</v>
      </c>
      <c r="J245" s="147">
        <v>44262</v>
      </c>
      <c r="K245" s="148">
        <f t="shared" si="12"/>
        <v>14</v>
      </c>
      <c r="L245" s="147">
        <f t="shared" si="13"/>
        <v>44255.5</v>
      </c>
      <c r="M245" s="143">
        <v>44267.5</v>
      </c>
      <c r="N245" s="143">
        <v>44270.5</v>
      </c>
      <c r="O245" s="143">
        <v>44267.5</v>
      </c>
      <c r="P245" s="144">
        <f t="shared" si="14"/>
        <v>12</v>
      </c>
      <c r="Q245" s="149">
        <f t="shared" si="15"/>
        <v>1570755.7199999995</v>
      </c>
    </row>
    <row r="246" spans="1:17" x14ac:dyDescent="0.35">
      <c r="A246" s="144" t="s">
        <v>3</v>
      </c>
      <c r="B246" s="115" t="s">
        <v>82</v>
      </c>
      <c r="C246" s="144"/>
      <c r="D246" s="116">
        <v>44267</v>
      </c>
      <c r="E246" s="115" t="s">
        <v>210</v>
      </c>
      <c r="F246" s="145" t="s">
        <v>211</v>
      </c>
      <c r="G246" s="145" t="s">
        <v>209</v>
      </c>
      <c r="H246" s="146">
        <v>13953.69999999999</v>
      </c>
      <c r="I246" s="147">
        <v>44249</v>
      </c>
      <c r="J246" s="147">
        <v>44262</v>
      </c>
      <c r="K246" s="148">
        <f t="shared" si="12"/>
        <v>14</v>
      </c>
      <c r="L246" s="147">
        <f t="shared" si="13"/>
        <v>44255.5</v>
      </c>
      <c r="M246" s="143">
        <v>44267.5</v>
      </c>
      <c r="N246" s="143">
        <v>44270.5</v>
      </c>
      <c r="O246" s="143">
        <v>44267.5</v>
      </c>
      <c r="P246" s="144">
        <f t="shared" si="14"/>
        <v>12</v>
      </c>
      <c r="Q246" s="149">
        <f t="shared" si="15"/>
        <v>167444.39999999988</v>
      </c>
    </row>
    <row r="247" spans="1:17" x14ac:dyDescent="0.35">
      <c r="A247" s="144" t="s">
        <v>3</v>
      </c>
      <c r="B247" s="115" t="s">
        <v>82</v>
      </c>
      <c r="C247" s="144"/>
      <c r="D247" s="116">
        <v>44267</v>
      </c>
      <c r="E247" s="115" t="s">
        <v>212</v>
      </c>
      <c r="F247" s="145" t="s">
        <v>213</v>
      </c>
      <c r="G247" s="145" t="s">
        <v>209</v>
      </c>
      <c r="H247" s="146">
        <v>13953.69999999999</v>
      </c>
      <c r="I247" s="147">
        <v>44249</v>
      </c>
      <c r="J247" s="147">
        <v>44262</v>
      </c>
      <c r="K247" s="148">
        <f t="shared" si="12"/>
        <v>14</v>
      </c>
      <c r="L247" s="147">
        <f t="shared" si="13"/>
        <v>44255.5</v>
      </c>
      <c r="M247" s="143">
        <v>44267.5</v>
      </c>
      <c r="N247" s="143">
        <v>44270.5</v>
      </c>
      <c r="O247" s="143">
        <v>44267.5</v>
      </c>
      <c r="P247" s="144">
        <f t="shared" si="14"/>
        <v>12</v>
      </c>
      <c r="Q247" s="149">
        <f t="shared" si="15"/>
        <v>167444.39999999988</v>
      </c>
    </row>
    <row r="248" spans="1:17" x14ac:dyDescent="0.35">
      <c r="A248" s="144" t="s">
        <v>3</v>
      </c>
      <c r="B248" s="115" t="s">
        <v>82</v>
      </c>
      <c r="C248" s="144"/>
      <c r="D248" s="116">
        <v>44267</v>
      </c>
      <c r="E248" s="115" t="s">
        <v>214</v>
      </c>
      <c r="F248" s="145" t="s">
        <v>215</v>
      </c>
      <c r="G248" s="145" t="s">
        <v>209</v>
      </c>
      <c r="H248" s="146">
        <v>59664.239999999991</v>
      </c>
      <c r="I248" s="147">
        <v>44249</v>
      </c>
      <c r="J248" s="147">
        <v>44262</v>
      </c>
      <c r="K248" s="148">
        <f t="shared" si="12"/>
        <v>14</v>
      </c>
      <c r="L248" s="147">
        <f t="shared" si="13"/>
        <v>44255.5</v>
      </c>
      <c r="M248" s="143">
        <v>44267.5</v>
      </c>
      <c r="N248" s="143">
        <v>44270.5</v>
      </c>
      <c r="O248" s="143">
        <v>44267.5</v>
      </c>
      <c r="P248" s="144">
        <f t="shared" si="14"/>
        <v>12</v>
      </c>
      <c r="Q248" s="149">
        <f t="shared" si="15"/>
        <v>715970.87999999989</v>
      </c>
    </row>
    <row r="249" spans="1:17" x14ac:dyDescent="0.35">
      <c r="A249" s="144" t="s">
        <v>3</v>
      </c>
      <c r="B249" s="115" t="s">
        <v>82</v>
      </c>
      <c r="C249" s="144"/>
      <c r="D249" s="116">
        <v>44267</v>
      </c>
      <c r="E249" s="115" t="s">
        <v>216</v>
      </c>
      <c r="F249" s="145" t="s">
        <v>217</v>
      </c>
      <c r="G249" s="145" t="s">
        <v>209</v>
      </c>
      <c r="H249" s="146">
        <v>59664.239999999991</v>
      </c>
      <c r="I249" s="147">
        <v>44249</v>
      </c>
      <c r="J249" s="147">
        <v>44262</v>
      </c>
      <c r="K249" s="148">
        <f t="shared" si="12"/>
        <v>14</v>
      </c>
      <c r="L249" s="147">
        <f t="shared" si="13"/>
        <v>44255.5</v>
      </c>
      <c r="M249" s="143">
        <v>44267.5</v>
      </c>
      <c r="N249" s="143">
        <v>44270.5</v>
      </c>
      <c r="O249" s="143">
        <v>44267.5</v>
      </c>
      <c r="P249" s="144">
        <f t="shared" si="14"/>
        <v>12</v>
      </c>
      <c r="Q249" s="149">
        <f t="shared" si="15"/>
        <v>715970.87999999989</v>
      </c>
    </row>
    <row r="250" spans="1:17" x14ac:dyDescent="0.35">
      <c r="A250" s="144" t="s">
        <v>3</v>
      </c>
      <c r="B250" s="115" t="s">
        <v>82</v>
      </c>
      <c r="C250" s="144"/>
      <c r="D250" s="116">
        <v>44267</v>
      </c>
      <c r="E250" s="115" t="s">
        <v>218</v>
      </c>
      <c r="F250" s="145" t="s">
        <v>219</v>
      </c>
      <c r="G250" s="145" t="s">
        <v>220</v>
      </c>
      <c r="H250" s="146">
        <v>2326.54</v>
      </c>
      <c r="I250" s="147">
        <v>44249</v>
      </c>
      <c r="J250" s="147">
        <v>44262</v>
      </c>
      <c r="K250" s="148">
        <f t="shared" si="12"/>
        <v>14</v>
      </c>
      <c r="L250" s="147">
        <f t="shared" si="13"/>
        <v>44255.5</v>
      </c>
      <c r="M250" s="143">
        <v>44267.5</v>
      </c>
      <c r="N250" s="143">
        <v>44270.5</v>
      </c>
      <c r="O250" s="143">
        <v>44267.5</v>
      </c>
      <c r="P250" s="144">
        <f t="shared" si="14"/>
        <v>12</v>
      </c>
      <c r="Q250" s="149">
        <f t="shared" si="15"/>
        <v>27918.48</v>
      </c>
    </row>
    <row r="251" spans="1:17" x14ac:dyDescent="0.35">
      <c r="A251" s="144" t="s">
        <v>3</v>
      </c>
      <c r="B251" s="115" t="s">
        <v>82</v>
      </c>
      <c r="C251" s="144"/>
      <c r="D251" s="116">
        <v>44267</v>
      </c>
      <c r="E251" s="115" t="s">
        <v>221</v>
      </c>
      <c r="F251" s="145" t="s">
        <v>222</v>
      </c>
      <c r="G251" s="145" t="s">
        <v>220</v>
      </c>
      <c r="H251" s="146">
        <v>2209.5299999999997</v>
      </c>
      <c r="I251" s="147">
        <v>44249</v>
      </c>
      <c r="J251" s="147">
        <v>44262</v>
      </c>
      <c r="K251" s="148">
        <f t="shared" si="12"/>
        <v>14</v>
      </c>
      <c r="L251" s="147">
        <f t="shared" si="13"/>
        <v>44255.5</v>
      </c>
      <c r="M251" s="143">
        <v>44267.5</v>
      </c>
      <c r="N251" s="143">
        <v>44270.5</v>
      </c>
      <c r="O251" s="143">
        <v>44267.5</v>
      </c>
      <c r="P251" s="144">
        <f t="shared" si="14"/>
        <v>12</v>
      </c>
      <c r="Q251" s="149">
        <f t="shared" si="15"/>
        <v>26514.359999999997</v>
      </c>
    </row>
    <row r="252" spans="1:17" x14ac:dyDescent="0.35">
      <c r="A252" s="144" t="s">
        <v>3</v>
      </c>
      <c r="B252" s="115" t="s">
        <v>82</v>
      </c>
      <c r="C252" s="144"/>
      <c r="D252" s="116">
        <v>44267</v>
      </c>
      <c r="E252" s="115" t="s">
        <v>223</v>
      </c>
      <c r="F252" s="145" t="s">
        <v>224</v>
      </c>
      <c r="G252" s="145" t="s">
        <v>225</v>
      </c>
      <c r="H252" s="146">
        <v>103.54</v>
      </c>
      <c r="I252" s="147">
        <v>44249</v>
      </c>
      <c r="J252" s="147">
        <v>44262</v>
      </c>
      <c r="K252" s="148">
        <f t="shared" si="12"/>
        <v>14</v>
      </c>
      <c r="L252" s="147">
        <f t="shared" si="13"/>
        <v>44255.5</v>
      </c>
      <c r="M252" s="143">
        <v>44267.5</v>
      </c>
      <c r="N252" s="143">
        <v>44273.5</v>
      </c>
      <c r="O252" s="143">
        <v>44272.5</v>
      </c>
      <c r="P252" s="144">
        <f t="shared" si="14"/>
        <v>17</v>
      </c>
      <c r="Q252" s="149">
        <f t="shared" si="15"/>
        <v>1760.18</v>
      </c>
    </row>
    <row r="253" spans="1:17" x14ac:dyDescent="0.35">
      <c r="A253" s="144" t="s">
        <v>3</v>
      </c>
      <c r="B253" s="115" t="s">
        <v>82</v>
      </c>
      <c r="C253" s="144"/>
      <c r="D253" s="116">
        <v>44267</v>
      </c>
      <c r="E253" s="115" t="s">
        <v>223</v>
      </c>
      <c r="F253" s="145" t="s">
        <v>224</v>
      </c>
      <c r="G253" s="145" t="s">
        <v>226</v>
      </c>
      <c r="H253" s="146">
        <v>89.27</v>
      </c>
      <c r="I253" s="147">
        <v>44249</v>
      </c>
      <c r="J253" s="147">
        <v>44262</v>
      </c>
      <c r="K253" s="148">
        <f t="shared" si="12"/>
        <v>14</v>
      </c>
      <c r="L253" s="147">
        <f t="shared" si="13"/>
        <v>44255.5</v>
      </c>
      <c r="M253" s="143">
        <v>44267.5</v>
      </c>
      <c r="N253" s="143">
        <v>44273.5</v>
      </c>
      <c r="O253" s="143">
        <v>44272.5</v>
      </c>
      <c r="P253" s="144">
        <f t="shared" si="14"/>
        <v>17</v>
      </c>
      <c r="Q253" s="149">
        <f t="shared" si="15"/>
        <v>1517.59</v>
      </c>
    </row>
    <row r="254" spans="1:17" x14ac:dyDescent="0.35">
      <c r="A254" s="144" t="s">
        <v>3</v>
      </c>
      <c r="B254" s="115" t="s">
        <v>82</v>
      </c>
      <c r="C254" s="144"/>
      <c r="D254" s="116">
        <v>44267</v>
      </c>
      <c r="E254" s="115" t="s">
        <v>227</v>
      </c>
      <c r="F254" s="145" t="s">
        <v>228</v>
      </c>
      <c r="G254" s="145" t="s">
        <v>225</v>
      </c>
      <c r="H254" s="146">
        <v>543.79000000000008</v>
      </c>
      <c r="I254" s="147">
        <v>44249</v>
      </c>
      <c r="J254" s="147">
        <v>44262</v>
      </c>
      <c r="K254" s="148">
        <f t="shared" si="12"/>
        <v>14</v>
      </c>
      <c r="L254" s="147">
        <f t="shared" si="13"/>
        <v>44255.5</v>
      </c>
      <c r="M254" s="143">
        <v>44267.5</v>
      </c>
      <c r="N254" s="143">
        <v>44273.5</v>
      </c>
      <c r="O254" s="143">
        <v>44272.5</v>
      </c>
      <c r="P254" s="144">
        <f t="shared" si="14"/>
        <v>17</v>
      </c>
      <c r="Q254" s="149">
        <f t="shared" si="15"/>
        <v>9244.4300000000021</v>
      </c>
    </row>
    <row r="255" spans="1:17" x14ac:dyDescent="0.35">
      <c r="A255" s="144" t="s">
        <v>3</v>
      </c>
      <c r="B255" s="115" t="s">
        <v>82</v>
      </c>
      <c r="C255" s="144"/>
      <c r="D255" s="116">
        <v>44267</v>
      </c>
      <c r="E255" s="115" t="s">
        <v>227</v>
      </c>
      <c r="F255" s="145" t="s">
        <v>228</v>
      </c>
      <c r="G255" s="145" t="s">
        <v>297</v>
      </c>
      <c r="H255" s="146">
        <v>2.5499999999999998</v>
      </c>
      <c r="I255" s="147">
        <v>44249</v>
      </c>
      <c r="J255" s="147">
        <v>44262</v>
      </c>
      <c r="K255" s="148">
        <f t="shared" si="12"/>
        <v>14</v>
      </c>
      <c r="L255" s="147">
        <f t="shared" si="13"/>
        <v>44255.5</v>
      </c>
      <c r="M255" s="143">
        <v>44267.5</v>
      </c>
      <c r="N255" s="143">
        <v>44273.5</v>
      </c>
      <c r="O255" s="143">
        <v>44272.5</v>
      </c>
      <c r="P255" s="144">
        <f t="shared" si="14"/>
        <v>17</v>
      </c>
      <c r="Q255" s="149">
        <f t="shared" si="15"/>
        <v>43.349999999999994</v>
      </c>
    </row>
    <row r="256" spans="1:17" x14ac:dyDescent="0.35">
      <c r="A256" s="144" t="s">
        <v>3</v>
      </c>
      <c r="B256" s="115" t="s">
        <v>82</v>
      </c>
      <c r="C256" s="144"/>
      <c r="D256" s="116">
        <v>44267</v>
      </c>
      <c r="E256" s="115" t="s">
        <v>218</v>
      </c>
      <c r="F256" s="145" t="s">
        <v>219</v>
      </c>
      <c r="G256" s="145" t="s">
        <v>230</v>
      </c>
      <c r="H256" s="146">
        <v>1507.7600000000002</v>
      </c>
      <c r="I256" s="147">
        <v>44249</v>
      </c>
      <c r="J256" s="147">
        <v>44262</v>
      </c>
      <c r="K256" s="148">
        <f t="shared" si="12"/>
        <v>14</v>
      </c>
      <c r="L256" s="147">
        <f t="shared" si="13"/>
        <v>44255.5</v>
      </c>
      <c r="M256" s="143">
        <v>44267.5</v>
      </c>
      <c r="N256" s="143">
        <v>44280.5</v>
      </c>
      <c r="O256" s="143">
        <v>44277.5</v>
      </c>
      <c r="P256" s="144">
        <f t="shared" si="14"/>
        <v>22</v>
      </c>
      <c r="Q256" s="149">
        <f t="shared" si="15"/>
        <v>33170.720000000001</v>
      </c>
    </row>
    <row r="257" spans="1:17" x14ac:dyDescent="0.35">
      <c r="A257" s="144" t="s">
        <v>3</v>
      </c>
      <c r="B257" s="115" t="s">
        <v>82</v>
      </c>
      <c r="C257" s="144"/>
      <c r="D257" s="116">
        <v>44267</v>
      </c>
      <c r="E257" s="115" t="s">
        <v>221</v>
      </c>
      <c r="F257" s="145" t="s">
        <v>222</v>
      </c>
      <c r="G257" s="145" t="s">
        <v>230</v>
      </c>
      <c r="H257" s="146">
        <v>30920.960000000014</v>
      </c>
      <c r="I257" s="147">
        <v>44249</v>
      </c>
      <c r="J257" s="147">
        <v>44262</v>
      </c>
      <c r="K257" s="148">
        <f t="shared" si="12"/>
        <v>14</v>
      </c>
      <c r="L257" s="147">
        <f t="shared" si="13"/>
        <v>44255.5</v>
      </c>
      <c r="M257" s="143">
        <v>44267.5</v>
      </c>
      <c r="N257" s="143">
        <v>44280.5</v>
      </c>
      <c r="O257" s="143">
        <v>44277.5</v>
      </c>
      <c r="P257" s="144">
        <f t="shared" si="14"/>
        <v>22</v>
      </c>
      <c r="Q257" s="149">
        <f t="shared" si="15"/>
        <v>680261.12000000034</v>
      </c>
    </row>
    <row r="258" spans="1:17" x14ac:dyDescent="0.35">
      <c r="A258" s="144" t="s">
        <v>3</v>
      </c>
      <c r="B258" s="115" t="s">
        <v>82</v>
      </c>
      <c r="C258" s="144"/>
      <c r="D258" s="116">
        <v>44267</v>
      </c>
      <c r="E258" s="115" t="s">
        <v>223</v>
      </c>
      <c r="F258" s="145" t="s">
        <v>224</v>
      </c>
      <c r="G258" s="145" t="s">
        <v>231</v>
      </c>
      <c r="H258" s="146">
        <v>137.58000000000001</v>
      </c>
      <c r="I258" s="147">
        <v>44249</v>
      </c>
      <c r="J258" s="147">
        <v>44262</v>
      </c>
      <c r="K258" s="148">
        <f t="shared" si="12"/>
        <v>14</v>
      </c>
      <c r="L258" s="147">
        <f t="shared" si="13"/>
        <v>44255.5</v>
      </c>
      <c r="M258" s="143">
        <v>44267.5</v>
      </c>
      <c r="N258" s="143">
        <v>44301.5</v>
      </c>
      <c r="O258" s="143">
        <v>44300.5</v>
      </c>
      <c r="P258" s="144">
        <f t="shared" si="14"/>
        <v>45</v>
      </c>
      <c r="Q258" s="149">
        <f t="shared" si="15"/>
        <v>6191.1</v>
      </c>
    </row>
    <row r="259" spans="1:17" x14ac:dyDescent="0.35">
      <c r="A259" s="144" t="s">
        <v>3</v>
      </c>
      <c r="B259" s="115" t="s">
        <v>82</v>
      </c>
      <c r="C259" s="144"/>
      <c r="D259" s="116">
        <v>44267</v>
      </c>
      <c r="E259" s="115" t="s">
        <v>227</v>
      </c>
      <c r="F259" s="145" t="s">
        <v>228</v>
      </c>
      <c r="G259" s="145" t="s">
        <v>295</v>
      </c>
      <c r="H259" s="144">
        <v>0.95</v>
      </c>
      <c r="I259" s="147">
        <v>44249</v>
      </c>
      <c r="J259" s="147">
        <v>44262</v>
      </c>
      <c r="K259" s="148">
        <f t="shared" si="12"/>
        <v>14</v>
      </c>
      <c r="L259" s="147">
        <f t="shared" si="13"/>
        <v>44255.5</v>
      </c>
      <c r="M259" s="143">
        <v>44267.5</v>
      </c>
      <c r="N259" s="143">
        <v>44301.5</v>
      </c>
      <c r="O259" s="143">
        <v>44300.5</v>
      </c>
      <c r="P259" s="144">
        <f t="shared" si="14"/>
        <v>45</v>
      </c>
      <c r="Q259" s="149">
        <f t="shared" si="15"/>
        <v>42.75</v>
      </c>
    </row>
    <row r="260" spans="1:17" x14ac:dyDescent="0.35">
      <c r="A260" s="144" t="s">
        <v>3</v>
      </c>
      <c r="B260" s="115" t="s">
        <v>82</v>
      </c>
      <c r="C260" s="144"/>
      <c r="D260" s="116">
        <v>44267</v>
      </c>
      <c r="E260" s="115" t="s">
        <v>227</v>
      </c>
      <c r="F260" s="145" t="s">
        <v>228</v>
      </c>
      <c r="G260" s="145" t="s">
        <v>232</v>
      </c>
      <c r="H260" s="146">
        <v>275.2299999999999</v>
      </c>
      <c r="I260" s="147">
        <v>44249</v>
      </c>
      <c r="J260" s="147">
        <v>44262</v>
      </c>
      <c r="K260" s="148">
        <f t="shared" si="12"/>
        <v>14</v>
      </c>
      <c r="L260" s="147">
        <f t="shared" si="13"/>
        <v>44255.5</v>
      </c>
      <c r="M260" s="143">
        <v>44267.5</v>
      </c>
      <c r="N260" s="143">
        <v>44301.5</v>
      </c>
      <c r="O260" s="143">
        <v>44300.5</v>
      </c>
      <c r="P260" s="144">
        <f t="shared" si="14"/>
        <v>45</v>
      </c>
      <c r="Q260" s="149">
        <f t="shared" si="15"/>
        <v>12385.349999999995</v>
      </c>
    </row>
    <row r="261" spans="1:17" x14ac:dyDescent="0.35">
      <c r="A261" s="144" t="s">
        <v>3</v>
      </c>
      <c r="B261" s="115" t="s">
        <v>82</v>
      </c>
      <c r="C261" s="144"/>
      <c r="D261" s="116">
        <v>44267</v>
      </c>
      <c r="E261" s="115" t="s">
        <v>227</v>
      </c>
      <c r="F261" s="145" t="s">
        <v>228</v>
      </c>
      <c r="G261" s="145" t="s">
        <v>298</v>
      </c>
      <c r="H261" s="146">
        <v>1.03</v>
      </c>
      <c r="I261" s="147">
        <v>44249</v>
      </c>
      <c r="J261" s="147">
        <v>44262</v>
      </c>
      <c r="K261" s="148">
        <f t="shared" si="12"/>
        <v>14</v>
      </c>
      <c r="L261" s="147">
        <f t="shared" si="13"/>
        <v>44255.5</v>
      </c>
      <c r="M261" s="143">
        <v>44267.5</v>
      </c>
      <c r="N261" s="143">
        <v>44301.5</v>
      </c>
      <c r="O261" s="143">
        <v>44300.5</v>
      </c>
      <c r="P261" s="144">
        <f t="shared" si="14"/>
        <v>45</v>
      </c>
      <c r="Q261" s="149">
        <f t="shared" si="15"/>
        <v>46.35</v>
      </c>
    </row>
    <row r="262" spans="1:17" x14ac:dyDescent="0.35">
      <c r="A262" s="144" t="s">
        <v>3</v>
      </c>
      <c r="B262" s="115" t="s">
        <v>82</v>
      </c>
      <c r="C262" s="144"/>
      <c r="D262" s="116">
        <v>44267</v>
      </c>
      <c r="E262" s="115" t="s">
        <v>233</v>
      </c>
      <c r="F262" s="145" t="s">
        <v>234</v>
      </c>
      <c r="G262" s="145" t="s">
        <v>235</v>
      </c>
      <c r="H262" s="146">
        <v>70.09</v>
      </c>
      <c r="I262" s="147">
        <v>44249</v>
      </c>
      <c r="J262" s="147">
        <v>44262</v>
      </c>
      <c r="K262" s="148">
        <f t="shared" si="12"/>
        <v>14</v>
      </c>
      <c r="L262" s="147">
        <f t="shared" si="13"/>
        <v>44255.5</v>
      </c>
      <c r="M262" s="143">
        <v>44267.5</v>
      </c>
      <c r="N262" s="143">
        <v>44301.5</v>
      </c>
      <c r="O262" s="143">
        <v>44300.5</v>
      </c>
      <c r="P262" s="144">
        <f t="shared" si="14"/>
        <v>45</v>
      </c>
      <c r="Q262" s="149">
        <f t="shared" si="15"/>
        <v>3154.05</v>
      </c>
    </row>
    <row r="263" spans="1:17" x14ac:dyDescent="0.35">
      <c r="A263" s="144" t="s">
        <v>3</v>
      </c>
      <c r="B263" s="115" t="s">
        <v>82</v>
      </c>
      <c r="C263" s="144"/>
      <c r="D263" s="116">
        <v>44267</v>
      </c>
      <c r="E263" s="115" t="s">
        <v>233</v>
      </c>
      <c r="F263" s="145" t="s">
        <v>234</v>
      </c>
      <c r="G263" s="145" t="s">
        <v>236</v>
      </c>
      <c r="H263" s="146">
        <v>88.81</v>
      </c>
      <c r="I263" s="147">
        <v>44249</v>
      </c>
      <c r="J263" s="147">
        <v>44262</v>
      </c>
      <c r="K263" s="148">
        <f t="shared" ref="K263:K326" si="16">J263-I263+1</f>
        <v>14</v>
      </c>
      <c r="L263" s="147">
        <f t="shared" ref="L263:L326" si="17">(J263+I263)/2</f>
        <v>44255.5</v>
      </c>
      <c r="M263" s="143">
        <v>44267.5</v>
      </c>
      <c r="N263" s="143">
        <v>44301.5</v>
      </c>
      <c r="O263" s="143">
        <v>44300.5</v>
      </c>
      <c r="P263" s="144">
        <f t="shared" ref="P263:P326" si="18">O263-L263</f>
        <v>45</v>
      </c>
      <c r="Q263" s="149">
        <f t="shared" ref="Q263:Q326" si="19">P263*H263</f>
        <v>3996.4500000000003</v>
      </c>
    </row>
    <row r="264" spans="1:17" x14ac:dyDescent="0.35">
      <c r="A264" s="144" t="s">
        <v>3</v>
      </c>
      <c r="B264" s="115" t="s">
        <v>82</v>
      </c>
      <c r="C264" s="144"/>
      <c r="D264" s="116">
        <v>44267</v>
      </c>
      <c r="E264" s="115" t="s">
        <v>233</v>
      </c>
      <c r="F264" s="145" t="s">
        <v>234</v>
      </c>
      <c r="G264" s="145" t="s">
        <v>237</v>
      </c>
      <c r="H264" s="146">
        <v>117.54</v>
      </c>
      <c r="I264" s="147">
        <v>44249</v>
      </c>
      <c r="J264" s="147">
        <v>44262</v>
      </c>
      <c r="K264" s="148">
        <f t="shared" si="16"/>
        <v>14</v>
      </c>
      <c r="L264" s="147">
        <f t="shared" si="17"/>
        <v>44255.5</v>
      </c>
      <c r="M264" s="143">
        <v>44267.5</v>
      </c>
      <c r="N264" s="143">
        <v>44301.5</v>
      </c>
      <c r="O264" s="143">
        <v>44300.5</v>
      </c>
      <c r="P264" s="144">
        <f t="shared" si="18"/>
        <v>45</v>
      </c>
      <c r="Q264" s="149">
        <f t="shared" si="19"/>
        <v>5289.3</v>
      </c>
    </row>
    <row r="265" spans="1:17" x14ac:dyDescent="0.35">
      <c r="A265" s="144" t="s">
        <v>3</v>
      </c>
      <c r="B265" s="115" t="s">
        <v>82</v>
      </c>
      <c r="C265" s="144"/>
      <c r="D265" s="116">
        <v>44267</v>
      </c>
      <c r="E265" s="115" t="s">
        <v>238</v>
      </c>
      <c r="F265" s="145" t="s">
        <v>239</v>
      </c>
      <c r="G265" s="145" t="s">
        <v>240</v>
      </c>
      <c r="H265" s="146">
        <v>419.51000000000005</v>
      </c>
      <c r="I265" s="147">
        <v>44249</v>
      </c>
      <c r="J265" s="147">
        <v>44262</v>
      </c>
      <c r="K265" s="148">
        <f t="shared" si="16"/>
        <v>14</v>
      </c>
      <c r="L265" s="147">
        <f t="shared" si="17"/>
        <v>44255.5</v>
      </c>
      <c r="M265" s="143">
        <v>44267.5</v>
      </c>
      <c r="N265" s="143">
        <v>44306.5</v>
      </c>
      <c r="O265" s="143">
        <v>44305.5</v>
      </c>
      <c r="P265" s="144">
        <f t="shared" si="18"/>
        <v>50</v>
      </c>
      <c r="Q265" s="149">
        <f t="shared" si="19"/>
        <v>20975.500000000004</v>
      </c>
    </row>
    <row r="266" spans="1:17" x14ac:dyDescent="0.35">
      <c r="A266" s="144" t="s">
        <v>3</v>
      </c>
      <c r="B266" s="115" t="s">
        <v>82</v>
      </c>
      <c r="C266" s="144"/>
      <c r="D266" s="116">
        <v>44267</v>
      </c>
      <c r="E266" s="115" t="s">
        <v>238</v>
      </c>
      <c r="F266" s="145" t="s">
        <v>239</v>
      </c>
      <c r="G266" s="145" t="s">
        <v>241</v>
      </c>
      <c r="H266" s="146">
        <v>209.67000000000002</v>
      </c>
      <c r="I266" s="147">
        <v>44249</v>
      </c>
      <c r="J266" s="147">
        <v>44262</v>
      </c>
      <c r="K266" s="148">
        <f t="shared" si="16"/>
        <v>14</v>
      </c>
      <c r="L266" s="147">
        <f t="shared" si="17"/>
        <v>44255.5</v>
      </c>
      <c r="M266" s="143">
        <v>44267.5</v>
      </c>
      <c r="N266" s="143">
        <v>44306.5</v>
      </c>
      <c r="O266" s="143">
        <v>44305.5</v>
      </c>
      <c r="P266" s="144">
        <f t="shared" si="18"/>
        <v>50</v>
      </c>
      <c r="Q266" s="149">
        <f t="shared" si="19"/>
        <v>10483.5</v>
      </c>
    </row>
    <row r="267" spans="1:17" x14ac:dyDescent="0.35">
      <c r="A267" s="144" t="s">
        <v>3</v>
      </c>
      <c r="B267" s="115" t="s">
        <v>82</v>
      </c>
      <c r="C267" s="144"/>
      <c r="D267" s="116">
        <v>44267</v>
      </c>
      <c r="E267" s="115" t="s">
        <v>238</v>
      </c>
      <c r="F267" s="145" t="s">
        <v>239</v>
      </c>
      <c r="G267" s="145" t="s">
        <v>242</v>
      </c>
      <c r="H267" s="146">
        <v>42.22</v>
      </c>
      <c r="I267" s="147">
        <v>44249</v>
      </c>
      <c r="J267" s="147">
        <v>44262</v>
      </c>
      <c r="K267" s="148">
        <f t="shared" si="16"/>
        <v>14</v>
      </c>
      <c r="L267" s="147">
        <f t="shared" si="17"/>
        <v>44255.5</v>
      </c>
      <c r="M267" s="143">
        <v>44267.5</v>
      </c>
      <c r="N267" s="143">
        <v>44306.5</v>
      </c>
      <c r="O267" s="143">
        <v>44305.5</v>
      </c>
      <c r="P267" s="144">
        <f t="shared" si="18"/>
        <v>50</v>
      </c>
      <c r="Q267" s="149">
        <f t="shared" si="19"/>
        <v>2111</v>
      </c>
    </row>
    <row r="268" spans="1:17" x14ac:dyDescent="0.35">
      <c r="A268" s="144" t="s">
        <v>3</v>
      </c>
      <c r="B268" s="115" t="s">
        <v>82</v>
      </c>
      <c r="C268" s="144"/>
      <c r="D268" s="116">
        <v>44267</v>
      </c>
      <c r="E268" s="115" t="s">
        <v>238</v>
      </c>
      <c r="F268" s="145" t="s">
        <v>239</v>
      </c>
      <c r="G268" s="145" t="s">
        <v>243</v>
      </c>
      <c r="H268" s="146">
        <v>64.040000000000006</v>
      </c>
      <c r="I268" s="147">
        <v>44249</v>
      </c>
      <c r="J268" s="147">
        <v>44262</v>
      </c>
      <c r="K268" s="148">
        <f t="shared" si="16"/>
        <v>14</v>
      </c>
      <c r="L268" s="147">
        <f t="shared" si="17"/>
        <v>44255.5</v>
      </c>
      <c r="M268" s="143">
        <v>44267.5</v>
      </c>
      <c r="N268" s="143">
        <v>44306.5</v>
      </c>
      <c r="O268" s="143">
        <v>44305.5</v>
      </c>
      <c r="P268" s="144">
        <f t="shared" si="18"/>
        <v>50</v>
      </c>
      <c r="Q268" s="149">
        <f t="shared" si="19"/>
        <v>3202.0000000000005</v>
      </c>
    </row>
    <row r="269" spans="1:17" x14ac:dyDescent="0.35">
      <c r="A269" s="144" t="s">
        <v>3</v>
      </c>
      <c r="B269" s="115" t="s">
        <v>82</v>
      </c>
      <c r="C269" s="144"/>
      <c r="D269" s="116">
        <v>44267</v>
      </c>
      <c r="E269" s="115" t="s">
        <v>238</v>
      </c>
      <c r="F269" s="145" t="s">
        <v>239</v>
      </c>
      <c r="G269" s="145" t="s">
        <v>244</v>
      </c>
      <c r="H269" s="146">
        <v>54.37</v>
      </c>
      <c r="I269" s="147">
        <v>44249</v>
      </c>
      <c r="J269" s="147">
        <v>44262</v>
      </c>
      <c r="K269" s="148">
        <f t="shared" si="16"/>
        <v>14</v>
      </c>
      <c r="L269" s="147">
        <f t="shared" si="17"/>
        <v>44255.5</v>
      </c>
      <c r="M269" s="143">
        <v>44267.5</v>
      </c>
      <c r="N269" s="143">
        <v>44306.5</v>
      </c>
      <c r="O269" s="143">
        <v>44305.5</v>
      </c>
      <c r="P269" s="144">
        <f t="shared" si="18"/>
        <v>50</v>
      </c>
      <c r="Q269" s="149">
        <f t="shared" si="19"/>
        <v>2718.5</v>
      </c>
    </row>
    <row r="270" spans="1:17" x14ac:dyDescent="0.35">
      <c r="A270" s="144" t="s">
        <v>3</v>
      </c>
      <c r="B270" s="115" t="s">
        <v>82</v>
      </c>
      <c r="C270" s="144"/>
      <c r="D270" s="116">
        <v>44267</v>
      </c>
      <c r="E270" s="115" t="s">
        <v>218</v>
      </c>
      <c r="F270" s="145" t="s">
        <v>219</v>
      </c>
      <c r="G270" s="145" t="s">
        <v>245</v>
      </c>
      <c r="H270" s="146">
        <v>2022.5700000000004</v>
      </c>
      <c r="I270" s="147">
        <v>44249</v>
      </c>
      <c r="J270" s="147">
        <v>44262</v>
      </c>
      <c r="K270" s="148">
        <f t="shared" si="16"/>
        <v>14</v>
      </c>
      <c r="L270" s="147">
        <f t="shared" si="17"/>
        <v>44255.5</v>
      </c>
      <c r="M270" s="143">
        <v>44267.5</v>
      </c>
      <c r="N270" s="143">
        <v>44306.5</v>
      </c>
      <c r="O270" s="143">
        <v>44305.5</v>
      </c>
      <c r="P270" s="144">
        <f t="shared" si="18"/>
        <v>50</v>
      </c>
      <c r="Q270" s="149">
        <f t="shared" si="19"/>
        <v>101128.50000000001</v>
      </c>
    </row>
    <row r="271" spans="1:17" x14ac:dyDescent="0.35">
      <c r="A271" s="144" t="s">
        <v>3</v>
      </c>
      <c r="B271" s="115" t="s">
        <v>82</v>
      </c>
      <c r="C271" s="144"/>
      <c r="D271" s="116">
        <v>44267</v>
      </c>
      <c r="E271" s="115" t="s">
        <v>227</v>
      </c>
      <c r="F271" s="145" t="s">
        <v>228</v>
      </c>
      <c r="G271" s="145" t="s">
        <v>246</v>
      </c>
      <c r="H271" s="146">
        <v>23.29</v>
      </c>
      <c r="I271" s="147">
        <v>44249</v>
      </c>
      <c r="J271" s="147">
        <v>44262</v>
      </c>
      <c r="K271" s="148">
        <f t="shared" si="16"/>
        <v>14</v>
      </c>
      <c r="L271" s="147">
        <f t="shared" si="17"/>
        <v>44255.5</v>
      </c>
      <c r="M271" s="143">
        <v>44267.5</v>
      </c>
      <c r="N271" s="143">
        <v>44316.5</v>
      </c>
      <c r="O271" s="143">
        <v>44315.5</v>
      </c>
      <c r="P271" s="144">
        <f t="shared" si="18"/>
        <v>60</v>
      </c>
      <c r="Q271" s="149">
        <f t="shared" si="19"/>
        <v>1397.3999999999999</v>
      </c>
    </row>
    <row r="272" spans="1:17" x14ac:dyDescent="0.35">
      <c r="A272" s="144" t="s">
        <v>3</v>
      </c>
      <c r="B272" s="115" t="s">
        <v>82</v>
      </c>
      <c r="C272" s="144"/>
      <c r="D272" s="116">
        <v>44267</v>
      </c>
      <c r="E272" s="115" t="s">
        <v>227</v>
      </c>
      <c r="F272" s="145" t="s">
        <v>228</v>
      </c>
      <c r="G272" s="145" t="s">
        <v>291</v>
      </c>
      <c r="H272" s="144">
        <v>4.5599999999999996</v>
      </c>
      <c r="I272" s="147">
        <v>44249</v>
      </c>
      <c r="J272" s="147">
        <v>44262</v>
      </c>
      <c r="K272" s="148">
        <f t="shared" si="16"/>
        <v>14</v>
      </c>
      <c r="L272" s="147">
        <f t="shared" si="17"/>
        <v>44255.5</v>
      </c>
      <c r="M272" s="143">
        <v>44267.5</v>
      </c>
      <c r="N272" s="143">
        <v>44316.5</v>
      </c>
      <c r="O272" s="143">
        <v>44315.5</v>
      </c>
      <c r="P272" s="144">
        <f t="shared" si="18"/>
        <v>60</v>
      </c>
      <c r="Q272" s="149">
        <f t="shared" si="19"/>
        <v>273.59999999999997</v>
      </c>
    </row>
    <row r="273" spans="1:17" x14ac:dyDescent="0.35">
      <c r="A273" s="144" t="s">
        <v>3</v>
      </c>
      <c r="B273" s="115" t="s">
        <v>82</v>
      </c>
      <c r="C273" s="144"/>
      <c r="D273" s="116">
        <v>44267</v>
      </c>
      <c r="E273" s="115" t="s">
        <v>227</v>
      </c>
      <c r="F273" s="145" t="s">
        <v>228</v>
      </c>
      <c r="G273" s="145" t="s">
        <v>247</v>
      </c>
      <c r="H273" s="146">
        <v>20.48</v>
      </c>
      <c r="I273" s="147">
        <v>44249</v>
      </c>
      <c r="J273" s="147">
        <v>44262</v>
      </c>
      <c r="K273" s="148">
        <f t="shared" si="16"/>
        <v>14</v>
      </c>
      <c r="L273" s="147">
        <f t="shared" si="17"/>
        <v>44255.5</v>
      </c>
      <c r="M273" s="143">
        <v>44267.5</v>
      </c>
      <c r="N273" s="143">
        <v>44316.5</v>
      </c>
      <c r="O273" s="143">
        <v>44315.5</v>
      </c>
      <c r="P273" s="144">
        <f t="shared" si="18"/>
        <v>60</v>
      </c>
      <c r="Q273" s="149">
        <f t="shared" si="19"/>
        <v>1228.8</v>
      </c>
    </row>
    <row r="274" spans="1:17" x14ac:dyDescent="0.35">
      <c r="A274" s="144" t="s">
        <v>3</v>
      </c>
      <c r="B274" s="115" t="s">
        <v>82</v>
      </c>
      <c r="C274" s="144"/>
      <c r="D274" s="116">
        <v>44267</v>
      </c>
      <c r="E274" s="115" t="s">
        <v>227</v>
      </c>
      <c r="F274" s="145" t="s">
        <v>228</v>
      </c>
      <c r="G274" s="145" t="s">
        <v>248</v>
      </c>
      <c r="H274" s="146">
        <v>0.99</v>
      </c>
      <c r="I274" s="147">
        <v>44249</v>
      </c>
      <c r="J274" s="147">
        <v>44262</v>
      </c>
      <c r="K274" s="148">
        <f t="shared" si="16"/>
        <v>14</v>
      </c>
      <c r="L274" s="147">
        <f t="shared" si="17"/>
        <v>44255.5</v>
      </c>
      <c r="M274" s="143">
        <v>44267.5</v>
      </c>
      <c r="N274" s="143">
        <v>44316.5</v>
      </c>
      <c r="O274" s="143">
        <v>44315.5</v>
      </c>
      <c r="P274" s="144">
        <f t="shared" si="18"/>
        <v>60</v>
      </c>
      <c r="Q274" s="149">
        <f t="shared" si="19"/>
        <v>59.4</v>
      </c>
    </row>
    <row r="275" spans="1:17" x14ac:dyDescent="0.35">
      <c r="A275" s="144" t="s">
        <v>3</v>
      </c>
      <c r="B275" s="115" t="s">
        <v>82</v>
      </c>
      <c r="C275" s="144"/>
      <c r="D275" s="116">
        <v>44267</v>
      </c>
      <c r="E275" s="115" t="s">
        <v>227</v>
      </c>
      <c r="F275" s="145" t="s">
        <v>228</v>
      </c>
      <c r="G275" s="145" t="s">
        <v>249</v>
      </c>
      <c r="H275" s="146">
        <v>4.57</v>
      </c>
      <c r="I275" s="147">
        <v>44249</v>
      </c>
      <c r="J275" s="147">
        <v>44262</v>
      </c>
      <c r="K275" s="148">
        <f t="shared" si="16"/>
        <v>14</v>
      </c>
      <c r="L275" s="147">
        <f t="shared" si="17"/>
        <v>44255.5</v>
      </c>
      <c r="M275" s="143">
        <v>44267.5</v>
      </c>
      <c r="N275" s="143">
        <v>44316.5</v>
      </c>
      <c r="O275" s="143">
        <v>44315.5</v>
      </c>
      <c r="P275" s="144">
        <f t="shared" si="18"/>
        <v>60</v>
      </c>
      <c r="Q275" s="149">
        <f t="shared" si="19"/>
        <v>274.20000000000005</v>
      </c>
    </row>
    <row r="276" spans="1:17" x14ac:dyDescent="0.35">
      <c r="A276" s="144" t="s">
        <v>3</v>
      </c>
      <c r="B276" s="115" t="s">
        <v>82</v>
      </c>
      <c r="C276" s="144"/>
      <c r="D276" s="116">
        <v>44267</v>
      </c>
      <c r="E276" s="115" t="s">
        <v>227</v>
      </c>
      <c r="F276" s="145" t="s">
        <v>228</v>
      </c>
      <c r="G276" s="145" t="s">
        <v>250</v>
      </c>
      <c r="H276" s="146">
        <v>1.05</v>
      </c>
      <c r="I276" s="147">
        <v>44249</v>
      </c>
      <c r="J276" s="147">
        <v>44262</v>
      </c>
      <c r="K276" s="148">
        <f t="shared" si="16"/>
        <v>14</v>
      </c>
      <c r="L276" s="147">
        <f t="shared" si="17"/>
        <v>44255.5</v>
      </c>
      <c r="M276" s="143">
        <v>44267.5</v>
      </c>
      <c r="N276" s="143">
        <v>44316.5</v>
      </c>
      <c r="O276" s="143">
        <v>44315.5</v>
      </c>
      <c r="P276" s="144">
        <f t="shared" si="18"/>
        <v>60</v>
      </c>
      <c r="Q276" s="149">
        <f t="shared" si="19"/>
        <v>63</v>
      </c>
    </row>
    <row r="277" spans="1:17" x14ac:dyDescent="0.35">
      <c r="A277" s="144" t="s">
        <v>3</v>
      </c>
      <c r="B277" s="115" t="s">
        <v>82</v>
      </c>
      <c r="C277" s="144"/>
      <c r="D277" s="116">
        <v>44267</v>
      </c>
      <c r="E277" s="115" t="s">
        <v>227</v>
      </c>
      <c r="F277" s="145" t="s">
        <v>228</v>
      </c>
      <c r="G277" s="145" t="s">
        <v>285</v>
      </c>
      <c r="H277" s="146">
        <v>3.41</v>
      </c>
      <c r="I277" s="147">
        <v>44249</v>
      </c>
      <c r="J277" s="147">
        <v>44262</v>
      </c>
      <c r="K277" s="148">
        <f t="shared" si="16"/>
        <v>14</v>
      </c>
      <c r="L277" s="147">
        <f t="shared" si="17"/>
        <v>44255.5</v>
      </c>
      <c r="M277" s="143">
        <v>44267.5</v>
      </c>
      <c r="N277" s="143">
        <v>44316.5</v>
      </c>
      <c r="O277" s="143">
        <v>44315.5</v>
      </c>
      <c r="P277" s="144">
        <f t="shared" si="18"/>
        <v>60</v>
      </c>
      <c r="Q277" s="149">
        <f t="shared" si="19"/>
        <v>204.60000000000002</v>
      </c>
    </row>
    <row r="278" spans="1:17" x14ac:dyDescent="0.35">
      <c r="A278" s="144" t="s">
        <v>3</v>
      </c>
      <c r="B278" s="115" t="s">
        <v>82</v>
      </c>
      <c r="C278" s="144"/>
      <c r="D278" s="116">
        <v>44267</v>
      </c>
      <c r="E278" s="115" t="s">
        <v>227</v>
      </c>
      <c r="F278" s="145" t="s">
        <v>228</v>
      </c>
      <c r="G278" s="145" t="s">
        <v>251</v>
      </c>
      <c r="H278" s="146">
        <v>9.14</v>
      </c>
      <c r="I278" s="147">
        <v>44249</v>
      </c>
      <c r="J278" s="147">
        <v>44262</v>
      </c>
      <c r="K278" s="148">
        <f t="shared" si="16"/>
        <v>14</v>
      </c>
      <c r="L278" s="147">
        <f t="shared" si="17"/>
        <v>44255.5</v>
      </c>
      <c r="M278" s="143">
        <v>44267.5</v>
      </c>
      <c r="N278" s="143">
        <v>44316.5</v>
      </c>
      <c r="O278" s="143">
        <v>44315.5</v>
      </c>
      <c r="P278" s="144">
        <f t="shared" si="18"/>
        <v>60</v>
      </c>
      <c r="Q278" s="149">
        <f t="shared" si="19"/>
        <v>548.40000000000009</v>
      </c>
    </row>
    <row r="279" spans="1:17" x14ac:dyDescent="0.35">
      <c r="A279" s="144" t="s">
        <v>3</v>
      </c>
      <c r="B279" s="115" t="s">
        <v>82</v>
      </c>
      <c r="C279" s="144"/>
      <c r="D279" s="116">
        <v>44267</v>
      </c>
      <c r="E279" s="115" t="s">
        <v>227</v>
      </c>
      <c r="F279" s="145" t="s">
        <v>228</v>
      </c>
      <c r="G279" s="145" t="s">
        <v>292</v>
      </c>
      <c r="H279" s="146">
        <v>4.74</v>
      </c>
      <c r="I279" s="147">
        <v>44249</v>
      </c>
      <c r="J279" s="147">
        <v>44262</v>
      </c>
      <c r="K279" s="148">
        <f t="shared" si="16"/>
        <v>14</v>
      </c>
      <c r="L279" s="147">
        <f t="shared" si="17"/>
        <v>44255.5</v>
      </c>
      <c r="M279" s="143">
        <v>44267.5</v>
      </c>
      <c r="N279" s="143">
        <v>44316.5</v>
      </c>
      <c r="O279" s="143">
        <v>44315.5</v>
      </c>
      <c r="P279" s="144">
        <f t="shared" si="18"/>
        <v>60</v>
      </c>
      <c r="Q279" s="149">
        <f t="shared" si="19"/>
        <v>284.40000000000003</v>
      </c>
    </row>
    <row r="280" spans="1:17" x14ac:dyDescent="0.35">
      <c r="A280" s="144" t="s">
        <v>3</v>
      </c>
      <c r="B280" s="115" t="s">
        <v>82</v>
      </c>
      <c r="C280" s="144"/>
      <c r="D280" s="116">
        <v>44267</v>
      </c>
      <c r="E280" s="115" t="s">
        <v>227</v>
      </c>
      <c r="F280" s="145" t="s">
        <v>228</v>
      </c>
      <c r="G280" s="145" t="s">
        <v>252</v>
      </c>
      <c r="H280" s="146">
        <v>4.37</v>
      </c>
      <c r="I280" s="147">
        <v>44249</v>
      </c>
      <c r="J280" s="147">
        <v>44262</v>
      </c>
      <c r="K280" s="148">
        <f t="shared" si="16"/>
        <v>14</v>
      </c>
      <c r="L280" s="147">
        <f t="shared" si="17"/>
        <v>44255.5</v>
      </c>
      <c r="M280" s="143">
        <v>44267.5</v>
      </c>
      <c r="N280" s="143">
        <v>44316.5</v>
      </c>
      <c r="O280" s="143">
        <v>44315.5</v>
      </c>
      <c r="P280" s="144">
        <f t="shared" si="18"/>
        <v>60</v>
      </c>
      <c r="Q280" s="149">
        <f t="shared" si="19"/>
        <v>262.2</v>
      </c>
    </row>
    <row r="281" spans="1:17" x14ac:dyDescent="0.35">
      <c r="A281" s="144" t="s">
        <v>3</v>
      </c>
      <c r="B281" s="115" t="s">
        <v>82</v>
      </c>
      <c r="C281" s="144"/>
      <c r="D281" s="116">
        <v>44267</v>
      </c>
      <c r="E281" s="115" t="s">
        <v>227</v>
      </c>
      <c r="F281" s="145" t="s">
        <v>228</v>
      </c>
      <c r="G281" s="145" t="s">
        <v>253</v>
      </c>
      <c r="H281" s="146">
        <v>7.58</v>
      </c>
      <c r="I281" s="147">
        <v>44249</v>
      </c>
      <c r="J281" s="147">
        <v>44262</v>
      </c>
      <c r="K281" s="148">
        <f t="shared" si="16"/>
        <v>14</v>
      </c>
      <c r="L281" s="147">
        <f t="shared" si="17"/>
        <v>44255.5</v>
      </c>
      <c r="M281" s="143">
        <v>44267.5</v>
      </c>
      <c r="N281" s="143">
        <v>44316.5</v>
      </c>
      <c r="O281" s="143">
        <v>44315.5</v>
      </c>
      <c r="P281" s="144">
        <f t="shared" si="18"/>
        <v>60</v>
      </c>
      <c r="Q281" s="149">
        <f t="shared" si="19"/>
        <v>454.8</v>
      </c>
    </row>
    <row r="282" spans="1:17" x14ac:dyDescent="0.35">
      <c r="A282" s="144" t="s">
        <v>3</v>
      </c>
      <c r="B282" s="115" t="s">
        <v>82</v>
      </c>
      <c r="C282" s="144"/>
      <c r="D282" s="116">
        <v>44267</v>
      </c>
      <c r="E282" s="115" t="s">
        <v>227</v>
      </c>
      <c r="F282" s="145" t="s">
        <v>228</v>
      </c>
      <c r="G282" s="145" t="s">
        <v>254</v>
      </c>
      <c r="H282" s="146">
        <v>221.21999999999994</v>
      </c>
      <c r="I282" s="147">
        <v>44249</v>
      </c>
      <c r="J282" s="147">
        <v>44262</v>
      </c>
      <c r="K282" s="148">
        <f t="shared" si="16"/>
        <v>14</v>
      </c>
      <c r="L282" s="147">
        <f t="shared" si="17"/>
        <v>44255.5</v>
      </c>
      <c r="M282" s="143">
        <v>44267.5</v>
      </c>
      <c r="N282" s="143">
        <v>44316.5</v>
      </c>
      <c r="O282" s="143">
        <v>44315.5</v>
      </c>
      <c r="P282" s="144">
        <f t="shared" si="18"/>
        <v>60</v>
      </c>
      <c r="Q282" s="149">
        <f t="shared" si="19"/>
        <v>13273.199999999997</v>
      </c>
    </row>
    <row r="283" spans="1:17" x14ac:dyDescent="0.35">
      <c r="A283" s="144" t="s">
        <v>3</v>
      </c>
      <c r="B283" s="115" t="s">
        <v>82</v>
      </c>
      <c r="C283" s="144"/>
      <c r="D283" s="116">
        <v>44267</v>
      </c>
      <c r="E283" s="115" t="s">
        <v>227</v>
      </c>
      <c r="F283" s="145" t="s">
        <v>228</v>
      </c>
      <c r="G283" s="145" t="s">
        <v>255</v>
      </c>
      <c r="H283" s="146">
        <v>41.8</v>
      </c>
      <c r="I283" s="147">
        <v>44249</v>
      </c>
      <c r="J283" s="147">
        <v>44262</v>
      </c>
      <c r="K283" s="148">
        <f t="shared" si="16"/>
        <v>14</v>
      </c>
      <c r="L283" s="147">
        <f t="shared" si="17"/>
        <v>44255.5</v>
      </c>
      <c r="M283" s="143">
        <v>44267.5</v>
      </c>
      <c r="N283" s="143">
        <v>44316.5</v>
      </c>
      <c r="O283" s="143">
        <v>44315.5</v>
      </c>
      <c r="P283" s="144">
        <f t="shared" si="18"/>
        <v>60</v>
      </c>
      <c r="Q283" s="149">
        <f t="shared" si="19"/>
        <v>2508</v>
      </c>
    </row>
    <row r="284" spans="1:17" x14ac:dyDescent="0.35">
      <c r="A284" s="144" t="s">
        <v>3</v>
      </c>
      <c r="B284" s="115" t="s">
        <v>82</v>
      </c>
      <c r="C284" s="144"/>
      <c r="D284" s="116">
        <v>44267</v>
      </c>
      <c r="E284" s="115" t="s">
        <v>227</v>
      </c>
      <c r="F284" s="145" t="s">
        <v>228</v>
      </c>
      <c r="G284" s="145" t="s">
        <v>256</v>
      </c>
      <c r="H284" s="146">
        <v>4.08</v>
      </c>
      <c r="I284" s="147">
        <v>44249</v>
      </c>
      <c r="J284" s="147">
        <v>44262</v>
      </c>
      <c r="K284" s="148">
        <f t="shared" si="16"/>
        <v>14</v>
      </c>
      <c r="L284" s="147">
        <f t="shared" si="17"/>
        <v>44255.5</v>
      </c>
      <c r="M284" s="143">
        <v>44267.5</v>
      </c>
      <c r="N284" s="143">
        <v>44316.5</v>
      </c>
      <c r="O284" s="143">
        <v>44315.5</v>
      </c>
      <c r="P284" s="144">
        <f t="shared" si="18"/>
        <v>60</v>
      </c>
      <c r="Q284" s="149">
        <f t="shared" si="19"/>
        <v>244.8</v>
      </c>
    </row>
    <row r="285" spans="1:17" x14ac:dyDescent="0.35">
      <c r="A285" s="144" t="s">
        <v>3</v>
      </c>
      <c r="B285" s="115" t="s">
        <v>82</v>
      </c>
      <c r="C285" s="144"/>
      <c r="D285" s="116">
        <v>44267</v>
      </c>
      <c r="E285" s="115" t="s">
        <v>227</v>
      </c>
      <c r="F285" s="145" t="s">
        <v>228</v>
      </c>
      <c r="G285" s="145" t="s">
        <v>257</v>
      </c>
      <c r="H285" s="146">
        <v>13.18</v>
      </c>
      <c r="I285" s="147">
        <v>44249</v>
      </c>
      <c r="J285" s="147">
        <v>44262</v>
      </c>
      <c r="K285" s="148">
        <f t="shared" si="16"/>
        <v>14</v>
      </c>
      <c r="L285" s="147">
        <f t="shared" si="17"/>
        <v>44255.5</v>
      </c>
      <c r="M285" s="143">
        <v>44267.5</v>
      </c>
      <c r="N285" s="143">
        <v>44316.5</v>
      </c>
      <c r="O285" s="143">
        <v>44315.5</v>
      </c>
      <c r="P285" s="144">
        <f t="shared" si="18"/>
        <v>60</v>
      </c>
      <c r="Q285" s="149">
        <f t="shared" si="19"/>
        <v>790.8</v>
      </c>
    </row>
    <row r="286" spans="1:17" x14ac:dyDescent="0.35">
      <c r="A286" s="144" t="s">
        <v>3</v>
      </c>
      <c r="B286" s="115" t="s">
        <v>82</v>
      </c>
      <c r="C286" s="144"/>
      <c r="D286" s="116">
        <v>44267</v>
      </c>
      <c r="E286" s="115" t="s">
        <v>227</v>
      </c>
      <c r="F286" s="145" t="s">
        <v>228</v>
      </c>
      <c r="G286" s="145" t="s">
        <v>258</v>
      </c>
      <c r="H286" s="146">
        <v>1.3</v>
      </c>
      <c r="I286" s="147">
        <v>44249</v>
      </c>
      <c r="J286" s="147">
        <v>44262</v>
      </c>
      <c r="K286" s="148">
        <f t="shared" si="16"/>
        <v>14</v>
      </c>
      <c r="L286" s="147">
        <f t="shared" si="17"/>
        <v>44255.5</v>
      </c>
      <c r="M286" s="143">
        <v>44267.5</v>
      </c>
      <c r="N286" s="143">
        <v>44316.5</v>
      </c>
      <c r="O286" s="143">
        <v>44315.5</v>
      </c>
      <c r="P286" s="144">
        <f t="shared" si="18"/>
        <v>60</v>
      </c>
      <c r="Q286" s="149">
        <f t="shared" si="19"/>
        <v>78</v>
      </c>
    </row>
    <row r="287" spans="1:17" x14ac:dyDescent="0.35">
      <c r="A287" s="144" t="s">
        <v>3</v>
      </c>
      <c r="B287" s="115" t="s">
        <v>82</v>
      </c>
      <c r="C287" s="144"/>
      <c r="D287" s="116">
        <v>44267</v>
      </c>
      <c r="E287" s="115" t="s">
        <v>227</v>
      </c>
      <c r="F287" s="145" t="s">
        <v>228</v>
      </c>
      <c r="G287" s="145" t="s">
        <v>259</v>
      </c>
      <c r="H287" s="146">
        <v>5.9399999999999995</v>
      </c>
      <c r="I287" s="147">
        <v>44249</v>
      </c>
      <c r="J287" s="147">
        <v>44262</v>
      </c>
      <c r="K287" s="148">
        <f t="shared" si="16"/>
        <v>14</v>
      </c>
      <c r="L287" s="147">
        <f t="shared" si="17"/>
        <v>44255.5</v>
      </c>
      <c r="M287" s="143">
        <v>44267.5</v>
      </c>
      <c r="N287" s="143">
        <v>44316.5</v>
      </c>
      <c r="O287" s="143">
        <v>44315.5</v>
      </c>
      <c r="P287" s="144">
        <f t="shared" si="18"/>
        <v>60</v>
      </c>
      <c r="Q287" s="149">
        <f t="shared" si="19"/>
        <v>356.4</v>
      </c>
    </row>
    <row r="288" spans="1:17" x14ac:dyDescent="0.35">
      <c r="A288" s="144" t="s">
        <v>3</v>
      </c>
      <c r="B288" s="115" t="s">
        <v>82</v>
      </c>
      <c r="C288" s="144"/>
      <c r="D288" s="116">
        <v>44267</v>
      </c>
      <c r="E288" s="115" t="s">
        <v>227</v>
      </c>
      <c r="F288" s="145" t="s">
        <v>228</v>
      </c>
      <c r="G288" s="145" t="s">
        <v>286</v>
      </c>
      <c r="H288" s="146">
        <v>2.8200000000000003</v>
      </c>
      <c r="I288" s="147">
        <v>44249</v>
      </c>
      <c r="J288" s="147">
        <v>44262</v>
      </c>
      <c r="K288" s="148">
        <f t="shared" si="16"/>
        <v>14</v>
      </c>
      <c r="L288" s="147">
        <f t="shared" si="17"/>
        <v>44255.5</v>
      </c>
      <c r="M288" s="143">
        <v>44267.5</v>
      </c>
      <c r="N288" s="143">
        <v>44316.5</v>
      </c>
      <c r="O288" s="143">
        <v>44315.5</v>
      </c>
      <c r="P288" s="144">
        <f t="shared" si="18"/>
        <v>60</v>
      </c>
      <c r="Q288" s="149">
        <f t="shared" si="19"/>
        <v>169.20000000000002</v>
      </c>
    </row>
    <row r="289" spans="1:17" x14ac:dyDescent="0.35">
      <c r="A289" s="144" t="s">
        <v>3</v>
      </c>
      <c r="B289" s="115" t="s">
        <v>82</v>
      </c>
      <c r="C289" s="144"/>
      <c r="D289" s="116">
        <v>44267</v>
      </c>
      <c r="E289" s="115" t="s">
        <v>227</v>
      </c>
      <c r="F289" s="145" t="s">
        <v>228</v>
      </c>
      <c r="G289" s="145" t="s">
        <v>261</v>
      </c>
      <c r="H289" s="146">
        <v>1.47</v>
      </c>
      <c r="I289" s="147">
        <v>44249</v>
      </c>
      <c r="J289" s="147">
        <v>44262</v>
      </c>
      <c r="K289" s="148">
        <f t="shared" si="16"/>
        <v>14</v>
      </c>
      <c r="L289" s="147">
        <f t="shared" si="17"/>
        <v>44255.5</v>
      </c>
      <c r="M289" s="143">
        <v>44267.5</v>
      </c>
      <c r="N289" s="143">
        <v>44316.5</v>
      </c>
      <c r="O289" s="143">
        <v>44315.5</v>
      </c>
      <c r="P289" s="144">
        <f t="shared" si="18"/>
        <v>60</v>
      </c>
      <c r="Q289" s="149">
        <f t="shared" si="19"/>
        <v>88.2</v>
      </c>
    </row>
    <row r="290" spans="1:17" x14ac:dyDescent="0.35">
      <c r="A290" s="144" t="s">
        <v>3</v>
      </c>
      <c r="B290" s="115" t="s">
        <v>82</v>
      </c>
      <c r="C290" s="144"/>
      <c r="D290" s="116">
        <v>44267</v>
      </c>
      <c r="E290" s="115" t="s">
        <v>227</v>
      </c>
      <c r="F290" s="145" t="s">
        <v>228</v>
      </c>
      <c r="G290" s="145" t="s">
        <v>262</v>
      </c>
      <c r="H290" s="146">
        <v>106.94999999999999</v>
      </c>
      <c r="I290" s="147">
        <v>44249</v>
      </c>
      <c r="J290" s="147">
        <v>44262</v>
      </c>
      <c r="K290" s="148">
        <f t="shared" si="16"/>
        <v>14</v>
      </c>
      <c r="L290" s="147">
        <f t="shared" si="17"/>
        <v>44255.5</v>
      </c>
      <c r="M290" s="143">
        <v>44267.5</v>
      </c>
      <c r="N290" s="143">
        <v>44316.5</v>
      </c>
      <c r="O290" s="143">
        <v>44315.5</v>
      </c>
      <c r="P290" s="144">
        <f t="shared" si="18"/>
        <v>60</v>
      </c>
      <c r="Q290" s="149">
        <f t="shared" si="19"/>
        <v>6416.9999999999991</v>
      </c>
    </row>
    <row r="291" spans="1:17" x14ac:dyDescent="0.35">
      <c r="A291" s="144" t="s">
        <v>3</v>
      </c>
      <c r="B291" s="115" t="s">
        <v>82</v>
      </c>
      <c r="C291" s="144"/>
      <c r="D291" s="116">
        <v>44267</v>
      </c>
      <c r="E291" s="115" t="s">
        <v>227</v>
      </c>
      <c r="F291" s="145" t="s">
        <v>228</v>
      </c>
      <c r="G291" s="145" t="s">
        <v>289</v>
      </c>
      <c r="H291" s="146">
        <v>0.35</v>
      </c>
      <c r="I291" s="147">
        <v>44249</v>
      </c>
      <c r="J291" s="147">
        <v>44262</v>
      </c>
      <c r="K291" s="148">
        <f t="shared" si="16"/>
        <v>14</v>
      </c>
      <c r="L291" s="147">
        <f t="shared" si="17"/>
        <v>44255.5</v>
      </c>
      <c r="M291" s="143">
        <v>44267.5</v>
      </c>
      <c r="N291" s="143">
        <v>44316.5</v>
      </c>
      <c r="O291" s="143">
        <v>44315.5</v>
      </c>
      <c r="P291" s="144">
        <f t="shared" si="18"/>
        <v>60</v>
      </c>
      <c r="Q291" s="149">
        <f t="shared" si="19"/>
        <v>21</v>
      </c>
    </row>
    <row r="292" spans="1:17" x14ac:dyDescent="0.35">
      <c r="A292" s="144" t="s">
        <v>3</v>
      </c>
      <c r="B292" s="115" t="s">
        <v>82</v>
      </c>
      <c r="C292" s="144"/>
      <c r="D292" s="116">
        <v>44267</v>
      </c>
      <c r="E292" s="115" t="s">
        <v>227</v>
      </c>
      <c r="F292" s="145" t="s">
        <v>228</v>
      </c>
      <c r="G292" s="145" t="s">
        <v>299</v>
      </c>
      <c r="H292" s="146">
        <v>1.1399999999999999</v>
      </c>
      <c r="I292" s="147">
        <v>44249</v>
      </c>
      <c r="J292" s="147">
        <v>44262</v>
      </c>
      <c r="K292" s="148">
        <f t="shared" si="16"/>
        <v>14</v>
      </c>
      <c r="L292" s="147">
        <f t="shared" si="17"/>
        <v>44255.5</v>
      </c>
      <c r="M292" s="143">
        <v>44267.5</v>
      </c>
      <c r="N292" s="143">
        <v>44316.5</v>
      </c>
      <c r="O292" s="143">
        <v>44315.5</v>
      </c>
      <c r="P292" s="144">
        <f t="shared" si="18"/>
        <v>60</v>
      </c>
      <c r="Q292" s="149">
        <f t="shared" si="19"/>
        <v>68.399999999999991</v>
      </c>
    </row>
    <row r="293" spans="1:17" x14ac:dyDescent="0.35">
      <c r="A293" s="144" t="s">
        <v>3</v>
      </c>
      <c r="B293" s="115" t="s">
        <v>82</v>
      </c>
      <c r="C293" s="144"/>
      <c r="D293" s="116">
        <v>44267</v>
      </c>
      <c r="E293" s="115" t="s">
        <v>227</v>
      </c>
      <c r="F293" s="145" t="s">
        <v>228</v>
      </c>
      <c r="G293" s="145" t="s">
        <v>265</v>
      </c>
      <c r="H293" s="146">
        <v>6.76</v>
      </c>
      <c r="I293" s="147">
        <v>44249</v>
      </c>
      <c r="J293" s="147">
        <v>44262</v>
      </c>
      <c r="K293" s="148">
        <f t="shared" si="16"/>
        <v>14</v>
      </c>
      <c r="L293" s="147">
        <f t="shared" si="17"/>
        <v>44255.5</v>
      </c>
      <c r="M293" s="143">
        <v>44267.5</v>
      </c>
      <c r="N293" s="143">
        <v>44316.5</v>
      </c>
      <c r="O293" s="143">
        <v>44315.5</v>
      </c>
      <c r="P293" s="144">
        <f t="shared" si="18"/>
        <v>60</v>
      </c>
      <c r="Q293" s="149">
        <f t="shared" si="19"/>
        <v>405.59999999999997</v>
      </c>
    </row>
    <row r="294" spans="1:17" x14ac:dyDescent="0.35">
      <c r="A294" s="144" t="s">
        <v>3</v>
      </c>
      <c r="B294" s="115" t="s">
        <v>82</v>
      </c>
      <c r="C294" s="144"/>
      <c r="D294" s="116">
        <v>44267</v>
      </c>
      <c r="E294" s="115" t="s">
        <v>227</v>
      </c>
      <c r="F294" s="145" t="s">
        <v>228</v>
      </c>
      <c r="G294" s="145" t="s">
        <v>267</v>
      </c>
      <c r="H294" s="146">
        <v>15.65</v>
      </c>
      <c r="I294" s="147">
        <v>44249</v>
      </c>
      <c r="J294" s="147">
        <v>44262</v>
      </c>
      <c r="K294" s="148">
        <f t="shared" si="16"/>
        <v>14</v>
      </c>
      <c r="L294" s="147">
        <f t="shared" si="17"/>
        <v>44255.5</v>
      </c>
      <c r="M294" s="143">
        <v>44267.5</v>
      </c>
      <c r="N294" s="143">
        <v>44316.5</v>
      </c>
      <c r="O294" s="143">
        <v>44315.5</v>
      </c>
      <c r="P294" s="144">
        <f t="shared" si="18"/>
        <v>60</v>
      </c>
      <c r="Q294" s="149">
        <f t="shared" si="19"/>
        <v>939</v>
      </c>
    </row>
    <row r="295" spans="1:17" x14ac:dyDescent="0.35">
      <c r="A295" s="144" t="s">
        <v>3</v>
      </c>
      <c r="B295" s="115" t="s">
        <v>82</v>
      </c>
      <c r="C295" s="144"/>
      <c r="D295" s="116">
        <v>44267</v>
      </c>
      <c r="E295" s="115" t="s">
        <v>269</v>
      </c>
      <c r="F295" s="145" t="s">
        <v>270</v>
      </c>
      <c r="G295" s="145" t="s">
        <v>271</v>
      </c>
      <c r="H295" s="146">
        <v>5229.0099999999993</v>
      </c>
      <c r="I295" s="147">
        <v>44249</v>
      </c>
      <c r="J295" s="147">
        <v>44262</v>
      </c>
      <c r="K295" s="148">
        <f t="shared" si="16"/>
        <v>14</v>
      </c>
      <c r="L295" s="147">
        <f t="shared" si="17"/>
        <v>44255.5</v>
      </c>
      <c r="M295" s="143">
        <v>44267.5</v>
      </c>
      <c r="N295" s="143">
        <v>44316.5</v>
      </c>
      <c r="O295" s="143">
        <v>44315.5</v>
      </c>
      <c r="P295" s="144">
        <f t="shared" si="18"/>
        <v>60</v>
      </c>
      <c r="Q295" s="149">
        <f t="shared" si="19"/>
        <v>313740.59999999998</v>
      </c>
    </row>
    <row r="296" spans="1:17" x14ac:dyDescent="0.35">
      <c r="A296" s="144" t="s">
        <v>3</v>
      </c>
      <c r="B296" s="115" t="s">
        <v>82</v>
      </c>
      <c r="C296" s="144"/>
      <c r="D296" s="116">
        <v>44267</v>
      </c>
      <c r="E296" s="115" t="s">
        <v>269</v>
      </c>
      <c r="F296" s="145" t="s">
        <v>270</v>
      </c>
      <c r="G296" s="145" t="s">
        <v>272</v>
      </c>
      <c r="H296" s="146">
        <v>307.75</v>
      </c>
      <c r="I296" s="147">
        <v>44249</v>
      </c>
      <c r="J296" s="147">
        <v>44262</v>
      </c>
      <c r="K296" s="148">
        <f t="shared" si="16"/>
        <v>14</v>
      </c>
      <c r="L296" s="147">
        <f t="shared" si="17"/>
        <v>44255.5</v>
      </c>
      <c r="M296" s="143">
        <v>44267.5</v>
      </c>
      <c r="N296" s="143">
        <v>44316.5</v>
      </c>
      <c r="O296" s="143">
        <v>44315.5</v>
      </c>
      <c r="P296" s="144">
        <f t="shared" si="18"/>
        <v>60</v>
      </c>
      <c r="Q296" s="149">
        <f t="shared" si="19"/>
        <v>18465</v>
      </c>
    </row>
    <row r="297" spans="1:17" x14ac:dyDescent="0.35">
      <c r="A297" s="144" t="s">
        <v>3</v>
      </c>
      <c r="B297" s="115" t="s">
        <v>82</v>
      </c>
      <c r="C297" s="144"/>
      <c r="D297" s="116">
        <v>44267</v>
      </c>
      <c r="E297" s="115" t="s">
        <v>269</v>
      </c>
      <c r="F297" s="145" t="s">
        <v>270</v>
      </c>
      <c r="G297" s="145" t="s">
        <v>293</v>
      </c>
      <c r="H297" s="146">
        <v>5.68</v>
      </c>
      <c r="I297" s="147">
        <v>44249</v>
      </c>
      <c r="J297" s="147">
        <v>44262</v>
      </c>
      <c r="K297" s="148">
        <f t="shared" si="16"/>
        <v>14</v>
      </c>
      <c r="L297" s="147">
        <f t="shared" si="17"/>
        <v>44255.5</v>
      </c>
      <c r="M297" s="143">
        <v>44267.5</v>
      </c>
      <c r="N297" s="143">
        <v>44316.5</v>
      </c>
      <c r="O297" s="143">
        <v>44315.5</v>
      </c>
      <c r="P297" s="144">
        <f t="shared" si="18"/>
        <v>60</v>
      </c>
      <c r="Q297" s="149">
        <f t="shared" si="19"/>
        <v>340.79999999999995</v>
      </c>
    </row>
    <row r="298" spans="1:17" x14ac:dyDescent="0.35">
      <c r="A298" s="144" t="s">
        <v>3</v>
      </c>
      <c r="B298" s="115" t="s">
        <v>82</v>
      </c>
      <c r="C298" s="144"/>
      <c r="D298" s="116">
        <v>44267</v>
      </c>
      <c r="E298" s="115" t="s">
        <v>269</v>
      </c>
      <c r="F298" s="145" t="s">
        <v>270</v>
      </c>
      <c r="G298" s="145" t="s">
        <v>273</v>
      </c>
      <c r="H298" s="146">
        <v>765.93000000000006</v>
      </c>
      <c r="I298" s="147">
        <v>44249</v>
      </c>
      <c r="J298" s="147">
        <v>44262</v>
      </c>
      <c r="K298" s="148">
        <f t="shared" si="16"/>
        <v>14</v>
      </c>
      <c r="L298" s="147">
        <f t="shared" si="17"/>
        <v>44255.5</v>
      </c>
      <c r="M298" s="143">
        <v>44267.5</v>
      </c>
      <c r="N298" s="143">
        <v>44316.5</v>
      </c>
      <c r="O298" s="143">
        <v>44315.5</v>
      </c>
      <c r="P298" s="144">
        <f t="shared" si="18"/>
        <v>60</v>
      </c>
      <c r="Q298" s="149">
        <f t="shared" si="19"/>
        <v>45955.8</v>
      </c>
    </row>
    <row r="299" spans="1:17" x14ac:dyDescent="0.35">
      <c r="A299" s="144" t="s">
        <v>3</v>
      </c>
      <c r="B299" s="115" t="s">
        <v>82</v>
      </c>
      <c r="C299" s="144"/>
      <c r="D299" s="116">
        <v>44267</v>
      </c>
      <c r="E299" s="115" t="s">
        <v>269</v>
      </c>
      <c r="F299" s="145" t="s">
        <v>270</v>
      </c>
      <c r="G299" s="145" t="s">
        <v>274</v>
      </c>
      <c r="H299" s="146">
        <v>30.94</v>
      </c>
      <c r="I299" s="147">
        <v>44249</v>
      </c>
      <c r="J299" s="147">
        <v>44262</v>
      </c>
      <c r="K299" s="148">
        <f t="shared" si="16"/>
        <v>14</v>
      </c>
      <c r="L299" s="147">
        <f t="shared" si="17"/>
        <v>44255.5</v>
      </c>
      <c r="M299" s="143">
        <v>44267.5</v>
      </c>
      <c r="N299" s="143">
        <v>44316.5</v>
      </c>
      <c r="O299" s="143">
        <v>44315.5</v>
      </c>
      <c r="P299" s="144">
        <f t="shared" si="18"/>
        <v>60</v>
      </c>
      <c r="Q299" s="149">
        <f t="shared" si="19"/>
        <v>1856.4</v>
      </c>
    </row>
    <row r="300" spans="1:17" x14ac:dyDescent="0.35">
      <c r="A300" s="144" t="s">
        <v>3</v>
      </c>
      <c r="B300" s="115" t="s">
        <v>82</v>
      </c>
      <c r="C300" s="144"/>
      <c r="D300" s="116">
        <v>44267</v>
      </c>
      <c r="E300" s="115" t="s">
        <v>275</v>
      </c>
      <c r="F300" s="145" t="s">
        <v>276</v>
      </c>
      <c r="G300" s="145" t="s">
        <v>209</v>
      </c>
      <c r="H300" s="144">
        <v>300.14</v>
      </c>
      <c r="I300" s="147">
        <v>44249</v>
      </c>
      <c r="J300" s="147">
        <v>44262</v>
      </c>
      <c r="K300" s="148">
        <f t="shared" si="16"/>
        <v>14</v>
      </c>
      <c r="L300" s="147">
        <f t="shared" si="17"/>
        <v>44255.5</v>
      </c>
      <c r="M300" s="143">
        <v>44267.5</v>
      </c>
      <c r="N300" s="143">
        <v>44316.5</v>
      </c>
      <c r="O300" s="143">
        <v>44315.5</v>
      </c>
      <c r="P300" s="144">
        <f t="shared" si="18"/>
        <v>60</v>
      </c>
      <c r="Q300" s="149">
        <f t="shared" si="19"/>
        <v>18008.399999999998</v>
      </c>
    </row>
    <row r="301" spans="1:17" x14ac:dyDescent="0.35">
      <c r="A301" s="144" t="s">
        <v>3</v>
      </c>
      <c r="B301" s="115" t="s">
        <v>82</v>
      </c>
      <c r="C301" s="144"/>
      <c r="D301" s="116">
        <v>44267</v>
      </c>
      <c r="E301" s="115" t="s">
        <v>277</v>
      </c>
      <c r="F301" s="145" t="s">
        <v>278</v>
      </c>
      <c r="G301" s="145" t="s">
        <v>279</v>
      </c>
      <c r="H301" s="146">
        <v>390.27</v>
      </c>
      <c r="I301" s="147">
        <v>44249</v>
      </c>
      <c r="J301" s="147">
        <v>44262</v>
      </c>
      <c r="K301" s="148">
        <f t="shared" si="16"/>
        <v>14</v>
      </c>
      <c r="L301" s="147">
        <f t="shared" si="17"/>
        <v>44255.5</v>
      </c>
      <c r="M301" s="143">
        <v>44267.5</v>
      </c>
      <c r="N301" s="143">
        <v>44316.5</v>
      </c>
      <c r="O301" s="143">
        <v>44315.5</v>
      </c>
      <c r="P301" s="144">
        <f t="shared" si="18"/>
        <v>60</v>
      </c>
      <c r="Q301" s="149">
        <f t="shared" si="19"/>
        <v>23416.199999999997</v>
      </c>
    </row>
    <row r="302" spans="1:17" x14ac:dyDescent="0.35">
      <c r="A302" s="144" t="s">
        <v>3</v>
      </c>
      <c r="B302" s="115" t="s">
        <v>82</v>
      </c>
      <c r="C302" s="144"/>
      <c r="D302" s="116">
        <v>44267</v>
      </c>
      <c r="E302" s="115" t="s">
        <v>233</v>
      </c>
      <c r="F302" s="145" t="s">
        <v>234</v>
      </c>
      <c r="G302" s="145" t="s">
        <v>280</v>
      </c>
      <c r="H302" s="146">
        <v>808.13</v>
      </c>
      <c r="I302" s="147">
        <v>44249</v>
      </c>
      <c r="J302" s="147">
        <v>44262</v>
      </c>
      <c r="K302" s="148">
        <f t="shared" si="16"/>
        <v>14</v>
      </c>
      <c r="L302" s="147">
        <f t="shared" si="17"/>
        <v>44255.5</v>
      </c>
      <c r="M302" s="143">
        <v>44267.5</v>
      </c>
      <c r="N302" s="143">
        <v>44316.5</v>
      </c>
      <c r="O302" s="143">
        <v>44315.5</v>
      </c>
      <c r="P302" s="144">
        <f t="shared" si="18"/>
        <v>60</v>
      </c>
      <c r="Q302" s="149">
        <f t="shared" si="19"/>
        <v>48487.8</v>
      </c>
    </row>
    <row r="303" spans="1:17" x14ac:dyDescent="0.35">
      <c r="A303" s="144" t="s">
        <v>3</v>
      </c>
      <c r="B303" s="115" t="s">
        <v>82</v>
      </c>
      <c r="C303" s="144"/>
      <c r="D303" s="116">
        <v>44267</v>
      </c>
      <c r="E303" s="115" t="s">
        <v>281</v>
      </c>
      <c r="F303" s="145" t="s">
        <v>282</v>
      </c>
      <c r="G303" s="145" t="s">
        <v>230</v>
      </c>
      <c r="H303" s="146">
        <v>563.17999999999995</v>
      </c>
      <c r="I303" s="147">
        <v>44249</v>
      </c>
      <c r="J303" s="147">
        <v>44262</v>
      </c>
      <c r="K303" s="148">
        <f t="shared" si="16"/>
        <v>14</v>
      </c>
      <c r="L303" s="147">
        <f t="shared" si="17"/>
        <v>44255.5</v>
      </c>
      <c r="M303" s="143">
        <v>44267.5</v>
      </c>
      <c r="N303" s="143">
        <v>44316.5</v>
      </c>
      <c r="O303" s="143">
        <v>44315.5</v>
      </c>
      <c r="P303" s="144">
        <f t="shared" si="18"/>
        <v>60</v>
      </c>
      <c r="Q303" s="149">
        <f t="shared" si="19"/>
        <v>33790.799999999996</v>
      </c>
    </row>
    <row r="304" spans="1:17" x14ac:dyDescent="0.35">
      <c r="A304" s="144" t="s">
        <v>3</v>
      </c>
      <c r="B304" s="115" t="s">
        <v>82</v>
      </c>
      <c r="C304" s="144"/>
      <c r="D304" s="116">
        <v>44267</v>
      </c>
      <c r="E304" s="115" t="s">
        <v>281</v>
      </c>
      <c r="F304" s="145" t="s">
        <v>282</v>
      </c>
      <c r="G304" s="145" t="s">
        <v>220</v>
      </c>
      <c r="H304" s="146">
        <v>56.3</v>
      </c>
      <c r="I304" s="147">
        <v>44249</v>
      </c>
      <c r="J304" s="147">
        <v>44262</v>
      </c>
      <c r="K304" s="148">
        <f t="shared" si="16"/>
        <v>14</v>
      </c>
      <c r="L304" s="147">
        <f t="shared" si="17"/>
        <v>44255.5</v>
      </c>
      <c r="M304" s="143">
        <v>44267.5</v>
      </c>
      <c r="N304" s="143">
        <v>44316.5</v>
      </c>
      <c r="O304" s="143">
        <v>44315.5</v>
      </c>
      <c r="P304" s="144">
        <f t="shared" si="18"/>
        <v>60</v>
      </c>
      <c r="Q304" s="149">
        <f t="shared" si="19"/>
        <v>3378</v>
      </c>
    </row>
    <row r="305" spans="1:17" x14ac:dyDescent="0.35">
      <c r="A305" s="144" t="s">
        <v>26</v>
      </c>
      <c r="B305" s="115" t="s">
        <v>82</v>
      </c>
      <c r="C305" s="144"/>
      <c r="D305" s="116">
        <v>44281</v>
      </c>
      <c r="E305" s="115" t="s">
        <v>207</v>
      </c>
      <c r="F305" s="145" t="s">
        <v>208</v>
      </c>
      <c r="G305" s="145" t="s">
        <v>209</v>
      </c>
      <c r="H305" s="146">
        <v>62148.590000000011</v>
      </c>
      <c r="I305" s="147">
        <v>44263</v>
      </c>
      <c r="J305" s="147">
        <v>44276</v>
      </c>
      <c r="K305" s="148">
        <f t="shared" si="16"/>
        <v>14</v>
      </c>
      <c r="L305" s="147">
        <f t="shared" si="17"/>
        <v>44269.5</v>
      </c>
      <c r="M305" s="143">
        <v>44281.5</v>
      </c>
      <c r="N305" s="143">
        <v>44284.5</v>
      </c>
      <c r="O305" s="143">
        <v>44281.5</v>
      </c>
      <c r="P305" s="144">
        <f t="shared" si="18"/>
        <v>12</v>
      </c>
      <c r="Q305" s="149">
        <f t="shared" si="19"/>
        <v>745783.08000000007</v>
      </c>
    </row>
    <row r="306" spans="1:17" x14ac:dyDescent="0.35">
      <c r="A306" s="144" t="s">
        <v>26</v>
      </c>
      <c r="B306" s="115" t="s">
        <v>82</v>
      </c>
      <c r="C306" s="144"/>
      <c r="D306" s="116">
        <v>44281</v>
      </c>
      <c r="E306" s="115" t="s">
        <v>210</v>
      </c>
      <c r="F306" s="145" t="s">
        <v>211</v>
      </c>
      <c r="G306" s="145" t="s">
        <v>209</v>
      </c>
      <c r="H306" s="146">
        <v>8533.6699999999946</v>
      </c>
      <c r="I306" s="147">
        <v>44263</v>
      </c>
      <c r="J306" s="147">
        <v>44276</v>
      </c>
      <c r="K306" s="148">
        <f t="shared" si="16"/>
        <v>14</v>
      </c>
      <c r="L306" s="147">
        <f t="shared" si="17"/>
        <v>44269.5</v>
      </c>
      <c r="M306" s="143">
        <v>44281.5</v>
      </c>
      <c r="N306" s="143">
        <v>44284.5</v>
      </c>
      <c r="O306" s="143">
        <v>44281.5</v>
      </c>
      <c r="P306" s="144">
        <f t="shared" si="18"/>
        <v>12</v>
      </c>
      <c r="Q306" s="149">
        <f t="shared" si="19"/>
        <v>102404.03999999994</v>
      </c>
    </row>
    <row r="307" spans="1:17" x14ac:dyDescent="0.35">
      <c r="A307" s="144" t="s">
        <v>26</v>
      </c>
      <c r="B307" s="115" t="s">
        <v>82</v>
      </c>
      <c r="C307" s="144"/>
      <c r="D307" s="116">
        <v>44281</v>
      </c>
      <c r="E307" s="115" t="s">
        <v>212</v>
      </c>
      <c r="F307" s="145" t="s">
        <v>213</v>
      </c>
      <c r="G307" s="145" t="s">
        <v>209</v>
      </c>
      <c r="H307" s="146">
        <v>8533.6699999999946</v>
      </c>
      <c r="I307" s="147">
        <v>44263</v>
      </c>
      <c r="J307" s="147">
        <v>44276</v>
      </c>
      <c r="K307" s="148">
        <f t="shared" si="16"/>
        <v>14</v>
      </c>
      <c r="L307" s="147">
        <f t="shared" si="17"/>
        <v>44269.5</v>
      </c>
      <c r="M307" s="143">
        <v>44281.5</v>
      </c>
      <c r="N307" s="143">
        <v>44284.5</v>
      </c>
      <c r="O307" s="143">
        <v>44281.5</v>
      </c>
      <c r="P307" s="144">
        <f t="shared" si="18"/>
        <v>12</v>
      </c>
      <c r="Q307" s="149">
        <f t="shared" si="19"/>
        <v>102404.03999999994</v>
      </c>
    </row>
    <row r="308" spans="1:17" x14ac:dyDescent="0.35">
      <c r="A308" s="144" t="s">
        <v>26</v>
      </c>
      <c r="B308" s="115" t="s">
        <v>82</v>
      </c>
      <c r="C308" s="144"/>
      <c r="D308" s="116">
        <v>44281</v>
      </c>
      <c r="E308" s="115" t="s">
        <v>214</v>
      </c>
      <c r="F308" s="145" t="s">
        <v>215</v>
      </c>
      <c r="G308" s="145" t="s">
        <v>209</v>
      </c>
      <c r="H308" s="146">
        <v>36488.729999999996</v>
      </c>
      <c r="I308" s="147">
        <v>44263</v>
      </c>
      <c r="J308" s="147">
        <v>44276</v>
      </c>
      <c r="K308" s="148">
        <f t="shared" si="16"/>
        <v>14</v>
      </c>
      <c r="L308" s="147">
        <f t="shared" si="17"/>
        <v>44269.5</v>
      </c>
      <c r="M308" s="143">
        <v>44281.5</v>
      </c>
      <c r="N308" s="143">
        <v>44284.5</v>
      </c>
      <c r="O308" s="143">
        <v>44281.5</v>
      </c>
      <c r="P308" s="144">
        <f t="shared" si="18"/>
        <v>12</v>
      </c>
      <c r="Q308" s="149">
        <f t="shared" si="19"/>
        <v>437864.75999999995</v>
      </c>
    </row>
    <row r="309" spans="1:17" x14ac:dyDescent="0.35">
      <c r="A309" s="144" t="s">
        <v>26</v>
      </c>
      <c r="B309" s="115" t="s">
        <v>82</v>
      </c>
      <c r="C309" s="144"/>
      <c r="D309" s="116">
        <v>44281</v>
      </c>
      <c r="E309" s="115" t="s">
        <v>216</v>
      </c>
      <c r="F309" s="145" t="s">
        <v>217</v>
      </c>
      <c r="G309" s="145" t="s">
        <v>209</v>
      </c>
      <c r="H309" s="146">
        <v>36488.729999999996</v>
      </c>
      <c r="I309" s="147">
        <v>44263</v>
      </c>
      <c r="J309" s="147">
        <v>44276</v>
      </c>
      <c r="K309" s="148">
        <f t="shared" si="16"/>
        <v>14</v>
      </c>
      <c r="L309" s="147">
        <f t="shared" si="17"/>
        <v>44269.5</v>
      </c>
      <c r="M309" s="143">
        <v>44281.5</v>
      </c>
      <c r="N309" s="143">
        <v>44284.5</v>
      </c>
      <c r="O309" s="143">
        <v>44281.5</v>
      </c>
      <c r="P309" s="144">
        <f t="shared" si="18"/>
        <v>12</v>
      </c>
      <c r="Q309" s="149">
        <f t="shared" si="19"/>
        <v>437864.75999999995</v>
      </c>
    </row>
    <row r="310" spans="1:17" x14ac:dyDescent="0.35">
      <c r="A310" s="144" t="s">
        <v>26</v>
      </c>
      <c r="B310" s="115" t="s">
        <v>82</v>
      </c>
      <c r="C310" s="144"/>
      <c r="D310" s="116">
        <v>44281</v>
      </c>
      <c r="E310" s="115" t="s">
        <v>218</v>
      </c>
      <c r="F310" s="145" t="s">
        <v>219</v>
      </c>
      <c r="G310" s="145" t="s">
        <v>220</v>
      </c>
      <c r="H310" s="146">
        <v>1169.0700000000002</v>
      </c>
      <c r="I310" s="147">
        <v>44263</v>
      </c>
      <c r="J310" s="147">
        <v>44276</v>
      </c>
      <c r="K310" s="148">
        <f t="shared" si="16"/>
        <v>14</v>
      </c>
      <c r="L310" s="147">
        <f t="shared" si="17"/>
        <v>44269.5</v>
      </c>
      <c r="M310" s="143">
        <v>44281.5</v>
      </c>
      <c r="N310" s="143">
        <v>44284.5</v>
      </c>
      <c r="O310" s="143">
        <v>44281.5</v>
      </c>
      <c r="P310" s="144">
        <f t="shared" si="18"/>
        <v>12</v>
      </c>
      <c r="Q310" s="149">
        <f t="shared" si="19"/>
        <v>14028.840000000002</v>
      </c>
    </row>
    <row r="311" spans="1:17" x14ac:dyDescent="0.35">
      <c r="A311" s="144" t="s">
        <v>26</v>
      </c>
      <c r="B311" s="115" t="s">
        <v>82</v>
      </c>
      <c r="C311" s="144"/>
      <c r="D311" s="116">
        <v>44281</v>
      </c>
      <c r="E311" s="115" t="s">
        <v>221</v>
      </c>
      <c r="F311" s="145" t="s">
        <v>222</v>
      </c>
      <c r="G311" s="145" t="s">
        <v>220</v>
      </c>
      <c r="H311" s="146">
        <v>1744.21</v>
      </c>
      <c r="I311" s="147">
        <v>44263</v>
      </c>
      <c r="J311" s="147">
        <v>44276</v>
      </c>
      <c r="K311" s="148">
        <f t="shared" si="16"/>
        <v>14</v>
      </c>
      <c r="L311" s="147">
        <f t="shared" si="17"/>
        <v>44269.5</v>
      </c>
      <c r="M311" s="143">
        <v>44281.5</v>
      </c>
      <c r="N311" s="143">
        <v>44284.5</v>
      </c>
      <c r="O311" s="143">
        <v>44281.5</v>
      </c>
      <c r="P311" s="144">
        <f t="shared" si="18"/>
        <v>12</v>
      </c>
      <c r="Q311" s="149">
        <f t="shared" si="19"/>
        <v>20930.52</v>
      </c>
    </row>
    <row r="312" spans="1:17" x14ac:dyDescent="0.35">
      <c r="A312" s="144" t="s">
        <v>26</v>
      </c>
      <c r="B312" s="115" t="s">
        <v>82</v>
      </c>
      <c r="C312" s="144"/>
      <c r="D312" s="116">
        <v>44281</v>
      </c>
      <c r="E312" s="115" t="s">
        <v>223</v>
      </c>
      <c r="F312" s="145" t="s">
        <v>224</v>
      </c>
      <c r="G312" s="145" t="s">
        <v>225</v>
      </c>
      <c r="H312" s="146">
        <v>65.47</v>
      </c>
      <c r="I312" s="147">
        <v>44263</v>
      </c>
      <c r="J312" s="147">
        <v>44276</v>
      </c>
      <c r="K312" s="148">
        <f t="shared" si="16"/>
        <v>14</v>
      </c>
      <c r="L312" s="147">
        <f t="shared" si="17"/>
        <v>44269.5</v>
      </c>
      <c r="M312" s="143">
        <v>44281.5</v>
      </c>
      <c r="N312" s="143">
        <v>44291.5</v>
      </c>
      <c r="O312" s="143">
        <v>44287.5</v>
      </c>
      <c r="P312" s="144">
        <f t="shared" si="18"/>
        <v>18</v>
      </c>
      <c r="Q312" s="149">
        <f t="shared" si="19"/>
        <v>1178.46</v>
      </c>
    </row>
    <row r="313" spans="1:17" x14ac:dyDescent="0.35">
      <c r="A313" s="144" t="s">
        <v>26</v>
      </c>
      <c r="B313" s="115" t="s">
        <v>82</v>
      </c>
      <c r="C313" s="144"/>
      <c r="D313" s="116">
        <v>44281</v>
      </c>
      <c r="E313" s="115" t="s">
        <v>223</v>
      </c>
      <c r="F313" s="145" t="s">
        <v>224</v>
      </c>
      <c r="G313" s="145" t="s">
        <v>226</v>
      </c>
      <c r="H313" s="146">
        <v>60.65</v>
      </c>
      <c r="I313" s="147">
        <v>44263</v>
      </c>
      <c r="J313" s="147">
        <v>44276</v>
      </c>
      <c r="K313" s="148">
        <f t="shared" si="16"/>
        <v>14</v>
      </c>
      <c r="L313" s="147">
        <f t="shared" si="17"/>
        <v>44269.5</v>
      </c>
      <c r="M313" s="143">
        <v>44281.5</v>
      </c>
      <c r="N313" s="143">
        <v>44291.5</v>
      </c>
      <c r="O313" s="143">
        <v>44287.5</v>
      </c>
      <c r="P313" s="144">
        <f t="shared" si="18"/>
        <v>18</v>
      </c>
      <c r="Q313" s="149">
        <f t="shared" si="19"/>
        <v>1091.7</v>
      </c>
    </row>
    <row r="314" spans="1:17" x14ac:dyDescent="0.35">
      <c r="A314" s="144" t="s">
        <v>26</v>
      </c>
      <c r="B314" s="115" t="s">
        <v>82</v>
      </c>
      <c r="C314" s="144"/>
      <c r="D314" s="116">
        <v>44281</v>
      </c>
      <c r="E314" s="115" t="s">
        <v>227</v>
      </c>
      <c r="F314" s="145" t="s">
        <v>228</v>
      </c>
      <c r="G314" s="145" t="s">
        <v>225</v>
      </c>
      <c r="H314" s="146">
        <v>228.61999999999995</v>
      </c>
      <c r="I314" s="147">
        <v>44263</v>
      </c>
      <c r="J314" s="147">
        <v>44276</v>
      </c>
      <c r="K314" s="148">
        <f t="shared" si="16"/>
        <v>14</v>
      </c>
      <c r="L314" s="147">
        <f t="shared" si="17"/>
        <v>44269.5</v>
      </c>
      <c r="M314" s="143">
        <v>44281.5</v>
      </c>
      <c r="N314" s="143">
        <v>44291.5</v>
      </c>
      <c r="O314" s="143">
        <v>44287.5</v>
      </c>
      <c r="P314" s="144">
        <f t="shared" si="18"/>
        <v>18</v>
      </c>
      <c r="Q314" s="149">
        <f t="shared" si="19"/>
        <v>4115.1599999999989</v>
      </c>
    </row>
    <row r="315" spans="1:17" x14ac:dyDescent="0.35">
      <c r="A315" s="144" t="s">
        <v>26</v>
      </c>
      <c r="B315" s="115" t="s">
        <v>82</v>
      </c>
      <c r="C315" s="144"/>
      <c r="D315" s="116">
        <v>44281</v>
      </c>
      <c r="E315" s="115" t="s">
        <v>227</v>
      </c>
      <c r="F315" s="145" t="s">
        <v>228</v>
      </c>
      <c r="G315" s="145" t="s">
        <v>300</v>
      </c>
      <c r="H315" s="146">
        <v>1.25</v>
      </c>
      <c r="I315" s="147">
        <v>44263</v>
      </c>
      <c r="J315" s="147">
        <v>44276</v>
      </c>
      <c r="K315" s="148">
        <f t="shared" si="16"/>
        <v>14</v>
      </c>
      <c r="L315" s="147">
        <f t="shared" si="17"/>
        <v>44269.5</v>
      </c>
      <c r="M315" s="143">
        <v>44281.5</v>
      </c>
      <c r="N315" s="143">
        <v>44291.5</v>
      </c>
      <c r="O315" s="143">
        <v>44287.5</v>
      </c>
      <c r="P315" s="144">
        <f t="shared" si="18"/>
        <v>18</v>
      </c>
      <c r="Q315" s="149">
        <f t="shared" si="19"/>
        <v>22.5</v>
      </c>
    </row>
    <row r="316" spans="1:17" x14ac:dyDescent="0.35">
      <c r="A316" s="144" t="s">
        <v>26</v>
      </c>
      <c r="B316" s="115" t="s">
        <v>82</v>
      </c>
      <c r="C316" s="144"/>
      <c r="D316" s="116">
        <v>44281</v>
      </c>
      <c r="E316" s="115" t="s">
        <v>218</v>
      </c>
      <c r="F316" s="145" t="s">
        <v>219</v>
      </c>
      <c r="G316" s="145" t="s">
        <v>230</v>
      </c>
      <c r="H316" s="146">
        <v>753.8900000000001</v>
      </c>
      <c r="I316" s="147">
        <v>44263</v>
      </c>
      <c r="J316" s="147">
        <v>44276</v>
      </c>
      <c r="K316" s="148">
        <f t="shared" si="16"/>
        <v>14</v>
      </c>
      <c r="L316" s="147">
        <f t="shared" si="17"/>
        <v>44269.5</v>
      </c>
      <c r="M316" s="143">
        <v>44281.5</v>
      </c>
      <c r="N316" s="143">
        <v>44298.5</v>
      </c>
      <c r="O316" s="143">
        <v>44297.5</v>
      </c>
      <c r="P316" s="144">
        <f t="shared" si="18"/>
        <v>28</v>
      </c>
      <c r="Q316" s="149">
        <f t="shared" si="19"/>
        <v>21108.920000000002</v>
      </c>
    </row>
    <row r="317" spans="1:17" x14ac:dyDescent="0.35">
      <c r="A317" s="144" t="s">
        <v>26</v>
      </c>
      <c r="B317" s="115" t="s">
        <v>82</v>
      </c>
      <c r="C317" s="144"/>
      <c r="D317" s="116">
        <v>44281</v>
      </c>
      <c r="E317" s="115" t="s">
        <v>221</v>
      </c>
      <c r="F317" s="145" t="s">
        <v>222</v>
      </c>
      <c r="G317" s="145" t="s">
        <v>230</v>
      </c>
      <c r="H317" s="146">
        <v>18801.320000000007</v>
      </c>
      <c r="I317" s="147">
        <v>44263</v>
      </c>
      <c r="J317" s="147">
        <v>44276</v>
      </c>
      <c r="K317" s="148">
        <f t="shared" si="16"/>
        <v>14</v>
      </c>
      <c r="L317" s="147">
        <f t="shared" si="17"/>
        <v>44269.5</v>
      </c>
      <c r="M317" s="143">
        <v>44281.5</v>
      </c>
      <c r="N317" s="143">
        <v>44298.5</v>
      </c>
      <c r="O317" s="143">
        <v>44297.5</v>
      </c>
      <c r="P317" s="144">
        <f t="shared" si="18"/>
        <v>28</v>
      </c>
      <c r="Q317" s="149">
        <f t="shared" si="19"/>
        <v>526436.9600000002</v>
      </c>
    </row>
    <row r="318" spans="1:17" x14ac:dyDescent="0.35">
      <c r="A318" s="144" t="s">
        <v>26</v>
      </c>
      <c r="B318" s="115" t="s">
        <v>82</v>
      </c>
      <c r="C318" s="144"/>
      <c r="D318" s="116">
        <v>44281</v>
      </c>
      <c r="E318" s="115" t="s">
        <v>223</v>
      </c>
      <c r="F318" s="145" t="s">
        <v>224</v>
      </c>
      <c r="G318" s="145" t="s">
        <v>231</v>
      </c>
      <c r="H318" s="146">
        <v>62.36</v>
      </c>
      <c r="I318" s="147">
        <v>44263</v>
      </c>
      <c r="J318" s="147">
        <v>44276</v>
      </c>
      <c r="K318" s="148">
        <f t="shared" si="16"/>
        <v>14</v>
      </c>
      <c r="L318" s="147">
        <f t="shared" si="17"/>
        <v>44269.5</v>
      </c>
      <c r="M318" s="143">
        <v>44281.5</v>
      </c>
      <c r="N318" s="143">
        <v>44301.5</v>
      </c>
      <c r="O318" s="143">
        <v>44300.5</v>
      </c>
      <c r="P318" s="144">
        <f t="shared" si="18"/>
        <v>31</v>
      </c>
      <c r="Q318" s="149">
        <f t="shared" si="19"/>
        <v>1933.16</v>
      </c>
    </row>
    <row r="319" spans="1:17" x14ac:dyDescent="0.35">
      <c r="A319" s="144" t="s">
        <v>26</v>
      </c>
      <c r="B319" s="115" t="s">
        <v>82</v>
      </c>
      <c r="C319" s="144"/>
      <c r="D319" s="116">
        <v>44281</v>
      </c>
      <c r="E319" s="115" t="s">
        <v>227</v>
      </c>
      <c r="F319" s="145" t="s">
        <v>228</v>
      </c>
      <c r="G319" s="145" t="s">
        <v>232</v>
      </c>
      <c r="H319" s="146">
        <v>112.97999999999998</v>
      </c>
      <c r="I319" s="147">
        <v>44263</v>
      </c>
      <c r="J319" s="147">
        <v>44276</v>
      </c>
      <c r="K319" s="148">
        <f t="shared" si="16"/>
        <v>14</v>
      </c>
      <c r="L319" s="147">
        <f t="shared" si="17"/>
        <v>44269.5</v>
      </c>
      <c r="M319" s="143">
        <v>44281.5</v>
      </c>
      <c r="N319" s="143">
        <v>44301.5</v>
      </c>
      <c r="O319" s="143">
        <v>44300.5</v>
      </c>
      <c r="P319" s="144">
        <f t="shared" si="18"/>
        <v>31</v>
      </c>
      <c r="Q319" s="149">
        <f t="shared" si="19"/>
        <v>3502.3799999999992</v>
      </c>
    </row>
    <row r="320" spans="1:17" x14ac:dyDescent="0.35">
      <c r="A320" s="144" t="s">
        <v>26</v>
      </c>
      <c r="B320" s="115" t="s">
        <v>82</v>
      </c>
      <c r="C320" s="144"/>
      <c r="D320" s="116">
        <v>44281</v>
      </c>
      <c r="E320" s="115" t="s">
        <v>233</v>
      </c>
      <c r="F320" s="145" t="s">
        <v>234</v>
      </c>
      <c r="G320" s="145" t="s">
        <v>235</v>
      </c>
      <c r="H320" s="146">
        <v>49.25</v>
      </c>
      <c r="I320" s="147">
        <v>44263</v>
      </c>
      <c r="J320" s="147">
        <v>44276</v>
      </c>
      <c r="K320" s="148">
        <f t="shared" si="16"/>
        <v>14</v>
      </c>
      <c r="L320" s="147">
        <f t="shared" si="17"/>
        <v>44269.5</v>
      </c>
      <c r="M320" s="143">
        <v>44281.5</v>
      </c>
      <c r="N320" s="143">
        <v>44301.5</v>
      </c>
      <c r="O320" s="143">
        <v>44300.5</v>
      </c>
      <c r="P320" s="144">
        <f t="shared" si="18"/>
        <v>31</v>
      </c>
      <c r="Q320" s="149">
        <f t="shared" si="19"/>
        <v>1526.75</v>
      </c>
    </row>
    <row r="321" spans="1:17" x14ac:dyDescent="0.35">
      <c r="A321" s="144" t="s">
        <v>26</v>
      </c>
      <c r="B321" s="115" t="s">
        <v>82</v>
      </c>
      <c r="C321" s="144"/>
      <c r="D321" s="116">
        <v>44281</v>
      </c>
      <c r="E321" s="115" t="s">
        <v>233</v>
      </c>
      <c r="F321" s="145" t="s">
        <v>234</v>
      </c>
      <c r="G321" s="145" t="s">
        <v>236</v>
      </c>
      <c r="H321" s="146">
        <v>34.46</v>
      </c>
      <c r="I321" s="147">
        <v>44263</v>
      </c>
      <c r="J321" s="147">
        <v>44276</v>
      </c>
      <c r="K321" s="148">
        <f t="shared" si="16"/>
        <v>14</v>
      </c>
      <c r="L321" s="147">
        <f t="shared" si="17"/>
        <v>44269.5</v>
      </c>
      <c r="M321" s="143">
        <v>44281.5</v>
      </c>
      <c r="N321" s="143">
        <v>44301.5</v>
      </c>
      <c r="O321" s="143">
        <v>44300.5</v>
      </c>
      <c r="P321" s="144">
        <f t="shared" si="18"/>
        <v>31</v>
      </c>
      <c r="Q321" s="149">
        <f t="shared" si="19"/>
        <v>1068.26</v>
      </c>
    </row>
    <row r="322" spans="1:17" x14ac:dyDescent="0.35">
      <c r="A322" s="144" t="s">
        <v>26</v>
      </c>
      <c r="B322" s="115" t="s">
        <v>82</v>
      </c>
      <c r="C322" s="144"/>
      <c r="D322" s="116">
        <v>44281</v>
      </c>
      <c r="E322" s="115" t="s">
        <v>233</v>
      </c>
      <c r="F322" s="145" t="s">
        <v>234</v>
      </c>
      <c r="G322" s="145" t="s">
        <v>237</v>
      </c>
      <c r="H322" s="146">
        <v>108.00999999999999</v>
      </c>
      <c r="I322" s="147">
        <v>44263</v>
      </c>
      <c r="J322" s="147">
        <v>44276</v>
      </c>
      <c r="K322" s="148">
        <f t="shared" si="16"/>
        <v>14</v>
      </c>
      <c r="L322" s="147">
        <f t="shared" si="17"/>
        <v>44269.5</v>
      </c>
      <c r="M322" s="143">
        <v>44281.5</v>
      </c>
      <c r="N322" s="143">
        <v>44301.5</v>
      </c>
      <c r="O322" s="143">
        <v>44300.5</v>
      </c>
      <c r="P322" s="144">
        <f t="shared" si="18"/>
        <v>31</v>
      </c>
      <c r="Q322" s="149">
        <f t="shared" si="19"/>
        <v>3348.3099999999995</v>
      </c>
    </row>
    <row r="323" spans="1:17" x14ac:dyDescent="0.35">
      <c r="A323" s="144" t="s">
        <v>26</v>
      </c>
      <c r="B323" s="115" t="s">
        <v>82</v>
      </c>
      <c r="C323" s="144"/>
      <c r="D323" s="116">
        <v>44281</v>
      </c>
      <c r="E323" s="115" t="s">
        <v>238</v>
      </c>
      <c r="F323" s="145" t="s">
        <v>239</v>
      </c>
      <c r="G323" s="145" t="s">
        <v>240</v>
      </c>
      <c r="H323" s="146">
        <v>248.63000000000002</v>
      </c>
      <c r="I323" s="147">
        <v>44263</v>
      </c>
      <c r="J323" s="147">
        <v>44276</v>
      </c>
      <c r="K323" s="148">
        <f t="shared" si="16"/>
        <v>14</v>
      </c>
      <c r="L323" s="147">
        <f t="shared" si="17"/>
        <v>44269.5</v>
      </c>
      <c r="M323" s="143">
        <v>44281.5</v>
      </c>
      <c r="N323" s="143">
        <v>44306.5</v>
      </c>
      <c r="O323" s="143">
        <v>44305.5</v>
      </c>
      <c r="P323" s="144">
        <f t="shared" si="18"/>
        <v>36</v>
      </c>
      <c r="Q323" s="149">
        <f t="shared" si="19"/>
        <v>8950.68</v>
      </c>
    </row>
    <row r="324" spans="1:17" x14ac:dyDescent="0.35">
      <c r="A324" s="144" t="s">
        <v>26</v>
      </c>
      <c r="B324" s="115" t="s">
        <v>82</v>
      </c>
      <c r="C324" s="144"/>
      <c r="D324" s="116">
        <v>44281</v>
      </c>
      <c r="E324" s="115" t="s">
        <v>238</v>
      </c>
      <c r="F324" s="145" t="s">
        <v>239</v>
      </c>
      <c r="G324" s="145" t="s">
        <v>241</v>
      </c>
      <c r="H324" s="146">
        <v>127.43</v>
      </c>
      <c r="I324" s="147">
        <v>44263</v>
      </c>
      <c r="J324" s="147">
        <v>44276</v>
      </c>
      <c r="K324" s="148">
        <f t="shared" si="16"/>
        <v>14</v>
      </c>
      <c r="L324" s="147">
        <f t="shared" si="17"/>
        <v>44269.5</v>
      </c>
      <c r="M324" s="143">
        <v>44281.5</v>
      </c>
      <c r="N324" s="143">
        <v>44306.5</v>
      </c>
      <c r="O324" s="143">
        <v>44305.5</v>
      </c>
      <c r="P324" s="144">
        <f t="shared" si="18"/>
        <v>36</v>
      </c>
      <c r="Q324" s="149">
        <f t="shared" si="19"/>
        <v>4587.4800000000005</v>
      </c>
    </row>
    <row r="325" spans="1:17" x14ac:dyDescent="0.35">
      <c r="A325" s="144" t="s">
        <v>26</v>
      </c>
      <c r="B325" s="115" t="s">
        <v>82</v>
      </c>
      <c r="C325" s="144"/>
      <c r="D325" s="116">
        <v>44281</v>
      </c>
      <c r="E325" s="115" t="s">
        <v>238</v>
      </c>
      <c r="F325" s="145" t="s">
        <v>239</v>
      </c>
      <c r="G325" s="145" t="s">
        <v>242</v>
      </c>
      <c r="H325" s="146">
        <v>34.21</v>
      </c>
      <c r="I325" s="147">
        <v>44263</v>
      </c>
      <c r="J325" s="147">
        <v>44276</v>
      </c>
      <c r="K325" s="148">
        <f t="shared" si="16"/>
        <v>14</v>
      </c>
      <c r="L325" s="147">
        <f t="shared" si="17"/>
        <v>44269.5</v>
      </c>
      <c r="M325" s="143">
        <v>44281.5</v>
      </c>
      <c r="N325" s="143">
        <v>44306.5</v>
      </c>
      <c r="O325" s="143">
        <v>44305.5</v>
      </c>
      <c r="P325" s="144">
        <f t="shared" si="18"/>
        <v>36</v>
      </c>
      <c r="Q325" s="149">
        <f t="shared" si="19"/>
        <v>1231.56</v>
      </c>
    </row>
    <row r="326" spans="1:17" x14ac:dyDescent="0.35">
      <c r="A326" s="144" t="s">
        <v>26</v>
      </c>
      <c r="B326" s="115" t="s">
        <v>82</v>
      </c>
      <c r="C326" s="144"/>
      <c r="D326" s="116">
        <v>44281</v>
      </c>
      <c r="E326" s="115" t="s">
        <v>238</v>
      </c>
      <c r="F326" s="145" t="s">
        <v>239</v>
      </c>
      <c r="G326" s="145" t="s">
        <v>243</v>
      </c>
      <c r="H326" s="146">
        <v>41.62</v>
      </c>
      <c r="I326" s="147">
        <v>44263</v>
      </c>
      <c r="J326" s="147">
        <v>44276</v>
      </c>
      <c r="K326" s="148">
        <f t="shared" si="16"/>
        <v>14</v>
      </c>
      <c r="L326" s="147">
        <f t="shared" si="17"/>
        <v>44269.5</v>
      </c>
      <c r="M326" s="143">
        <v>44281.5</v>
      </c>
      <c r="N326" s="143">
        <v>44306.5</v>
      </c>
      <c r="O326" s="143">
        <v>44305.5</v>
      </c>
      <c r="P326" s="144">
        <f t="shared" si="18"/>
        <v>36</v>
      </c>
      <c r="Q326" s="149">
        <f t="shared" si="19"/>
        <v>1498.32</v>
      </c>
    </row>
    <row r="327" spans="1:17" x14ac:dyDescent="0.35">
      <c r="A327" s="144" t="s">
        <v>26</v>
      </c>
      <c r="B327" s="115" t="s">
        <v>82</v>
      </c>
      <c r="C327" s="144"/>
      <c r="D327" s="116">
        <v>44281</v>
      </c>
      <c r="E327" s="115" t="s">
        <v>238</v>
      </c>
      <c r="F327" s="145" t="s">
        <v>239</v>
      </c>
      <c r="G327" s="145" t="s">
        <v>244</v>
      </c>
      <c r="H327" s="146">
        <v>34.840000000000003</v>
      </c>
      <c r="I327" s="147">
        <v>44263</v>
      </c>
      <c r="J327" s="147">
        <v>44276</v>
      </c>
      <c r="K327" s="148">
        <f t="shared" ref="K327:K390" si="20">J327-I327+1</f>
        <v>14</v>
      </c>
      <c r="L327" s="147">
        <f t="shared" ref="L327:L390" si="21">(J327+I327)/2</f>
        <v>44269.5</v>
      </c>
      <c r="M327" s="143">
        <v>44281.5</v>
      </c>
      <c r="N327" s="143">
        <v>44306.5</v>
      </c>
      <c r="O327" s="143">
        <v>44305.5</v>
      </c>
      <c r="P327" s="144">
        <f t="shared" ref="P327:P390" si="22">O327-L327</f>
        <v>36</v>
      </c>
      <c r="Q327" s="149">
        <f t="shared" ref="Q327:Q390" si="23">P327*H327</f>
        <v>1254.2400000000002</v>
      </c>
    </row>
    <row r="328" spans="1:17" x14ac:dyDescent="0.35">
      <c r="A328" s="144" t="s">
        <v>26</v>
      </c>
      <c r="B328" s="115" t="s">
        <v>82</v>
      </c>
      <c r="C328" s="144"/>
      <c r="D328" s="116">
        <v>44281</v>
      </c>
      <c r="E328" s="115" t="s">
        <v>218</v>
      </c>
      <c r="F328" s="145" t="s">
        <v>219</v>
      </c>
      <c r="G328" s="145" t="s">
        <v>245</v>
      </c>
      <c r="H328" s="146">
        <v>1253.8399999999999</v>
      </c>
      <c r="I328" s="147">
        <v>44263</v>
      </c>
      <c r="J328" s="147">
        <v>44276</v>
      </c>
      <c r="K328" s="148">
        <f t="shared" si="20"/>
        <v>14</v>
      </c>
      <c r="L328" s="147">
        <f t="shared" si="21"/>
        <v>44269.5</v>
      </c>
      <c r="M328" s="143">
        <v>44281.5</v>
      </c>
      <c r="N328" s="143">
        <v>44306.5</v>
      </c>
      <c r="O328" s="143">
        <v>44305.5</v>
      </c>
      <c r="P328" s="144">
        <f t="shared" si="22"/>
        <v>36</v>
      </c>
      <c r="Q328" s="149">
        <f t="shared" si="23"/>
        <v>45138.239999999998</v>
      </c>
    </row>
    <row r="329" spans="1:17" x14ac:dyDescent="0.35">
      <c r="A329" s="144" t="s">
        <v>26</v>
      </c>
      <c r="B329" s="115" t="s">
        <v>82</v>
      </c>
      <c r="C329" s="144"/>
      <c r="D329" s="116">
        <v>44281</v>
      </c>
      <c r="E329" s="115" t="s">
        <v>227</v>
      </c>
      <c r="F329" s="145" t="s">
        <v>228</v>
      </c>
      <c r="G329" s="145" t="s">
        <v>246</v>
      </c>
      <c r="H329" s="146">
        <v>7.91</v>
      </c>
      <c r="I329" s="147">
        <v>44263</v>
      </c>
      <c r="J329" s="147">
        <v>44276</v>
      </c>
      <c r="K329" s="148">
        <f t="shared" si="20"/>
        <v>14</v>
      </c>
      <c r="L329" s="147">
        <f t="shared" si="21"/>
        <v>44269.5</v>
      </c>
      <c r="M329" s="143">
        <v>44281.5</v>
      </c>
      <c r="N329" s="143">
        <v>44316.5</v>
      </c>
      <c r="O329" s="143">
        <v>44315.5</v>
      </c>
      <c r="P329" s="144">
        <f t="shared" si="22"/>
        <v>46</v>
      </c>
      <c r="Q329" s="149">
        <f t="shared" si="23"/>
        <v>363.86</v>
      </c>
    </row>
    <row r="330" spans="1:17" x14ac:dyDescent="0.35">
      <c r="A330" s="144" t="s">
        <v>26</v>
      </c>
      <c r="B330" s="115" t="s">
        <v>82</v>
      </c>
      <c r="C330" s="144"/>
      <c r="D330" s="116">
        <v>44281</v>
      </c>
      <c r="E330" s="115" t="s">
        <v>227</v>
      </c>
      <c r="F330" s="145" t="s">
        <v>228</v>
      </c>
      <c r="G330" s="145" t="s">
        <v>247</v>
      </c>
      <c r="H330" s="146">
        <v>11.600000000000001</v>
      </c>
      <c r="I330" s="147">
        <v>44263</v>
      </c>
      <c r="J330" s="147">
        <v>44276</v>
      </c>
      <c r="K330" s="148">
        <f t="shared" si="20"/>
        <v>14</v>
      </c>
      <c r="L330" s="147">
        <f t="shared" si="21"/>
        <v>44269.5</v>
      </c>
      <c r="M330" s="143">
        <v>44281.5</v>
      </c>
      <c r="N330" s="143">
        <v>44316.5</v>
      </c>
      <c r="O330" s="143">
        <v>44315.5</v>
      </c>
      <c r="P330" s="144">
        <f t="shared" si="22"/>
        <v>46</v>
      </c>
      <c r="Q330" s="149">
        <f t="shared" si="23"/>
        <v>533.6</v>
      </c>
    </row>
    <row r="331" spans="1:17" x14ac:dyDescent="0.35">
      <c r="A331" s="144" t="s">
        <v>26</v>
      </c>
      <c r="B331" s="115" t="s">
        <v>82</v>
      </c>
      <c r="C331" s="144"/>
      <c r="D331" s="116">
        <v>44281</v>
      </c>
      <c r="E331" s="115" t="s">
        <v>227</v>
      </c>
      <c r="F331" s="145" t="s">
        <v>228</v>
      </c>
      <c r="G331" s="145" t="s">
        <v>249</v>
      </c>
      <c r="H331" s="146">
        <v>4.0599999999999996</v>
      </c>
      <c r="I331" s="147">
        <v>44263</v>
      </c>
      <c r="J331" s="147">
        <v>44276</v>
      </c>
      <c r="K331" s="148">
        <f t="shared" si="20"/>
        <v>14</v>
      </c>
      <c r="L331" s="147">
        <f t="shared" si="21"/>
        <v>44269.5</v>
      </c>
      <c r="M331" s="143">
        <v>44281.5</v>
      </c>
      <c r="N331" s="143">
        <v>44316.5</v>
      </c>
      <c r="O331" s="143">
        <v>44315.5</v>
      </c>
      <c r="P331" s="144">
        <f t="shared" si="22"/>
        <v>46</v>
      </c>
      <c r="Q331" s="149">
        <f t="shared" si="23"/>
        <v>186.76</v>
      </c>
    </row>
    <row r="332" spans="1:17" x14ac:dyDescent="0.35">
      <c r="A332" s="144" t="s">
        <v>26</v>
      </c>
      <c r="B332" s="115" t="s">
        <v>82</v>
      </c>
      <c r="C332" s="144"/>
      <c r="D332" s="116">
        <v>44281</v>
      </c>
      <c r="E332" s="115" t="s">
        <v>227</v>
      </c>
      <c r="F332" s="145" t="s">
        <v>228</v>
      </c>
      <c r="G332" s="145" t="s">
        <v>250</v>
      </c>
      <c r="H332" s="146">
        <v>1.19</v>
      </c>
      <c r="I332" s="147">
        <v>44263</v>
      </c>
      <c r="J332" s="147">
        <v>44276</v>
      </c>
      <c r="K332" s="148">
        <f t="shared" si="20"/>
        <v>14</v>
      </c>
      <c r="L332" s="147">
        <f t="shared" si="21"/>
        <v>44269.5</v>
      </c>
      <c r="M332" s="143">
        <v>44281.5</v>
      </c>
      <c r="N332" s="143">
        <v>44316.5</v>
      </c>
      <c r="O332" s="143">
        <v>44315.5</v>
      </c>
      <c r="P332" s="144">
        <f t="shared" si="22"/>
        <v>46</v>
      </c>
      <c r="Q332" s="149">
        <f t="shared" si="23"/>
        <v>54.739999999999995</v>
      </c>
    </row>
    <row r="333" spans="1:17" x14ac:dyDescent="0.35">
      <c r="A333" s="144" t="s">
        <v>26</v>
      </c>
      <c r="B333" s="115" t="s">
        <v>82</v>
      </c>
      <c r="C333" s="144"/>
      <c r="D333" s="116">
        <v>44281</v>
      </c>
      <c r="E333" s="115" t="s">
        <v>227</v>
      </c>
      <c r="F333" s="145" t="s">
        <v>228</v>
      </c>
      <c r="G333" s="145" t="s">
        <v>285</v>
      </c>
      <c r="H333" s="146">
        <v>3.14</v>
      </c>
      <c r="I333" s="147">
        <v>44263</v>
      </c>
      <c r="J333" s="147">
        <v>44276</v>
      </c>
      <c r="K333" s="148">
        <f t="shared" si="20"/>
        <v>14</v>
      </c>
      <c r="L333" s="147">
        <f t="shared" si="21"/>
        <v>44269.5</v>
      </c>
      <c r="M333" s="143">
        <v>44281.5</v>
      </c>
      <c r="N333" s="143">
        <v>44316.5</v>
      </c>
      <c r="O333" s="143">
        <v>44315.5</v>
      </c>
      <c r="P333" s="144">
        <f t="shared" si="22"/>
        <v>46</v>
      </c>
      <c r="Q333" s="149">
        <f t="shared" si="23"/>
        <v>144.44</v>
      </c>
    </row>
    <row r="334" spans="1:17" x14ac:dyDescent="0.35">
      <c r="A334" s="144" t="s">
        <v>26</v>
      </c>
      <c r="B334" s="115" t="s">
        <v>82</v>
      </c>
      <c r="C334" s="144"/>
      <c r="D334" s="116">
        <v>44281</v>
      </c>
      <c r="E334" s="115" t="s">
        <v>227</v>
      </c>
      <c r="F334" s="145" t="s">
        <v>228</v>
      </c>
      <c r="G334" s="145" t="s">
        <v>251</v>
      </c>
      <c r="H334" s="146">
        <v>25.09</v>
      </c>
      <c r="I334" s="147">
        <v>44263</v>
      </c>
      <c r="J334" s="147">
        <v>44276</v>
      </c>
      <c r="K334" s="148">
        <f t="shared" si="20"/>
        <v>14</v>
      </c>
      <c r="L334" s="147">
        <f t="shared" si="21"/>
        <v>44269.5</v>
      </c>
      <c r="M334" s="143">
        <v>44281.5</v>
      </c>
      <c r="N334" s="143">
        <v>44316.5</v>
      </c>
      <c r="O334" s="143">
        <v>44315.5</v>
      </c>
      <c r="P334" s="144">
        <f t="shared" si="22"/>
        <v>46</v>
      </c>
      <c r="Q334" s="149">
        <f t="shared" si="23"/>
        <v>1154.1400000000001</v>
      </c>
    </row>
    <row r="335" spans="1:17" x14ac:dyDescent="0.35">
      <c r="A335" s="144" t="s">
        <v>26</v>
      </c>
      <c r="B335" s="115" t="s">
        <v>82</v>
      </c>
      <c r="C335" s="144"/>
      <c r="D335" s="116">
        <v>44281</v>
      </c>
      <c r="E335" s="115" t="s">
        <v>227</v>
      </c>
      <c r="F335" s="145" t="s">
        <v>228</v>
      </c>
      <c r="G335" s="145" t="s">
        <v>252</v>
      </c>
      <c r="H335" s="146">
        <v>1.9500000000000002</v>
      </c>
      <c r="I335" s="147">
        <v>44263</v>
      </c>
      <c r="J335" s="147">
        <v>44276</v>
      </c>
      <c r="K335" s="148">
        <f t="shared" si="20"/>
        <v>14</v>
      </c>
      <c r="L335" s="147">
        <f t="shared" si="21"/>
        <v>44269.5</v>
      </c>
      <c r="M335" s="143">
        <v>44281.5</v>
      </c>
      <c r="N335" s="143">
        <v>44316.5</v>
      </c>
      <c r="O335" s="143">
        <v>44315.5</v>
      </c>
      <c r="P335" s="144">
        <f t="shared" si="22"/>
        <v>46</v>
      </c>
      <c r="Q335" s="149">
        <f t="shared" si="23"/>
        <v>89.7</v>
      </c>
    </row>
    <row r="336" spans="1:17" x14ac:dyDescent="0.35">
      <c r="A336" s="144" t="s">
        <v>26</v>
      </c>
      <c r="B336" s="115" t="s">
        <v>82</v>
      </c>
      <c r="C336" s="144"/>
      <c r="D336" s="116">
        <v>44281</v>
      </c>
      <c r="E336" s="115" t="s">
        <v>227</v>
      </c>
      <c r="F336" s="145" t="s">
        <v>228</v>
      </c>
      <c r="G336" s="145" t="s">
        <v>253</v>
      </c>
      <c r="H336" s="146">
        <v>6.6999999999999993</v>
      </c>
      <c r="I336" s="147">
        <v>44263</v>
      </c>
      <c r="J336" s="147">
        <v>44276</v>
      </c>
      <c r="K336" s="148">
        <f t="shared" si="20"/>
        <v>14</v>
      </c>
      <c r="L336" s="147">
        <f t="shared" si="21"/>
        <v>44269.5</v>
      </c>
      <c r="M336" s="143">
        <v>44281.5</v>
      </c>
      <c r="N336" s="143">
        <v>44316.5</v>
      </c>
      <c r="O336" s="143">
        <v>44315.5</v>
      </c>
      <c r="P336" s="144">
        <f t="shared" si="22"/>
        <v>46</v>
      </c>
      <c r="Q336" s="149">
        <f t="shared" si="23"/>
        <v>308.2</v>
      </c>
    </row>
    <row r="337" spans="1:17" x14ac:dyDescent="0.35">
      <c r="A337" s="144" t="s">
        <v>26</v>
      </c>
      <c r="B337" s="115" t="s">
        <v>82</v>
      </c>
      <c r="C337" s="144"/>
      <c r="D337" s="116">
        <v>44281</v>
      </c>
      <c r="E337" s="115" t="s">
        <v>227</v>
      </c>
      <c r="F337" s="145" t="s">
        <v>228</v>
      </c>
      <c r="G337" s="145" t="s">
        <v>254</v>
      </c>
      <c r="H337" s="146">
        <v>75.38</v>
      </c>
      <c r="I337" s="147">
        <v>44263</v>
      </c>
      <c r="J337" s="147">
        <v>44276</v>
      </c>
      <c r="K337" s="148">
        <f t="shared" si="20"/>
        <v>14</v>
      </c>
      <c r="L337" s="147">
        <f t="shared" si="21"/>
        <v>44269.5</v>
      </c>
      <c r="M337" s="143">
        <v>44281.5</v>
      </c>
      <c r="N337" s="143">
        <v>44316.5</v>
      </c>
      <c r="O337" s="143">
        <v>44315.5</v>
      </c>
      <c r="P337" s="144">
        <f t="shared" si="22"/>
        <v>46</v>
      </c>
      <c r="Q337" s="149">
        <f t="shared" si="23"/>
        <v>3467.4799999999996</v>
      </c>
    </row>
    <row r="338" spans="1:17" x14ac:dyDescent="0.35">
      <c r="A338" s="144" t="s">
        <v>26</v>
      </c>
      <c r="B338" s="115" t="s">
        <v>82</v>
      </c>
      <c r="C338" s="144"/>
      <c r="D338" s="116">
        <v>44281</v>
      </c>
      <c r="E338" s="115" t="s">
        <v>227</v>
      </c>
      <c r="F338" s="145" t="s">
        <v>228</v>
      </c>
      <c r="G338" s="145" t="s">
        <v>255</v>
      </c>
      <c r="H338" s="146">
        <v>31.45</v>
      </c>
      <c r="I338" s="147">
        <v>44263</v>
      </c>
      <c r="J338" s="147">
        <v>44276</v>
      </c>
      <c r="K338" s="148">
        <f t="shared" si="20"/>
        <v>14</v>
      </c>
      <c r="L338" s="147">
        <f t="shared" si="21"/>
        <v>44269.5</v>
      </c>
      <c r="M338" s="143">
        <v>44281.5</v>
      </c>
      <c r="N338" s="143">
        <v>44316.5</v>
      </c>
      <c r="O338" s="143">
        <v>44315.5</v>
      </c>
      <c r="P338" s="144">
        <f t="shared" si="22"/>
        <v>46</v>
      </c>
      <c r="Q338" s="149">
        <f t="shared" si="23"/>
        <v>1446.7</v>
      </c>
    </row>
    <row r="339" spans="1:17" x14ac:dyDescent="0.35">
      <c r="A339" s="144" t="s">
        <v>26</v>
      </c>
      <c r="B339" s="115" t="s">
        <v>82</v>
      </c>
      <c r="C339" s="144"/>
      <c r="D339" s="116">
        <v>44281</v>
      </c>
      <c r="E339" s="115" t="s">
        <v>227</v>
      </c>
      <c r="F339" s="145" t="s">
        <v>228</v>
      </c>
      <c r="G339" s="145" t="s">
        <v>256</v>
      </c>
      <c r="H339" s="146">
        <v>7.74</v>
      </c>
      <c r="I339" s="147">
        <v>44263</v>
      </c>
      <c r="J339" s="147">
        <v>44276</v>
      </c>
      <c r="K339" s="148">
        <f t="shared" si="20"/>
        <v>14</v>
      </c>
      <c r="L339" s="147">
        <f t="shared" si="21"/>
        <v>44269.5</v>
      </c>
      <c r="M339" s="143">
        <v>44281.5</v>
      </c>
      <c r="N339" s="143">
        <v>44316.5</v>
      </c>
      <c r="O339" s="143">
        <v>44315.5</v>
      </c>
      <c r="P339" s="144">
        <f t="shared" si="22"/>
        <v>46</v>
      </c>
      <c r="Q339" s="149">
        <f t="shared" si="23"/>
        <v>356.04</v>
      </c>
    </row>
    <row r="340" spans="1:17" x14ac:dyDescent="0.35">
      <c r="A340" s="144" t="s">
        <v>26</v>
      </c>
      <c r="B340" s="115" t="s">
        <v>82</v>
      </c>
      <c r="C340" s="144"/>
      <c r="D340" s="116">
        <v>44281</v>
      </c>
      <c r="E340" s="115" t="s">
        <v>227</v>
      </c>
      <c r="F340" s="145" t="s">
        <v>228</v>
      </c>
      <c r="G340" s="145" t="s">
        <v>257</v>
      </c>
      <c r="H340" s="146">
        <v>5</v>
      </c>
      <c r="I340" s="147">
        <v>44263</v>
      </c>
      <c r="J340" s="147">
        <v>44276</v>
      </c>
      <c r="K340" s="148">
        <f t="shared" si="20"/>
        <v>14</v>
      </c>
      <c r="L340" s="147">
        <f t="shared" si="21"/>
        <v>44269.5</v>
      </c>
      <c r="M340" s="143">
        <v>44281.5</v>
      </c>
      <c r="N340" s="143">
        <v>44316.5</v>
      </c>
      <c r="O340" s="143">
        <v>44315.5</v>
      </c>
      <c r="P340" s="144">
        <f t="shared" si="22"/>
        <v>46</v>
      </c>
      <c r="Q340" s="149">
        <f t="shared" si="23"/>
        <v>230</v>
      </c>
    </row>
    <row r="341" spans="1:17" x14ac:dyDescent="0.35">
      <c r="A341" s="144" t="s">
        <v>26</v>
      </c>
      <c r="B341" s="115" t="s">
        <v>82</v>
      </c>
      <c r="C341" s="144"/>
      <c r="D341" s="116">
        <v>44281</v>
      </c>
      <c r="E341" s="115" t="s">
        <v>227</v>
      </c>
      <c r="F341" s="145" t="s">
        <v>228</v>
      </c>
      <c r="G341" s="145" t="s">
        <v>259</v>
      </c>
      <c r="H341" s="146">
        <v>1.32</v>
      </c>
      <c r="I341" s="147">
        <v>44263</v>
      </c>
      <c r="J341" s="147">
        <v>44276</v>
      </c>
      <c r="K341" s="148">
        <f t="shared" si="20"/>
        <v>14</v>
      </c>
      <c r="L341" s="147">
        <f t="shared" si="21"/>
        <v>44269.5</v>
      </c>
      <c r="M341" s="143">
        <v>44281.5</v>
      </c>
      <c r="N341" s="143">
        <v>44316.5</v>
      </c>
      <c r="O341" s="143">
        <v>44315.5</v>
      </c>
      <c r="P341" s="144">
        <f t="shared" si="22"/>
        <v>46</v>
      </c>
      <c r="Q341" s="149">
        <f t="shared" si="23"/>
        <v>60.720000000000006</v>
      </c>
    </row>
    <row r="342" spans="1:17" x14ac:dyDescent="0.35">
      <c r="A342" s="144" t="s">
        <v>26</v>
      </c>
      <c r="B342" s="115" t="s">
        <v>82</v>
      </c>
      <c r="C342" s="144"/>
      <c r="D342" s="116">
        <v>44281</v>
      </c>
      <c r="E342" s="115" t="s">
        <v>227</v>
      </c>
      <c r="F342" s="145" t="s">
        <v>228</v>
      </c>
      <c r="G342" s="145" t="s">
        <v>286</v>
      </c>
      <c r="H342" s="146">
        <v>8.16</v>
      </c>
      <c r="I342" s="147">
        <v>44263</v>
      </c>
      <c r="J342" s="147">
        <v>44276</v>
      </c>
      <c r="K342" s="148">
        <f t="shared" si="20"/>
        <v>14</v>
      </c>
      <c r="L342" s="147">
        <f t="shared" si="21"/>
        <v>44269.5</v>
      </c>
      <c r="M342" s="143">
        <v>44281.5</v>
      </c>
      <c r="N342" s="143">
        <v>44316.5</v>
      </c>
      <c r="O342" s="143">
        <v>44315.5</v>
      </c>
      <c r="P342" s="144">
        <f t="shared" si="22"/>
        <v>46</v>
      </c>
      <c r="Q342" s="149">
        <f t="shared" si="23"/>
        <v>375.36</v>
      </c>
    </row>
    <row r="343" spans="1:17" x14ac:dyDescent="0.35">
      <c r="A343" s="144" t="s">
        <v>26</v>
      </c>
      <c r="B343" s="115" t="s">
        <v>82</v>
      </c>
      <c r="C343" s="144"/>
      <c r="D343" s="116">
        <v>44281</v>
      </c>
      <c r="E343" s="115" t="s">
        <v>227</v>
      </c>
      <c r="F343" s="145" t="s">
        <v>228</v>
      </c>
      <c r="G343" s="145" t="s">
        <v>260</v>
      </c>
      <c r="H343" s="146">
        <v>0.96</v>
      </c>
      <c r="I343" s="147">
        <v>44263</v>
      </c>
      <c r="J343" s="147">
        <v>44276</v>
      </c>
      <c r="K343" s="148">
        <f t="shared" si="20"/>
        <v>14</v>
      </c>
      <c r="L343" s="147">
        <f t="shared" si="21"/>
        <v>44269.5</v>
      </c>
      <c r="M343" s="143">
        <v>44281.5</v>
      </c>
      <c r="N343" s="143">
        <v>44316.5</v>
      </c>
      <c r="O343" s="143">
        <v>44315.5</v>
      </c>
      <c r="P343" s="144">
        <f t="shared" si="22"/>
        <v>46</v>
      </c>
      <c r="Q343" s="149">
        <f t="shared" si="23"/>
        <v>44.16</v>
      </c>
    </row>
    <row r="344" spans="1:17" x14ac:dyDescent="0.35">
      <c r="A344" s="144" t="s">
        <v>26</v>
      </c>
      <c r="B344" s="115" t="s">
        <v>82</v>
      </c>
      <c r="C344" s="144"/>
      <c r="D344" s="116">
        <v>44281</v>
      </c>
      <c r="E344" s="115" t="s">
        <v>227</v>
      </c>
      <c r="F344" s="145" t="s">
        <v>228</v>
      </c>
      <c r="G344" s="145" t="s">
        <v>288</v>
      </c>
      <c r="H344" s="144">
        <v>0.91</v>
      </c>
      <c r="I344" s="147">
        <v>44263</v>
      </c>
      <c r="J344" s="147">
        <v>44276</v>
      </c>
      <c r="K344" s="148">
        <f t="shared" si="20"/>
        <v>14</v>
      </c>
      <c r="L344" s="147">
        <f t="shared" si="21"/>
        <v>44269.5</v>
      </c>
      <c r="M344" s="143">
        <v>44281.5</v>
      </c>
      <c r="N344" s="143">
        <v>44316.5</v>
      </c>
      <c r="O344" s="143">
        <v>44315.5</v>
      </c>
      <c r="P344" s="144">
        <f t="shared" si="22"/>
        <v>46</v>
      </c>
      <c r="Q344" s="149">
        <f t="shared" si="23"/>
        <v>41.86</v>
      </c>
    </row>
    <row r="345" spans="1:17" x14ac:dyDescent="0.35">
      <c r="A345" s="144" t="s">
        <v>26</v>
      </c>
      <c r="B345" s="115" t="s">
        <v>82</v>
      </c>
      <c r="C345" s="144"/>
      <c r="D345" s="116">
        <v>44281</v>
      </c>
      <c r="E345" s="115" t="s">
        <v>227</v>
      </c>
      <c r="F345" s="145" t="s">
        <v>228</v>
      </c>
      <c r="G345" s="145" t="s">
        <v>262</v>
      </c>
      <c r="H345" s="146">
        <v>83.98</v>
      </c>
      <c r="I345" s="147">
        <v>44263</v>
      </c>
      <c r="J345" s="147">
        <v>44276</v>
      </c>
      <c r="K345" s="148">
        <f t="shared" si="20"/>
        <v>14</v>
      </c>
      <c r="L345" s="147">
        <f t="shared" si="21"/>
        <v>44269.5</v>
      </c>
      <c r="M345" s="143">
        <v>44281.5</v>
      </c>
      <c r="N345" s="143">
        <v>44316.5</v>
      </c>
      <c r="O345" s="143">
        <v>44315.5</v>
      </c>
      <c r="P345" s="144">
        <f t="shared" si="22"/>
        <v>46</v>
      </c>
      <c r="Q345" s="149">
        <f t="shared" si="23"/>
        <v>3863.0800000000004</v>
      </c>
    </row>
    <row r="346" spans="1:17" x14ac:dyDescent="0.35">
      <c r="A346" s="144" t="s">
        <v>26</v>
      </c>
      <c r="B346" s="115" t="s">
        <v>82</v>
      </c>
      <c r="C346" s="144"/>
      <c r="D346" s="116">
        <v>44281</v>
      </c>
      <c r="E346" s="115" t="s">
        <v>227</v>
      </c>
      <c r="F346" s="145" t="s">
        <v>228</v>
      </c>
      <c r="G346" s="145" t="s">
        <v>264</v>
      </c>
      <c r="H346" s="146">
        <v>10.65</v>
      </c>
      <c r="I346" s="147">
        <v>44263</v>
      </c>
      <c r="J346" s="147">
        <v>44276</v>
      </c>
      <c r="K346" s="148">
        <f t="shared" si="20"/>
        <v>14</v>
      </c>
      <c r="L346" s="147">
        <f t="shared" si="21"/>
        <v>44269.5</v>
      </c>
      <c r="M346" s="143">
        <v>44281.5</v>
      </c>
      <c r="N346" s="143">
        <v>44316.5</v>
      </c>
      <c r="O346" s="143">
        <v>44315.5</v>
      </c>
      <c r="P346" s="144">
        <f t="shared" si="22"/>
        <v>46</v>
      </c>
      <c r="Q346" s="149">
        <f t="shared" si="23"/>
        <v>489.90000000000003</v>
      </c>
    </row>
    <row r="347" spans="1:17" x14ac:dyDescent="0.35">
      <c r="A347" s="144" t="s">
        <v>26</v>
      </c>
      <c r="B347" s="115" t="s">
        <v>82</v>
      </c>
      <c r="C347" s="144"/>
      <c r="D347" s="116">
        <v>44281</v>
      </c>
      <c r="E347" s="115" t="s">
        <v>227</v>
      </c>
      <c r="F347" s="145" t="s">
        <v>228</v>
      </c>
      <c r="G347" s="145" t="s">
        <v>266</v>
      </c>
      <c r="H347" s="146">
        <v>2.7</v>
      </c>
      <c r="I347" s="147">
        <v>44263</v>
      </c>
      <c r="J347" s="147">
        <v>44276</v>
      </c>
      <c r="K347" s="148">
        <f t="shared" si="20"/>
        <v>14</v>
      </c>
      <c r="L347" s="147">
        <f t="shared" si="21"/>
        <v>44269.5</v>
      </c>
      <c r="M347" s="143">
        <v>44281.5</v>
      </c>
      <c r="N347" s="143">
        <v>44316.5</v>
      </c>
      <c r="O347" s="143">
        <v>44315.5</v>
      </c>
      <c r="P347" s="144">
        <f t="shared" si="22"/>
        <v>46</v>
      </c>
      <c r="Q347" s="149">
        <f t="shared" si="23"/>
        <v>124.2</v>
      </c>
    </row>
    <row r="348" spans="1:17" x14ac:dyDescent="0.35">
      <c r="A348" s="144" t="s">
        <v>26</v>
      </c>
      <c r="B348" s="115" t="s">
        <v>82</v>
      </c>
      <c r="C348" s="144"/>
      <c r="D348" s="116">
        <v>44281</v>
      </c>
      <c r="E348" s="115" t="s">
        <v>227</v>
      </c>
      <c r="F348" s="145" t="s">
        <v>228</v>
      </c>
      <c r="G348" s="145" t="s">
        <v>267</v>
      </c>
      <c r="H348" s="146">
        <v>3.63</v>
      </c>
      <c r="I348" s="147">
        <v>44263</v>
      </c>
      <c r="J348" s="147">
        <v>44276</v>
      </c>
      <c r="K348" s="148">
        <f t="shared" si="20"/>
        <v>14</v>
      </c>
      <c r="L348" s="147">
        <f t="shared" si="21"/>
        <v>44269.5</v>
      </c>
      <c r="M348" s="143">
        <v>44281.5</v>
      </c>
      <c r="N348" s="143">
        <v>44316.5</v>
      </c>
      <c r="O348" s="143">
        <v>44315.5</v>
      </c>
      <c r="P348" s="144">
        <f t="shared" si="22"/>
        <v>46</v>
      </c>
      <c r="Q348" s="149">
        <f t="shared" si="23"/>
        <v>166.98</v>
      </c>
    </row>
    <row r="349" spans="1:17" x14ac:dyDescent="0.35">
      <c r="A349" s="144" t="s">
        <v>26</v>
      </c>
      <c r="B349" s="115" t="s">
        <v>82</v>
      </c>
      <c r="C349" s="144"/>
      <c r="D349" s="116">
        <v>44281</v>
      </c>
      <c r="E349" s="115" t="s">
        <v>269</v>
      </c>
      <c r="F349" s="145" t="s">
        <v>270</v>
      </c>
      <c r="G349" s="145" t="s">
        <v>271</v>
      </c>
      <c r="H349" s="146">
        <v>3254.0299999999984</v>
      </c>
      <c r="I349" s="147">
        <v>44263</v>
      </c>
      <c r="J349" s="147">
        <v>44276</v>
      </c>
      <c r="K349" s="148">
        <f t="shared" si="20"/>
        <v>14</v>
      </c>
      <c r="L349" s="147">
        <f t="shared" si="21"/>
        <v>44269.5</v>
      </c>
      <c r="M349" s="143">
        <v>44281.5</v>
      </c>
      <c r="N349" s="143">
        <v>44316.5</v>
      </c>
      <c r="O349" s="143">
        <v>44315.5</v>
      </c>
      <c r="P349" s="144">
        <f t="shared" si="22"/>
        <v>46</v>
      </c>
      <c r="Q349" s="149">
        <f t="shared" si="23"/>
        <v>149685.37999999992</v>
      </c>
    </row>
    <row r="350" spans="1:17" x14ac:dyDescent="0.35">
      <c r="A350" s="144" t="s">
        <v>26</v>
      </c>
      <c r="B350" s="115" t="s">
        <v>82</v>
      </c>
      <c r="C350" s="144"/>
      <c r="D350" s="116">
        <v>44281</v>
      </c>
      <c r="E350" s="115" t="s">
        <v>269</v>
      </c>
      <c r="F350" s="145" t="s">
        <v>270</v>
      </c>
      <c r="G350" s="145" t="s">
        <v>272</v>
      </c>
      <c r="H350" s="146">
        <v>245.27000000000004</v>
      </c>
      <c r="I350" s="147">
        <v>44263</v>
      </c>
      <c r="J350" s="147">
        <v>44276</v>
      </c>
      <c r="K350" s="148">
        <f t="shared" si="20"/>
        <v>14</v>
      </c>
      <c r="L350" s="147">
        <f t="shared" si="21"/>
        <v>44269.5</v>
      </c>
      <c r="M350" s="143">
        <v>44281.5</v>
      </c>
      <c r="N350" s="143">
        <v>44316.5</v>
      </c>
      <c r="O350" s="143">
        <v>44315.5</v>
      </c>
      <c r="P350" s="144">
        <f t="shared" si="22"/>
        <v>46</v>
      </c>
      <c r="Q350" s="149">
        <f t="shared" si="23"/>
        <v>11282.420000000002</v>
      </c>
    </row>
    <row r="351" spans="1:17" x14ac:dyDescent="0.35">
      <c r="A351" s="144" t="s">
        <v>26</v>
      </c>
      <c r="B351" s="115" t="s">
        <v>82</v>
      </c>
      <c r="C351" s="144"/>
      <c r="D351" s="116">
        <v>44281</v>
      </c>
      <c r="E351" s="115" t="s">
        <v>269</v>
      </c>
      <c r="F351" s="145" t="s">
        <v>270</v>
      </c>
      <c r="G351" s="145" t="s">
        <v>273</v>
      </c>
      <c r="H351" s="146">
        <v>344.48</v>
      </c>
      <c r="I351" s="147">
        <v>44263</v>
      </c>
      <c r="J351" s="147">
        <v>44276</v>
      </c>
      <c r="K351" s="148">
        <f t="shared" si="20"/>
        <v>14</v>
      </c>
      <c r="L351" s="147">
        <f t="shared" si="21"/>
        <v>44269.5</v>
      </c>
      <c r="M351" s="143">
        <v>44281.5</v>
      </c>
      <c r="N351" s="143">
        <v>44316.5</v>
      </c>
      <c r="O351" s="143">
        <v>44315.5</v>
      </c>
      <c r="P351" s="144">
        <f t="shared" si="22"/>
        <v>46</v>
      </c>
      <c r="Q351" s="149">
        <f t="shared" si="23"/>
        <v>15846.080000000002</v>
      </c>
    </row>
    <row r="352" spans="1:17" x14ac:dyDescent="0.35">
      <c r="A352" s="144" t="s">
        <v>26</v>
      </c>
      <c r="B352" s="115" t="s">
        <v>82</v>
      </c>
      <c r="C352" s="144"/>
      <c r="D352" s="116">
        <v>44281</v>
      </c>
      <c r="E352" s="115" t="s">
        <v>269</v>
      </c>
      <c r="F352" s="145" t="s">
        <v>270</v>
      </c>
      <c r="G352" s="145" t="s">
        <v>274</v>
      </c>
      <c r="H352" s="146">
        <v>7.4499999999999993</v>
      </c>
      <c r="I352" s="147">
        <v>44263</v>
      </c>
      <c r="J352" s="147">
        <v>44276</v>
      </c>
      <c r="K352" s="148">
        <f t="shared" si="20"/>
        <v>14</v>
      </c>
      <c r="L352" s="147">
        <f t="shared" si="21"/>
        <v>44269.5</v>
      </c>
      <c r="M352" s="143">
        <v>44281.5</v>
      </c>
      <c r="N352" s="143">
        <v>44316.5</v>
      </c>
      <c r="O352" s="143">
        <v>44315.5</v>
      </c>
      <c r="P352" s="144">
        <f t="shared" si="22"/>
        <v>46</v>
      </c>
      <c r="Q352" s="149">
        <f t="shared" si="23"/>
        <v>342.7</v>
      </c>
    </row>
    <row r="353" spans="1:17" x14ac:dyDescent="0.35">
      <c r="A353" s="144" t="s">
        <v>26</v>
      </c>
      <c r="B353" s="115" t="s">
        <v>82</v>
      </c>
      <c r="C353" s="144"/>
      <c r="D353" s="116">
        <v>44281</v>
      </c>
      <c r="E353" s="115" t="s">
        <v>275</v>
      </c>
      <c r="F353" s="145" t="s">
        <v>276</v>
      </c>
      <c r="G353" s="145" t="s">
        <v>209</v>
      </c>
      <c r="H353" s="144">
        <v>70.960000000000008</v>
      </c>
      <c r="I353" s="147">
        <v>44263</v>
      </c>
      <c r="J353" s="147">
        <v>44276</v>
      </c>
      <c r="K353" s="148">
        <f t="shared" si="20"/>
        <v>14</v>
      </c>
      <c r="L353" s="147">
        <f t="shared" si="21"/>
        <v>44269.5</v>
      </c>
      <c r="M353" s="143">
        <v>44281.5</v>
      </c>
      <c r="N353" s="143">
        <v>44316.5</v>
      </c>
      <c r="O353" s="143">
        <v>44315.5</v>
      </c>
      <c r="P353" s="144">
        <f t="shared" si="22"/>
        <v>46</v>
      </c>
      <c r="Q353" s="149">
        <f t="shared" si="23"/>
        <v>3264.1600000000003</v>
      </c>
    </row>
    <row r="354" spans="1:17" x14ac:dyDescent="0.35">
      <c r="A354" s="144" t="s">
        <v>26</v>
      </c>
      <c r="B354" s="115" t="s">
        <v>82</v>
      </c>
      <c r="C354" s="144"/>
      <c r="D354" s="116">
        <v>44281</v>
      </c>
      <c r="E354" s="115" t="s">
        <v>277</v>
      </c>
      <c r="F354" s="145" t="s">
        <v>278</v>
      </c>
      <c r="G354" s="145" t="s">
        <v>279</v>
      </c>
      <c r="H354" s="146">
        <v>107.33000000000006</v>
      </c>
      <c r="I354" s="147">
        <v>44263</v>
      </c>
      <c r="J354" s="147">
        <v>44276</v>
      </c>
      <c r="K354" s="148">
        <f t="shared" si="20"/>
        <v>14</v>
      </c>
      <c r="L354" s="147">
        <f t="shared" si="21"/>
        <v>44269.5</v>
      </c>
      <c r="M354" s="143">
        <v>44281.5</v>
      </c>
      <c r="N354" s="143">
        <v>44316.5</v>
      </c>
      <c r="O354" s="143">
        <v>44315.5</v>
      </c>
      <c r="P354" s="144">
        <f t="shared" si="22"/>
        <v>46</v>
      </c>
      <c r="Q354" s="149">
        <f t="shared" si="23"/>
        <v>4937.1800000000021</v>
      </c>
    </row>
    <row r="355" spans="1:17" x14ac:dyDescent="0.35">
      <c r="A355" s="144" t="s">
        <v>26</v>
      </c>
      <c r="B355" s="115" t="s">
        <v>82</v>
      </c>
      <c r="C355" s="144"/>
      <c r="D355" s="116">
        <v>44281</v>
      </c>
      <c r="E355" s="115" t="s">
        <v>233</v>
      </c>
      <c r="F355" s="145" t="s">
        <v>234</v>
      </c>
      <c r="G355" s="145" t="s">
        <v>280</v>
      </c>
      <c r="H355" s="146">
        <v>578.87</v>
      </c>
      <c r="I355" s="147">
        <v>44263</v>
      </c>
      <c r="J355" s="147">
        <v>44276</v>
      </c>
      <c r="K355" s="148">
        <f t="shared" si="20"/>
        <v>14</v>
      </c>
      <c r="L355" s="147">
        <f t="shared" si="21"/>
        <v>44269.5</v>
      </c>
      <c r="M355" s="143">
        <v>44281.5</v>
      </c>
      <c r="N355" s="143">
        <v>44316.5</v>
      </c>
      <c r="O355" s="143">
        <v>44315.5</v>
      </c>
      <c r="P355" s="144">
        <f t="shared" si="22"/>
        <v>46</v>
      </c>
      <c r="Q355" s="149">
        <f t="shared" si="23"/>
        <v>26628.02</v>
      </c>
    </row>
    <row r="356" spans="1:17" x14ac:dyDescent="0.35">
      <c r="A356" s="144" t="s">
        <v>26</v>
      </c>
      <c r="B356" s="115" t="s">
        <v>82</v>
      </c>
      <c r="C356" s="144"/>
      <c r="D356" s="116">
        <v>44281</v>
      </c>
      <c r="E356" s="115" t="s">
        <v>281</v>
      </c>
      <c r="F356" s="145" t="s">
        <v>282</v>
      </c>
      <c r="G356" s="145" t="s">
        <v>230</v>
      </c>
      <c r="H356" s="146">
        <v>302.08000000000004</v>
      </c>
      <c r="I356" s="147">
        <v>44263</v>
      </c>
      <c r="J356" s="147">
        <v>44276</v>
      </c>
      <c r="K356" s="148">
        <f t="shared" si="20"/>
        <v>14</v>
      </c>
      <c r="L356" s="147">
        <f t="shared" si="21"/>
        <v>44269.5</v>
      </c>
      <c r="M356" s="143">
        <v>44281.5</v>
      </c>
      <c r="N356" s="143">
        <v>44316.5</v>
      </c>
      <c r="O356" s="143">
        <v>44315.5</v>
      </c>
      <c r="P356" s="144">
        <f t="shared" si="22"/>
        <v>46</v>
      </c>
      <c r="Q356" s="149">
        <f t="shared" si="23"/>
        <v>13895.680000000002</v>
      </c>
    </row>
    <row r="357" spans="1:17" x14ac:dyDescent="0.35">
      <c r="A357" s="144" t="s">
        <v>26</v>
      </c>
      <c r="B357" s="115" t="s">
        <v>82</v>
      </c>
      <c r="C357" s="144"/>
      <c r="D357" s="116">
        <v>44281</v>
      </c>
      <c r="E357" s="115" t="s">
        <v>281</v>
      </c>
      <c r="F357" s="145" t="s">
        <v>282</v>
      </c>
      <c r="G357" s="145" t="s">
        <v>220</v>
      </c>
      <c r="H357" s="146">
        <v>0.54</v>
      </c>
      <c r="I357" s="147">
        <v>44263</v>
      </c>
      <c r="J357" s="147">
        <v>44276</v>
      </c>
      <c r="K357" s="148">
        <f t="shared" si="20"/>
        <v>14</v>
      </c>
      <c r="L357" s="147">
        <f t="shared" si="21"/>
        <v>44269.5</v>
      </c>
      <c r="M357" s="143">
        <v>44281.5</v>
      </c>
      <c r="N357" s="143">
        <v>44316.5</v>
      </c>
      <c r="O357" s="143">
        <v>44315.5</v>
      </c>
      <c r="P357" s="144">
        <f t="shared" si="22"/>
        <v>46</v>
      </c>
      <c r="Q357" s="149">
        <f t="shared" si="23"/>
        <v>24.840000000000003</v>
      </c>
    </row>
    <row r="358" spans="1:17" x14ac:dyDescent="0.35">
      <c r="A358" s="144" t="s">
        <v>28</v>
      </c>
      <c r="B358" s="115" t="s">
        <v>82</v>
      </c>
      <c r="C358" s="144"/>
      <c r="D358" s="116">
        <v>44295</v>
      </c>
      <c r="E358" s="115" t="s">
        <v>207</v>
      </c>
      <c r="F358" s="145" t="s">
        <v>208</v>
      </c>
      <c r="G358" s="145" t="s">
        <v>209</v>
      </c>
      <c r="H358" s="146">
        <v>557.98</v>
      </c>
      <c r="I358" s="147">
        <v>44277</v>
      </c>
      <c r="J358" s="147">
        <v>44290</v>
      </c>
      <c r="K358" s="148">
        <f t="shared" si="20"/>
        <v>14</v>
      </c>
      <c r="L358" s="147">
        <f t="shared" si="21"/>
        <v>44283.5</v>
      </c>
      <c r="M358" s="143">
        <v>44295.5</v>
      </c>
      <c r="N358" s="143">
        <v>44298.5</v>
      </c>
      <c r="O358" s="143">
        <v>44297.5</v>
      </c>
      <c r="P358" s="144">
        <f t="shared" si="22"/>
        <v>14</v>
      </c>
      <c r="Q358" s="149">
        <f t="shared" si="23"/>
        <v>7811.72</v>
      </c>
    </row>
    <row r="359" spans="1:17" x14ac:dyDescent="0.35">
      <c r="A359" s="144" t="s">
        <v>28</v>
      </c>
      <c r="B359" s="115" t="s">
        <v>82</v>
      </c>
      <c r="C359" s="144"/>
      <c r="D359" s="116">
        <v>44295</v>
      </c>
      <c r="E359" s="115" t="s">
        <v>210</v>
      </c>
      <c r="F359" s="145" t="s">
        <v>211</v>
      </c>
      <c r="G359" s="145" t="s">
        <v>209</v>
      </c>
      <c r="H359" s="146">
        <v>97.09</v>
      </c>
      <c r="I359" s="147">
        <v>44277</v>
      </c>
      <c r="J359" s="147">
        <v>44290</v>
      </c>
      <c r="K359" s="148">
        <f t="shared" si="20"/>
        <v>14</v>
      </c>
      <c r="L359" s="147">
        <f t="shared" si="21"/>
        <v>44283.5</v>
      </c>
      <c r="M359" s="143">
        <v>44295.5</v>
      </c>
      <c r="N359" s="143">
        <v>44298.5</v>
      </c>
      <c r="O359" s="143">
        <v>44297.5</v>
      </c>
      <c r="P359" s="144">
        <f t="shared" si="22"/>
        <v>14</v>
      </c>
      <c r="Q359" s="149">
        <f t="shared" si="23"/>
        <v>1359.26</v>
      </c>
    </row>
    <row r="360" spans="1:17" x14ac:dyDescent="0.35">
      <c r="A360" s="144" t="s">
        <v>28</v>
      </c>
      <c r="B360" s="115" t="s">
        <v>82</v>
      </c>
      <c r="C360" s="144"/>
      <c r="D360" s="116">
        <v>44295</v>
      </c>
      <c r="E360" s="115" t="s">
        <v>212</v>
      </c>
      <c r="F360" s="145" t="s">
        <v>213</v>
      </c>
      <c r="G360" s="145" t="s">
        <v>209</v>
      </c>
      <c r="H360" s="146">
        <v>97.09</v>
      </c>
      <c r="I360" s="147">
        <v>44277</v>
      </c>
      <c r="J360" s="147">
        <v>44290</v>
      </c>
      <c r="K360" s="148">
        <f t="shared" si="20"/>
        <v>14</v>
      </c>
      <c r="L360" s="147">
        <f t="shared" si="21"/>
        <v>44283.5</v>
      </c>
      <c r="M360" s="143">
        <v>44295.5</v>
      </c>
      <c r="N360" s="143">
        <v>44298.5</v>
      </c>
      <c r="O360" s="143">
        <v>44297.5</v>
      </c>
      <c r="P360" s="144">
        <f t="shared" si="22"/>
        <v>14</v>
      </c>
      <c r="Q360" s="149">
        <f t="shared" si="23"/>
        <v>1359.26</v>
      </c>
    </row>
    <row r="361" spans="1:17" x14ac:dyDescent="0.35">
      <c r="A361" s="144" t="s">
        <v>28</v>
      </c>
      <c r="B361" s="115" t="s">
        <v>82</v>
      </c>
      <c r="C361" s="144"/>
      <c r="D361" s="116">
        <v>44295</v>
      </c>
      <c r="E361" s="115" t="s">
        <v>214</v>
      </c>
      <c r="F361" s="145" t="s">
        <v>215</v>
      </c>
      <c r="G361" s="145" t="s">
        <v>209</v>
      </c>
      <c r="H361" s="146">
        <v>415.13</v>
      </c>
      <c r="I361" s="147">
        <v>44277</v>
      </c>
      <c r="J361" s="147">
        <v>44290</v>
      </c>
      <c r="K361" s="148">
        <f t="shared" si="20"/>
        <v>14</v>
      </c>
      <c r="L361" s="147">
        <f t="shared" si="21"/>
        <v>44283.5</v>
      </c>
      <c r="M361" s="143">
        <v>44295.5</v>
      </c>
      <c r="N361" s="143">
        <v>44298.5</v>
      </c>
      <c r="O361" s="143">
        <v>44297.5</v>
      </c>
      <c r="P361" s="144">
        <f t="shared" si="22"/>
        <v>14</v>
      </c>
      <c r="Q361" s="149">
        <f t="shared" si="23"/>
        <v>5811.82</v>
      </c>
    </row>
    <row r="362" spans="1:17" x14ac:dyDescent="0.35">
      <c r="A362" s="144" t="s">
        <v>28</v>
      </c>
      <c r="B362" s="115" t="s">
        <v>82</v>
      </c>
      <c r="C362" s="144"/>
      <c r="D362" s="116">
        <v>44295</v>
      </c>
      <c r="E362" s="115" t="s">
        <v>216</v>
      </c>
      <c r="F362" s="145" t="s">
        <v>217</v>
      </c>
      <c r="G362" s="145" t="s">
        <v>209</v>
      </c>
      <c r="H362" s="146">
        <v>415.13</v>
      </c>
      <c r="I362" s="147">
        <v>44277</v>
      </c>
      <c r="J362" s="147">
        <v>44290</v>
      </c>
      <c r="K362" s="148">
        <f t="shared" si="20"/>
        <v>14</v>
      </c>
      <c r="L362" s="147">
        <f t="shared" si="21"/>
        <v>44283.5</v>
      </c>
      <c r="M362" s="143">
        <v>44295.5</v>
      </c>
      <c r="N362" s="143">
        <v>44298.5</v>
      </c>
      <c r="O362" s="143">
        <v>44297.5</v>
      </c>
      <c r="P362" s="144">
        <f t="shared" si="22"/>
        <v>14</v>
      </c>
      <c r="Q362" s="149">
        <f t="shared" si="23"/>
        <v>5811.82</v>
      </c>
    </row>
    <row r="363" spans="1:17" x14ac:dyDescent="0.35">
      <c r="A363" s="144" t="s">
        <v>28</v>
      </c>
      <c r="B363" s="115" t="s">
        <v>82</v>
      </c>
      <c r="C363" s="144"/>
      <c r="D363" s="116">
        <v>44295</v>
      </c>
      <c r="E363" s="115" t="s">
        <v>207</v>
      </c>
      <c r="F363" s="145" t="s">
        <v>208</v>
      </c>
      <c r="G363" s="145" t="s">
        <v>209</v>
      </c>
      <c r="H363" s="146">
        <v>58677.520000000019</v>
      </c>
      <c r="I363" s="147">
        <v>44277</v>
      </c>
      <c r="J363" s="147">
        <v>44290</v>
      </c>
      <c r="K363" s="148">
        <f t="shared" si="20"/>
        <v>14</v>
      </c>
      <c r="L363" s="147">
        <f t="shared" si="21"/>
        <v>44283.5</v>
      </c>
      <c r="M363" s="143">
        <v>44295.5</v>
      </c>
      <c r="N363" s="143">
        <v>44298.5</v>
      </c>
      <c r="O363" s="143">
        <v>44297.5</v>
      </c>
      <c r="P363" s="144">
        <f t="shared" si="22"/>
        <v>14</v>
      </c>
      <c r="Q363" s="149">
        <f t="shared" si="23"/>
        <v>821485.28000000026</v>
      </c>
    </row>
    <row r="364" spans="1:17" x14ac:dyDescent="0.35">
      <c r="A364" s="144" t="s">
        <v>28</v>
      </c>
      <c r="B364" s="115" t="s">
        <v>82</v>
      </c>
      <c r="C364" s="144"/>
      <c r="D364" s="116">
        <v>44295</v>
      </c>
      <c r="E364" s="115" t="s">
        <v>210</v>
      </c>
      <c r="F364" s="145" t="s">
        <v>211</v>
      </c>
      <c r="G364" s="145" t="s">
        <v>209</v>
      </c>
      <c r="H364" s="146">
        <v>8111.24</v>
      </c>
      <c r="I364" s="147">
        <v>44277</v>
      </c>
      <c r="J364" s="147">
        <v>44290</v>
      </c>
      <c r="K364" s="148">
        <f t="shared" si="20"/>
        <v>14</v>
      </c>
      <c r="L364" s="147">
        <f t="shared" si="21"/>
        <v>44283.5</v>
      </c>
      <c r="M364" s="143">
        <v>44295.5</v>
      </c>
      <c r="N364" s="143">
        <v>44298.5</v>
      </c>
      <c r="O364" s="143">
        <v>44297.5</v>
      </c>
      <c r="P364" s="144">
        <f t="shared" si="22"/>
        <v>14</v>
      </c>
      <c r="Q364" s="149">
        <f t="shared" si="23"/>
        <v>113557.36</v>
      </c>
    </row>
    <row r="365" spans="1:17" x14ac:dyDescent="0.35">
      <c r="A365" s="144" t="s">
        <v>28</v>
      </c>
      <c r="B365" s="115" t="s">
        <v>82</v>
      </c>
      <c r="C365" s="144"/>
      <c r="D365" s="116">
        <v>44295</v>
      </c>
      <c r="E365" s="115" t="s">
        <v>212</v>
      </c>
      <c r="F365" s="145" t="s">
        <v>213</v>
      </c>
      <c r="G365" s="145" t="s">
        <v>209</v>
      </c>
      <c r="H365" s="146">
        <v>8111.24</v>
      </c>
      <c r="I365" s="147">
        <v>44277</v>
      </c>
      <c r="J365" s="147">
        <v>44290</v>
      </c>
      <c r="K365" s="148">
        <f t="shared" si="20"/>
        <v>14</v>
      </c>
      <c r="L365" s="147">
        <f t="shared" si="21"/>
        <v>44283.5</v>
      </c>
      <c r="M365" s="143">
        <v>44295.5</v>
      </c>
      <c r="N365" s="143">
        <v>44298.5</v>
      </c>
      <c r="O365" s="143">
        <v>44297.5</v>
      </c>
      <c r="P365" s="144">
        <f t="shared" si="22"/>
        <v>14</v>
      </c>
      <c r="Q365" s="149">
        <f t="shared" si="23"/>
        <v>113557.36</v>
      </c>
    </row>
    <row r="366" spans="1:17" x14ac:dyDescent="0.35">
      <c r="A366" s="144" t="s">
        <v>28</v>
      </c>
      <c r="B366" s="115" t="s">
        <v>82</v>
      </c>
      <c r="C366" s="144"/>
      <c r="D366" s="116">
        <v>44295</v>
      </c>
      <c r="E366" s="115" t="s">
        <v>214</v>
      </c>
      <c r="F366" s="145" t="s">
        <v>215</v>
      </c>
      <c r="G366" s="145" t="s">
        <v>209</v>
      </c>
      <c r="H366" s="146">
        <v>34682.709999999985</v>
      </c>
      <c r="I366" s="147">
        <v>44277</v>
      </c>
      <c r="J366" s="147">
        <v>44290</v>
      </c>
      <c r="K366" s="148">
        <f t="shared" si="20"/>
        <v>14</v>
      </c>
      <c r="L366" s="147">
        <f t="shared" si="21"/>
        <v>44283.5</v>
      </c>
      <c r="M366" s="143">
        <v>44295.5</v>
      </c>
      <c r="N366" s="143">
        <v>44298.5</v>
      </c>
      <c r="O366" s="143">
        <v>44297.5</v>
      </c>
      <c r="P366" s="144">
        <f t="shared" si="22"/>
        <v>14</v>
      </c>
      <c r="Q366" s="149">
        <f t="shared" si="23"/>
        <v>485557.93999999977</v>
      </c>
    </row>
    <row r="367" spans="1:17" x14ac:dyDescent="0.35">
      <c r="A367" s="144" t="s">
        <v>28</v>
      </c>
      <c r="B367" s="115" t="s">
        <v>82</v>
      </c>
      <c r="C367" s="144"/>
      <c r="D367" s="116">
        <v>44295</v>
      </c>
      <c r="E367" s="115" t="s">
        <v>216</v>
      </c>
      <c r="F367" s="145" t="s">
        <v>217</v>
      </c>
      <c r="G367" s="145" t="s">
        <v>209</v>
      </c>
      <c r="H367" s="146">
        <v>34682.709999999985</v>
      </c>
      <c r="I367" s="147">
        <v>44277</v>
      </c>
      <c r="J367" s="147">
        <v>44290</v>
      </c>
      <c r="K367" s="148">
        <f t="shared" si="20"/>
        <v>14</v>
      </c>
      <c r="L367" s="147">
        <f t="shared" si="21"/>
        <v>44283.5</v>
      </c>
      <c r="M367" s="143">
        <v>44295.5</v>
      </c>
      <c r="N367" s="143">
        <v>44298.5</v>
      </c>
      <c r="O367" s="143">
        <v>44297.5</v>
      </c>
      <c r="P367" s="144">
        <f t="shared" si="22"/>
        <v>14</v>
      </c>
      <c r="Q367" s="149">
        <f t="shared" si="23"/>
        <v>485557.93999999977</v>
      </c>
    </row>
    <row r="368" spans="1:17" x14ac:dyDescent="0.35">
      <c r="A368" s="144" t="s">
        <v>28</v>
      </c>
      <c r="B368" s="115" t="s">
        <v>82</v>
      </c>
      <c r="C368" s="144"/>
      <c r="D368" s="116">
        <v>44295</v>
      </c>
      <c r="E368" s="115" t="s">
        <v>218</v>
      </c>
      <c r="F368" s="145" t="s">
        <v>219</v>
      </c>
      <c r="G368" s="145" t="s">
        <v>220</v>
      </c>
      <c r="H368" s="146">
        <v>1337.72</v>
      </c>
      <c r="I368" s="147">
        <v>44277</v>
      </c>
      <c r="J368" s="147">
        <v>44290</v>
      </c>
      <c r="K368" s="148">
        <f t="shared" si="20"/>
        <v>14</v>
      </c>
      <c r="L368" s="147">
        <f t="shared" si="21"/>
        <v>44283.5</v>
      </c>
      <c r="M368" s="143">
        <v>44295.5</v>
      </c>
      <c r="N368" s="143">
        <v>44298.5</v>
      </c>
      <c r="O368" s="143">
        <v>44297.5</v>
      </c>
      <c r="P368" s="144">
        <f t="shared" si="22"/>
        <v>14</v>
      </c>
      <c r="Q368" s="149">
        <f t="shared" si="23"/>
        <v>18728.080000000002</v>
      </c>
    </row>
    <row r="369" spans="1:17" x14ac:dyDescent="0.35">
      <c r="A369" s="144" t="s">
        <v>28</v>
      </c>
      <c r="B369" s="115" t="s">
        <v>82</v>
      </c>
      <c r="C369" s="144"/>
      <c r="D369" s="116">
        <v>44295</v>
      </c>
      <c r="E369" s="115" t="s">
        <v>221</v>
      </c>
      <c r="F369" s="145" t="s">
        <v>222</v>
      </c>
      <c r="G369" s="145" t="s">
        <v>220</v>
      </c>
      <c r="H369" s="146">
        <v>1107.55</v>
      </c>
      <c r="I369" s="147">
        <v>44277</v>
      </c>
      <c r="J369" s="147">
        <v>44290</v>
      </c>
      <c r="K369" s="148">
        <f t="shared" si="20"/>
        <v>14</v>
      </c>
      <c r="L369" s="147">
        <f t="shared" si="21"/>
        <v>44283.5</v>
      </c>
      <c r="M369" s="143">
        <v>44295.5</v>
      </c>
      <c r="N369" s="143">
        <v>44298.5</v>
      </c>
      <c r="O369" s="143">
        <v>44297.5</v>
      </c>
      <c r="P369" s="144">
        <f t="shared" si="22"/>
        <v>14</v>
      </c>
      <c r="Q369" s="149">
        <f t="shared" si="23"/>
        <v>15505.699999999999</v>
      </c>
    </row>
    <row r="370" spans="1:17" x14ac:dyDescent="0.35">
      <c r="A370" s="144" t="s">
        <v>28</v>
      </c>
      <c r="B370" s="115" t="s">
        <v>82</v>
      </c>
      <c r="C370" s="144"/>
      <c r="D370" s="116">
        <v>44295</v>
      </c>
      <c r="E370" s="115" t="s">
        <v>223</v>
      </c>
      <c r="F370" s="145" t="s">
        <v>224</v>
      </c>
      <c r="G370" s="145" t="s">
        <v>225</v>
      </c>
      <c r="H370" s="146">
        <v>67.81</v>
      </c>
      <c r="I370" s="147">
        <v>44277</v>
      </c>
      <c r="J370" s="147">
        <v>44290</v>
      </c>
      <c r="K370" s="148">
        <f t="shared" si="20"/>
        <v>14</v>
      </c>
      <c r="L370" s="147">
        <f t="shared" si="21"/>
        <v>44283.5</v>
      </c>
      <c r="M370" s="143">
        <v>44295.5</v>
      </c>
      <c r="N370" s="143">
        <v>44306.5</v>
      </c>
      <c r="O370" s="143">
        <v>44305.5</v>
      </c>
      <c r="P370" s="144">
        <f t="shared" si="22"/>
        <v>22</v>
      </c>
      <c r="Q370" s="149">
        <f t="shared" si="23"/>
        <v>1491.8200000000002</v>
      </c>
    </row>
    <row r="371" spans="1:17" x14ac:dyDescent="0.35">
      <c r="A371" s="144" t="s">
        <v>28</v>
      </c>
      <c r="B371" s="115" t="s">
        <v>82</v>
      </c>
      <c r="C371" s="144"/>
      <c r="D371" s="116">
        <v>44295</v>
      </c>
      <c r="E371" s="115" t="s">
        <v>223</v>
      </c>
      <c r="F371" s="145" t="s">
        <v>224</v>
      </c>
      <c r="G371" s="145" t="s">
        <v>226</v>
      </c>
      <c r="H371" s="146">
        <v>33.93</v>
      </c>
      <c r="I371" s="147">
        <v>44277</v>
      </c>
      <c r="J371" s="147">
        <v>44290</v>
      </c>
      <c r="K371" s="148">
        <f t="shared" si="20"/>
        <v>14</v>
      </c>
      <c r="L371" s="147">
        <f t="shared" si="21"/>
        <v>44283.5</v>
      </c>
      <c r="M371" s="143">
        <v>44295.5</v>
      </c>
      <c r="N371" s="143">
        <v>44306.5</v>
      </c>
      <c r="O371" s="143">
        <v>44305.5</v>
      </c>
      <c r="P371" s="144">
        <f t="shared" si="22"/>
        <v>22</v>
      </c>
      <c r="Q371" s="149">
        <f t="shared" si="23"/>
        <v>746.46</v>
      </c>
    </row>
    <row r="372" spans="1:17" x14ac:dyDescent="0.35">
      <c r="A372" s="144" t="s">
        <v>28</v>
      </c>
      <c r="B372" s="115" t="s">
        <v>82</v>
      </c>
      <c r="C372" s="144"/>
      <c r="D372" s="116">
        <v>44295</v>
      </c>
      <c r="E372" s="115" t="s">
        <v>227</v>
      </c>
      <c r="F372" s="145" t="s">
        <v>228</v>
      </c>
      <c r="G372" s="145" t="s">
        <v>225</v>
      </c>
      <c r="H372" s="146">
        <v>211.39000000000001</v>
      </c>
      <c r="I372" s="147">
        <v>44277</v>
      </c>
      <c r="J372" s="147">
        <v>44290</v>
      </c>
      <c r="K372" s="148">
        <f t="shared" si="20"/>
        <v>14</v>
      </c>
      <c r="L372" s="147">
        <f t="shared" si="21"/>
        <v>44283.5</v>
      </c>
      <c r="M372" s="143">
        <v>44295.5</v>
      </c>
      <c r="N372" s="143">
        <v>44306.5</v>
      </c>
      <c r="O372" s="143">
        <v>44305.5</v>
      </c>
      <c r="P372" s="144">
        <f t="shared" si="22"/>
        <v>22</v>
      </c>
      <c r="Q372" s="149">
        <f t="shared" si="23"/>
        <v>4650.58</v>
      </c>
    </row>
    <row r="373" spans="1:17" x14ac:dyDescent="0.35">
      <c r="A373" s="144" t="s">
        <v>28</v>
      </c>
      <c r="B373" s="115" t="s">
        <v>82</v>
      </c>
      <c r="C373" s="144"/>
      <c r="D373" s="116">
        <v>44295</v>
      </c>
      <c r="E373" s="115" t="s">
        <v>221</v>
      </c>
      <c r="F373" s="145" t="s">
        <v>222</v>
      </c>
      <c r="G373" s="145" t="s">
        <v>230</v>
      </c>
      <c r="H373" s="146">
        <v>274.74</v>
      </c>
      <c r="I373" s="147">
        <v>44277</v>
      </c>
      <c r="J373" s="147">
        <v>44290</v>
      </c>
      <c r="K373" s="148">
        <f t="shared" si="20"/>
        <v>14</v>
      </c>
      <c r="L373" s="147">
        <f t="shared" si="21"/>
        <v>44283.5</v>
      </c>
      <c r="M373" s="143">
        <v>44295.5</v>
      </c>
      <c r="N373" s="143">
        <v>44312.5</v>
      </c>
      <c r="O373" s="143">
        <v>44309.5</v>
      </c>
      <c r="P373" s="144">
        <f t="shared" si="22"/>
        <v>26</v>
      </c>
      <c r="Q373" s="149">
        <f t="shared" si="23"/>
        <v>7143.24</v>
      </c>
    </row>
    <row r="374" spans="1:17" x14ac:dyDescent="0.35">
      <c r="A374" s="144" t="s">
        <v>28</v>
      </c>
      <c r="B374" s="115" t="s">
        <v>82</v>
      </c>
      <c r="C374" s="144"/>
      <c r="D374" s="116">
        <v>44295</v>
      </c>
      <c r="E374" s="115" t="s">
        <v>218</v>
      </c>
      <c r="F374" s="145" t="s">
        <v>219</v>
      </c>
      <c r="G374" s="145" t="s">
        <v>230</v>
      </c>
      <c r="H374" s="146">
        <v>827.51</v>
      </c>
      <c r="I374" s="147">
        <v>44277</v>
      </c>
      <c r="J374" s="147">
        <v>44290</v>
      </c>
      <c r="K374" s="148">
        <f t="shared" si="20"/>
        <v>14</v>
      </c>
      <c r="L374" s="147">
        <f t="shared" si="21"/>
        <v>44283.5</v>
      </c>
      <c r="M374" s="143">
        <v>44295.5</v>
      </c>
      <c r="N374" s="143">
        <v>44312.5</v>
      </c>
      <c r="O374" s="143">
        <v>44309.5</v>
      </c>
      <c r="P374" s="144">
        <f t="shared" si="22"/>
        <v>26</v>
      </c>
      <c r="Q374" s="149">
        <f t="shared" si="23"/>
        <v>21515.26</v>
      </c>
    </row>
    <row r="375" spans="1:17" x14ac:dyDescent="0.35">
      <c r="A375" s="144" t="s">
        <v>28</v>
      </c>
      <c r="B375" s="115" t="s">
        <v>82</v>
      </c>
      <c r="C375" s="144"/>
      <c r="D375" s="116">
        <v>44295</v>
      </c>
      <c r="E375" s="115" t="s">
        <v>221</v>
      </c>
      <c r="F375" s="145" t="s">
        <v>222</v>
      </c>
      <c r="G375" s="145" t="s">
        <v>230</v>
      </c>
      <c r="H375" s="146">
        <v>17598.930000000004</v>
      </c>
      <c r="I375" s="147">
        <v>44277</v>
      </c>
      <c r="J375" s="147">
        <v>44290</v>
      </c>
      <c r="K375" s="148">
        <f t="shared" si="20"/>
        <v>14</v>
      </c>
      <c r="L375" s="147">
        <f t="shared" si="21"/>
        <v>44283.5</v>
      </c>
      <c r="M375" s="143">
        <v>44295.5</v>
      </c>
      <c r="N375" s="143">
        <v>44312.5</v>
      </c>
      <c r="O375" s="143">
        <v>44309.5</v>
      </c>
      <c r="P375" s="144">
        <f t="shared" si="22"/>
        <v>26</v>
      </c>
      <c r="Q375" s="149">
        <f t="shared" si="23"/>
        <v>457572.18000000011</v>
      </c>
    </row>
    <row r="376" spans="1:17" x14ac:dyDescent="0.35">
      <c r="A376" s="144" t="s">
        <v>28</v>
      </c>
      <c r="B376" s="115" t="s">
        <v>82</v>
      </c>
      <c r="C376" s="144"/>
      <c r="D376" s="116">
        <v>44295</v>
      </c>
      <c r="E376" s="115" t="s">
        <v>223</v>
      </c>
      <c r="F376" s="145" t="s">
        <v>224</v>
      </c>
      <c r="G376" s="145" t="s">
        <v>231</v>
      </c>
      <c r="H376" s="146">
        <v>67.069999999999993</v>
      </c>
      <c r="I376" s="147">
        <v>44277</v>
      </c>
      <c r="J376" s="147">
        <v>44290</v>
      </c>
      <c r="K376" s="148">
        <f t="shared" si="20"/>
        <v>14</v>
      </c>
      <c r="L376" s="147">
        <f t="shared" si="21"/>
        <v>44283.5</v>
      </c>
      <c r="M376" s="143">
        <v>44295.5</v>
      </c>
      <c r="N376" s="143">
        <v>44330.5</v>
      </c>
      <c r="O376" s="143">
        <v>44327.5</v>
      </c>
      <c r="P376" s="144">
        <f t="shared" si="22"/>
        <v>44</v>
      </c>
      <c r="Q376" s="149">
        <f t="shared" si="23"/>
        <v>2951.08</v>
      </c>
    </row>
    <row r="377" spans="1:17" x14ac:dyDescent="0.35">
      <c r="A377" s="144" t="s">
        <v>28</v>
      </c>
      <c r="B377" s="115" t="s">
        <v>82</v>
      </c>
      <c r="C377" s="144"/>
      <c r="D377" s="116">
        <v>44295</v>
      </c>
      <c r="E377" s="115" t="s">
        <v>227</v>
      </c>
      <c r="F377" s="145" t="s">
        <v>228</v>
      </c>
      <c r="G377" s="145" t="s">
        <v>232</v>
      </c>
      <c r="H377" s="146">
        <v>120.44000000000001</v>
      </c>
      <c r="I377" s="147">
        <v>44277</v>
      </c>
      <c r="J377" s="147">
        <v>44290</v>
      </c>
      <c r="K377" s="148">
        <f t="shared" si="20"/>
        <v>14</v>
      </c>
      <c r="L377" s="147">
        <f t="shared" si="21"/>
        <v>44283.5</v>
      </c>
      <c r="M377" s="143">
        <v>44295.5</v>
      </c>
      <c r="N377" s="143">
        <v>44333.5</v>
      </c>
      <c r="O377" s="143">
        <v>44330.5</v>
      </c>
      <c r="P377" s="144">
        <f t="shared" si="22"/>
        <v>47</v>
      </c>
      <c r="Q377" s="149">
        <f t="shared" si="23"/>
        <v>5660.68</v>
      </c>
    </row>
    <row r="378" spans="1:17" x14ac:dyDescent="0.35">
      <c r="A378" s="144" t="s">
        <v>28</v>
      </c>
      <c r="B378" s="115" t="s">
        <v>82</v>
      </c>
      <c r="C378" s="144"/>
      <c r="D378" s="116">
        <v>44295</v>
      </c>
      <c r="E378" s="115" t="s">
        <v>233</v>
      </c>
      <c r="F378" s="145" t="s">
        <v>234</v>
      </c>
      <c r="G378" s="145" t="s">
        <v>235</v>
      </c>
      <c r="H378" s="146">
        <v>35.72</v>
      </c>
      <c r="I378" s="147">
        <v>44277</v>
      </c>
      <c r="J378" s="147">
        <v>44290</v>
      </c>
      <c r="K378" s="148">
        <f t="shared" si="20"/>
        <v>14</v>
      </c>
      <c r="L378" s="147">
        <f t="shared" si="21"/>
        <v>44283.5</v>
      </c>
      <c r="M378" s="143">
        <v>44295.5</v>
      </c>
      <c r="N378" s="143">
        <v>44333.5</v>
      </c>
      <c r="O378" s="143">
        <v>44330.5</v>
      </c>
      <c r="P378" s="144">
        <f t="shared" si="22"/>
        <v>47</v>
      </c>
      <c r="Q378" s="149">
        <f t="shared" si="23"/>
        <v>1678.84</v>
      </c>
    </row>
    <row r="379" spans="1:17" x14ac:dyDescent="0.35">
      <c r="A379" s="144" t="s">
        <v>28</v>
      </c>
      <c r="B379" s="115" t="s">
        <v>82</v>
      </c>
      <c r="C379" s="144"/>
      <c r="D379" s="116">
        <v>44295</v>
      </c>
      <c r="E379" s="115" t="s">
        <v>233</v>
      </c>
      <c r="F379" s="145" t="s">
        <v>234</v>
      </c>
      <c r="G379" s="145" t="s">
        <v>236</v>
      </c>
      <c r="H379" s="146">
        <v>41.43</v>
      </c>
      <c r="I379" s="147">
        <v>44277</v>
      </c>
      <c r="J379" s="147">
        <v>44290</v>
      </c>
      <c r="K379" s="148">
        <f t="shared" si="20"/>
        <v>14</v>
      </c>
      <c r="L379" s="147">
        <f t="shared" si="21"/>
        <v>44283.5</v>
      </c>
      <c r="M379" s="143">
        <v>44295.5</v>
      </c>
      <c r="N379" s="143">
        <v>44333.5</v>
      </c>
      <c r="O379" s="143">
        <v>44330.5</v>
      </c>
      <c r="P379" s="144">
        <f t="shared" si="22"/>
        <v>47</v>
      </c>
      <c r="Q379" s="149">
        <f t="shared" si="23"/>
        <v>1947.21</v>
      </c>
    </row>
    <row r="380" spans="1:17" x14ac:dyDescent="0.35">
      <c r="A380" s="144" t="s">
        <v>28</v>
      </c>
      <c r="B380" s="115" t="s">
        <v>82</v>
      </c>
      <c r="C380" s="144"/>
      <c r="D380" s="116">
        <v>44295</v>
      </c>
      <c r="E380" s="115" t="s">
        <v>233</v>
      </c>
      <c r="F380" s="145" t="s">
        <v>234</v>
      </c>
      <c r="G380" s="145" t="s">
        <v>237</v>
      </c>
      <c r="H380" s="146">
        <v>76.239999999999995</v>
      </c>
      <c r="I380" s="147">
        <v>44277</v>
      </c>
      <c r="J380" s="147">
        <v>44290</v>
      </c>
      <c r="K380" s="148">
        <f t="shared" si="20"/>
        <v>14</v>
      </c>
      <c r="L380" s="147">
        <f t="shared" si="21"/>
        <v>44283.5</v>
      </c>
      <c r="M380" s="143">
        <v>44295.5</v>
      </c>
      <c r="N380" s="143">
        <v>44333.5</v>
      </c>
      <c r="O380" s="143">
        <v>44330.5</v>
      </c>
      <c r="P380" s="144">
        <f t="shared" si="22"/>
        <v>47</v>
      </c>
      <c r="Q380" s="149">
        <f t="shared" si="23"/>
        <v>3583.2799999999997</v>
      </c>
    </row>
    <row r="381" spans="1:17" x14ac:dyDescent="0.35">
      <c r="A381" s="144" t="s">
        <v>28</v>
      </c>
      <c r="B381" s="115" t="s">
        <v>82</v>
      </c>
      <c r="C381" s="144"/>
      <c r="D381" s="116">
        <v>44295</v>
      </c>
      <c r="E381" s="115" t="s">
        <v>238</v>
      </c>
      <c r="F381" s="145" t="s">
        <v>239</v>
      </c>
      <c r="G381" s="145" t="s">
        <v>240</v>
      </c>
      <c r="H381" s="146">
        <v>286.19</v>
      </c>
      <c r="I381" s="147">
        <v>44277</v>
      </c>
      <c r="J381" s="147">
        <v>44290</v>
      </c>
      <c r="K381" s="148">
        <f t="shared" si="20"/>
        <v>14</v>
      </c>
      <c r="L381" s="147">
        <f t="shared" si="21"/>
        <v>44283.5</v>
      </c>
      <c r="M381" s="143">
        <v>44295.5</v>
      </c>
      <c r="N381" s="143">
        <v>44336.5</v>
      </c>
      <c r="O381" s="143">
        <v>44335.5</v>
      </c>
      <c r="P381" s="144">
        <f t="shared" si="22"/>
        <v>52</v>
      </c>
      <c r="Q381" s="149">
        <f t="shared" si="23"/>
        <v>14881.88</v>
      </c>
    </row>
    <row r="382" spans="1:17" x14ac:dyDescent="0.35">
      <c r="A382" s="144" t="s">
        <v>28</v>
      </c>
      <c r="B382" s="115" t="s">
        <v>82</v>
      </c>
      <c r="C382" s="144"/>
      <c r="D382" s="116">
        <v>44295</v>
      </c>
      <c r="E382" s="115" t="s">
        <v>238</v>
      </c>
      <c r="F382" s="145" t="s">
        <v>239</v>
      </c>
      <c r="G382" s="145" t="s">
        <v>241</v>
      </c>
      <c r="H382" s="146">
        <v>123.44</v>
      </c>
      <c r="I382" s="147">
        <v>44277</v>
      </c>
      <c r="J382" s="147">
        <v>44290</v>
      </c>
      <c r="K382" s="148">
        <f t="shared" si="20"/>
        <v>14</v>
      </c>
      <c r="L382" s="147">
        <f t="shared" si="21"/>
        <v>44283.5</v>
      </c>
      <c r="M382" s="143">
        <v>44295.5</v>
      </c>
      <c r="N382" s="143">
        <v>44336.5</v>
      </c>
      <c r="O382" s="143">
        <v>44335.5</v>
      </c>
      <c r="P382" s="144">
        <f t="shared" si="22"/>
        <v>52</v>
      </c>
      <c r="Q382" s="149">
        <f t="shared" si="23"/>
        <v>6418.88</v>
      </c>
    </row>
    <row r="383" spans="1:17" x14ac:dyDescent="0.35">
      <c r="A383" s="144" t="s">
        <v>28</v>
      </c>
      <c r="B383" s="115" t="s">
        <v>82</v>
      </c>
      <c r="C383" s="144"/>
      <c r="D383" s="116">
        <v>44295</v>
      </c>
      <c r="E383" s="115" t="s">
        <v>238</v>
      </c>
      <c r="F383" s="145" t="s">
        <v>239</v>
      </c>
      <c r="G383" s="145" t="s">
        <v>242</v>
      </c>
      <c r="H383" s="146">
        <v>29.7</v>
      </c>
      <c r="I383" s="147">
        <v>44277</v>
      </c>
      <c r="J383" s="147">
        <v>44290</v>
      </c>
      <c r="K383" s="148">
        <f t="shared" si="20"/>
        <v>14</v>
      </c>
      <c r="L383" s="147">
        <f t="shared" si="21"/>
        <v>44283.5</v>
      </c>
      <c r="M383" s="143">
        <v>44295.5</v>
      </c>
      <c r="N383" s="143">
        <v>44336.5</v>
      </c>
      <c r="O383" s="143">
        <v>44335.5</v>
      </c>
      <c r="P383" s="144">
        <f t="shared" si="22"/>
        <v>52</v>
      </c>
      <c r="Q383" s="149">
        <f t="shared" si="23"/>
        <v>1544.3999999999999</v>
      </c>
    </row>
    <row r="384" spans="1:17" x14ac:dyDescent="0.35">
      <c r="A384" s="144" t="s">
        <v>28</v>
      </c>
      <c r="B384" s="115" t="s">
        <v>82</v>
      </c>
      <c r="C384" s="144"/>
      <c r="D384" s="116">
        <v>44295</v>
      </c>
      <c r="E384" s="115" t="s">
        <v>238</v>
      </c>
      <c r="F384" s="145" t="s">
        <v>239</v>
      </c>
      <c r="G384" s="145" t="s">
        <v>243</v>
      </c>
      <c r="H384" s="146">
        <v>40.729999999999997</v>
      </c>
      <c r="I384" s="147">
        <v>44277</v>
      </c>
      <c r="J384" s="147">
        <v>44290</v>
      </c>
      <c r="K384" s="148">
        <f t="shared" si="20"/>
        <v>14</v>
      </c>
      <c r="L384" s="147">
        <f t="shared" si="21"/>
        <v>44283.5</v>
      </c>
      <c r="M384" s="143">
        <v>44295.5</v>
      </c>
      <c r="N384" s="143">
        <v>44336.5</v>
      </c>
      <c r="O384" s="143">
        <v>44335.5</v>
      </c>
      <c r="P384" s="144">
        <f t="shared" si="22"/>
        <v>52</v>
      </c>
      <c r="Q384" s="149">
        <f t="shared" si="23"/>
        <v>2117.96</v>
      </c>
    </row>
    <row r="385" spans="1:17" x14ac:dyDescent="0.35">
      <c r="A385" s="144" t="s">
        <v>28</v>
      </c>
      <c r="B385" s="115" t="s">
        <v>82</v>
      </c>
      <c r="C385" s="144"/>
      <c r="D385" s="116">
        <v>44295</v>
      </c>
      <c r="E385" s="115" t="s">
        <v>238</v>
      </c>
      <c r="F385" s="145" t="s">
        <v>239</v>
      </c>
      <c r="G385" s="145" t="s">
        <v>244</v>
      </c>
      <c r="H385" s="146">
        <v>35.06</v>
      </c>
      <c r="I385" s="147">
        <v>44277</v>
      </c>
      <c r="J385" s="147">
        <v>44290</v>
      </c>
      <c r="K385" s="148">
        <f t="shared" si="20"/>
        <v>14</v>
      </c>
      <c r="L385" s="147">
        <f t="shared" si="21"/>
        <v>44283.5</v>
      </c>
      <c r="M385" s="143">
        <v>44295.5</v>
      </c>
      <c r="N385" s="143">
        <v>44336.5</v>
      </c>
      <c r="O385" s="143">
        <v>44335.5</v>
      </c>
      <c r="P385" s="144">
        <f t="shared" si="22"/>
        <v>52</v>
      </c>
      <c r="Q385" s="149">
        <f t="shared" si="23"/>
        <v>1823.1200000000001</v>
      </c>
    </row>
    <row r="386" spans="1:17" x14ac:dyDescent="0.35">
      <c r="A386" s="144" t="s">
        <v>28</v>
      </c>
      <c r="B386" s="115" t="s">
        <v>82</v>
      </c>
      <c r="C386" s="144"/>
      <c r="D386" s="116">
        <v>44295</v>
      </c>
      <c r="E386" s="115" t="s">
        <v>218</v>
      </c>
      <c r="F386" s="145" t="s">
        <v>219</v>
      </c>
      <c r="G386" s="145" t="s">
        <v>245</v>
      </c>
      <c r="H386" s="146">
        <v>1328.62</v>
      </c>
      <c r="I386" s="147">
        <v>44277</v>
      </c>
      <c r="J386" s="147">
        <v>44290</v>
      </c>
      <c r="K386" s="148">
        <f t="shared" si="20"/>
        <v>14</v>
      </c>
      <c r="L386" s="147">
        <f t="shared" si="21"/>
        <v>44283.5</v>
      </c>
      <c r="M386" s="143">
        <v>44295.5</v>
      </c>
      <c r="N386" s="143">
        <v>44336.5</v>
      </c>
      <c r="O386" s="143">
        <v>44335.5</v>
      </c>
      <c r="P386" s="144">
        <f t="shared" si="22"/>
        <v>52</v>
      </c>
      <c r="Q386" s="149">
        <f t="shared" si="23"/>
        <v>69088.239999999991</v>
      </c>
    </row>
    <row r="387" spans="1:17" x14ac:dyDescent="0.35">
      <c r="A387" s="144" t="s">
        <v>28</v>
      </c>
      <c r="B387" s="115" t="s">
        <v>82</v>
      </c>
      <c r="C387" s="144"/>
      <c r="D387" s="116">
        <v>44295</v>
      </c>
      <c r="E387" s="115" t="s">
        <v>227</v>
      </c>
      <c r="F387" s="145" t="s">
        <v>228</v>
      </c>
      <c r="G387" s="145" t="s">
        <v>251</v>
      </c>
      <c r="H387" s="146">
        <v>8.11</v>
      </c>
      <c r="I387" s="147">
        <v>44277</v>
      </c>
      <c r="J387" s="147">
        <v>44290</v>
      </c>
      <c r="K387" s="148">
        <f t="shared" si="20"/>
        <v>14</v>
      </c>
      <c r="L387" s="147">
        <f t="shared" si="21"/>
        <v>44283.5</v>
      </c>
      <c r="M387" s="143">
        <v>44295.5</v>
      </c>
      <c r="N387" s="143">
        <v>44407.5</v>
      </c>
      <c r="O387" s="143">
        <v>44406.5</v>
      </c>
      <c r="P387" s="144">
        <f t="shared" si="22"/>
        <v>123</v>
      </c>
      <c r="Q387" s="149">
        <f t="shared" si="23"/>
        <v>997.53</v>
      </c>
    </row>
    <row r="388" spans="1:17" x14ac:dyDescent="0.35">
      <c r="A388" s="144" t="s">
        <v>28</v>
      </c>
      <c r="B388" s="115" t="s">
        <v>82</v>
      </c>
      <c r="C388" s="144"/>
      <c r="D388" s="116">
        <v>44295</v>
      </c>
      <c r="E388" s="115" t="s">
        <v>227</v>
      </c>
      <c r="F388" s="145" t="s">
        <v>228</v>
      </c>
      <c r="G388" s="145" t="s">
        <v>292</v>
      </c>
      <c r="H388" s="146">
        <v>1.69</v>
      </c>
      <c r="I388" s="147">
        <v>44277</v>
      </c>
      <c r="J388" s="147">
        <v>44290</v>
      </c>
      <c r="K388" s="148">
        <f t="shared" si="20"/>
        <v>14</v>
      </c>
      <c r="L388" s="147">
        <f t="shared" si="21"/>
        <v>44283.5</v>
      </c>
      <c r="M388" s="143">
        <v>44295.5</v>
      </c>
      <c r="N388" s="143">
        <v>44407.5</v>
      </c>
      <c r="O388" s="143">
        <v>44406.5</v>
      </c>
      <c r="P388" s="144">
        <f t="shared" si="22"/>
        <v>123</v>
      </c>
      <c r="Q388" s="149">
        <f t="shared" si="23"/>
        <v>207.87</v>
      </c>
    </row>
    <row r="389" spans="1:17" x14ac:dyDescent="0.35">
      <c r="A389" s="144" t="s">
        <v>28</v>
      </c>
      <c r="B389" s="115" t="s">
        <v>82</v>
      </c>
      <c r="C389" s="144"/>
      <c r="D389" s="116">
        <v>44295</v>
      </c>
      <c r="E389" s="115" t="s">
        <v>269</v>
      </c>
      <c r="F389" s="145" t="s">
        <v>270</v>
      </c>
      <c r="G389" s="145" t="s">
        <v>271</v>
      </c>
      <c r="H389" s="146">
        <v>55.61</v>
      </c>
      <c r="I389" s="147">
        <v>44277</v>
      </c>
      <c r="J389" s="147">
        <v>44290</v>
      </c>
      <c r="K389" s="148">
        <f t="shared" si="20"/>
        <v>14</v>
      </c>
      <c r="L389" s="147">
        <f t="shared" si="21"/>
        <v>44283.5</v>
      </c>
      <c r="M389" s="143">
        <v>44295.5</v>
      </c>
      <c r="N389" s="143">
        <v>44410.5</v>
      </c>
      <c r="O389" s="143">
        <v>44407.5</v>
      </c>
      <c r="P389" s="144">
        <f t="shared" si="22"/>
        <v>124</v>
      </c>
      <c r="Q389" s="149">
        <f t="shared" si="23"/>
        <v>6895.64</v>
      </c>
    </row>
    <row r="390" spans="1:17" x14ac:dyDescent="0.35">
      <c r="A390" s="144" t="s">
        <v>28</v>
      </c>
      <c r="B390" s="115" t="s">
        <v>82</v>
      </c>
      <c r="C390" s="144"/>
      <c r="D390" s="116">
        <v>44295</v>
      </c>
      <c r="E390" s="115" t="s">
        <v>269</v>
      </c>
      <c r="F390" s="145" t="s">
        <v>270</v>
      </c>
      <c r="G390" s="145" t="s">
        <v>272</v>
      </c>
      <c r="H390" s="146">
        <v>2.09</v>
      </c>
      <c r="I390" s="147">
        <v>44277</v>
      </c>
      <c r="J390" s="147">
        <v>44290</v>
      </c>
      <c r="K390" s="148">
        <f t="shared" si="20"/>
        <v>14</v>
      </c>
      <c r="L390" s="147">
        <f t="shared" si="21"/>
        <v>44283.5</v>
      </c>
      <c r="M390" s="143">
        <v>44295.5</v>
      </c>
      <c r="N390" s="143">
        <v>44410.5</v>
      </c>
      <c r="O390" s="143">
        <v>44407.5</v>
      </c>
      <c r="P390" s="144">
        <f t="shared" si="22"/>
        <v>124</v>
      </c>
      <c r="Q390" s="149">
        <f t="shared" si="23"/>
        <v>259.15999999999997</v>
      </c>
    </row>
    <row r="391" spans="1:17" x14ac:dyDescent="0.35">
      <c r="A391" s="144" t="s">
        <v>28</v>
      </c>
      <c r="B391" s="115" t="s">
        <v>82</v>
      </c>
      <c r="C391" s="144"/>
      <c r="D391" s="116">
        <v>44295</v>
      </c>
      <c r="E391" s="115" t="s">
        <v>269</v>
      </c>
      <c r="F391" s="145" t="s">
        <v>270</v>
      </c>
      <c r="G391" s="145" t="s">
        <v>273</v>
      </c>
      <c r="H391" s="146">
        <v>1.0900000000000001</v>
      </c>
      <c r="I391" s="147">
        <v>44277</v>
      </c>
      <c r="J391" s="147">
        <v>44290</v>
      </c>
      <c r="K391" s="148">
        <f t="shared" ref="K391:K454" si="24">J391-I391+1</f>
        <v>14</v>
      </c>
      <c r="L391" s="147">
        <f t="shared" ref="L391:L454" si="25">(J391+I391)/2</f>
        <v>44283.5</v>
      </c>
      <c r="M391" s="143">
        <v>44295.5</v>
      </c>
      <c r="N391" s="143">
        <v>44410.5</v>
      </c>
      <c r="O391" s="143">
        <v>44407.5</v>
      </c>
      <c r="P391" s="144">
        <f t="shared" ref="P391:P454" si="26">O391-L391</f>
        <v>124</v>
      </c>
      <c r="Q391" s="149">
        <f t="shared" ref="Q391:Q454" si="27">P391*H391</f>
        <v>135.16</v>
      </c>
    </row>
    <row r="392" spans="1:17" x14ac:dyDescent="0.35">
      <c r="A392" s="144" t="s">
        <v>28</v>
      </c>
      <c r="B392" s="115" t="s">
        <v>82</v>
      </c>
      <c r="C392" s="144"/>
      <c r="D392" s="116">
        <v>44295</v>
      </c>
      <c r="E392" s="115" t="s">
        <v>275</v>
      </c>
      <c r="F392" s="145" t="s">
        <v>276</v>
      </c>
      <c r="G392" s="145" t="s">
        <v>209</v>
      </c>
      <c r="H392" s="144">
        <v>0</v>
      </c>
      <c r="I392" s="147">
        <v>44277</v>
      </c>
      <c r="J392" s="147">
        <v>44290</v>
      </c>
      <c r="K392" s="148">
        <f t="shared" si="24"/>
        <v>14</v>
      </c>
      <c r="L392" s="147">
        <f t="shared" si="25"/>
        <v>44283.5</v>
      </c>
      <c r="M392" s="143">
        <v>44295.5</v>
      </c>
      <c r="N392" s="143">
        <v>44410.5</v>
      </c>
      <c r="O392" s="143">
        <v>44407.5</v>
      </c>
      <c r="P392" s="144">
        <f t="shared" si="26"/>
        <v>124</v>
      </c>
      <c r="Q392" s="149">
        <f t="shared" si="27"/>
        <v>0</v>
      </c>
    </row>
    <row r="393" spans="1:17" x14ac:dyDescent="0.35">
      <c r="A393" s="144" t="s">
        <v>28</v>
      </c>
      <c r="B393" s="115" t="s">
        <v>82</v>
      </c>
      <c r="C393" s="144"/>
      <c r="D393" s="116">
        <v>44295</v>
      </c>
      <c r="E393" s="115" t="s">
        <v>277</v>
      </c>
      <c r="F393" s="145" t="s">
        <v>278</v>
      </c>
      <c r="G393" s="145" t="s">
        <v>279</v>
      </c>
      <c r="H393" s="146">
        <v>0</v>
      </c>
      <c r="I393" s="147">
        <v>44277</v>
      </c>
      <c r="J393" s="147">
        <v>44290</v>
      </c>
      <c r="K393" s="148">
        <f t="shared" si="24"/>
        <v>14</v>
      </c>
      <c r="L393" s="147">
        <f t="shared" si="25"/>
        <v>44283.5</v>
      </c>
      <c r="M393" s="143">
        <v>44295.5</v>
      </c>
      <c r="N393" s="143">
        <v>44410.5</v>
      </c>
      <c r="O393" s="143">
        <v>44407.5</v>
      </c>
      <c r="P393" s="144">
        <f t="shared" si="26"/>
        <v>124</v>
      </c>
      <c r="Q393" s="149">
        <f t="shared" si="27"/>
        <v>0</v>
      </c>
    </row>
    <row r="394" spans="1:17" x14ac:dyDescent="0.35">
      <c r="A394" s="144" t="s">
        <v>28</v>
      </c>
      <c r="B394" s="115" t="s">
        <v>82</v>
      </c>
      <c r="C394" s="144"/>
      <c r="D394" s="116">
        <v>44295</v>
      </c>
      <c r="E394" s="115" t="s">
        <v>233</v>
      </c>
      <c r="F394" s="145" t="s">
        <v>234</v>
      </c>
      <c r="G394" s="145" t="s">
        <v>280</v>
      </c>
      <c r="H394" s="146">
        <v>13.29</v>
      </c>
      <c r="I394" s="147">
        <v>44277</v>
      </c>
      <c r="J394" s="147">
        <v>44290</v>
      </c>
      <c r="K394" s="148">
        <f t="shared" si="24"/>
        <v>14</v>
      </c>
      <c r="L394" s="147">
        <f t="shared" si="25"/>
        <v>44283.5</v>
      </c>
      <c r="M394" s="143">
        <v>44295.5</v>
      </c>
      <c r="N394" s="143">
        <v>44410.5</v>
      </c>
      <c r="O394" s="143">
        <v>44407.5</v>
      </c>
      <c r="P394" s="144">
        <f t="shared" si="26"/>
        <v>124</v>
      </c>
      <c r="Q394" s="149">
        <f t="shared" si="27"/>
        <v>1647.9599999999998</v>
      </c>
    </row>
    <row r="395" spans="1:17" x14ac:dyDescent="0.35">
      <c r="A395" s="144" t="s">
        <v>28</v>
      </c>
      <c r="B395" s="115" t="s">
        <v>82</v>
      </c>
      <c r="C395" s="144"/>
      <c r="D395" s="116">
        <v>44295</v>
      </c>
      <c r="E395" s="115" t="s">
        <v>281</v>
      </c>
      <c r="F395" s="145" t="s">
        <v>282</v>
      </c>
      <c r="G395" s="145" t="s">
        <v>230</v>
      </c>
      <c r="H395" s="146">
        <v>0</v>
      </c>
      <c r="I395" s="147">
        <v>44277</v>
      </c>
      <c r="J395" s="147">
        <v>44290</v>
      </c>
      <c r="K395" s="148">
        <f t="shared" si="24"/>
        <v>14</v>
      </c>
      <c r="L395" s="147">
        <f t="shared" si="25"/>
        <v>44283.5</v>
      </c>
      <c r="M395" s="143">
        <v>44295.5</v>
      </c>
      <c r="N395" s="143">
        <v>44410.5</v>
      </c>
      <c r="O395" s="143">
        <v>44407.5</v>
      </c>
      <c r="P395" s="144">
        <f t="shared" si="26"/>
        <v>124</v>
      </c>
      <c r="Q395" s="149">
        <f t="shared" si="27"/>
        <v>0</v>
      </c>
    </row>
    <row r="396" spans="1:17" x14ac:dyDescent="0.35">
      <c r="A396" s="144" t="s">
        <v>28</v>
      </c>
      <c r="B396" s="115" t="s">
        <v>82</v>
      </c>
      <c r="C396" s="144"/>
      <c r="D396" s="116">
        <v>44295</v>
      </c>
      <c r="E396" s="115" t="s">
        <v>227</v>
      </c>
      <c r="F396" s="145" t="s">
        <v>228</v>
      </c>
      <c r="G396" s="145" t="s">
        <v>246</v>
      </c>
      <c r="H396" s="146">
        <v>25.35</v>
      </c>
      <c r="I396" s="147">
        <v>44277</v>
      </c>
      <c r="J396" s="147">
        <v>44290</v>
      </c>
      <c r="K396" s="148">
        <f t="shared" si="24"/>
        <v>14</v>
      </c>
      <c r="L396" s="147">
        <f t="shared" si="25"/>
        <v>44283.5</v>
      </c>
      <c r="M396" s="143">
        <v>44295.5</v>
      </c>
      <c r="N396" s="143">
        <v>44410.5</v>
      </c>
      <c r="O396" s="143">
        <v>44407.5</v>
      </c>
      <c r="P396" s="144">
        <f t="shared" si="26"/>
        <v>124</v>
      </c>
      <c r="Q396" s="149">
        <f t="shared" si="27"/>
        <v>3143.4</v>
      </c>
    </row>
    <row r="397" spans="1:17" x14ac:dyDescent="0.35">
      <c r="A397" s="144" t="s">
        <v>28</v>
      </c>
      <c r="B397" s="115" t="s">
        <v>82</v>
      </c>
      <c r="C397" s="144"/>
      <c r="D397" s="116">
        <v>44295</v>
      </c>
      <c r="E397" s="115" t="s">
        <v>227</v>
      </c>
      <c r="F397" s="145" t="s">
        <v>228</v>
      </c>
      <c r="G397" s="145" t="s">
        <v>247</v>
      </c>
      <c r="H397" s="146">
        <v>8.77</v>
      </c>
      <c r="I397" s="147">
        <v>44277</v>
      </c>
      <c r="J397" s="147">
        <v>44290</v>
      </c>
      <c r="K397" s="148">
        <f t="shared" si="24"/>
        <v>14</v>
      </c>
      <c r="L397" s="147">
        <f t="shared" si="25"/>
        <v>44283.5</v>
      </c>
      <c r="M397" s="143">
        <v>44295.5</v>
      </c>
      <c r="N397" s="143">
        <v>44410.5</v>
      </c>
      <c r="O397" s="143">
        <v>44407.5</v>
      </c>
      <c r="P397" s="144">
        <f t="shared" si="26"/>
        <v>124</v>
      </c>
      <c r="Q397" s="149">
        <f t="shared" si="27"/>
        <v>1087.48</v>
      </c>
    </row>
    <row r="398" spans="1:17" x14ac:dyDescent="0.35">
      <c r="A398" s="144" t="s">
        <v>28</v>
      </c>
      <c r="B398" s="115" t="s">
        <v>82</v>
      </c>
      <c r="C398" s="144"/>
      <c r="D398" s="116">
        <v>44295</v>
      </c>
      <c r="E398" s="115" t="s">
        <v>227</v>
      </c>
      <c r="F398" s="145" t="s">
        <v>228</v>
      </c>
      <c r="G398" s="145" t="s">
        <v>249</v>
      </c>
      <c r="H398" s="146">
        <v>4.8600000000000003</v>
      </c>
      <c r="I398" s="147">
        <v>44277</v>
      </c>
      <c r="J398" s="147">
        <v>44290</v>
      </c>
      <c r="K398" s="148">
        <f t="shared" si="24"/>
        <v>14</v>
      </c>
      <c r="L398" s="147">
        <f t="shared" si="25"/>
        <v>44283.5</v>
      </c>
      <c r="M398" s="143">
        <v>44295.5</v>
      </c>
      <c r="N398" s="143">
        <v>44410.5</v>
      </c>
      <c r="O398" s="143">
        <v>44407.5</v>
      </c>
      <c r="P398" s="144">
        <f t="shared" si="26"/>
        <v>124</v>
      </c>
      <c r="Q398" s="149">
        <f t="shared" si="27"/>
        <v>602.64</v>
      </c>
    </row>
    <row r="399" spans="1:17" x14ac:dyDescent="0.35">
      <c r="A399" s="144" t="s">
        <v>28</v>
      </c>
      <c r="B399" s="115" t="s">
        <v>82</v>
      </c>
      <c r="C399" s="144"/>
      <c r="D399" s="116">
        <v>44295</v>
      </c>
      <c r="E399" s="115" t="s">
        <v>227</v>
      </c>
      <c r="F399" s="145" t="s">
        <v>228</v>
      </c>
      <c r="G399" s="145" t="s">
        <v>285</v>
      </c>
      <c r="H399" s="146">
        <v>3.37</v>
      </c>
      <c r="I399" s="147">
        <v>44277</v>
      </c>
      <c r="J399" s="147">
        <v>44290</v>
      </c>
      <c r="K399" s="148">
        <f t="shared" si="24"/>
        <v>14</v>
      </c>
      <c r="L399" s="147">
        <f t="shared" si="25"/>
        <v>44283.5</v>
      </c>
      <c r="M399" s="143">
        <v>44295.5</v>
      </c>
      <c r="N399" s="143">
        <v>44410.5</v>
      </c>
      <c r="O399" s="143">
        <v>44407.5</v>
      </c>
      <c r="P399" s="144">
        <f t="shared" si="26"/>
        <v>124</v>
      </c>
      <c r="Q399" s="149">
        <f t="shared" si="27"/>
        <v>417.88</v>
      </c>
    </row>
    <row r="400" spans="1:17" x14ac:dyDescent="0.35">
      <c r="A400" s="144" t="s">
        <v>28</v>
      </c>
      <c r="B400" s="115" t="s">
        <v>82</v>
      </c>
      <c r="C400" s="144"/>
      <c r="D400" s="116">
        <v>44295</v>
      </c>
      <c r="E400" s="115" t="s">
        <v>227</v>
      </c>
      <c r="F400" s="145" t="s">
        <v>228</v>
      </c>
      <c r="G400" s="145" t="s">
        <v>252</v>
      </c>
      <c r="H400" s="146">
        <v>3.8099999999999996</v>
      </c>
      <c r="I400" s="147">
        <v>44277</v>
      </c>
      <c r="J400" s="147">
        <v>44290</v>
      </c>
      <c r="K400" s="148">
        <f t="shared" si="24"/>
        <v>14</v>
      </c>
      <c r="L400" s="147">
        <f t="shared" si="25"/>
        <v>44283.5</v>
      </c>
      <c r="M400" s="143">
        <v>44295.5</v>
      </c>
      <c r="N400" s="143">
        <v>44410.5</v>
      </c>
      <c r="O400" s="143">
        <v>44407.5</v>
      </c>
      <c r="P400" s="144">
        <f t="shared" si="26"/>
        <v>124</v>
      </c>
      <c r="Q400" s="149">
        <f t="shared" si="27"/>
        <v>472.43999999999994</v>
      </c>
    </row>
    <row r="401" spans="1:17" x14ac:dyDescent="0.35">
      <c r="A401" s="144" t="s">
        <v>28</v>
      </c>
      <c r="B401" s="115" t="s">
        <v>82</v>
      </c>
      <c r="C401" s="144"/>
      <c r="D401" s="116">
        <v>44295</v>
      </c>
      <c r="E401" s="115" t="s">
        <v>227</v>
      </c>
      <c r="F401" s="145" t="s">
        <v>228</v>
      </c>
      <c r="G401" s="145" t="s">
        <v>253</v>
      </c>
      <c r="H401" s="146">
        <v>4.79</v>
      </c>
      <c r="I401" s="147">
        <v>44277</v>
      </c>
      <c r="J401" s="147">
        <v>44290</v>
      </c>
      <c r="K401" s="148">
        <f t="shared" si="24"/>
        <v>14</v>
      </c>
      <c r="L401" s="147">
        <f t="shared" si="25"/>
        <v>44283.5</v>
      </c>
      <c r="M401" s="143">
        <v>44295.5</v>
      </c>
      <c r="N401" s="143">
        <v>44410.5</v>
      </c>
      <c r="O401" s="143">
        <v>44407.5</v>
      </c>
      <c r="P401" s="144">
        <f t="shared" si="26"/>
        <v>124</v>
      </c>
      <c r="Q401" s="149">
        <f t="shared" si="27"/>
        <v>593.96</v>
      </c>
    </row>
    <row r="402" spans="1:17" x14ac:dyDescent="0.35">
      <c r="A402" s="144" t="s">
        <v>28</v>
      </c>
      <c r="B402" s="115" t="s">
        <v>82</v>
      </c>
      <c r="C402" s="144"/>
      <c r="D402" s="116">
        <v>44295</v>
      </c>
      <c r="E402" s="115" t="s">
        <v>227</v>
      </c>
      <c r="F402" s="145" t="s">
        <v>228</v>
      </c>
      <c r="G402" s="145" t="s">
        <v>254</v>
      </c>
      <c r="H402" s="146">
        <v>128.94999999999999</v>
      </c>
      <c r="I402" s="147">
        <v>44277</v>
      </c>
      <c r="J402" s="147">
        <v>44290</v>
      </c>
      <c r="K402" s="148">
        <f t="shared" si="24"/>
        <v>14</v>
      </c>
      <c r="L402" s="147">
        <f t="shared" si="25"/>
        <v>44283.5</v>
      </c>
      <c r="M402" s="143">
        <v>44295.5</v>
      </c>
      <c r="N402" s="143">
        <v>44410.5</v>
      </c>
      <c r="O402" s="143">
        <v>44407.5</v>
      </c>
      <c r="P402" s="144">
        <f t="shared" si="26"/>
        <v>124</v>
      </c>
      <c r="Q402" s="149">
        <f t="shared" si="27"/>
        <v>15989.8</v>
      </c>
    </row>
    <row r="403" spans="1:17" x14ac:dyDescent="0.35">
      <c r="A403" s="144" t="s">
        <v>28</v>
      </c>
      <c r="B403" s="115" t="s">
        <v>82</v>
      </c>
      <c r="C403" s="144"/>
      <c r="D403" s="116">
        <v>44295</v>
      </c>
      <c r="E403" s="115" t="s">
        <v>227</v>
      </c>
      <c r="F403" s="145" t="s">
        <v>228</v>
      </c>
      <c r="G403" s="145" t="s">
        <v>255</v>
      </c>
      <c r="H403" s="146">
        <v>46.14</v>
      </c>
      <c r="I403" s="147">
        <v>44277</v>
      </c>
      <c r="J403" s="147">
        <v>44290</v>
      </c>
      <c r="K403" s="148">
        <f t="shared" si="24"/>
        <v>14</v>
      </c>
      <c r="L403" s="147">
        <f t="shared" si="25"/>
        <v>44283.5</v>
      </c>
      <c r="M403" s="143">
        <v>44295.5</v>
      </c>
      <c r="N403" s="143">
        <v>44410.5</v>
      </c>
      <c r="O403" s="143">
        <v>44407.5</v>
      </c>
      <c r="P403" s="144">
        <f t="shared" si="26"/>
        <v>124</v>
      </c>
      <c r="Q403" s="149">
        <f t="shared" si="27"/>
        <v>5721.36</v>
      </c>
    </row>
    <row r="404" spans="1:17" x14ac:dyDescent="0.35">
      <c r="A404" s="144" t="s">
        <v>28</v>
      </c>
      <c r="B404" s="115" t="s">
        <v>82</v>
      </c>
      <c r="C404" s="144"/>
      <c r="D404" s="116">
        <v>44295</v>
      </c>
      <c r="E404" s="115" t="s">
        <v>227</v>
      </c>
      <c r="F404" s="145" t="s">
        <v>228</v>
      </c>
      <c r="G404" s="145" t="s">
        <v>257</v>
      </c>
      <c r="H404" s="146">
        <v>17.59</v>
      </c>
      <c r="I404" s="147">
        <v>44277</v>
      </c>
      <c r="J404" s="147">
        <v>44290</v>
      </c>
      <c r="K404" s="148">
        <f t="shared" si="24"/>
        <v>14</v>
      </c>
      <c r="L404" s="147">
        <f t="shared" si="25"/>
        <v>44283.5</v>
      </c>
      <c r="M404" s="143">
        <v>44295.5</v>
      </c>
      <c r="N404" s="143">
        <v>44410.5</v>
      </c>
      <c r="O404" s="143">
        <v>44407.5</v>
      </c>
      <c r="P404" s="144">
        <f t="shared" si="26"/>
        <v>124</v>
      </c>
      <c r="Q404" s="149">
        <f t="shared" si="27"/>
        <v>2181.16</v>
      </c>
    </row>
    <row r="405" spans="1:17" x14ac:dyDescent="0.35">
      <c r="A405" s="144" t="s">
        <v>28</v>
      </c>
      <c r="B405" s="115" t="s">
        <v>82</v>
      </c>
      <c r="C405" s="144"/>
      <c r="D405" s="116">
        <v>44295</v>
      </c>
      <c r="E405" s="115" t="s">
        <v>227</v>
      </c>
      <c r="F405" s="145" t="s">
        <v>228</v>
      </c>
      <c r="G405" s="145" t="s">
        <v>258</v>
      </c>
      <c r="H405" s="146">
        <v>3.63</v>
      </c>
      <c r="I405" s="147">
        <v>44277</v>
      </c>
      <c r="J405" s="147">
        <v>44290</v>
      </c>
      <c r="K405" s="148">
        <f t="shared" si="24"/>
        <v>14</v>
      </c>
      <c r="L405" s="147">
        <f t="shared" si="25"/>
        <v>44283.5</v>
      </c>
      <c r="M405" s="143">
        <v>44295.5</v>
      </c>
      <c r="N405" s="143">
        <v>44410.5</v>
      </c>
      <c r="O405" s="143">
        <v>44407.5</v>
      </c>
      <c r="P405" s="144">
        <f t="shared" si="26"/>
        <v>124</v>
      </c>
      <c r="Q405" s="149">
        <f t="shared" si="27"/>
        <v>450.12</v>
      </c>
    </row>
    <row r="406" spans="1:17" x14ac:dyDescent="0.35">
      <c r="A406" s="144" t="s">
        <v>28</v>
      </c>
      <c r="B406" s="115" t="s">
        <v>82</v>
      </c>
      <c r="C406" s="144"/>
      <c r="D406" s="116">
        <v>44295</v>
      </c>
      <c r="E406" s="115" t="s">
        <v>227</v>
      </c>
      <c r="F406" s="145" t="s">
        <v>228</v>
      </c>
      <c r="G406" s="145" t="s">
        <v>259</v>
      </c>
      <c r="H406" s="146">
        <v>0.3</v>
      </c>
      <c r="I406" s="147">
        <v>44277</v>
      </c>
      <c r="J406" s="147">
        <v>44290</v>
      </c>
      <c r="K406" s="148">
        <f t="shared" si="24"/>
        <v>14</v>
      </c>
      <c r="L406" s="147">
        <f t="shared" si="25"/>
        <v>44283.5</v>
      </c>
      <c r="M406" s="143">
        <v>44295.5</v>
      </c>
      <c r="N406" s="143">
        <v>44410.5</v>
      </c>
      <c r="O406" s="143">
        <v>44407.5</v>
      </c>
      <c r="P406" s="144">
        <f t="shared" si="26"/>
        <v>124</v>
      </c>
      <c r="Q406" s="149">
        <f t="shared" si="27"/>
        <v>37.199999999999996</v>
      </c>
    </row>
    <row r="407" spans="1:17" x14ac:dyDescent="0.35">
      <c r="A407" s="144" t="s">
        <v>28</v>
      </c>
      <c r="B407" s="115" t="s">
        <v>82</v>
      </c>
      <c r="C407" s="144"/>
      <c r="D407" s="116">
        <v>44295</v>
      </c>
      <c r="E407" s="115" t="s">
        <v>227</v>
      </c>
      <c r="F407" s="145" t="s">
        <v>228</v>
      </c>
      <c r="G407" s="145" t="s">
        <v>286</v>
      </c>
      <c r="H407" s="146">
        <v>0.99</v>
      </c>
      <c r="I407" s="147">
        <v>44277</v>
      </c>
      <c r="J407" s="147">
        <v>44290</v>
      </c>
      <c r="K407" s="148">
        <f t="shared" si="24"/>
        <v>14</v>
      </c>
      <c r="L407" s="147">
        <f t="shared" si="25"/>
        <v>44283.5</v>
      </c>
      <c r="M407" s="143">
        <v>44295.5</v>
      </c>
      <c r="N407" s="143">
        <v>44410.5</v>
      </c>
      <c r="O407" s="143">
        <v>44407.5</v>
      </c>
      <c r="P407" s="144">
        <f t="shared" si="26"/>
        <v>124</v>
      </c>
      <c r="Q407" s="149">
        <f t="shared" si="27"/>
        <v>122.76</v>
      </c>
    </row>
    <row r="408" spans="1:17" x14ac:dyDescent="0.35">
      <c r="A408" s="144" t="s">
        <v>28</v>
      </c>
      <c r="B408" s="115" t="s">
        <v>82</v>
      </c>
      <c r="C408" s="144"/>
      <c r="D408" s="116">
        <v>44295</v>
      </c>
      <c r="E408" s="115" t="s">
        <v>227</v>
      </c>
      <c r="F408" s="145" t="s">
        <v>228</v>
      </c>
      <c r="G408" s="145" t="s">
        <v>261</v>
      </c>
      <c r="H408" s="146">
        <v>2.2799999999999998</v>
      </c>
      <c r="I408" s="147">
        <v>44277</v>
      </c>
      <c r="J408" s="147">
        <v>44290</v>
      </c>
      <c r="K408" s="148">
        <f t="shared" si="24"/>
        <v>14</v>
      </c>
      <c r="L408" s="147">
        <f t="shared" si="25"/>
        <v>44283.5</v>
      </c>
      <c r="M408" s="143">
        <v>44295.5</v>
      </c>
      <c r="N408" s="143">
        <v>44410.5</v>
      </c>
      <c r="O408" s="143">
        <v>44407.5</v>
      </c>
      <c r="P408" s="144">
        <f t="shared" si="26"/>
        <v>124</v>
      </c>
      <c r="Q408" s="149">
        <f t="shared" si="27"/>
        <v>282.71999999999997</v>
      </c>
    </row>
    <row r="409" spans="1:17" x14ac:dyDescent="0.35">
      <c r="A409" s="144" t="s">
        <v>28</v>
      </c>
      <c r="B409" s="115" t="s">
        <v>82</v>
      </c>
      <c r="C409" s="144"/>
      <c r="D409" s="116">
        <v>44295</v>
      </c>
      <c r="E409" s="115" t="s">
        <v>227</v>
      </c>
      <c r="F409" s="145" t="s">
        <v>228</v>
      </c>
      <c r="G409" s="145" t="s">
        <v>262</v>
      </c>
      <c r="H409" s="146">
        <v>38.049999999999997</v>
      </c>
      <c r="I409" s="147">
        <v>44277</v>
      </c>
      <c r="J409" s="147">
        <v>44290</v>
      </c>
      <c r="K409" s="148">
        <f t="shared" si="24"/>
        <v>14</v>
      </c>
      <c r="L409" s="147">
        <f t="shared" si="25"/>
        <v>44283.5</v>
      </c>
      <c r="M409" s="143">
        <v>44295.5</v>
      </c>
      <c r="N409" s="143">
        <v>44410.5</v>
      </c>
      <c r="O409" s="143">
        <v>44407.5</v>
      </c>
      <c r="P409" s="144">
        <f t="shared" si="26"/>
        <v>124</v>
      </c>
      <c r="Q409" s="149">
        <f t="shared" si="27"/>
        <v>4718.2</v>
      </c>
    </row>
    <row r="410" spans="1:17" x14ac:dyDescent="0.35">
      <c r="A410" s="144" t="s">
        <v>28</v>
      </c>
      <c r="B410" s="115" t="s">
        <v>82</v>
      </c>
      <c r="C410" s="144"/>
      <c r="D410" s="116">
        <v>44295</v>
      </c>
      <c r="E410" s="115" t="s">
        <v>227</v>
      </c>
      <c r="F410" s="145" t="s">
        <v>228</v>
      </c>
      <c r="G410" s="145" t="s">
        <v>289</v>
      </c>
      <c r="H410" s="146">
        <v>2.8499999999999996</v>
      </c>
      <c r="I410" s="147">
        <v>44277</v>
      </c>
      <c r="J410" s="147">
        <v>44290</v>
      </c>
      <c r="K410" s="148">
        <f t="shared" si="24"/>
        <v>14</v>
      </c>
      <c r="L410" s="147">
        <f t="shared" si="25"/>
        <v>44283.5</v>
      </c>
      <c r="M410" s="143">
        <v>44295.5</v>
      </c>
      <c r="N410" s="143">
        <v>44410.5</v>
      </c>
      <c r="O410" s="143">
        <v>44407.5</v>
      </c>
      <c r="P410" s="144">
        <f t="shared" si="26"/>
        <v>124</v>
      </c>
      <c r="Q410" s="149">
        <f t="shared" si="27"/>
        <v>353.4</v>
      </c>
    </row>
    <row r="411" spans="1:17" x14ac:dyDescent="0.35">
      <c r="A411" s="144" t="s">
        <v>28</v>
      </c>
      <c r="B411" s="115" t="s">
        <v>82</v>
      </c>
      <c r="C411" s="144"/>
      <c r="D411" s="116">
        <v>44295</v>
      </c>
      <c r="E411" s="115" t="s">
        <v>227</v>
      </c>
      <c r="F411" s="145" t="s">
        <v>228</v>
      </c>
      <c r="G411" s="145" t="s">
        <v>264</v>
      </c>
      <c r="H411" s="146">
        <v>2</v>
      </c>
      <c r="I411" s="147">
        <v>44277</v>
      </c>
      <c r="J411" s="147">
        <v>44290</v>
      </c>
      <c r="K411" s="148">
        <f t="shared" si="24"/>
        <v>14</v>
      </c>
      <c r="L411" s="147">
        <f t="shared" si="25"/>
        <v>44283.5</v>
      </c>
      <c r="M411" s="143">
        <v>44295.5</v>
      </c>
      <c r="N411" s="143">
        <v>44410.5</v>
      </c>
      <c r="O411" s="143">
        <v>44407.5</v>
      </c>
      <c r="P411" s="144">
        <f t="shared" si="26"/>
        <v>124</v>
      </c>
      <c r="Q411" s="149">
        <f t="shared" si="27"/>
        <v>248</v>
      </c>
    </row>
    <row r="412" spans="1:17" x14ac:dyDescent="0.35">
      <c r="A412" s="144" t="s">
        <v>28</v>
      </c>
      <c r="B412" s="115" t="s">
        <v>82</v>
      </c>
      <c r="C412" s="144"/>
      <c r="D412" s="116">
        <v>44295</v>
      </c>
      <c r="E412" s="115" t="s">
        <v>227</v>
      </c>
      <c r="F412" s="145" t="s">
        <v>228</v>
      </c>
      <c r="G412" s="145" t="s">
        <v>265</v>
      </c>
      <c r="H412" s="146">
        <v>0.87</v>
      </c>
      <c r="I412" s="147">
        <v>44277</v>
      </c>
      <c r="J412" s="147">
        <v>44290</v>
      </c>
      <c r="K412" s="148">
        <f t="shared" si="24"/>
        <v>14</v>
      </c>
      <c r="L412" s="147">
        <f t="shared" si="25"/>
        <v>44283.5</v>
      </c>
      <c r="M412" s="143">
        <v>44295.5</v>
      </c>
      <c r="N412" s="143">
        <v>44410.5</v>
      </c>
      <c r="O412" s="143">
        <v>44407.5</v>
      </c>
      <c r="P412" s="144">
        <f t="shared" si="26"/>
        <v>124</v>
      </c>
      <c r="Q412" s="149">
        <f t="shared" si="27"/>
        <v>107.88</v>
      </c>
    </row>
    <row r="413" spans="1:17" x14ac:dyDescent="0.35">
      <c r="A413" s="144" t="s">
        <v>28</v>
      </c>
      <c r="B413" s="115" t="s">
        <v>82</v>
      </c>
      <c r="C413" s="144"/>
      <c r="D413" s="116">
        <v>44295</v>
      </c>
      <c r="E413" s="115" t="s">
        <v>227</v>
      </c>
      <c r="F413" s="145" t="s">
        <v>228</v>
      </c>
      <c r="G413" s="145" t="s">
        <v>266</v>
      </c>
      <c r="H413" s="146">
        <v>0.6</v>
      </c>
      <c r="I413" s="147">
        <v>44277</v>
      </c>
      <c r="J413" s="147">
        <v>44290</v>
      </c>
      <c r="K413" s="148">
        <f t="shared" si="24"/>
        <v>14</v>
      </c>
      <c r="L413" s="147">
        <f t="shared" si="25"/>
        <v>44283.5</v>
      </c>
      <c r="M413" s="143">
        <v>44295.5</v>
      </c>
      <c r="N413" s="143">
        <v>44410.5</v>
      </c>
      <c r="O413" s="143">
        <v>44407.5</v>
      </c>
      <c r="P413" s="144">
        <f t="shared" si="26"/>
        <v>124</v>
      </c>
      <c r="Q413" s="149">
        <f t="shared" si="27"/>
        <v>74.399999999999991</v>
      </c>
    </row>
    <row r="414" spans="1:17" x14ac:dyDescent="0.35">
      <c r="A414" s="144" t="s">
        <v>28</v>
      </c>
      <c r="B414" s="115" t="s">
        <v>82</v>
      </c>
      <c r="C414" s="144"/>
      <c r="D414" s="116">
        <v>44295</v>
      </c>
      <c r="E414" s="115" t="s">
        <v>227</v>
      </c>
      <c r="F414" s="145" t="s">
        <v>228</v>
      </c>
      <c r="G414" s="145" t="s">
        <v>267</v>
      </c>
      <c r="H414" s="146">
        <v>1.8</v>
      </c>
      <c r="I414" s="147">
        <v>44277</v>
      </c>
      <c r="J414" s="147">
        <v>44290</v>
      </c>
      <c r="K414" s="148">
        <f t="shared" si="24"/>
        <v>14</v>
      </c>
      <c r="L414" s="147">
        <f t="shared" si="25"/>
        <v>44283.5</v>
      </c>
      <c r="M414" s="143">
        <v>44295.5</v>
      </c>
      <c r="N414" s="143">
        <v>44410.5</v>
      </c>
      <c r="O414" s="143">
        <v>44407.5</v>
      </c>
      <c r="P414" s="144">
        <f t="shared" si="26"/>
        <v>124</v>
      </c>
      <c r="Q414" s="149">
        <f t="shared" si="27"/>
        <v>223.20000000000002</v>
      </c>
    </row>
    <row r="415" spans="1:17" x14ac:dyDescent="0.35">
      <c r="A415" s="144" t="s">
        <v>28</v>
      </c>
      <c r="B415" s="115" t="s">
        <v>82</v>
      </c>
      <c r="C415" s="144"/>
      <c r="D415" s="116">
        <v>44295</v>
      </c>
      <c r="E415" s="115" t="s">
        <v>269</v>
      </c>
      <c r="F415" s="145" t="s">
        <v>270</v>
      </c>
      <c r="G415" s="145" t="s">
        <v>271</v>
      </c>
      <c r="H415" s="146">
        <v>3105.4200000000005</v>
      </c>
      <c r="I415" s="147">
        <v>44277</v>
      </c>
      <c r="J415" s="147">
        <v>44290</v>
      </c>
      <c r="K415" s="148">
        <f t="shared" si="24"/>
        <v>14</v>
      </c>
      <c r="L415" s="147">
        <f t="shared" si="25"/>
        <v>44283.5</v>
      </c>
      <c r="M415" s="143">
        <v>44295.5</v>
      </c>
      <c r="N415" s="143">
        <v>44410.5</v>
      </c>
      <c r="O415" s="143">
        <v>44407.5</v>
      </c>
      <c r="P415" s="144">
        <f t="shared" si="26"/>
        <v>124</v>
      </c>
      <c r="Q415" s="149">
        <f t="shared" si="27"/>
        <v>385072.08000000007</v>
      </c>
    </row>
    <row r="416" spans="1:17" x14ac:dyDescent="0.35">
      <c r="A416" s="144" t="s">
        <v>28</v>
      </c>
      <c r="B416" s="115" t="s">
        <v>82</v>
      </c>
      <c r="C416" s="144"/>
      <c r="D416" s="116">
        <v>44295</v>
      </c>
      <c r="E416" s="115" t="s">
        <v>269</v>
      </c>
      <c r="F416" s="145" t="s">
        <v>270</v>
      </c>
      <c r="G416" s="145" t="s">
        <v>272</v>
      </c>
      <c r="H416" s="146">
        <v>263.79000000000002</v>
      </c>
      <c r="I416" s="147">
        <v>44277</v>
      </c>
      <c r="J416" s="147">
        <v>44290</v>
      </c>
      <c r="K416" s="148">
        <f t="shared" si="24"/>
        <v>14</v>
      </c>
      <c r="L416" s="147">
        <f t="shared" si="25"/>
        <v>44283.5</v>
      </c>
      <c r="M416" s="143">
        <v>44295.5</v>
      </c>
      <c r="N416" s="143">
        <v>44410.5</v>
      </c>
      <c r="O416" s="143">
        <v>44407.5</v>
      </c>
      <c r="P416" s="144">
        <f t="shared" si="26"/>
        <v>124</v>
      </c>
      <c r="Q416" s="149">
        <f t="shared" si="27"/>
        <v>32709.960000000003</v>
      </c>
    </row>
    <row r="417" spans="1:17" x14ac:dyDescent="0.35">
      <c r="A417" s="144" t="s">
        <v>28</v>
      </c>
      <c r="B417" s="115" t="s">
        <v>82</v>
      </c>
      <c r="C417" s="144"/>
      <c r="D417" s="116">
        <v>44295</v>
      </c>
      <c r="E417" s="115" t="s">
        <v>269</v>
      </c>
      <c r="F417" s="145" t="s">
        <v>270</v>
      </c>
      <c r="G417" s="145" t="s">
        <v>293</v>
      </c>
      <c r="H417" s="146">
        <v>2.0299999999999998</v>
      </c>
      <c r="I417" s="147">
        <v>44277</v>
      </c>
      <c r="J417" s="147">
        <v>44290</v>
      </c>
      <c r="K417" s="148">
        <f t="shared" si="24"/>
        <v>14</v>
      </c>
      <c r="L417" s="147">
        <f t="shared" si="25"/>
        <v>44283.5</v>
      </c>
      <c r="M417" s="143">
        <v>44295.5</v>
      </c>
      <c r="N417" s="143">
        <v>44410.5</v>
      </c>
      <c r="O417" s="143">
        <v>44407.5</v>
      </c>
      <c r="P417" s="144">
        <f t="shared" si="26"/>
        <v>124</v>
      </c>
      <c r="Q417" s="149">
        <f t="shared" si="27"/>
        <v>251.71999999999997</v>
      </c>
    </row>
    <row r="418" spans="1:17" x14ac:dyDescent="0.35">
      <c r="A418" s="144" t="s">
        <v>28</v>
      </c>
      <c r="B418" s="115" t="s">
        <v>82</v>
      </c>
      <c r="C418" s="144"/>
      <c r="D418" s="116">
        <v>44295</v>
      </c>
      <c r="E418" s="115" t="s">
        <v>269</v>
      </c>
      <c r="F418" s="145" t="s">
        <v>270</v>
      </c>
      <c r="G418" s="145" t="s">
        <v>273</v>
      </c>
      <c r="H418" s="146">
        <v>379.97</v>
      </c>
      <c r="I418" s="147">
        <v>44277</v>
      </c>
      <c r="J418" s="147">
        <v>44290</v>
      </c>
      <c r="K418" s="148">
        <f t="shared" si="24"/>
        <v>14</v>
      </c>
      <c r="L418" s="147">
        <f t="shared" si="25"/>
        <v>44283.5</v>
      </c>
      <c r="M418" s="143">
        <v>44295.5</v>
      </c>
      <c r="N418" s="143">
        <v>44410.5</v>
      </c>
      <c r="O418" s="143">
        <v>44407.5</v>
      </c>
      <c r="P418" s="144">
        <f t="shared" si="26"/>
        <v>124</v>
      </c>
      <c r="Q418" s="149">
        <f t="shared" si="27"/>
        <v>47116.280000000006</v>
      </c>
    </row>
    <row r="419" spans="1:17" x14ac:dyDescent="0.35">
      <c r="A419" s="144" t="s">
        <v>28</v>
      </c>
      <c r="B419" s="115" t="s">
        <v>82</v>
      </c>
      <c r="C419" s="144"/>
      <c r="D419" s="116">
        <v>44295</v>
      </c>
      <c r="E419" s="115" t="s">
        <v>269</v>
      </c>
      <c r="F419" s="145" t="s">
        <v>270</v>
      </c>
      <c r="G419" s="145" t="s">
        <v>274</v>
      </c>
      <c r="H419" s="146">
        <v>16.55</v>
      </c>
      <c r="I419" s="147">
        <v>44277</v>
      </c>
      <c r="J419" s="147">
        <v>44290</v>
      </c>
      <c r="K419" s="148">
        <f t="shared" si="24"/>
        <v>14</v>
      </c>
      <c r="L419" s="147">
        <f t="shared" si="25"/>
        <v>44283.5</v>
      </c>
      <c r="M419" s="143">
        <v>44295.5</v>
      </c>
      <c r="N419" s="143">
        <v>44410.5</v>
      </c>
      <c r="O419" s="143">
        <v>44407.5</v>
      </c>
      <c r="P419" s="144">
        <f t="shared" si="26"/>
        <v>124</v>
      </c>
      <c r="Q419" s="149">
        <f t="shared" si="27"/>
        <v>2052.2000000000003</v>
      </c>
    </row>
    <row r="420" spans="1:17" x14ac:dyDescent="0.35">
      <c r="A420" s="144" t="s">
        <v>28</v>
      </c>
      <c r="B420" s="115" t="s">
        <v>82</v>
      </c>
      <c r="C420" s="144"/>
      <c r="D420" s="116">
        <v>44295</v>
      </c>
      <c r="E420" s="115" t="s">
        <v>275</v>
      </c>
      <c r="F420" s="145" t="s">
        <v>276</v>
      </c>
      <c r="G420" s="145" t="s">
        <v>209</v>
      </c>
      <c r="H420" s="144">
        <v>0.68</v>
      </c>
      <c r="I420" s="147">
        <v>44277</v>
      </c>
      <c r="J420" s="147">
        <v>44290</v>
      </c>
      <c r="K420" s="148">
        <f t="shared" si="24"/>
        <v>14</v>
      </c>
      <c r="L420" s="147">
        <f t="shared" si="25"/>
        <v>44283.5</v>
      </c>
      <c r="M420" s="143">
        <v>44295.5</v>
      </c>
      <c r="N420" s="143">
        <v>44410.5</v>
      </c>
      <c r="O420" s="143">
        <v>44407.5</v>
      </c>
      <c r="P420" s="144">
        <f t="shared" si="26"/>
        <v>124</v>
      </c>
      <c r="Q420" s="149">
        <f t="shared" si="27"/>
        <v>84.320000000000007</v>
      </c>
    </row>
    <row r="421" spans="1:17" x14ac:dyDescent="0.35">
      <c r="A421" s="144" t="s">
        <v>28</v>
      </c>
      <c r="B421" s="115" t="s">
        <v>82</v>
      </c>
      <c r="C421" s="144"/>
      <c r="D421" s="116">
        <v>44295</v>
      </c>
      <c r="E421" s="115" t="s">
        <v>277</v>
      </c>
      <c r="F421" s="145" t="s">
        <v>278</v>
      </c>
      <c r="G421" s="145" t="s">
        <v>279</v>
      </c>
      <c r="H421" s="146">
        <v>69.330000000000013</v>
      </c>
      <c r="I421" s="147">
        <v>44277</v>
      </c>
      <c r="J421" s="147">
        <v>44290</v>
      </c>
      <c r="K421" s="148">
        <f t="shared" si="24"/>
        <v>14</v>
      </c>
      <c r="L421" s="147">
        <f t="shared" si="25"/>
        <v>44283.5</v>
      </c>
      <c r="M421" s="143">
        <v>44295.5</v>
      </c>
      <c r="N421" s="143">
        <v>44410.5</v>
      </c>
      <c r="O421" s="143">
        <v>44407.5</v>
      </c>
      <c r="P421" s="144">
        <f t="shared" si="26"/>
        <v>124</v>
      </c>
      <c r="Q421" s="149">
        <f t="shared" si="27"/>
        <v>8596.9200000000019</v>
      </c>
    </row>
    <row r="422" spans="1:17" x14ac:dyDescent="0.35">
      <c r="A422" s="144" t="s">
        <v>28</v>
      </c>
      <c r="B422" s="115" t="s">
        <v>82</v>
      </c>
      <c r="C422" s="144"/>
      <c r="D422" s="116">
        <v>44295</v>
      </c>
      <c r="E422" s="115" t="s">
        <v>233</v>
      </c>
      <c r="F422" s="145" t="s">
        <v>234</v>
      </c>
      <c r="G422" s="145" t="s">
        <v>280</v>
      </c>
      <c r="H422" s="146">
        <v>532.6099999999999</v>
      </c>
      <c r="I422" s="147">
        <v>44277</v>
      </c>
      <c r="J422" s="147">
        <v>44290</v>
      </c>
      <c r="K422" s="148">
        <f t="shared" si="24"/>
        <v>14</v>
      </c>
      <c r="L422" s="147">
        <f t="shared" si="25"/>
        <v>44283.5</v>
      </c>
      <c r="M422" s="143">
        <v>44295.5</v>
      </c>
      <c r="N422" s="143">
        <v>44410.5</v>
      </c>
      <c r="O422" s="143">
        <v>44407.5</v>
      </c>
      <c r="P422" s="144">
        <f t="shared" si="26"/>
        <v>124</v>
      </c>
      <c r="Q422" s="149">
        <f t="shared" si="27"/>
        <v>66043.639999999985</v>
      </c>
    </row>
    <row r="423" spans="1:17" x14ac:dyDescent="0.35">
      <c r="A423" s="144" t="s">
        <v>28</v>
      </c>
      <c r="B423" s="115" t="s">
        <v>82</v>
      </c>
      <c r="C423" s="144"/>
      <c r="D423" s="116">
        <v>44295</v>
      </c>
      <c r="E423" s="115" t="s">
        <v>281</v>
      </c>
      <c r="F423" s="145" t="s">
        <v>282</v>
      </c>
      <c r="G423" s="145" t="s">
        <v>230</v>
      </c>
      <c r="H423" s="146">
        <v>161.27999999999997</v>
      </c>
      <c r="I423" s="147">
        <v>44277</v>
      </c>
      <c r="J423" s="147">
        <v>44290</v>
      </c>
      <c r="K423" s="148">
        <f t="shared" si="24"/>
        <v>14</v>
      </c>
      <c r="L423" s="147">
        <f t="shared" si="25"/>
        <v>44283.5</v>
      </c>
      <c r="M423" s="143">
        <v>44295.5</v>
      </c>
      <c r="N423" s="143">
        <v>44410.5</v>
      </c>
      <c r="O423" s="143">
        <v>44407.5</v>
      </c>
      <c r="P423" s="144">
        <f t="shared" si="26"/>
        <v>124</v>
      </c>
      <c r="Q423" s="149">
        <f t="shared" si="27"/>
        <v>19998.719999999998</v>
      </c>
    </row>
    <row r="424" spans="1:17" x14ac:dyDescent="0.35">
      <c r="A424" s="144" t="s">
        <v>28</v>
      </c>
      <c r="B424" s="115" t="s">
        <v>82</v>
      </c>
      <c r="C424" s="144"/>
      <c r="D424" s="116">
        <v>44295</v>
      </c>
      <c r="E424" s="115" t="s">
        <v>281</v>
      </c>
      <c r="F424" s="145" t="s">
        <v>282</v>
      </c>
      <c r="G424" s="145" t="s">
        <v>220</v>
      </c>
      <c r="H424" s="146">
        <v>0</v>
      </c>
      <c r="I424" s="147">
        <v>44277</v>
      </c>
      <c r="J424" s="147">
        <v>44290</v>
      </c>
      <c r="K424" s="148">
        <f t="shared" si="24"/>
        <v>14</v>
      </c>
      <c r="L424" s="147">
        <f t="shared" si="25"/>
        <v>44283.5</v>
      </c>
      <c r="M424" s="143">
        <v>44295.5</v>
      </c>
      <c r="N424" s="143">
        <v>44410.5</v>
      </c>
      <c r="O424" s="143">
        <v>44407.5</v>
      </c>
      <c r="P424" s="144">
        <f t="shared" si="26"/>
        <v>124</v>
      </c>
      <c r="Q424" s="149">
        <f t="shared" si="27"/>
        <v>0</v>
      </c>
    </row>
    <row r="425" spans="1:17" x14ac:dyDescent="0.35">
      <c r="A425" s="144" t="s">
        <v>24</v>
      </c>
      <c r="B425" s="115" t="s">
        <v>82</v>
      </c>
      <c r="C425" s="144"/>
      <c r="D425" s="116">
        <v>44309</v>
      </c>
      <c r="E425" s="115" t="s">
        <v>207</v>
      </c>
      <c r="F425" s="145" t="s">
        <v>208</v>
      </c>
      <c r="G425" s="145" t="s">
        <v>209</v>
      </c>
      <c r="H425" s="146">
        <v>64561.120000000024</v>
      </c>
      <c r="I425" s="147">
        <v>44291</v>
      </c>
      <c r="J425" s="147">
        <v>44304</v>
      </c>
      <c r="K425" s="148">
        <f t="shared" si="24"/>
        <v>14</v>
      </c>
      <c r="L425" s="147">
        <f t="shared" si="25"/>
        <v>44297.5</v>
      </c>
      <c r="M425" s="143">
        <v>44309.5</v>
      </c>
      <c r="N425" s="143">
        <v>44312.5</v>
      </c>
      <c r="O425" s="143">
        <v>44309.5</v>
      </c>
      <c r="P425" s="144">
        <f t="shared" si="26"/>
        <v>12</v>
      </c>
      <c r="Q425" s="149">
        <f t="shared" si="27"/>
        <v>774733.44000000029</v>
      </c>
    </row>
    <row r="426" spans="1:17" x14ac:dyDescent="0.35">
      <c r="A426" s="144" t="s">
        <v>24</v>
      </c>
      <c r="B426" s="115" t="s">
        <v>82</v>
      </c>
      <c r="C426" s="144"/>
      <c r="D426" s="116">
        <v>44309</v>
      </c>
      <c r="E426" s="115" t="s">
        <v>210</v>
      </c>
      <c r="F426" s="145" t="s">
        <v>211</v>
      </c>
      <c r="G426" s="145" t="s">
        <v>209</v>
      </c>
      <c r="H426" s="146">
        <v>8556.82</v>
      </c>
      <c r="I426" s="147">
        <v>44291</v>
      </c>
      <c r="J426" s="147">
        <v>44304</v>
      </c>
      <c r="K426" s="148">
        <f t="shared" si="24"/>
        <v>14</v>
      </c>
      <c r="L426" s="147">
        <f t="shared" si="25"/>
        <v>44297.5</v>
      </c>
      <c r="M426" s="143">
        <v>44309.5</v>
      </c>
      <c r="N426" s="143">
        <v>44312.5</v>
      </c>
      <c r="O426" s="143">
        <v>44309.5</v>
      </c>
      <c r="P426" s="144">
        <f t="shared" si="26"/>
        <v>12</v>
      </c>
      <c r="Q426" s="149">
        <f t="shared" si="27"/>
        <v>102681.84</v>
      </c>
    </row>
    <row r="427" spans="1:17" x14ac:dyDescent="0.35">
      <c r="A427" s="144" t="s">
        <v>24</v>
      </c>
      <c r="B427" s="115" t="s">
        <v>82</v>
      </c>
      <c r="C427" s="144"/>
      <c r="D427" s="116">
        <v>44309</v>
      </c>
      <c r="E427" s="115" t="s">
        <v>212</v>
      </c>
      <c r="F427" s="145" t="s">
        <v>213</v>
      </c>
      <c r="G427" s="145" t="s">
        <v>209</v>
      </c>
      <c r="H427" s="146">
        <v>8556.82</v>
      </c>
      <c r="I427" s="147">
        <v>44291</v>
      </c>
      <c r="J427" s="147">
        <v>44304</v>
      </c>
      <c r="K427" s="148">
        <f t="shared" si="24"/>
        <v>14</v>
      </c>
      <c r="L427" s="147">
        <f t="shared" si="25"/>
        <v>44297.5</v>
      </c>
      <c r="M427" s="143">
        <v>44309.5</v>
      </c>
      <c r="N427" s="143">
        <v>44312.5</v>
      </c>
      <c r="O427" s="143">
        <v>44309.5</v>
      </c>
      <c r="P427" s="144">
        <f t="shared" si="26"/>
        <v>12</v>
      </c>
      <c r="Q427" s="149">
        <f t="shared" si="27"/>
        <v>102681.84</v>
      </c>
    </row>
    <row r="428" spans="1:17" x14ac:dyDescent="0.35">
      <c r="A428" s="144" t="s">
        <v>24</v>
      </c>
      <c r="B428" s="115" t="s">
        <v>82</v>
      </c>
      <c r="C428" s="144"/>
      <c r="D428" s="116">
        <v>44309</v>
      </c>
      <c r="E428" s="115" t="s">
        <v>214</v>
      </c>
      <c r="F428" s="145" t="s">
        <v>215</v>
      </c>
      <c r="G428" s="145" t="s">
        <v>209</v>
      </c>
      <c r="H428" s="146">
        <v>36587.350000000006</v>
      </c>
      <c r="I428" s="147">
        <v>44291</v>
      </c>
      <c r="J428" s="147">
        <v>44304</v>
      </c>
      <c r="K428" s="148">
        <f t="shared" si="24"/>
        <v>14</v>
      </c>
      <c r="L428" s="147">
        <f t="shared" si="25"/>
        <v>44297.5</v>
      </c>
      <c r="M428" s="143">
        <v>44309.5</v>
      </c>
      <c r="N428" s="143">
        <v>44312.5</v>
      </c>
      <c r="O428" s="143">
        <v>44309.5</v>
      </c>
      <c r="P428" s="144">
        <f t="shared" si="26"/>
        <v>12</v>
      </c>
      <c r="Q428" s="149">
        <f t="shared" si="27"/>
        <v>439048.20000000007</v>
      </c>
    </row>
    <row r="429" spans="1:17" x14ac:dyDescent="0.35">
      <c r="A429" s="144" t="s">
        <v>24</v>
      </c>
      <c r="B429" s="115" t="s">
        <v>82</v>
      </c>
      <c r="C429" s="144"/>
      <c r="D429" s="116">
        <v>44309</v>
      </c>
      <c r="E429" s="115" t="s">
        <v>216</v>
      </c>
      <c r="F429" s="145" t="s">
        <v>217</v>
      </c>
      <c r="G429" s="145" t="s">
        <v>209</v>
      </c>
      <c r="H429" s="146">
        <v>36587.350000000006</v>
      </c>
      <c r="I429" s="147">
        <v>44291</v>
      </c>
      <c r="J429" s="147">
        <v>44304</v>
      </c>
      <c r="K429" s="148">
        <f t="shared" si="24"/>
        <v>14</v>
      </c>
      <c r="L429" s="147">
        <f t="shared" si="25"/>
        <v>44297.5</v>
      </c>
      <c r="M429" s="143">
        <v>44309.5</v>
      </c>
      <c r="N429" s="143">
        <v>44312.5</v>
      </c>
      <c r="O429" s="143">
        <v>44309.5</v>
      </c>
      <c r="P429" s="144">
        <f t="shared" si="26"/>
        <v>12</v>
      </c>
      <c r="Q429" s="149">
        <f t="shared" si="27"/>
        <v>439048.20000000007</v>
      </c>
    </row>
    <row r="430" spans="1:17" x14ac:dyDescent="0.35">
      <c r="A430" s="144" t="s">
        <v>24</v>
      </c>
      <c r="B430" s="115" t="s">
        <v>82</v>
      </c>
      <c r="C430" s="144"/>
      <c r="D430" s="116">
        <v>44309</v>
      </c>
      <c r="E430" s="115" t="s">
        <v>218</v>
      </c>
      <c r="F430" s="145" t="s">
        <v>219</v>
      </c>
      <c r="G430" s="145" t="s">
        <v>220</v>
      </c>
      <c r="H430" s="146">
        <v>1495.45</v>
      </c>
      <c r="I430" s="147">
        <v>44291</v>
      </c>
      <c r="J430" s="147">
        <v>44304</v>
      </c>
      <c r="K430" s="148">
        <f t="shared" si="24"/>
        <v>14</v>
      </c>
      <c r="L430" s="147">
        <f t="shared" si="25"/>
        <v>44297.5</v>
      </c>
      <c r="M430" s="143">
        <v>44309.5</v>
      </c>
      <c r="N430" s="143">
        <v>44312.5</v>
      </c>
      <c r="O430" s="143">
        <v>44309.5</v>
      </c>
      <c r="P430" s="144">
        <f t="shared" si="26"/>
        <v>12</v>
      </c>
      <c r="Q430" s="149">
        <f t="shared" si="27"/>
        <v>17945.400000000001</v>
      </c>
    </row>
    <row r="431" spans="1:17" x14ac:dyDescent="0.35">
      <c r="A431" s="144" t="s">
        <v>24</v>
      </c>
      <c r="B431" s="115" t="s">
        <v>82</v>
      </c>
      <c r="C431" s="144"/>
      <c r="D431" s="116">
        <v>44309</v>
      </c>
      <c r="E431" s="115" t="s">
        <v>221</v>
      </c>
      <c r="F431" s="145" t="s">
        <v>222</v>
      </c>
      <c r="G431" s="145" t="s">
        <v>220</v>
      </c>
      <c r="H431" s="146">
        <v>1643.9600000000003</v>
      </c>
      <c r="I431" s="147">
        <v>44291</v>
      </c>
      <c r="J431" s="147">
        <v>44304</v>
      </c>
      <c r="K431" s="148">
        <f t="shared" si="24"/>
        <v>14</v>
      </c>
      <c r="L431" s="147">
        <f t="shared" si="25"/>
        <v>44297.5</v>
      </c>
      <c r="M431" s="143">
        <v>44309.5</v>
      </c>
      <c r="N431" s="143">
        <v>44312.5</v>
      </c>
      <c r="O431" s="143">
        <v>44309.5</v>
      </c>
      <c r="P431" s="144">
        <f t="shared" si="26"/>
        <v>12</v>
      </c>
      <c r="Q431" s="149">
        <f t="shared" si="27"/>
        <v>19727.520000000004</v>
      </c>
    </row>
    <row r="432" spans="1:17" x14ac:dyDescent="0.35">
      <c r="A432" s="144" t="s">
        <v>24</v>
      </c>
      <c r="B432" s="115" t="s">
        <v>82</v>
      </c>
      <c r="C432" s="144"/>
      <c r="D432" s="116">
        <v>44309</v>
      </c>
      <c r="E432" s="115" t="s">
        <v>223</v>
      </c>
      <c r="F432" s="145" t="s">
        <v>224</v>
      </c>
      <c r="G432" s="145" t="s">
        <v>225</v>
      </c>
      <c r="H432" s="146">
        <v>64.33</v>
      </c>
      <c r="I432" s="147">
        <v>44291</v>
      </c>
      <c r="J432" s="147">
        <v>44304</v>
      </c>
      <c r="K432" s="148">
        <f t="shared" si="24"/>
        <v>14</v>
      </c>
      <c r="L432" s="147">
        <f t="shared" si="25"/>
        <v>44297.5</v>
      </c>
      <c r="M432" s="143">
        <v>44309.5</v>
      </c>
      <c r="N432" s="143">
        <v>44321.5</v>
      </c>
      <c r="O432" s="143">
        <v>44320.5</v>
      </c>
      <c r="P432" s="144">
        <f t="shared" si="26"/>
        <v>23</v>
      </c>
      <c r="Q432" s="149">
        <f t="shared" si="27"/>
        <v>1479.59</v>
      </c>
    </row>
    <row r="433" spans="1:17" x14ac:dyDescent="0.35">
      <c r="A433" s="144" t="s">
        <v>24</v>
      </c>
      <c r="B433" s="115" t="s">
        <v>82</v>
      </c>
      <c r="C433" s="144"/>
      <c r="D433" s="116">
        <v>44309</v>
      </c>
      <c r="E433" s="115" t="s">
        <v>223</v>
      </c>
      <c r="F433" s="145" t="s">
        <v>224</v>
      </c>
      <c r="G433" s="145" t="s">
        <v>226</v>
      </c>
      <c r="H433" s="146">
        <v>71.13</v>
      </c>
      <c r="I433" s="147">
        <v>44291</v>
      </c>
      <c r="J433" s="147">
        <v>44304</v>
      </c>
      <c r="K433" s="148">
        <f t="shared" si="24"/>
        <v>14</v>
      </c>
      <c r="L433" s="147">
        <f t="shared" si="25"/>
        <v>44297.5</v>
      </c>
      <c r="M433" s="143">
        <v>44309.5</v>
      </c>
      <c r="N433" s="143">
        <v>44321.5</v>
      </c>
      <c r="O433" s="143">
        <v>44320.5</v>
      </c>
      <c r="P433" s="144">
        <f t="shared" si="26"/>
        <v>23</v>
      </c>
      <c r="Q433" s="149">
        <f t="shared" si="27"/>
        <v>1635.9899999999998</v>
      </c>
    </row>
    <row r="434" spans="1:17" x14ac:dyDescent="0.35">
      <c r="A434" s="144" t="s">
        <v>24</v>
      </c>
      <c r="B434" s="115" t="s">
        <v>82</v>
      </c>
      <c r="C434" s="144"/>
      <c r="D434" s="116">
        <v>44309</v>
      </c>
      <c r="E434" s="115" t="s">
        <v>227</v>
      </c>
      <c r="F434" s="145" t="s">
        <v>228</v>
      </c>
      <c r="G434" s="145" t="s">
        <v>225</v>
      </c>
      <c r="H434" s="146">
        <v>193.89000000000001</v>
      </c>
      <c r="I434" s="147">
        <v>44291</v>
      </c>
      <c r="J434" s="147">
        <v>44304</v>
      </c>
      <c r="K434" s="148">
        <f t="shared" si="24"/>
        <v>14</v>
      </c>
      <c r="L434" s="147">
        <f t="shared" si="25"/>
        <v>44297.5</v>
      </c>
      <c r="M434" s="143">
        <v>44309.5</v>
      </c>
      <c r="N434" s="143">
        <v>44321.5</v>
      </c>
      <c r="O434" s="143">
        <v>44320.5</v>
      </c>
      <c r="P434" s="144">
        <f t="shared" si="26"/>
        <v>23</v>
      </c>
      <c r="Q434" s="149">
        <f t="shared" si="27"/>
        <v>4459.47</v>
      </c>
    </row>
    <row r="435" spans="1:17" x14ac:dyDescent="0.35">
      <c r="A435" s="144" t="s">
        <v>24</v>
      </c>
      <c r="B435" s="115" t="s">
        <v>82</v>
      </c>
      <c r="C435" s="144"/>
      <c r="D435" s="116">
        <v>44309</v>
      </c>
      <c r="E435" s="115" t="s">
        <v>218</v>
      </c>
      <c r="F435" s="145" t="s">
        <v>219</v>
      </c>
      <c r="G435" s="145" t="s">
        <v>230</v>
      </c>
      <c r="H435" s="146">
        <v>716.78000000000009</v>
      </c>
      <c r="I435" s="147">
        <v>44291</v>
      </c>
      <c r="J435" s="147">
        <v>44304</v>
      </c>
      <c r="K435" s="148">
        <f t="shared" si="24"/>
        <v>14</v>
      </c>
      <c r="L435" s="147">
        <f t="shared" si="25"/>
        <v>44297.5</v>
      </c>
      <c r="M435" s="143">
        <v>44309.5</v>
      </c>
      <c r="N435" s="143">
        <v>44326.5</v>
      </c>
      <c r="O435" s="143">
        <v>44323.5</v>
      </c>
      <c r="P435" s="144">
        <f t="shared" si="26"/>
        <v>26</v>
      </c>
      <c r="Q435" s="149">
        <f t="shared" si="27"/>
        <v>18636.280000000002</v>
      </c>
    </row>
    <row r="436" spans="1:17" x14ac:dyDescent="0.35">
      <c r="A436" s="144" t="s">
        <v>24</v>
      </c>
      <c r="B436" s="115" t="s">
        <v>82</v>
      </c>
      <c r="C436" s="144"/>
      <c r="D436" s="116">
        <v>44309</v>
      </c>
      <c r="E436" s="115" t="s">
        <v>221</v>
      </c>
      <c r="F436" s="145" t="s">
        <v>222</v>
      </c>
      <c r="G436" s="145" t="s">
        <v>230</v>
      </c>
      <c r="H436" s="146">
        <v>18135.810000000005</v>
      </c>
      <c r="I436" s="147">
        <v>44291</v>
      </c>
      <c r="J436" s="147">
        <v>44304</v>
      </c>
      <c r="K436" s="148">
        <f t="shared" si="24"/>
        <v>14</v>
      </c>
      <c r="L436" s="147">
        <f t="shared" si="25"/>
        <v>44297.5</v>
      </c>
      <c r="M436" s="143">
        <v>44309.5</v>
      </c>
      <c r="N436" s="143">
        <v>44326.5</v>
      </c>
      <c r="O436" s="143">
        <v>44323.5</v>
      </c>
      <c r="P436" s="144">
        <f t="shared" si="26"/>
        <v>26</v>
      </c>
      <c r="Q436" s="149">
        <f t="shared" si="27"/>
        <v>471531.06000000011</v>
      </c>
    </row>
    <row r="437" spans="1:17" x14ac:dyDescent="0.35">
      <c r="A437" s="144" t="s">
        <v>24</v>
      </c>
      <c r="B437" s="115" t="s">
        <v>82</v>
      </c>
      <c r="C437" s="144"/>
      <c r="D437" s="116">
        <v>44309</v>
      </c>
      <c r="E437" s="115" t="s">
        <v>223</v>
      </c>
      <c r="F437" s="145" t="s">
        <v>224</v>
      </c>
      <c r="G437" s="145" t="s">
        <v>231</v>
      </c>
      <c r="H437" s="146">
        <v>62.36</v>
      </c>
      <c r="I437" s="147">
        <v>44291</v>
      </c>
      <c r="J437" s="147">
        <v>44304</v>
      </c>
      <c r="K437" s="148">
        <f t="shared" si="24"/>
        <v>14</v>
      </c>
      <c r="L437" s="147">
        <f t="shared" si="25"/>
        <v>44297.5</v>
      </c>
      <c r="M437" s="143">
        <v>44309.5</v>
      </c>
      <c r="N437" s="143">
        <v>44330.5</v>
      </c>
      <c r="O437" s="143">
        <v>44327.5</v>
      </c>
      <c r="P437" s="144">
        <f t="shared" si="26"/>
        <v>30</v>
      </c>
      <c r="Q437" s="149">
        <f t="shared" si="27"/>
        <v>1870.8</v>
      </c>
    </row>
    <row r="438" spans="1:17" x14ac:dyDescent="0.35">
      <c r="A438" s="144" t="s">
        <v>24</v>
      </c>
      <c r="B438" s="115" t="s">
        <v>82</v>
      </c>
      <c r="C438" s="144"/>
      <c r="D438" s="116">
        <v>44309</v>
      </c>
      <c r="E438" s="115" t="s">
        <v>227</v>
      </c>
      <c r="F438" s="145" t="s">
        <v>228</v>
      </c>
      <c r="G438" s="145" t="s">
        <v>232</v>
      </c>
      <c r="H438" s="146">
        <v>141.35000000000002</v>
      </c>
      <c r="I438" s="147">
        <v>44291</v>
      </c>
      <c r="J438" s="147">
        <v>44304</v>
      </c>
      <c r="K438" s="148">
        <f t="shared" si="24"/>
        <v>14</v>
      </c>
      <c r="L438" s="147">
        <f t="shared" si="25"/>
        <v>44297.5</v>
      </c>
      <c r="M438" s="143">
        <v>44309.5</v>
      </c>
      <c r="N438" s="143">
        <v>44333.5</v>
      </c>
      <c r="O438" s="143">
        <v>44330.5</v>
      </c>
      <c r="P438" s="144">
        <f t="shared" si="26"/>
        <v>33</v>
      </c>
      <c r="Q438" s="149">
        <f t="shared" si="27"/>
        <v>4664.5500000000011</v>
      </c>
    </row>
    <row r="439" spans="1:17" x14ac:dyDescent="0.35">
      <c r="A439" s="144" t="s">
        <v>24</v>
      </c>
      <c r="B439" s="115" t="s">
        <v>82</v>
      </c>
      <c r="C439" s="144"/>
      <c r="D439" s="116">
        <v>44309</v>
      </c>
      <c r="E439" s="115" t="s">
        <v>233</v>
      </c>
      <c r="F439" s="145" t="s">
        <v>234</v>
      </c>
      <c r="G439" s="145" t="s">
        <v>235</v>
      </c>
      <c r="H439" s="146">
        <v>44.32</v>
      </c>
      <c r="I439" s="147">
        <v>44291</v>
      </c>
      <c r="J439" s="147">
        <v>44304</v>
      </c>
      <c r="K439" s="148">
        <f t="shared" si="24"/>
        <v>14</v>
      </c>
      <c r="L439" s="147">
        <f t="shared" si="25"/>
        <v>44297.5</v>
      </c>
      <c r="M439" s="143">
        <v>44309.5</v>
      </c>
      <c r="N439" s="143">
        <v>44333.5</v>
      </c>
      <c r="O439" s="143">
        <v>44330.5</v>
      </c>
      <c r="P439" s="144">
        <f t="shared" si="26"/>
        <v>33</v>
      </c>
      <c r="Q439" s="149">
        <f t="shared" si="27"/>
        <v>1462.56</v>
      </c>
    </row>
    <row r="440" spans="1:17" x14ac:dyDescent="0.35">
      <c r="A440" s="144" t="s">
        <v>24</v>
      </c>
      <c r="B440" s="115" t="s">
        <v>82</v>
      </c>
      <c r="C440" s="144"/>
      <c r="D440" s="116">
        <v>44309</v>
      </c>
      <c r="E440" s="115" t="s">
        <v>233</v>
      </c>
      <c r="F440" s="145" t="s">
        <v>234</v>
      </c>
      <c r="G440" s="145" t="s">
        <v>236</v>
      </c>
      <c r="H440" s="146">
        <v>32.15</v>
      </c>
      <c r="I440" s="147">
        <v>44291</v>
      </c>
      <c r="J440" s="147">
        <v>44304</v>
      </c>
      <c r="K440" s="148">
        <f t="shared" si="24"/>
        <v>14</v>
      </c>
      <c r="L440" s="147">
        <f t="shared" si="25"/>
        <v>44297.5</v>
      </c>
      <c r="M440" s="143">
        <v>44309.5</v>
      </c>
      <c r="N440" s="143">
        <v>44333.5</v>
      </c>
      <c r="O440" s="143">
        <v>44330.5</v>
      </c>
      <c r="P440" s="144">
        <f t="shared" si="26"/>
        <v>33</v>
      </c>
      <c r="Q440" s="149">
        <f t="shared" si="27"/>
        <v>1060.95</v>
      </c>
    </row>
    <row r="441" spans="1:17" x14ac:dyDescent="0.35">
      <c r="A441" s="144" t="s">
        <v>24</v>
      </c>
      <c r="B441" s="115" t="s">
        <v>82</v>
      </c>
      <c r="C441" s="144"/>
      <c r="D441" s="116">
        <v>44309</v>
      </c>
      <c r="E441" s="115" t="s">
        <v>233</v>
      </c>
      <c r="F441" s="145" t="s">
        <v>234</v>
      </c>
      <c r="G441" s="145" t="s">
        <v>237</v>
      </c>
      <c r="H441" s="146">
        <v>115.19999999999999</v>
      </c>
      <c r="I441" s="147">
        <v>44291</v>
      </c>
      <c r="J441" s="147">
        <v>44304</v>
      </c>
      <c r="K441" s="148">
        <f t="shared" si="24"/>
        <v>14</v>
      </c>
      <c r="L441" s="147">
        <f t="shared" si="25"/>
        <v>44297.5</v>
      </c>
      <c r="M441" s="143">
        <v>44309.5</v>
      </c>
      <c r="N441" s="143">
        <v>44333.5</v>
      </c>
      <c r="O441" s="143">
        <v>44330.5</v>
      </c>
      <c r="P441" s="144">
        <f t="shared" si="26"/>
        <v>33</v>
      </c>
      <c r="Q441" s="149">
        <f t="shared" si="27"/>
        <v>3801.5999999999995</v>
      </c>
    </row>
    <row r="442" spans="1:17" x14ac:dyDescent="0.35">
      <c r="A442" s="144" t="s">
        <v>24</v>
      </c>
      <c r="B442" s="115" t="s">
        <v>82</v>
      </c>
      <c r="C442" s="144"/>
      <c r="D442" s="116">
        <v>44309</v>
      </c>
      <c r="E442" s="115" t="s">
        <v>238</v>
      </c>
      <c r="F442" s="145" t="s">
        <v>239</v>
      </c>
      <c r="G442" s="145" t="s">
        <v>240</v>
      </c>
      <c r="H442" s="146">
        <v>352.41999999999996</v>
      </c>
      <c r="I442" s="147">
        <v>44291</v>
      </c>
      <c r="J442" s="147">
        <v>44304</v>
      </c>
      <c r="K442" s="148">
        <f t="shared" si="24"/>
        <v>14</v>
      </c>
      <c r="L442" s="147">
        <f t="shared" si="25"/>
        <v>44297.5</v>
      </c>
      <c r="M442" s="143">
        <v>44309.5</v>
      </c>
      <c r="N442" s="143">
        <v>44336.5</v>
      </c>
      <c r="O442" s="143">
        <v>44335.5</v>
      </c>
      <c r="P442" s="144">
        <f t="shared" si="26"/>
        <v>38</v>
      </c>
      <c r="Q442" s="149">
        <f t="shared" si="27"/>
        <v>13391.96</v>
      </c>
    </row>
    <row r="443" spans="1:17" x14ac:dyDescent="0.35">
      <c r="A443" s="144" t="s">
        <v>24</v>
      </c>
      <c r="B443" s="115" t="s">
        <v>82</v>
      </c>
      <c r="C443" s="144"/>
      <c r="D443" s="116">
        <v>44309</v>
      </c>
      <c r="E443" s="115" t="s">
        <v>238</v>
      </c>
      <c r="F443" s="145" t="s">
        <v>239</v>
      </c>
      <c r="G443" s="145" t="s">
        <v>241</v>
      </c>
      <c r="H443" s="146">
        <v>133.22</v>
      </c>
      <c r="I443" s="147">
        <v>44291</v>
      </c>
      <c r="J443" s="147">
        <v>44304</v>
      </c>
      <c r="K443" s="148">
        <f t="shared" si="24"/>
        <v>14</v>
      </c>
      <c r="L443" s="147">
        <f t="shared" si="25"/>
        <v>44297.5</v>
      </c>
      <c r="M443" s="143">
        <v>44309.5</v>
      </c>
      <c r="N443" s="143">
        <v>44336.5</v>
      </c>
      <c r="O443" s="143">
        <v>44335.5</v>
      </c>
      <c r="P443" s="144">
        <f t="shared" si="26"/>
        <v>38</v>
      </c>
      <c r="Q443" s="149">
        <f t="shared" si="27"/>
        <v>5062.3599999999997</v>
      </c>
    </row>
    <row r="444" spans="1:17" x14ac:dyDescent="0.35">
      <c r="A444" s="144" t="s">
        <v>24</v>
      </c>
      <c r="B444" s="115" t="s">
        <v>82</v>
      </c>
      <c r="C444" s="144"/>
      <c r="D444" s="116">
        <v>44309</v>
      </c>
      <c r="E444" s="115" t="s">
        <v>238</v>
      </c>
      <c r="F444" s="145" t="s">
        <v>239</v>
      </c>
      <c r="G444" s="145" t="s">
        <v>242</v>
      </c>
      <c r="H444" s="146">
        <v>31.59</v>
      </c>
      <c r="I444" s="147">
        <v>44291</v>
      </c>
      <c r="J444" s="147">
        <v>44304</v>
      </c>
      <c r="K444" s="148">
        <f t="shared" si="24"/>
        <v>14</v>
      </c>
      <c r="L444" s="147">
        <f t="shared" si="25"/>
        <v>44297.5</v>
      </c>
      <c r="M444" s="143">
        <v>44309.5</v>
      </c>
      <c r="N444" s="143">
        <v>44336.5</v>
      </c>
      <c r="O444" s="143">
        <v>44335.5</v>
      </c>
      <c r="P444" s="144">
        <f t="shared" si="26"/>
        <v>38</v>
      </c>
      <c r="Q444" s="149">
        <f t="shared" si="27"/>
        <v>1200.42</v>
      </c>
    </row>
    <row r="445" spans="1:17" x14ac:dyDescent="0.35">
      <c r="A445" s="144" t="s">
        <v>24</v>
      </c>
      <c r="B445" s="115" t="s">
        <v>82</v>
      </c>
      <c r="C445" s="144"/>
      <c r="D445" s="116">
        <v>44309</v>
      </c>
      <c r="E445" s="115" t="s">
        <v>238</v>
      </c>
      <c r="F445" s="145" t="s">
        <v>239</v>
      </c>
      <c r="G445" s="145" t="s">
        <v>243</v>
      </c>
      <c r="H445" s="146">
        <v>42.05</v>
      </c>
      <c r="I445" s="147">
        <v>44291</v>
      </c>
      <c r="J445" s="147">
        <v>44304</v>
      </c>
      <c r="K445" s="148">
        <f t="shared" si="24"/>
        <v>14</v>
      </c>
      <c r="L445" s="147">
        <f t="shared" si="25"/>
        <v>44297.5</v>
      </c>
      <c r="M445" s="143">
        <v>44309.5</v>
      </c>
      <c r="N445" s="143">
        <v>44336.5</v>
      </c>
      <c r="O445" s="143">
        <v>44335.5</v>
      </c>
      <c r="P445" s="144">
        <f t="shared" si="26"/>
        <v>38</v>
      </c>
      <c r="Q445" s="149">
        <f t="shared" si="27"/>
        <v>1597.8999999999999</v>
      </c>
    </row>
    <row r="446" spans="1:17" x14ac:dyDescent="0.35">
      <c r="A446" s="144" t="s">
        <v>24</v>
      </c>
      <c r="B446" s="115" t="s">
        <v>82</v>
      </c>
      <c r="C446" s="144"/>
      <c r="D446" s="116">
        <v>44309</v>
      </c>
      <c r="E446" s="115" t="s">
        <v>238</v>
      </c>
      <c r="F446" s="145" t="s">
        <v>239</v>
      </c>
      <c r="G446" s="145" t="s">
        <v>244</v>
      </c>
      <c r="H446" s="146">
        <v>35.94</v>
      </c>
      <c r="I446" s="147">
        <v>44291</v>
      </c>
      <c r="J446" s="147">
        <v>44304</v>
      </c>
      <c r="K446" s="148">
        <f t="shared" si="24"/>
        <v>14</v>
      </c>
      <c r="L446" s="147">
        <f t="shared" si="25"/>
        <v>44297.5</v>
      </c>
      <c r="M446" s="143">
        <v>44309.5</v>
      </c>
      <c r="N446" s="143">
        <v>44336.5</v>
      </c>
      <c r="O446" s="143">
        <v>44335.5</v>
      </c>
      <c r="P446" s="144">
        <f t="shared" si="26"/>
        <v>38</v>
      </c>
      <c r="Q446" s="149">
        <f t="shared" si="27"/>
        <v>1365.7199999999998</v>
      </c>
    </row>
    <row r="447" spans="1:17" x14ac:dyDescent="0.35">
      <c r="A447" s="144" t="s">
        <v>24</v>
      </c>
      <c r="B447" s="115" t="s">
        <v>82</v>
      </c>
      <c r="C447" s="144"/>
      <c r="D447" s="116">
        <v>44309</v>
      </c>
      <c r="E447" s="115" t="s">
        <v>218</v>
      </c>
      <c r="F447" s="145" t="s">
        <v>219</v>
      </c>
      <c r="G447" s="145" t="s">
        <v>245</v>
      </c>
      <c r="H447" s="146">
        <v>1540.1000000000001</v>
      </c>
      <c r="I447" s="147">
        <v>44291</v>
      </c>
      <c r="J447" s="147">
        <v>44304</v>
      </c>
      <c r="K447" s="148">
        <f t="shared" si="24"/>
        <v>14</v>
      </c>
      <c r="L447" s="147">
        <f t="shared" si="25"/>
        <v>44297.5</v>
      </c>
      <c r="M447" s="143">
        <v>44309.5</v>
      </c>
      <c r="N447" s="143">
        <v>44336.5</v>
      </c>
      <c r="O447" s="143">
        <v>44335.5</v>
      </c>
      <c r="P447" s="144">
        <f t="shared" si="26"/>
        <v>38</v>
      </c>
      <c r="Q447" s="149">
        <f t="shared" si="27"/>
        <v>58523.8</v>
      </c>
    </row>
    <row r="448" spans="1:17" x14ac:dyDescent="0.35">
      <c r="A448" s="144" t="s">
        <v>24</v>
      </c>
      <c r="B448" s="115" t="s">
        <v>82</v>
      </c>
      <c r="C448" s="144"/>
      <c r="D448" s="116">
        <v>44309</v>
      </c>
      <c r="E448" s="115" t="s">
        <v>227</v>
      </c>
      <c r="F448" s="145" t="s">
        <v>228</v>
      </c>
      <c r="G448" s="145" t="s">
        <v>251</v>
      </c>
      <c r="H448" s="146">
        <v>8.15</v>
      </c>
      <c r="I448" s="147">
        <v>44291</v>
      </c>
      <c r="J448" s="147">
        <v>44304</v>
      </c>
      <c r="K448" s="148">
        <f t="shared" si="24"/>
        <v>14</v>
      </c>
      <c r="L448" s="147">
        <f t="shared" si="25"/>
        <v>44297.5</v>
      </c>
      <c r="M448" s="143">
        <v>44309.5</v>
      </c>
      <c r="N448" s="143">
        <v>44407.5</v>
      </c>
      <c r="O448" s="143">
        <v>44406.5</v>
      </c>
      <c r="P448" s="144">
        <f t="shared" si="26"/>
        <v>109</v>
      </c>
      <c r="Q448" s="149">
        <f t="shared" si="27"/>
        <v>888.35</v>
      </c>
    </row>
    <row r="449" spans="1:17" x14ac:dyDescent="0.35">
      <c r="A449" s="144" t="s">
        <v>24</v>
      </c>
      <c r="B449" s="115" t="s">
        <v>82</v>
      </c>
      <c r="C449" s="144"/>
      <c r="D449" s="116">
        <v>44309</v>
      </c>
      <c r="E449" s="115" t="s">
        <v>227</v>
      </c>
      <c r="F449" s="145" t="s">
        <v>228</v>
      </c>
      <c r="G449" s="145" t="s">
        <v>246</v>
      </c>
      <c r="H449" s="146">
        <v>19.119999999999997</v>
      </c>
      <c r="I449" s="147">
        <v>44291</v>
      </c>
      <c r="J449" s="147">
        <v>44304</v>
      </c>
      <c r="K449" s="148">
        <f t="shared" si="24"/>
        <v>14</v>
      </c>
      <c r="L449" s="147">
        <f t="shared" si="25"/>
        <v>44297.5</v>
      </c>
      <c r="M449" s="143">
        <v>44309.5</v>
      </c>
      <c r="N449" s="143">
        <v>44410.5</v>
      </c>
      <c r="O449" s="143">
        <v>44407.5</v>
      </c>
      <c r="P449" s="144">
        <f t="shared" si="26"/>
        <v>110</v>
      </c>
      <c r="Q449" s="149">
        <f t="shared" si="27"/>
        <v>2103.1999999999998</v>
      </c>
    </row>
    <row r="450" spans="1:17" x14ac:dyDescent="0.35">
      <c r="A450" s="144" t="s">
        <v>24</v>
      </c>
      <c r="B450" s="115" t="s">
        <v>82</v>
      </c>
      <c r="C450" s="144"/>
      <c r="D450" s="116">
        <v>44309</v>
      </c>
      <c r="E450" s="115" t="s">
        <v>227</v>
      </c>
      <c r="F450" s="145" t="s">
        <v>228</v>
      </c>
      <c r="G450" s="145" t="s">
        <v>247</v>
      </c>
      <c r="H450" s="146">
        <v>28.65</v>
      </c>
      <c r="I450" s="147">
        <v>44291</v>
      </c>
      <c r="J450" s="147">
        <v>44304</v>
      </c>
      <c r="K450" s="148">
        <f t="shared" si="24"/>
        <v>14</v>
      </c>
      <c r="L450" s="147">
        <f t="shared" si="25"/>
        <v>44297.5</v>
      </c>
      <c r="M450" s="143">
        <v>44309.5</v>
      </c>
      <c r="N450" s="143">
        <v>44410.5</v>
      </c>
      <c r="O450" s="143">
        <v>44407.5</v>
      </c>
      <c r="P450" s="144">
        <f t="shared" si="26"/>
        <v>110</v>
      </c>
      <c r="Q450" s="149">
        <f t="shared" si="27"/>
        <v>3151.5</v>
      </c>
    </row>
    <row r="451" spans="1:17" x14ac:dyDescent="0.35">
      <c r="A451" s="144" t="s">
        <v>24</v>
      </c>
      <c r="B451" s="115" t="s">
        <v>82</v>
      </c>
      <c r="C451" s="144"/>
      <c r="D451" s="116">
        <v>44309</v>
      </c>
      <c r="E451" s="115" t="s">
        <v>227</v>
      </c>
      <c r="F451" s="145" t="s">
        <v>228</v>
      </c>
      <c r="G451" s="145" t="s">
        <v>249</v>
      </c>
      <c r="H451" s="146">
        <v>0.81</v>
      </c>
      <c r="I451" s="147">
        <v>44291</v>
      </c>
      <c r="J451" s="147">
        <v>44304</v>
      </c>
      <c r="K451" s="148">
        <f t="shared" si="24"/>
        <v>14</v>
      </c>
      <c r="L451" s="147">
        <f t="shared" si="25"/>
        <v>44297.5</v>
      </c>
      <c r="M451" s="143">
        <v>44309.5</v>
      </c>
      <c r="N451" s="143">
        <v>44410.5</v>
      </c>
      <c r="O451" s="143">
        <v>44407.5</v>
      </c>
      <c r="P451" s="144">
        <f t="shared" si="26"/>
        <v>110</v>
      </c>
      <c r="Q451" s="149">
        <f t="shared" si="27"/>
        <v>89.100000000000009</v>
      </c>
    </row>
    <row r="452" spans="1:17" x14ac:dyDescent="0.35">
      <c r="A452" s="144" t="s">
        <v>24</v>
      </c>
      <c r="B452" s="115" t="s">
        <v>82</v>
      </c>
      <c r="C452" s="144"/>
      <c r="D452" s="116">
        <v>44309</v>
      </c>
      <c r="E452" s="115" t="s">
        <v>227</v>
      </c>
      <c r="F452" s="145" t="s">
        <v>228</v>
      </c>
      <c r="G452" s="145" t="s">
        <v>250</v>
      </c>
      <c r="H452" s="146">
        <v>1.21</v>
      </c>
      <c r="I452" s="147">
        <v>44291</v>
      </c>
      <c r="J452" s="147">
        <v>44304</v>
      </c>
      <c r="K452" s="148">
        <f t="shared" si="24"/>
        <v>14</v>
      </c>
      <c r="L452" s="147">
        <f t="shared" si="25"/>
        <v>44297.5</v>
      </c>
      <c r="M452" s="143">
        <v>44309.5</v>
      </c>
      <c r="N452" s="143">
        <v>44410.5</v>
      </c>
      <c r="O452" s="143">
        <v>44407.5</v>
      </c>
      <c r="P452" s="144">
        <f t="shared" si="26"/>
        <v>110</v>
      </c>
      <c r="Q452" s="149">
        <f t="shared" si="27"/>
        <v>133.1</v>
      </c>
    </row>
    <row r="453" spans="1:17" x14ac:dyDescent="0.35">
      <c r="A453" s="144" t="s">
        <v>24</v>
      </c>
      <c r="B453" s="115" t="s">
        <v>82</v>
      </c>
      <c r="C453" s="144"/>
      <c r="D453" s="116">
        <v>44309</v>
      </c>
      <c r="E453" s="115" t="s">
        <v>227</v>
      </c>
      <c r="F453" s="145" t="s">
        <v>228</v>
      </c>
      <c r="G453" s="145" t="s">
        <v>285</v>
      </c>
      <c r="H453" s="146">
        <v>1.83</v>
      </c>
      <c r="I453" s="147">
        <v>44291</v>
      </c>
      <c r="J453" s="147">
        <v>44304</v>
      </c>
      <c r="K453" s="148">
        <f t="shared" si="24"/>
        <v>14</v>
      </c>
      <c r="L453" s="147">
        <f t="shared" si="25"/>
        <v>44297.5</v>
      </c>
      <c r="M453" s="143">
        <v>44309.5</v>
      </c>
      <c r="N453" s="143">
        <v>44410.5</v>
      </c>
      <c r="O453" s="143">
        <v>44407.5</v>
      </c>
      <c r="P453" s="144">
        <f t="shared" si="26"/>
        <v>110</v>
      </c>
      <c r="Q453" s="149">
        <f t="shared" si="27"/>
        <v>201.3</v>
      </c>
    </row>
    <row r="454" spans="1:17" x14ac:dyDescent="0.35">
      <c r="A454" s="144" t="s">
        <v>24</v>
      </c>
      <c r="B454" s="115" t="s">
        <v>82</v>
      </c>
      <c r="C454" s="144"/>
      <c r="D454" s="116">
        <v>44309</v>
      </c>
      <c r="E454" s="115" t="s">
        <v>227</v>
      </c>
      <c r="F454" s="145" t="s">
        <v>228</v>
      </c>
      <c r="G454" s="145" t="s">
        <v>252</v>
      </c>
      <c r="H454" s="146">
        <v>3.39</v>
      </c>
      <c r="I454" s="147">
        <v>44291</v>
      </c>
      <c r="J454" s="147">
        <v>44304</v>
      </c>
      <c r="K454" s="148">
        <f t="shared" si="24"/>
        <v>14</v>
      </c>
      <c r="L454" s="147">
        <f t="shared" si="25"/>
        <v>44297.5</v>
      </c>
      <c r="M454" s="143">
        <v>44309.5</v>
      </c>
      <c r="N454" s="143">
        <v>44410.5</v>
      </c>
      <c r="O454" s="143">
        <v>44407.5</v>
      </c>
      <c r="P454" s="144">
        <f t="shared" si="26"/>
        <v>110</v>
      </c>
      <c r="Q454" s="149">
        <f t="shared" si="27"/>
        <v>372.90000000000003</v>
      </c>
    </row>
    <row r="455" spans="1:17" x14ac:dyDescent="0.35">
      <c r="A455" s="144" t="s">
        <v>24</v>
      </c>
      <c r="B455" s="115" t="s">
        <v>82</v>
      </c>
      <c r="C455" s="144"/>
      <c r="D455" s="116">
        <v>44309</v>
      </c>
      <c r="E455" s="115" t="s">
        <v>227</v>
      </c>
      <c r="F455" s="145" t="s">
        <v>228</v>
      </c>
      <c r="G455" s="145" t="s">
        <v>253</v>
      </c>
      <c r="H455" s="146">
        <v>4.0199999999999996</v>
      </c>
      <c r="I455" s="147">
        <v>44291</v>
      </c>
      <c r="J455" s="147">
        <v>44304</v>
      </c>
      <c r="K455" s="148">
        <f t="shared" ref="K455:K518" si="28">J455-I455+1</f>
        <v>14</v>
      </c>
      <c r="L455" s="147">
        <f t="shared" ref="L455:L518" si="29">(J455+I455)/2</f>
        <v>44297.5</v>
      </c>
      <c r="M455" s="143">
        <v>44309.5</v>
      </c>
      <c r="N455" s="143">
        <v>44410.5</v>
      </c>
      <c r="O455" s="143">
        <v>44407.5</v>
      </c>
      <c r="P455" s="144">
        <f t="shared" ref="P455:P518" si="30">O455-L455</f>
        <v>110</v>
      </c>
      <c r="Q455" s="149">
        <f t="shared" ref="Q455:Q518" si="31">P455*H455</f>
        <v>442.19999999999993</v>
      </c>
    </row>
    <row r="456" spans="1:17" x14ac:dyDescent="0.35">
      <c r="A456" s="144" t="s">
        <v>24</v>
      </c>
      <c r="B456" s="115" t="s">
        <v>82</v>
      </c>
      <c r="C456" s="144"/>
      <c r="D456" s="116">
        <v>44309</v>
      </c>
      <c r="E456" s="115" t="s">
        <v>227</v>
      </c>
      <c r="F456" s="145" t="s">
        <v>228</v>
      </c>
      <c r="G456" s="145" t="s">
        <v>254</v>
      </c>
      <c r="H456" s="146">
        <v>121.42</v>
      </c>
      <c r="I456" s="147">
        <v>44291</v>
      </c>
      <c r="J456" s="147">
        <v>44304</v>
      </c>
      <c r="K456" s="148">
        <f t="shared" si="28"/>
        <v>14</v>
      </c>
      <c r="L456" s="147">
        <f t="shared" si="29"/>
        <v>44297.5</v>
      </c>
      <c r="M456" s="143">
        <v>44309.5</v>
      </c>
      <c r="N456" s="143">
        <v>44410.5</v>
      </c>
      <c r="O456" s="143">
        <v>44407.5</v>
      </c>
      <c r="P456" s="144">
        <f t="shared" si="30"/>
        <v>110</v>
      </c>
      <c r="Q456" s="149">
        <f t="shared" si="31"/>
        <v>13356.2</v>
      </c>
    </row>
    <row r="457" spans="1:17" x14ac:dyDescent="0.35">
      <c r="A457" s="144" t="s">
        <v>24</v>
      </c>
      <c r="B457" s="115" t="s">
        <v>82</v>
      </c>
      <c r="C457" s="144"/>
      <c r="D457" s="116">
        <v>44309</v>
      </c>
      <c r="E457" s="115" t="s">
        <v>227</v>
      </c>
      <c r="F457" s="145" t="s">
        <v>228</v>
      </c>
      <c r="G457" s="145" t="s">
        <v>255</v>
      </c>
      <c r="H457" s="146">
        <v>25.240000000000002</v>
      </c>
      <c r="I457" s="147">
        <v>44291</v>
      </c>
      <c r="J457" s="147">
        <v>44304</v>
      </c>
      <c r="K457" s="148">
        <f t="shared" si="28"/>
        <v>14</v>
      </c>
      <c r="L457" s="147">
        <f t="shared" si="29"/>
        <v>44297.5</v>
      </c>
      <c r="M457" s="143">
        <v>44309.5</v>
      </c>
      <c r="N457" s="143">
        <v>44410.5</v>
      </c>
      <c r="O457" s="143">
        <v>44407.5</v>
      </c>
      <c r="P457" s="144">
        <f t="shared" si="30"/>
        <v>110</v>
      </c>
      <c r="Q457" s="149">
        <f t="shared" si="31"/>
        <v>2776.4</v>
      </c>
    </row>
    <row r="458" spans="1:17" x14ac:dyDescent="0.35">
      <c r="A458" s="144" t="s">
        <v>24</v>
      </c>
      <c r="B458" s="115" t="s">
        <v>82</v>
      </c>
      <c r="C458" s="144"/>
      <c r="D458" s="116">
        <v>44309</v>
      </c>
      <c r="E458" s="115" t="s">
        <v>227</v>
      </c>
      <c r="F458" s="145" t="s">
        <v>228</v>
      </c>
      <c r="G458" s="145" t="s">
        <v>256</v>
      </c>
      <c r="H458" s="146">
        <v>10.459999999999999</v>
      </c>
      <c r="I458" s="147">
        <v>44291</v>
      </c>
      <c r="J458" s="147">
        <v>44304</v>
      </c>
      <c r="K458" s="148">
        <f t="shared" si="28"/>
        <v>14</v>
      </c>
      <c r="L458" s="147">
        <f t="shared" si="29"/>
        <v>44297.5</v>
      </c>
      <c r="M458" s="143">
        <v>44309.5</v>
      </c>
      <c r="N458" s="143">
        <v>44410.5</v>
      </c>
      <c r="O458" s="143">
        <v>44407.5</v>
      </c>
      <c r="P458" s="144">
        <f t="shared" si="30"/>
        <v>110</v>
      </c>
      <c r="Q458" s="149">
        <f t="shared" si="31"/>
        <v>1150.5999999999999</v>
      </c>
    </row>
    <row r="459" spans="1:17" x14ac:dyDescent="0.35">
      <c r="A459" s="144" t="s">
        <v>24</v>
      </c>
      <c r="B459" s="115" t="s">
        <v>82</v>
      </c>
      <c r="C459" s="144"/>
      <c r="D459" s="116">
        <v>44309</v>
      </c>
      <c r="E459" s="115" t="s">
        <v>227</v>
      </c>
      <c r="F459" s="145" t="s">
        <v>228</v>
      </c>
      <c r="G459" s="145" t="s">
        <v>257</v>
      </c>
      <c r="H459" s="146">
        <v>1.76</v>
      </c>
      <c r="I459" s="147">
        <v>44291</v>
      </c>
      <c r="J459" s="147">
        <v>44304</v>
      </c>
      <c r="K459" s="148">
        <f t="shared" si="28"/>
        <v>14</v>
      </c>
      <c r="L459" s="147">
        <f t="shared" si="29"/>
        <v>44297.5</v>
      </c>
      <c r="M459" s="143">
        <v>44309.5</v>
      </c>
      <c r="N459" s="143">
        <v>44410.5</v>
      </c>
      <c r="O459" s="143">
        <v>44407.5</v>
      </c>
      <c r="P459" s="144">
        <f t="shared" si="30"/>
        <v>110</v>
      </c>
      <c r="Q459" s="149">
        <f t="shared" si="31"/>
        <v>193.6</v>
      </c>
    </row>
    <row r="460" spans="1:17" x14ac:dyDescent="0.35">
      <c r="A460" s="144" t="s">
        <v>24</v>
      </c>
      <c r="B460" s="115" t="s">
        <v>82</v>
      </c>
      <c r="C460" s="144"/>
      <c r="D460" s="116">
        <v>44309</v>
      </c>
      <c r="E460" s="115" t="s">
        <v>227</v>
      </c>
      <c r="F460" s="145" t="s">
        <v>228</v>
      </c>
      <c r="G460" s="145" t="s">
        <v>258</v>
      </c>
      <c r="H460" s="146">
        <v>5.09</v>
      </c>
      <c r="I460" s="147">
        <v>44291</v>
      </c>
      <c r="J460" s="147">
        <v>44304</v>
      </c>
      <c r="K460" s="148">
        <f t="shared" si="28"/>
        <v>14</v>
      </c>
      <c r="L460" s="147">
        <f t="shared" si="29"/>
        <v>44297.5</v>
      </c>
      <c r="M460" s="143">
        <v>44309.5</v>
      </c>
      <c r="N460" s="143">
        <v>44410.5</v>
      </c>
      <c r="O460" s="143">
        <v>44407.5</v>
      </c>
      <c r="P460" s="144">
        <f t="shared" si="30"/>
        <v>110</v>
      </c>
      <c r="Q460" s="149">
        <f t="shared" si="31"/>
        <v>559.9</v>
      </c>
    </row>
    <row r="461" spans="1:17" x14ac:dyDescent="0.35">
      <c r="A461" s="144" t="s">
        <v>24</v>
      </c>
      <c r="B461" s="115" t="s">
        <v>82</v>
      </c>
      <c r="C461" s="144"/>
      <c r="D461" s="116">
        <v>44309</v>
      </c>
      <c r="E461" s="115" t="s">
        <v>227</v>
      </c>
      <c r="F461" s="145" t="s">
        <v>228</v>
      </c>
      <c r="G461" s="145" t="s">
        <v>259</v>
      </c>
      <c r="H461" s="146">
        <v>2.16</v>
      </c>
      <c r="I461" s="147">
        <v>44291</v>
      </c>
      <c r="J461" s="147">
        <v>44304</v>
      </c>
      <c r="K461" s="148">
        <f t="shared" si="28"/>
        <v>14</v>
      </c>
      <c r="L461" s="147">
        <f t="shared" si="29"/>
        <v>44297.5</v>
      </c>
      <c r="M461" s="143">
        <v>44309.5</v>
      </c>
      <c r="N461" s="143">
        <v>44410.5</v>
      </c>
      <c r="O461" s="143">
        <v>44407.5</v>
      </c>
      <c r="P461" s="144">
        <f t="shared" si="30"/>
        <v>110</v>
      </c>
      <c r="Q461" s="149">
        <f t="shared" si="31"/>
        <v>237.60000000000002</v>
      </c>
    </row>
    <row r="462" spans="1:17" x14ac:dyDescent="0.35">
      <c r="A462" s="144" t="s">
        <v>24</v>
      </c>
      <c r="B462" s="115" t="s">
        <v>82</v>
      </c>
      <c r="C462" s="144"/>
      <c r="D462" s="116">
        <v>44309</v>
      </c>
      <c r="E462" s="115" t="s">
        <v>227</v>
      </c>
      <c r="F462" s="145" t="s">
        <v>228</v>
      </c>
      <c r="G462" s="145" t="s">
        <v>286</v>
      </c>
      <c r="H462" s="146">
        <v>9.5799999999999983</v>
      </c>
      <c r="I462" s="147">
        <v>44291</v>
      </c>
      <c r="J462" s="147">
        <v>44304</v>
      </c>
      <c r="K462" s="148">
        <f t="shared" si="28"/>
        <v>14</v>
      </c>
      <c r="L462" s="147">
        <f t="shared" si="29"/>
        <v>44297.5</v>
      </c>
      <c r="M462" s="143">
        <v>44309.5</v>
      </c>
      <c r="N462" s="143">
        <v>44410.5</v>
      </c>
      <c r="O462" s="143">
        <v>44407.5</v>
      </c>
      <c r="P462" s="144">
        <f t="shared" si="30"/>
        <v>110</v>
      </c>
      <c r="Q462" s="149">
        <f t="shared" si="31"/>
        <v>1053.7999999999997</v>
      </c>
    </row>
    <row r="463" spans="1:17" x14ac:dyDescent="0.35">
      <c r="A463" s="144" t="s">
        <v>24</v>
      </c>
      <c r="B463" s="115" t="s">
        <v>82</v>
      </c>
      <c r="C463" s="144"/>
      <c r="D463" s="116">
        <v>44309</v>
      </c>
      <c r="E463" s="115" t="s">
        <v>227</v>
      </c>
      <c r="F463" s="145" t="s">
        <v>228</v>
      </c>
      <c r="G463" s="145" t="s">
        <v>260</v>
      </c>
      <c r="H463" s="146">
        <v>0.62</v>
      </c>
      <c r="I463" s="147">
        <v>44291</v>
      </c>
      <c r="J463" s="147">
        <v>44304</v>
      </c>
      <c r="K463" s="148">
        <f t="shared" si="28"/>
        <v>14</v>
      </c>
      <c r="L463" s="147">
        <f t="shared" si="29"/>
        <v>44297.5</v>
      </c>
      <c r="M463" s="143">
        <v>44309.5</v>
      </c>
      <c r="N463" s="143">
        <v>44410.5</v>
      </c>
      <c r="O463" s="143">
        <v>44407.5</v>
      </c>
      <c r="P463" s="144">
        <f t="shared" si="30"/>
        <v>110</v>
      </c>
      <c r="Q463" s="149">
        <f t="shared" si="31"/>
        <v>68.2</v>
      </c>
    </row>
    <row r="464" spans="1:17" x14ac:dyDescent="0.35">
      <c r="A464" s="144" t="s">
        <v>24</v>
      </c>
      <c r="B464" s="115" t="s">
        <v>82</v>
      </c>
      <c r="C464" s="144"/>
      <c r="D464" s="116">
        <v>44309</v>
      </c>
      <c r="E464" s="115" t="s">
        <v>227</v>
      </c>
      <c r="F464" s="145" t="s">
        <v>228</v>
      </c>
      <c r="G464" s="145" t="s">
        <v>261</v>
      </c>
      <c r="H464" s="146">
        <v>5.65</v>
      </c>
      <c r="I464" s="147">
        <v>44291</v>
      </c>
      <c r="J464" s="147">
        <v>44304</v>
      </c>
      <c r="K464" s="148">
        <f t="shared" si="28"/>
        <v>14</v>
      </c>
      <c r="L464" s="147">
        <f t="shared" si="29"/>
        <v>44297.5</v>
      </c>
      <c r="M464" s="143">
        <v>44309.5</v>
      </c>
      <c r="N464" s="143">
        <v>44410.5</v>
      </c>
      <c r="O464" s="143">
        <v>44407.5</v>
      </c>
      <c r="P464" s="144">
        <f t="shared" si="30"/>
        <v>110</v>
      </c>
      <c r="Q464" s="149">
        <f t="shared" si="31"/>
        <v>621.5</v>
      </c>
    </row>
    <row r="465" spans="1:17" x14ac:dyDescent="0.35">
      <c r="A465" s="144" t="s">
        <v>24</v>
      </c>
      <c r="B465" s="115" t="s">
        <v>82</v>
      </c>
      <c r="C465" s="144"/>
      <c r="D465" s="116">
        <v>44309</v>
      </c>
      <c r="E465" s="115" t="s">
        <v>227</v>
      </c>
      <c r="F465" s="145" t="s">
        <v>228</v>
      </c>
      <c r="G465" s="145" t="s">
        <v>262</v>
      </c>
      <c r="H465" s="146">
        <v>46.859999999999992</v>
      </c>
      <c r="I465" s="147">
        <v>44291</v>
      </c>
      <c r="J465" s="147">
        <v>44304</v>
      </c>
      <c r="K465" s="148">
        <f t="shared" si="28"/>
        <v>14</v>
      </c>
      <c r="L465" s="147">
        <f t="shared" si="29"/>
        <v>44297.5</v>
      </c>
      <c r="M465" s="143">
        <v>44309.5</v>
      </c>
      <c r="N465" s="143">
        <v>44410.5</v>
      </c>
      <c r="O465" s="143">
        <v>44407.5</v>
      </c>
      <c r="P465" s="144">
        <f t="shared" si="30"/>
        <v>110</v>
      </c>
      <c r="Q465" s="149">
        <f t="shared" si="31"/>
        <v>5154.5999999999995</v>
      </c>
    </row>
    <row r="466" spans="1:17" x14ac:dyDescent="0.35">
      <c r="A466" s="144" t="s">
        <v>24</v>
      </c>
      <c r="B466" s="115" t="s">
        <v>82</v>
      </c>
      <c r="C466" s="144"/>
      <c r="D466" s="116">
        <v>44309</v>
      </c>
      <c r="E466" s="115" t="s">
        <v>227</v>
      </c>
      <c r="F466" s="145" t="s">
        <v>228</v>
      </c>
      <c r="G466" s="145" t="s">
        <v>289</v>
      </c>
      <c r="H466" s="146">
        <v>1.22</v>
      </c>
      <c r="I466" s="147">
        <v>44291</v>
      </c>
      <c r="J466" s="147">
        <v>44304</v>
      </c>
      <c r="K466" s="148">
        <f t="shared" si="28"/>
        <v>14</v>
      </c>
      <c r="L466" s="147">
        <f t="shared" si="29"/>
        <v>44297.5</v>
      </c>
      <c r="M466" s="143">
        <v>44309.5</v>
      </c>
      <c r="N466" s="143">
        <v>44410.5</v>
      </c>
      <c r="O466" s="143">
        <v>44407.5</v>
      </c>
      <c r="P466" s="144">
        <f t="shared" si="30"/>
        <v>110</v>
      </c>
      <c r="Q466" s="149">
        <f t="shared" si="31"/>
        <v>134.19999999999999</v>
      </c>
    </row>
    <row r="467" spans="1:17" x14ac:dyDescent="0.35">
      <c r="A467" s="144" t="s">
        <v>24</v>
      </c>
      <c r="B467" s="115" t="s">
        <v>82</v>
      </c>
      <c r="C467" s="144"/>
      <c r="D467" s="116">
        <v>44309</v>
      </c>
      <c r="E467" s="115" t="s">
        <v>227</v>
      </c>
      <c r="F467" s="145" t="s">
        <v>228</v>
      </c>
      <c r="G467" s="145" t="s">
        <v>265</v>
      </c>
      <c r="H467" s="146">
        <v>1.96</v>
      </c>
      <c r="I467" s="147">
        <v>44291</v>
      </c>
      <c r="J467" s="147">
        <v>44304</v>
      </c>
      <c r="K467" s="148">
        <f t="shared" si="28"/>
        <v>14</v>
      </c>
      <c r="L467" s="147">
        <f t="shared" si="29"/>
        <v>44297.5</v>
      </c>
      <c r="M467" s="143">
        <v>44309.5</v>
      </c>
      <c r="N467" s="143">
        <v>44410.5</v>
      </c>
      <c r="O467" s="143">
        <v>44407.5</v>
      </c>
      <c r="P467" s="144">
        <f t="shared" si="30"/>
        <v>110</v>
      </c>
      <c r="Q467" s="149">
        <f t="shared" si="31"/>
        <v>215.6</v>
      </c>
    </row>
    <row r="468" spans="1:17" x14ac:dyDescent="0.35">
      <c r="A468" s="144" t="s">
        <v>24</v>
      </c>
      <c r="B468" s="115" t="s">
        <v>82</v>
      </c>
      <c r="C468" s="144"/>
      <c r="D468" s="116">
        <v>44309</v>
      </c>
      <c r="E468" s="115" t="s">
        <v>227</v>
      </c>
      <c r="F468" s="145" t="s">
        <v>228</v>
      </c>
      <c r="G468" s="145" t="s">
        <v>266</v>
      </c>
      <c r="H468" s="146">
        <v>5.1099999999999994</v>
      </c>
      <c r="I468" s="147">
        <v>44291</v>
      </c>
      <c r="J468" s="147">
        <v>44304</v>
      </c>
      <c r="K468" s="148">
        <f t="shared" si="28"/>
        <v>14</v>
      </c>
      <c r="L468" s="147">
        <f t="shared" si="29"/>
        <v>44297.5</v>
      </c>
      <c r="M468" s="143">
        <v>44309.5</v>
      </c>
      <c r="N468" s="143">
        <v>44410.5</v>
      </c>
      <c r="O468" s="143">
        <v>44407.5</v>
      </c>
      <c r="P468" s="144">
        <f t="shared" si="30"/>
        <v>110</v>
      </c>
      <c r="Q468" s="149">
        <f t="shared" si="31"/>
        <v>562.09999999999991</v>
      </c>
    </row>
    <row r="469" spans="1:17" x14ac:dyDescent="0.35">
      <c r="A469" s="144" t="s">
        <v>24</v>
      </c>
      <c r="B469" s="115" t="s">
        <v>82</v>
      </c>
      <c r="C469" s="144"/>
      <c r="D469" s="116">
        <v>44309</v>
      </c>
      <c r="E469" s="115" t="s">
        <v>227</v>
      </c>
      <c r="F469" s="145" t="s">
        <v>228</v>
      </c>
      <c r="G469" s="145" t="s">
        <v>267</v>
      </c>
      <c r="H469" s="146">
        <v>1.82</v>
      </c>
      <c r="I469" s="147">
        <v>44291</v>
      </c>
      <c r="J469" s="147">
        <v>44304</v>
      </c>
      <c r="K469" s="148">
        <f t="shared" si="28"/>
        <v>14</v>
      </c>
      <c r="L469" s="147">
        <f t="shared" si="29"/>
        <v>44297.5</v>
      </c>
      <c r="M469" s="143">
        <v>44309.5</v>
      </c>
      <c r="N469" s="143">
        <v>44410.5</v>
      </c>
      <c r="O469" s="143">
        <v>44407.5</v>
      </c>
      <c r="P469" s="144">
        <f t="shared" si="30"/>
        <v>110</v>
      </c>
      <c r="Q469" s="149">
        <f t="shared" si="31"/>
        <v>200.20000000000002</v>
      </c>
    </row>
    <row r="470" spans="1:17" x14ac:dyDescent="0.35">
      <c r="A470" s="144" t="s">
        <v>24</v>
      </c>
      <c r="B470" s="115" t="s">
        <v>82</v>
      </c>
      <c r="C470" s="144"/>
      <c r="D470" s="116">
        <v>44309</v>
      </c>
      <c r="E470" s="115" t="s">
        <v>269</v>
      </c>
      <c r="F470" s="145" t="s">
        <v>270</v>
      </c>
      <c r="G470" s="145" t="s">
        <v>271</v>
      </c>
      <c r="H470" s="146">
        <v>3234.16</v>
      </c>
      <c r="I470" s="147">
        <v>44291</v>
      </c>
      <c r="J470" s="147">
        <v>44304</v>
      </c>
      <c r="K470" s="148">
        <f t="shared" si="28"/>
        <v>14</v>
      </c>
      <c r="L470" s="147">
        <f t="shared" si="29"/>
        <v>44297.5</v>
      </c>
      <c r="M470" s="143">
        <v>44309.5</v>
      </c>
      <c r="N470" s="143">
        <v>44410.5</v>
      </c>
      <c r="O470" s="143">
        <v>44407.5</v>
      </c>
      <c r="P470" s="144">
        <f t="shared" si="30"/>
        <v>110</v>
      </c>
      <c r="Q470" s="149">
        <f t="shared" si="31"/>
        <v>355757.6</v>
      </c>
    </row>
    <row r="471" spans="1:17" x14ac:dyDescent="0.35">
      <c r="A471" s="144" t="s">
        <v>24</v>
      </c>
      <c r="B471" s="115" t="s">
        <v>82</v>
      </c>
      <c r="C471" s="144"/>
      <c r="D471" s="116">
        <v>44309</v>
      </c>
      <c r="E471" s="115" t="s">
        <v>269</v>
      </c>
      <c r="F471" s="145" t="s">
        <v>270</v>
      </c>
      <c r="G471" s="145" t="s">
        <v>272</v>
      </c>
      <c r="H471" s="146">
        <v>253.42</v>
      </c>
      <c r="I471" s="147">
        <v>44291</v>
      </c>
      <c r="J471" s="147">
        <v>44304</v>
      </c>
      <c r="K471" s="148">
        <f t="shared" si="28"/>
        <v>14</v>
      </c>
      <c r="L471" s="147">
        <f t="shared" si="29"/>
        <v>44297.5</v>
      </c>
      <c r="M471" s="143">
        <v>44309.5</v>
      </c>
      <c r="N471" s="143">
        <v>44410.5</v>
      </c>
      <c r="O471" s="143">
        <v>44407.5</v>
      </c>
      <c r="P471" s="144">
        <f t="shared" si="30"/>
        <v>110</v>
      </c>
      <c r="Q471" s="149">
        <f t="shared" si="31"/>
        <v>27876.199999999997</v>
      </c>
    </row>
    <row r="472" spans="1:17" x14ac:dyDescent="0.35">
      <c r="A472" s="144" t="s">
        <v>24</v>
      </c>
      <c r="B472" s="115" t="s">
        <v>82</v>
      </c>
      <c r="C472" s="144"/>
      <c r="D472" s="116">
        <v>44309</v>
      </c>
      <c r="E472" s="115" t="s">
        <v>269</v>
      </c>
      <c r="F472" s="145" t="s">
        <v>270</v>
      </c>
      <c r="G472" s="145" t="s">
        <v>273</v>
      </c>
      <c r="H472" s="146">
        <v>332.83</v>
      </c>
      <c r="I472" s="147">
        <v>44291</v>
      </c>
      <c r="J472" s="147">
        <v>44304</v>
      </c>
      <c r="K472" s="148">
        <f t="shared" si="28"/>
        <v>14</v>
      </c>
      <c r="L472" s="147">
        <f t="shared" si="29"/>
        <v>44297.5</v>
      </c>
      <c r="M472" s="143">
        <v>44309.5</v>
      </c>
      <c r="N472" s="143">
        <v>44410.5</v>
      </c>
      <c r="O472" s="143">
        <v>44407.5</v>
      </c>
      <c r="P472" s="144">
        <f t="shared" si="30"/>
        <v>110</v>
      </c>
      <c r="Q472" s="149">
        <f t="shared" si="31"/>
        <v>36611.299999999996</v>
      </c>
    </row>
    <row r="473" spans="1:17" x14ac:dyDescent="0.35">
      <c r="A473" s="144" t="s">
        <v>24</v>
      </c>
      <c r="B473" s="115" t="s">
        <v>82</v>
      </c>
      <c r="C473" s="144"/>
      <c r="D473" s="116">
        <v>44309</v>
      </c>
      <c r="E473" s="115" t="s">
        <v>269</v>
      </c>
      <c r="F473" s="145" t="s">
        <v>270</v>
      </c>
      <c r="G473" s="145" t="s">
        <v>274</v>
      </c>
      <c r="H473" s="146">
        <v>16.61</v>
      </c>
      <c r="I473" s="147">
        <v>44291</v>
      </c>
      <c r="J473" s="147">
        <v>44304</v>
      </c>
      <c r="K473" s="148">
        <f t="shared" si="28"/>
        <v>14</v>
      </c>
      <c r="L473" s="147">
        <f t="shared" si="29"/>
        <v>44297.5</v>
      </c>
      <c r="M473" s="143">
        <v>44309.5</v>
      </c>
      <c r="N473" s="143">
        <v>44410.5</v>
      </c>
      <c r="O473" s="143">
        <v>44407.5</v>
      </c>
      <c r="P473" s="144">
        <f t="shared" si="30"/>
        <v>110</v>
      </c>
      <c r="Q473" s="149">
        <f t="shared" si="31"/>
        <v>1827.1</v>
      </c>
    </row>
    <row r="474" spans="1:17" x14ac:dyDescent="0.35">
      <c r="A474" s="144" t="s">
        <v>24</v>
      </c>
      <c r="B474" s="115" t="s">
        <v>82</v>
      </c>
      <c r="C474" s="144"/>
      <c r="D474" s="116">
        <v>44309</v>
      </c>
      <c r="E474" s="115" t="s">
        <v>275</v>
      </c>
      <c r="F474" s="145" t="s">
        <v>276</v>
      </c>
      <c r="G474" s="145" t="s">
        <v>209</v>
      </c>
      <c r="H474" s="144">
        <v>0.95</v>
      </c>
      <c r="I474" s="147">
        <v>44291</v>
      </c>
      <c r="J474" s="147">
        <v>44304</v>
      </c>
      <c r="K474" s="148">
        <f t="shared" si="28"/>
        <v>14</v>
      </c>
      <c r="L474" s="147">
        <f t="shared" si="29"/>
        <v>44297.5</v>
      </c>
      <c r="M474" s="143">
        <v>44309.5</v>
      </c>
      <c r="N474" s="143">
        <v>44410.5</v>
      </c>
      <c r="O474" s="143">
        <v>44407.5</v>
      </c>
      <c r="P474" s="144">
        <f t="shared" si="30"/>
        <v>110</v>
      </c>
      <c r="Q474" s="149">
        <f t="shared" si="31"/>
        <v>104.5</v>
      </c>
    </row>
    <row r="475" spans="1:17" x14ac:dyDescent="0.35">
      <c r="A475" s="144" t="s">
        <v>24</v>
      </c>
      <c r="B475" s="115" t="s">
        <v>82</v>
      </c>
      <c r="C475" s="144"/>
      <c r="D475" s="116">
        <v>44309</v>
      </c>
      <c r="E475" s="115" t="s">
        <v>277</v>
      </c>
      <c r="F475" s="145" t="s">
        <v>278</v>
      </c>
      <c r="G475" s="145" t="s">
        <v>279</v>
      </c>
      <c r="H475" s="146">
        <v>57.4</v>
      </c>
      <c r="I475" s="147">
        <v>44291</v>
      </c>
      <c r="J475" s="147">
        <v>44304</v>
      </c>
      <c r="K475" s="148">
        <f t="shared" si="28"/>
        <v>14</v>
      </c>
      <c r="L475" s="147">
        <f t="shared" si="29"/>
        <v>44297.5</v>
      </c>
      <c r="M475" s="143">
        <v>44309.5</v>
      </c>
      <c r="N475" s="143">
        <v>44410.5</v>
      </c>
      <c r="O475" s="143">
        <v>44407.5</v>
      </c>
      <c r="P475" s="144">
        <f t="shared" si="30"/>
        <v>110</v>
      </c>
      <c r="Q475" s="149">
        <f t="shared" si="31"/>
        <v>6314</v>
      </c>
    </row>
    <row r="476" spans="1:17" x14ac:dyDescent="0.35">
      <c r="A476" s="144" t="s">
        <v>24</v>
      </c>
      <c r="B476" s="115" t="s">
        <v>82</v>
      </c>
      <c r="C476" s="144"/>
      <c r="D476" s="116">
        <v>44309</v>
      </c>
      <c r="E476" s="115" t="s">
        <v>233</v>
      </c>
      <c r="F476" s="145" t="s">
        <v>234</v>
      </c>
      <c r="G476" s="145" t="s">
        <v>280</v>
      </c>
      <c r="H476" s="146">
        <v>530.20999999999992</v>
      </c>
      <c r="I476" s="147">
        <v>44291</v>
      </c>
      <c r="J476" s="147">
        <v>44304</v>
      </c>
      <c r="K476" s="148">
        <f t="shared" si="28"/>
        <v>14</v>
      </c>
      <c r="L476" s="147">
        <f t="shared" si="29"/>
        <v>44297.5</v>
      </c>
      <c r="M476" s="143">
        <v>44309.5</v>
      </c>
      <c r="N476" s="143">
        <v>44410.5</v>
      </c>
      <c r="O476" s="143">
        <v>44407.5</v>
      </c>
      <c r="P476" s="144">
        <f t="shared" si="30"/>
        <v>110</v>
      </c>
      <c r="Q476" s="149">
        <f t="shared" si="31"/>
        <v>58323.099999999991</v>
      </c>
    </row>
    <row r="477" spans="1:17" x14ac:dyDescent="0.35">
      <c r="A477" s="144" t="s">
        <v>24</v>
      </c>
      <c r="B477" s="115" t="s">
        <v>82</v>
      </c>
      <c r="C477" s="144"/>
      <c r="D477" s="116">
        <v>44309</v>
      </c>
      <c r="E477" s="115" t="s">
        <v>281</v>
      </c>
      <c r="F477" s="145" t="s">
        <v>282</v>
      </c>
      <c r="G477" s="145" t="s">
        <v>230</v>
      </c>
      <c r="H477" s="146">
        <v>19.809999999999999</v>
      </c>
      <c r="I477" s="147">
        <v>44291</v>
      </c>
      <c r="J477" s="147">
        <v>44304</v>
      </c>
      <c r="K477" s="148">
        <f t="shared" si="28"/>
        <v>14</v>
      </c>
      <c r="L477" s="147">
        <f t="shared" si="29"/>
        <v>44297.5</v>
      </c>
      <c r="M477" s="143">
        <v>44309.5</v>
      </c>
      <c r="N477" s="143">
        <v>44410.5</v>
      </c>
      <c r="O477" s="143">
        <v>44407.5</v>
      </c>
      <c r="P477" s="144">
        <f t="shared" si="30"/>
        <v>110</v>
      </c>
      <c r="Q477" s="149">
        <f t="shared" si="31"/>
        <v>2179.1</v>
      </c>
    </row>
    <row r="478" spans="1:17" x14ac:dyDescent="0.35">
      <c r="A478" s="144" t="s">
        <v>24</v>
      </c>
      <c r="B478" s="115" t="s">
        <v>82</v>
      </c>
      <c r="C478" s="144"/>
      <c r="D478" s="116">
        <v>44309</v>
      </c>
      <c r="E478" s="115" t="s">
        <v>281</v>
      </c>
      <c r="F478" s="145" t="s">
        <v>282</v>
      </c>
      <c r="G478" s="145" t="s">
        <v>220</v>
      </c>
      <c r="H478" s="146">
        <v>0</v>
      </c>
      <c r="I478" s="147">
        <v>44291</v>
      </c>
      <c r="J478" s="147">
        <v>44304</v>
      </c>
      <c r="K478" s="148">
        <f t="shared" si="28"/>
        <v>14</v>
      </c>
      <c r="L478" s="147">
        <f t="shared" si="29"/>
        <v>44297.5</v>
      </c>
      <c r="M478" s="143">
        <v>44309.5</v>
      </c>
      <c r="N478" s="143">
        <v>44410.5</v>
      </c>
      <c r="O478" s="143">
        <v>44407.5</v>
      </c>
      <c r="P478" s="144">
        <f t="shared" si="30"/>
        <v>110</v>
      </c>
      <c r="Q478" s="149">
        <f t="shared" si="31"/>
        <v>0</v>
      </c>
    </row>
    <row r="479" spans="1:17" x14ac:dyDescent="0.35">
      <c r="A479" s="144" t="s">
        <v>18</v>
      </c>
      <c r="B479" s="115" t="s">
        <v>82</v>
      </c>
      <c r="C479" s="144"/>
      <c r="D479" s="116">
        <v>44323</v>
      </c>
      <c r="E479" s="115" t="s">
        <v>207</v>
      </c>
      <c r="F479" s="145" t="s">
        <v>208</v>
      </c>
      <c r="G479" s="145" t="s">
        <v>209</v>
      </c>
      <c r="H479" s="146">
        <v>361.89</v>
      </c>
      <c r="I479" s="147">
        <v>44305</v>
      </c>
      <c r="J479" s="147">
        <v>44318</v>
      </c>
      <c r="K479" s="148">
        <f t="shared" si="28"/>
        <v>14</v>
      </c>
      <c r="L479" s="147">
        <f t="shared" si="29"/>
        <v>44311.5</v>
      </c>
      <c r="M479" s="143">
        <v>44323.5</v>
      </c>
      <c r="N479" s="143">
        <v>44326.5</v>
      </c>
      <c r="O479" s="143">
        <v>44323.5</v>
      </c>
      <c r="P479" s="144">
        <f t="shared" si="30"/>
        <v>12</v>
      </c>
      <c r="Q479" s="149">
        <f t="shared" si="31"/>
        <v>4342.68</v>
      </c>
    </row>
    <row r="480" spans="1:17" x14ac:dyDescent="0.35">
      <c r="A480" s="144" t="s">
        <v>18</v>
      </c>
      <c r="B480" s="115" t="s">
        <v>82</v>
      </c>
      <c r="C480" s="144"/>
      <c r="D480" s="116">
        <v>44323</v>
      </c>
      <c r="E480" s="115" t="s">
        <v>210</v>
      </c>
      <c r="F480" s="145" t="s">
        <v>211</v>
      </c>
      <c r="G480" s="145" t="s">
        <v>209</v>
      </c>
      <c r="H480" s="146">
        <v>87.39</v>
      </c>
      <c r="I480" s="147">
        <v>44305</v>
      </c>
      <c r="J480" s="147">
        <v>44318</v>
      </c>
      <c r="K480" s="148">
        <f t="shared" si="28"/>
        <v>14</v>
      </c>
      <c r="L480" s="147">
        <f t="shared" si="29"/>
        <v>44311.5</v>
      </c>
      <c r="M480" s="143">
        <v>44323.5</v>
      </c>
      <c r="N480" s="143">
        <v>44326.5</v>
      </c>
      <c r="O480" s="143">
        <v>44323.5</v>
      </c>
      <c r="P480" s="144">
        <f t="shared" si="30"/>
        <v>12</v>
      </c>
      <c r="Q480" s="149">
        <f t="shared" si="31"/>
        <v>1048.68</v>
      </c>
    </row>
    <row r="481" spans="1:17" x14ac:dyDescent="0.35">
      <c r="A481" s="144" t="s">
        <v>18</v>
      </c>
      <c r="B481" s="115" t="s">
        <v>82</v>
      </c>
      <c r="C481" s="144"/>
      <c r="D481" s="116">
        <v>44323</v>
      </c>
      <c r="E481" s="115" t="s">
        <v>212</v>
      </c>
      <c r="F481" s="145" t="s">
        <v>213</v>
      </c>
      <c r="G481" s="145" t="s">
        <v>209</v>
      </c>
      <c r="H481" s="146">
        <v>87.39</v>
      </c>
      <c r="I481" s="147">
        <v>44305</v>
      </c>
      <c r="J481" s="147">
        <v>44318</v>
      </c>
      <c r="K481" s="148">
        <f t="shared" si="28"/>
        <v>14</v>
      </c>
      <c r="L481" s="147">
        <f t="shared" si="29"/>
        <v>44311.5</v>
      </c>
      <c r="M481" s="143">
        <v>44323.5</v>
      </c>
      <c r="N481" s="143">
        <v>44326.5</v>
      </c>
      <c r="O481" s="143">
        <v>44323.5</v>
      </c>
      <c r="P481" s="144">
        <f t="shared" si="30"/>
        <v>12</v>
      </c>
      <c r="Q481" s="149">
        <f t="shared" si="31"/>
        <v>1048.68</v>
      </c>
    </row>
    <row r="482" spans="1:17" x14ac:dyDescent="0.35">
      <c r="A482" s="144" t="s">
        <v>18</v>
      </c>
      <c r="B482" s="115" t="s">
        <v>82</v>
      </c>
      <c r="C482" s="144"/>
      <c r="D482" s="116">
        <v>44323</v>
      </c>
      <c r="E482" s="115" t="s">
        <v>214</v>
      </c>
      <c r="F482" s="145" t="s">
        <v>215</v>
      </c>
      <c r="G482" s="145" t="s">
        <v>209</v>
      </c>
      <c r="H482" s="146">
        <v>373.63</v>
      </c>
      <c r="I482" s="147">
        <v>44305</v>
      </c>
      <c r="J482" s="147">
        <v>44318</v>
      </c>
      <c r="K482" s="148">
        <f t="shared" si="28"/>
        <v>14</v>
      </c>
      <c r="L482" s="147">
        <f t="shared" si="29"/>
        <v>44311.5</v>
      </c>
      <c r="M482" s="143">
        <v>44323.5</v>
      </c>
      <c r="N482" s="143">
        <v>44326.5</v>
      </c>
      <c r="O482" s="143">
        <v>44323.5</v>
      </c>
      <c r="P482" s="144">
        <f t="shared" si="30"/>
        <v>12</v>
      </c>
      <c r="Q482" s="149">
        <f t="shared" si="31"/>
        <v>4483.5599999999995</v>
      </c>
    </row>
    <row r="483" spans="1:17" x14ac:dyDescent="0.35">
      <c r="A483" s="144" t="s">
        <v>18</v>
      </c>
      <c r="B483" s="115" t="s">
        <v>82</v>
      </c>
      <c r="C483" s="144"/>
      <c r="D483" s="116">
        <v>44323</v>
      </c>
      <c r="E483" s="115" t="s">
        <v>216</v>
      </c>
      <c r="F483" s="145" t="s">
        <v>217</v>
      </c>
      <c r="G483" s="145" t="s">
        <v>209</v>
      </c>
      <c r="H483" s="146">
        <v>373.63</v>
      </c>
      <c r="I483" s="147">
        <v>44305</v>
      </c>
      <c r="J483" s="147">
        <v>44318</v>
      </c>
      <c r="K483" s="148">
        <f t="shared" si="28"/>
        <v>14</v>
      </c>
      <c r="L483" s="147">
        <f t="shared" si="29"/>
        <v>44311.5</v>
      </c>
      <c r="M483" s="143">
        <v>44323.5</v>
      </c>
      <c r="N483" s="143">
        <v>44326.5</v>
      </c>
      <c r="O483" s="143">
        <v>44323.5</v>
      </c>
      <c r="P483" s="144">
        <f t="shared" si="30"/>
        <v>12</v>
      </c>
      <c r="Q483" s="149">
        <f t="shared" si="31"/>
        <v>4483.5599999999995</v>
      </c>
    </row>
    <row r="484" spans="1:17" x14ac:dyDescent="0.35">
      <c r="A484" s="144" t="s">
        <v>18</v>
      </c>
      <c r="B484" s="115" t="s">
        <v>82</v>
      </c>
      <c r="C484" s="144"/>
      <c r="D484" s="116">
        <v>44323</v>
      </c>
      <c r="E484" s="115" t="s">
        <v>218</v>
      </c>
      <c r="F484" s="145" t="s">
        <v>219</v>
      </c>
      <c r="G484" s="145" t="s">
        <v>220</v>
      </c>
      <c r="H484" s="146">
        <v>58.08</v>
      </c>
      <c r="I484" s="147">
        <v>44305</v>
      </c>
      <c r="J484" s="147">
        <v>44318</v>
      </c>
      <c r="K484" s="148">
        <f t="shared" si="28"/>
        <v>14</v>
      </c>
      <c r="L484" s="147">
        <f t="shared" si="29"/>
        <v>44311.5</v>
      </c>
      <c r="M484" s="143">
        <v>44323.5</v>
      </c>
      <c r="N484" s="143">
        <v>44326.5</v>
      </c>
      <c r="O484" s="143">
        <v>44323.5</v>
      </c>
      <c r="P484" s="144">
        <f t="shared" si="30"/>
        <v>12</v>
      </c>
      <c r="Q484" s="149">
        <f t="shared" si="31"/>
        <v>696.96</v>
      </c>
    </row>
    <row r="485" spans="1:17" x14ac:dyDescent="0.35">
      <c r="A485" s="144" t="s">
        <v>18</v>
      </c>
      <c r="B485" s="115" t="s">
        <v>82</v>
      </c>
      <c r="C485" s="144"/>
      <c r="D485" s="116">
        <v>44323</v>
      </c>
      <c r="E485" s="115" t="s">
        <v>221</v>
      </c>
      <c r="F485" s="145" t="s">
        <v>222</v>
      </c>
      <c r="G485" s="145" t="s">
        <v>220</v>
      </c>
      <c r="H485" s="146">
        <v>9.43</v>
      </c>
      <c r="I485" s="147">
        <v>44305</v>
      </c>
      <c r="J485" s="147">
        <v>44318</v>
      </c>
      <c r="K485" s="148">
        <f t="shared" si="28"/>
        <v>14</v>
      </c>
      <c r="L485" s="147">
        <f t="shared" si="29"/>
        <v>44311.5</v>
      </c>
      <c r="M485" s="143">
        <v>44323.5</v>
      </c>
      <c r="N485" s="143">
        <v>44326.5</v>
      </c>
      <c r="O485" s="143">
        <v>44323.5</v>
      </c>
      <c r="P485" s="144">
        <f t="shared" si="30"/>
        <v>12</v>
      </c>
      <c r="Q485" s="149">
        <f t="shared" si="31"/>
        <v>113.16</v>
      </c>
    </row>
    <row r="486" spans="1:17" x14ac:dyDescent="0.35">
      <c r="A486" s="144" t="s">
        <v>18</v>
      </c>
      <c r="B486" s="115" t="s">
        <v>82</v>
      </c>
      <c r="C486" s="144"/>
      <c r="D486" s="116">
        <v>44323</v>
      </c>
      <c r="E486" s="115" t="s">
        <v>207</v>
      </c>
      <c r="F486" s="145" t="s">
        <v>208</v>
      </c>
      <c r="G486" s="145" t="s">
        <v>209</v>
      </c>
      <c r="H486" s="146">
        <v>71013.070000000007</v>
      </c>
      <c r="I486" s="147">
        <v>44305</v>
      </c>
      <c r="J486" s="147">
        <v>44318</v>
      </c>
      <c r="K486" s="148">
        <f t="shared" si="28"/>
        <v>14</v>
      </c>
      <c r="L486" s="147">
        <f t="shared" si="29"/>
        <v>44311.5</v>
      </c>
      <c r="M486" s="143">
        <v>44323.5</v>
      </c>
      <c r="N486" s="143">
        <v>44326.5</v>
      </c>
      <c r="O486" s="143">
        <v>44323.5</v>
      </c>
      <c r="P486" s="144">
        <f t="shared" si="30"/>
        <v>12</v>
      </c>
      <c r="Q486" s="149">
        <f t="shared" si="31"/>
        <v>852156.84000000008</v>
      </c>
    </row>
    <row r="487" spans="1:17" x14ac:dyDescent="0.35">
      <c r="A487" s="144" t="s">
        <v>18</v>
      </c>
      <c r="B487" s="115" t="s">
        <v>82</v>
      </c>
      <c r="C487" s="144"/>
      <c r="D487" s="116">
        <v>44323</v>
      </c>
      <c r="E487" s="115" t="s">
        <v>210</v>
      </c>
      <c r="F487" s="145" t="s">
        <v>211</v>
      </c>
      <c r="G487" s="145" t="s">
        <v>209</v>
      </c>
      <c r="H487" s="146">
        <v>8990.2100000000028</v>
      </c>
      <c r="I487" s="147">
        <v>44305</v>
      </c>
      <c r="J487" s="147">
        <v>44318</v>
      </c>
      <c r="K487" s="148">
        <f t="shared" si="28"/>
        <v>14</v>
      </c>
      <c r="L487" s="147">
        <f t="shared" si="29"/>
        <v>44311.5</v>
      </c>
      <c r="M487" s="143">
        <v>44323.5</v>
      </c>
      <c r="N487" s="143">
        <v>44326.5</v>
      </c>
      <c r="O487" s="143">
        <v>44323.5</v>
      </c>
      <c r="P487" s="144">
        <f t="shared" si="30"/>
        <v>12</v>
      </c>
      <c r="Q487" s="149">
        <f t="shared" si="31"/>
        <v>107882.52000000003</v>
      </c>
    </row>
    <row r="488" spans="1:17" x14ac:dyDescent="0.35">
      <c r="A488" s="144" t="s">
        <v>18</v>
      </c>
      <c r="B488" s="115" t="s">
        <v>82</v>
      </c>
      <c r="C488" s="144"/>
      <c r="D488" s="116">
        <v>44323</v>
      </c>
      <c r="E488" s="115" t="s">
        <v>212</v>
      </c>
      <c r="F488" s="145" t="s">
        <v>213</v>
      </c>
      <c r="G488" s="145" t="s">
        <v>209</v>
      </c>
      <c r="H488" s="146">
        <v>8990.2100000000028</v>
      </c>
      <c r="I488" s="147">
        <v>44305</v>
      </c>
      <c r="J488" s="147">
        <v>44318</v>
      </c>
      <c r="K488" s="148">
        <f t="shared" si="28"/>
        <v>14</v>
      </c>
      <c r="L488" s="147">
        <f t="shared" si="29"/>
        <v>44311.5</v>
      </c>
      <c r="M488" s="143">
        <v>44323.5</v>
      </c>
      <c r="N488" s="143">
        <v>44326.5</v>
      </c>
      <c r="O488" s="143">
        <v>44323.5</v>
      </c>
      <c r="P488" s="144">
        <f t="shared" si="30"/>
        <v>12</v>
      </c>
      <c r="Q488" s="149">
        <f t="shared" si="31"/>
        <v>107882.52000000003</v>
      </c>
    </row>
    <row r="489" spans="1:17" x14ac:dyDescent="0.35">
      <c r="A489" s="144" t="s">
        <v>18</v>
      </c>
      <c r="B489" s="115" t="s">
        <v>82</v>
      </c>
      <c r="C489" s="144"/>
      <c r="D489" s="116">
        <v>44323</v>
      </c>
      <c r="E489" s="115" t="s">
        <v>214</v>
      </c>
      <c r="F489" s="145" t="s">
        <v>215</v>
      </c>
      <c r="G489" s="145" t="s">
        <v>209</v>
      </c>
      <c r="H489" s="146">
        <v>38440.880000000005</v>
      </c>
      <c r="I489" s="147">
        <v>44305</v>
      </c>
      <c r="J489" s="147">
        <v>44318</v>
      </c>
      <c r="K489" s="148">
        <f t="shared" si="28"/>
        <v>14</v>
      </c>
      <c r="L489" s="147">
        <f t="shared" si="29"/>
        <v>44311.5</v>
      </c>
      <c r="M489" s="143">
        <v>44323.5</v>
      </c>
      <c r="N489" s="143">
        <v>44326.5</v>
      </c>
      <c r="O489" s="143">
        <v>44323.5</v>
      </c>
      <c r="P489" s="144">
        <f t="shared" si="30"/>
        <v>12</v>
      </c>
      <c r="Q489" s="149">
        <f t="shared" si="31"/>
        <v>461290.56000000006</v>
      </c>
    </row>
    <row r="490" spans="1:17" x14ac:dyDescent="0.35">
      <c r="A490" s="144" t="s">
        <v>18</v>
      </c>
      <c r="B490" s="115" t="s">
        <v>82</v>
      </c>
      <c r="C490" s="144"/>
      <c r="D490" s="116">
        <v>44323</v>
      </c>
      <c r="E490" s="115" t="s">
        <v>216</v>
      </c>
      <c r="F490" s="145" t="s">
        <v>217</v>
      </c>
      <c r="G490" s="145" t="s">
        <v>209</v>
      </c>
      <c r="H490" s="146">
        <v>38440.880000000005</v>
      </c>
      <c r="I490" s="147">
        <v>44305</v>
      </c>
      <c r="J490" s="147">
        <v>44318</v>
      </c>
      <c r="K490" s="148">
        <f t="shared" si="28"/>
        <v>14</v>
      </c>
      <c r="L490" s="147">
        <f t="shared" si="29"/>
        <v>44311.5</v>
      </c>
      <c r="M490" s="143">
        <v>44323.5</v>
      </c>
      <c r="N490" s="143">
        <v>44326.5</v>
      </c>
      <c r="O490" s="143">
        <v>44323.5</v>
      </c>
      <c r="P490" s="144">
        <f t="shared" si="30"/>
        <v>12</v>
      </c>
      <c r="Q490" s="149">
        <f t="shared" si="31"/>
        <v>461290.56000000006</v>
      </c>
    </row>
    <row r="491" spans="1:17" x14ac:dyDescent="0.35">
      <c r="A491" s="144" t="s">
        <v>18</v>
      </c>
      <c r="B491" s="115" t="s">
        <v>82</v>
      </c>
      <c r="C491" s="144"/>
      <c r="D491" s="116">
        <v>44323</v>
      </c>
      <c r="E491" s="115" t="s">
        <v>218</v>
      </c>
      <c r="F491" s="145" t="s">
        <v>219</v>
      </c>
      <c r="G491" s="145" t="s">
        <v>220</v>
      </c>
      <c r="H491" s="146">
        <v>1676.49</v>
      </c>
      <c r="I491" s="147">
        <v>44305</v>
      </c>
      <c r="J491" s="147">
        <v>44318</v>
      </c>
      <c r="K491" s="148">
        <f t="shared" si="28"/>
        <v>14</v>
      </c>
      <c r="L491" s="147">
        <f t="shared" si="29"/>
        <v>44311.5</v>
      </c>
      <c r="M491" s="143">
        <v>44323.5</v>
      </c>
      <c r="N491" s="143">
        <v>44326.5</v>
      </c>
      <c r="O491" s="143">
        <v>44323.5</v>
      </c>
      <c r="P491" s="144">
        <f t="shared" si="30"/>
        <v>12</v>
      </c>
      <c r="Q491" s="149">
        <f t="shared" si="31"/>
        <v>20117.88</v>
      </c>
    </row>
    <row r="492" spans="1:17" x14ac:dyDescent="0.35">
      <c r="A492" s="144" t="s">
        <v>18</v>
      </c>
      <c r="B492" s="115" t="s">
        <v>82</v>
      </c>
      <c r="C492" s="144"/>
      <c r="D492" s="116">
        <v>44323</v>
      </c>
      <c r="E492" s="115" t="s">
        <v>221</v>
      </c>
      <c r="F492" s="145" t="s">
        <v>222</v>
      </c>
      <c r="G492" s="145" t="s">
        <v>220</v>
      </c>
      <c r="H492" s="146">
        <v>1221.8400000000001</v>
      </c>
      <c r="I492" s="147">
        <v>44305</v>
      </c>
      <c r="J492" s="147">
        <v>44318</v>
      </c>
      <c r="K492" s="148">
        <f t="shared" si="28"/>
        <v>14</v>
      </c>
      <c r="L492" s="147">
        <f t="shared" si="29"/>
        <v>44311.5</v>
      </c>
      <c r="M492" s="143">
        <v>44323.5</v>
      </c>
      <c r="N492" s="143">
        <v>44326.5</v>
      </c>
      <c r="O492" s="143">
        <v>44323.5</v>
      </c>
      <c r="P492" s="144">
        <f t="shared" si="30"/>
        <v>12</v>
      </c>
      <c r="Q492" s="149">
        <f t="shared" si="31"/>
        <v>14662.080000000002</v>
      </c>
    </row>
    <row r="493" spans="1:17" x14ac:dyDescent="0.35">
      <c r="A493" s="144" t="s">
        <v>18</v>
      </c>
      <c r="B493" s="115" t="s">
        <v>82</v>
      </c>
      <c r="C493" s="144"/>
      <c r="D493" s="116">
        <v>44323</v>
      </c>
      <c r="E493" s="115" t="s">
        <v>223</v>
      </c>
      <c r="F493" s="145" t="s">
        <v>224</v>
      </c>
      <c r="G493" s="145" t="s">
        <v>225</v>
      </c>
      <c r="H493" s="146">
        <v>68.94</v>
      </c>
      <c r="I493" s="147">
        <v>44305</v>
      </c>
      <c r="J493" s="147">
        <v>44318</v>
      </c>
      <c r="K493" s="148">
        <f t="shared" si="28"/>
        <v>14</v>
      </c>
      <c r="L493" s="147">
        <f t="shared" si="29"/>
        <v>44311.5</v>
      </c>
      <c r="M493" s="143">
        <v>44323.5</v>
      </c>
      <c r="N493" s="143">
        <v>44335.5</v>
      </c>
      <c r="O493" s="143">
        <v>44334.5</v>
      </c>
      <c r="P493" s="144">
        <f t="shared" si="30"/>
        <v>23</v>
      </c>
      <c r="Q493" s="149">
        <f t="shared" si="31"/>
        <v>1585.62</v>
      </c>
    </row>
    <row r="494" spans="1:17" x14ac:dyDescent="0.35">
      <c r="A494" s="144" t="s">
        <v>18</v>
      </c>
      <c r="B494" s="115" t="s">
        <v>82</v>
      </c>
      <c r="C494" s="144"/>
      <c r="D494" s="116">
        <v>44323</v>
      </c>
      <c r="E494" s="115" t="s">
        <v>223</v>
      </c>
      <c r="F494" s="145" t="s">
        <v>224</v>
      </c>
      <c r="G494" s="145" t="s">
        <v>226</v>
      </c>
      <c r="H494" s="146">
        <v>42.21</v>
      </c>
      <c r="I494" s="147">
        <v>44305</v>
      </c>
      <c r="J494" s="147">
        <v>44318</v>
      </c>
      <c r="K494" s="148">
        <f t="shared" si="28"/>
        <v>14</v>
      </c>
      <c r="L494" s="147">
        <f t="shared" si="29"/>
        <v>44311.5</v>
      </c>
      <c r="M494" s="143">
        <v>44323.5</v>
      </c>
      <c r="N494" s="143">
        <v>44335.5</v>
      </c>
      <c r="O494" s="143">
        <v>44334.5</v>
      </c>
      <c r="P494" s="144">
        <f t="shared" si="30"/>
        <v>23</v>
      </c>
      <c r="Q494" s="149">
        <f t="shared" si="31"/>
        <v>970.83</v>
      </c>
    </row>
    <row r="495" spans="1:17" x14ac:dyDescent="0.35">
      <c r="A495" s="144" t="s">
        <v>18</v>
      </c>
      <c r="B495" s="115" t="s">
        <v>82</v>
      </c>
      <c r="C495" s="144"/>
      <c r="D495" s="116">
        <v>44323</v>
      </c>
      <c r="E495" s="115" t="s">
        <v>227</v>
      </c>
      <c r="F495" s="145" t="s">
        <v>228</v>
      </c>
      <c r="G495" s="145" t="s">
        <v>225</v>
      </c>
      <c r="H495" s="146">
        <v>302.19000000000005</v>
      </c>
      <c r="I495" s="147">
        <v>44305</v>
      </c>
      <c r="J495" s="147">
        <v>44318</v>
      </c>
      <c r="K495" s="148">
        <f t="shared" si="28"/>
        <v>14</v>
      </c>
      <c r="L495" s="147">
        <f t="shared" si="29"/>
        <v>44311.5</v>
      </c>
      <c r="M495" s="143">
        <v>44323.5</v>
      </c>
      <c r="N495" s="143">
        <v>44335.5</v>
      </c>
      <c r="O495" s="143">
        <v>44334.5</v>
      </c>
      <c r="P495" s="144">
        <f t="shared" si="30"/>
        <v>23</v>
      </c>
      <c r="Q495" s="149">
        <f t="shared" si="31"/>
        <v>6950.3700000000008</v>
      </c>
    </row>
    <row r="496" spans="1:17" x14ac:dyDescent="0.35">
      <c r="A496" s="144" t="s">
        <v>18</v>
      </c>
      <c r="B496" s="115" t="s">
        <v>82</v>
      </c>
      <c r="C496" s="144"/>
      <c r="D496" s="116">
        <v>44323</v>
      </c>
      <c r="E496" s="115" t="s">
        <v>227</v>
      </c>
      <c r="F496" s="145" t="s">
        <v>228</v>
      </c>
      <c r="G496" s="145" t="s">
        <v>301</v>
      </c>
      <c r="H496" s="146">
        <v>3.36</v>
      </c>
      <c r="I496" s="147">
        <v>44305</v>
      </c>
      <c r="J496" s="147">
        <v>44318</v>
      </c>
      <c r="K496" s="148">
        <f t="shared" si="28"/>
        <v>14</v>
      </c>
      <c r="L496" s="147">
        <f t="shared" si="29"/>
        <v>44311.5</v>
      </c>
      <c r="M496" s="143">
        <v>44323.5</v>
      </c>
      <c r="N496" s="143">
        <v>44335.5</v>
      </c>
      <c r="O496" s="143">
        <v>44334.5</v>
      </c>
      <c r="P496" s="144">
        <f t="shared" si="30"/>
        <v>23</v>
      </c>
      <c r="Q496" s="149">
        <f t="shared" si="31"/>
        <v>77.28</v>
      </c>
    </row>
    <row r="497" spans="1:17" x14ac:dyDescent="0.35">
      <c r="A497" s="144" t="s">
        <v>18</v>
      </c>
      <c r="B497" s="115" t="s">
        <v>82</v>
      </c>
      <c r="C497" s="144"/>
      <c r="D497" s="116">
        <v>44323</v>
      </c>
      <c r="E497" s="115" t="s">
        <v>227</v>
      </c>
      <c r="F497" s="145" t="s">
        <v>228</v>
      </c>
      <c r="G497" s="145" t="s">
        <v>302</v>
      </c>
      <c r="H497" s="146">
        <v>1.46</v>
      </c>
      <c r="I497" s="147">
        <v>44305</v>
      </c>
      <c r="J497" s="147">
        <v>44318</v>
      </c>
      <c r="K497" s="148">
        <f t="shared" si="28"/>
        <v>14</v>
      </c>
      <c r="L497" s="147">
        <f t="shared" si="29"/>
        <v>44311.5</v>
      </c>
      <c r="M497" s="143">
        <v>44323.5</v>
      </c>
      <c r="N497" s="143">
        <v>44335.5</v>
      </c>
      <c r="O497" s="143">
        <v>44334.5</v>
      </c>
      <c r="P497" s="144">
        <f t="shared" si="30"/>
        <v>23</v>
      </c>
      <c r="Q497" s="149">
        <f t="shared" si="31"/>
        <v>33.58</v>
      </c>
    </row>
    <row r="498" spans="1:17" x14ac:dyDescent="0.35">
      <c r="A498" s="144" t="s">
        <v>18</v>
      </c>
      <c r="B498" s="115" t="s">
        <v>82</v>
      </c>
      <c r="C498" s="144"/>
      <c r="D498" s="116">
        <v>44323</v>
      </c>
      <c r="E498" s="115" t="s">
        <v>227</v>
      </c>
      <c r="F498" s="145" t="s">
        <v>228</v>
      </c>
      <c r="G498" s="145" t="s">
        <v>284</v>
      </c>
      <c r="H498" s="146">
        <v>0.66</v>
      </c>
      <c r="I498" s="147">
        <v>44305</v>
      </c>
      <c r="J498" s="147">
        <v>44318</v>
      </c>
      <c r="K498" s="148">
        <f t="shared" si="28"/>
        <v>14</v>
      </c>
      <c r="L498" s="147">
        <f t="shared" si="29"/>
        <v>44311.5</v>
      </c>
      <c r="M498" s="143">
        <v>44323.5</v>
      </c>
      <c r="N498" s="143">
        <v>44335.5</v>
      </c>
      <c r="O498" s="143">
        <v>44334.5</v>
      </c>
      <c r="P498" s="144">
        <f t="shared" si="30"/>
        <v>23</v>
      </c>
      <c r="Q498" s="149">
        <f t="shared" si="31"/>
        <v>15.180000000000001</v>
      </c>
    </row>
    <row r="499" spans="1:17" x14ac:dyDescent="0.35">
      <c r="A499" s="144" t="s">
        <v>18</v>
      </c>
      <c r="B499" s="115" t="s">
        <v>82</v>
      </c>
      <c r="C499" s="144"/>
      <c r="D499" s="116">
        <v>44323</v>
      </c>
      <c r="E499" s="115" t="s">
        <v>221</v>
      </c>
      <c r="F499" s="145" t="s">
        <v>222</v>
      </c>
      <c r="G499" s="145" t="s">
        <v>230</v>
      </c>
      <c r="H499" s="146">
        <v>129.97999999999999</v>
      </c>
      <c r="I499" s="147">
        <v>44305</v>
      </c>
      <c r="J499" s="147">
        <v>44318</v>
      </c>
      <c r="K499" s="148">
        <f t="shared" si="28"/>
        <v>14</v>
      </c>
      <c r="L499" s="147">
        <f t="shared" si="29"/>
        <v>44311.5</v>
      </c>
      <c r="M499" s="143">
        <v>44323.5</v>
      </c>
      <c r="N499" s="143">
        <v>44341.5</v>
      </c>
      <c r="O499" s="143">
        <v>44340.5</v>
      </c>
      <c r="P499" s="144">
        <f t="shared" si="30"/>
        <v>29</v>
      </c>
      <c r="Q499" s="149">
        <f t="shared" si="31"/>
        <v>3769.4199999999996</v>
      </c>
    </row>
    <row r="500" spans="1:17" x14ac:dyDescent="0.35">
      <c r="A500" s="144" t="s">
        <v>18</v>
      </c>
      <c r="B500" s="115" t="s">
        <v>82</v>
      </c>
      <c r="C500" s="144"/>
      <c r="D500" s="116">
        <v>44323</v>
      </c>
      <c r="E500" s="115" t="s">
        <v>218</v>
      </c>
      <c r="F500" s="145" t="s">
        <v>219</v>
      </c>
      <c r="G500" s="145" t="s">
        <v>230</v>
      </c>
      <c r="H500" s="146">
        <v>966.71000000000026</v>
      </c>
      <c r="I500" s="147">
        <v>44305</v>
      </c>
      <c r="J500" s="147">
        <v>44318</v>
      </c>
      <c r="K500" s="148">
        <f t="shared" si="28"/>
        <v>14</v>
      </c>
      <c r="L500" s="147">
        <f t="shared" si="29"/>
        <v>44311.5</v>
      </c>
      <c r="M500" s="143">
        <v>44323.5</v>
      </c>
      <c r="N500" s="143">
        <v>44341.5</v>
      </c>
      <c r="O500" s="143">
        <v>44340.5</v>
      </c>
      <c r="P500" s="144">
        <f t="shared" si="30"/>
        <v>29</v>
      </c>
      <c r="Q500" s="149">
        <f t="shared" si="31"/>
        <v>28034.590000000007</v>
      </c>
    </row>
    <row r="501" spans="1:17" x14ac:dyDescent="0.35">
      <c r="A501" s="144" t="s">
        <v>18</v>
      </c>
      <c r="B501" s="115" t="s">
        <v>82</v>
      </c>
      <c r="C501" s="144"/>
      <c r="D501" s="116">
        <v>44323</v>
      </c>
      <c r="E501" s="115" t="s">
        <v>221</v>
      </c>
      <c r="F501" s="145" t="s">
        <v>222</v>
      </c>
      <c r="G501" s="145" t="s">
        <v>230</v>
      </c>
      <c r="H501" s="146">
        <v>19589.659999999996</v>
      </c>
      <c r="I501" s="147">
        <v>44305</v>
      </c>
      <c r="J501" s="147">
        <v>44318</v>
      </c>
      <c r="K501" s="148">
        <f t="shared" si="28"/>
        <v>14</v>
      </c>
      <c r="L501" s="147">
        <f t="shared" si="29"/>
        <v>44311.5</v>
      </c>
      <c r="M501" s="143">
        <v>44323.5</v>
      </c>
      <c r="N501" s="143">
        <v>44341.5</v>
      </c>
      <c r="O501" s="143">
        <v>44340.5</v>
      </c>
      <c r="P501" s="144">
        <f t="shared" si="30"/>
        <v>29</v>
      </c>
      <c r="Q501" s="149">
        <f t="shared" si="31"/>
        <v>568100.1399999999</v>
      </c>
    </row>
    <row r="502" spans="1:17" x14ac:dyDescent="0.35">
      <c r="A502" s="144" t="s">
        <v>18</v>
      </c>
      <c r="B502" s="115" t="s">
        <v>82</v>
      </c>
      <c r="C502" s="144"/>
      <c r="D502" s="116">
        <v>44323</v>
      </c>
      <c r="E502" s="115" t="s">
        <v>223</v>
      </c>
      <c r="F502" s="145" t="s">
        <v>224</v>
      </c>
      <c r="G502" s="145" t="s">
        <v>231</v>
      </c>
      <c r="H502" s="146">
        <v>62.36</v>
      </c>
      <c r="I502" s="147">
        <v>44305</v>
      </c>
      <c r="J502" s="147">
        <v>44318</v>
      </c>
      <c r="K502" s="148">
        <f t="shared" si="28"/>
        <v>14</v>
      </c>
      <c r="L502" s="147">
        <f t="shared" si="29"/>
        <v>44311.5</v>
      </c>
      <c r="M502" s="143">
        <v>44323.5</v>
      </c>
      <c r="N502" s="143">
        <v>44362.5</v>
      </c>
      <c r="O502" s="143">
        <v>44361.5</v>
      </c>
      <c r="P502" s="144">
        <f t="shared" si="30"/>
        <v>50</v>
      </c>
      <c r="Q502" s="149">
        <f t="shared" si="31"/>
        <v>3118</v>
      </c>
    </row>
    <row r="503" spans="1:17" x14ac:dyDescent="0.35">
      <c r="A503" s="144" t="s">
        <v>18</v>
      </c>
      <c r="B503" s="115" t="s">
        <v>82</v>
      </c>
      <c r="C503" s="144"/>
      <c r="D503" s="116">
        <v>44323</v>
      </c>
      <c r="E503" s="115" t="s">
        <v>227</v>
      </c>
      <c r="F503" s="145" t="s">
        <v>228</v>
      </c>
      <c r="G503" s="145" t="s">
        <v>295</v>
      </c>
      <c r="H503" s="144">
        <v>0.92</v>
      </c>
      <c r="I503" s="147">
        <v>44305</v>
      </c>
      <c r="J503" s="147">
        <v>44318</v>
      </c>
      <c r="K503" s="148">
        <f t="shared" si="28"/>
        <v>14</v>
      </c>
      <c r="L503" s="147">
        <f t="shared" si="29"/>
        <v>44311.5</v>
      </c>
      <c r="M503" s="143">
        <v>44323.5</v>
      </c>
      <c r="N503" s="143">
        <v>44362.5</v>
      </c>
      <c r="O503" s="143">
        <v>44361.5</v>
      </c>
      <c r="P503" s="144">
        <f t="shared" si="30"/>
        <v>50</v>
      </c>
      <c r="Q503" s="149">
        <f t="shared" si="31"/>
        <v>46</v>
      </c>
    </row>
    <row r="504" spans="1:17" x14ac:dyDescent="0.35">
      <c r="A504" s="144" t="s">
        <v>18</v>
      </c>
      <c r="B504" s="115" t="s">
        <v>82</v>
      </c>
      <c r="C504" s="144"/>
      <c r="D504" s="116">
        <v>44323</v>
      </c>
      <c r="E504" s="115" t="s">
        <v>227</v>
      </c>
      <c r="F504" s="145" t="s">
        <v>228</v>
      </c>
      <c r="G504" s="145" t="s">
        <v>232</v>
      </c>
      <c r="H504" s="146">
        <v>103.78999999999999</v>
      </c>
      <c r="I504" s="147">
        <v>44305</v>
      </c>
      <c r="J504" s="147">
        <v>44318</v>
      </c>
      <c r="K504" s="148">
        <f t="shared" si="28"/>
        <v>14</v>
      </c>
      <c r="L504" s="147">
        <f t="shared" si="29"/>
        <v>44311.5</v>
      </c>
      <c r="M504" s="143">
        <v>44323.5</v>
      </c>
      <c r="N504" s="143">
        <v>44362.5</v>
      </c>
      <c r="O504" s="143">
        <v>44361.5</v>
      </c>
      <c r="P504" s="144">
        <f t="shared" si="30"/>
        <v>50</v>
      </c>
      <c r="Q504" s="149">
        <f t="shared" si="31"/>
        <v>5189.5</v>
      </c>
    </row>
    <row r="505" spans="1:17" x14ac:dyDescent="0.35">
      <c r="A505" s="144" t="s">
        <v>18</v>
      </c>
      <c r="B505" s="115" t="s">
        <v>82</v>
      </c>
      <c r="C505" s="144"/>
      <c r="D505" s="116">
        <v>44323</v>
      </c>
      <c r="E505" s="115" t="s">
        <v>233</v>
      </c>
      <c r="F505" s="145" t="s">
        <v>234</v>
      </c>
      <c r="G505" s="145" t="s">
        <v>235</v>
      </c>
      <c r="H505" s="146">
        <v>52.11</v>
      </c>
      <c r="I505" s="147">
        <v>44305</v>
      </c>
      <c r="J505" s="147">
        <v>44318</v>
      </c>
      <c r="K505" s="148">
        <f t="shared" si="28"/>
        <v>14</v>
      </c>
      <c r="L505" s="147">
        <f t="shared" si="29"/>
        <v>44311.5</v>
      </c>
      <c r="M505" s="143">
        <v>44323.5</v>
      </c>
      <c r="N505" s="143">
        <v>44362.5</v>
      </c>
      <c r="O505" s="143">
        <v>44361.5</v>
      </c>
      <c r="P505" s="144">
        <f t="shared" si="30"/>
        <v>50</v>
      </c>
      <c r="Q505" s="149">
        <f t="shared" si="31"/>
        <v>2605.5</v>
      </c>
    </row>
    <row r="506" spans="1:17" x14ac:dyDescent="0.35">
      <c r="A506" s="144" t="s">
        <v>18</v>
      </c>
      <c r="B506" s="115" t="s">
        <v>82</v>
      </c>
      <c r="C506" s="144"/>
      <c r="D506" s="116">
        <v>44323</v>
      </c>
      <c r="E506" s="115" t="s">
        <v>233</v>
      </c>
      <c r="F506" s="145" t="s">
        <v>234</v>
      </c>
      <c r="G506" s="145" t="s">
        <v>236</v>
      </c>
      <c r="H506" s="146">
        <v>86.84</v>
      </c>
      <c r="I506" s="147">
        <v>44305</v>
      </c>
      <c r="J506" s="147">
        <v>44318</v>
      </c>
      <c r="K506" s="148">
        <f t="shared" si="28"/>
        <v>14</v>
      </c>
      <c r="L506" s="147">
        <f t="shared" si="29"/>
        <v>44311.5</v>
      </c>
      <c r="M506" s="143">
        <v>44323.5</v>
      </c>
      <c r="N506" s="143">
        <v>44362.5</v>
      </c>
      <c r="O506" s="143">
        <v>44361.5</v>
      </c>
      <c r="P506" s="144">
        <f t="shared" si="30"/>
        <v>50</v>
      </c>
      <c r="Q506" s="149">
        <f t="shared" si="31"/>
        <v>4342</v>
      </c>
    </row>
    <row r="507" spans="1:17" x14ac:dyDescent="0.35">
      <c r="A507" s="144" t="s">
        <v>18</v>
      </c>
      <c r="B507" s="115" t="s">
        <v>82</v>
      </c>
      <c r="C507" s="144"/>
      <c r="D507" s="116">
        <v>44323</v>
      </c>
      <c r="E507" s="115" t="s">
        <v>233</v>
      </c>
      <c r="F507" s="145" t="s">
        <v>234</v>
      </c>
      <c r="G507" s="145" t="s">
        <v>237</v>
      </c>
      <c r="H507" s="146">
        <v>65.789999999999992</v>
      </c>
      <c r="I507" s="147">
        <v>44305</v>
      </c>
      <c r="J507" s="147">
        <v>44318</v>
      </c>
      <c r="K507" s="148">
        <f t="shared" si="28"/>
        <v>14</v>
      </c>
      <c r="L507" s="147">
        <f t="shared" si="29"/>
        <v>44311.5</v>
      </c>
      <c r="M507" s="143">
        <v>44323.5</v>
      </c>
      <c r="N507" s="143">
        <v>44362.5</v>
      </c>
      <c r="O507" s="143">
        <v>44361.5</v>
      </c>
      <c r="P507" s="144">
        <f t="shared" si="30"/>
        <v>50</v>
      </c>
      <c r="Q507" s="149">
        <f t="shared" si="31"/>
        <v>3289.4999999999995</v>
      </c>
    </row>
    <row r="508" spans="1:17" x14ac:dyDescent="0.35">
      <c r="A508" s="144" t="s">
        <v>18</v>
      </c>
      <c r="B508" s="115" t="s">
        <v>82</v>
      </c>
      <c r="C508" s="144"/>
      <c r="D508" s="116">
        <v>44323</v>
      </c>
      <c r="E508" s="115" t="s">
        <v>238</v>
      </c>
      <c r="F508" s="145" t="s">
        <v>239</v>
      </c>
      <c r="G508" s="145" t="s">
        <v>240</v>
      </c>
      <c r="H508" s="146">
        <v>332.76</v>
      </c>
      <c r="I508" s="147">
        <v>44305</v>
      </c>
      <c r="J508" s="147">
        <v>44318</v>
      </c>
      <c r="K508" s="148">
        <f t="shared" si="28"/>
        <v>14</v>
      </c>
      <c r="L508" s="147">
        <f t="shared" si="29"/>
        <v>44311.5</v>
      </c>
      <c r="M508" s="143">
        <v>44323.5</v>
      </c>
      <c r="N508" s="143">
        <v>44368.5</v>
      </c>
      <c r="O508" s="143">
        <v>44365.5</v>
      </c>
      <c r="P508" s="144">
        <f t="shared" si="30"/>
        <v>54</v>
      </c>
      <c r="Q508" s="149">
        <f t="shared" si="31"/>
        <v>17969.04</v>
      </c>
    </row>
    <row r="509" spans="1:17" x14ac:dyDescent="0.35">
      <c r="A509" s="144" t="s">
        <v>18</v>
      </c>
      <c r="B509" s="115" t="s">
        <v>82</v>
      </c>
      <c r="C509" s="144"/>
      <c r="D509" s="116">
        <v>44323</v>
      </c>
      <c r="E509" s="115" t="s">
        <v>238</v>
      </c>
      <c r="F509" s="145" t="s">
        <v>239</v>
      </c>
      <c r="G509" s="145" t="s">
        <v>241</v>
      </c>
      <c r="H509" s="146">
        <v>117.9</v>
      </c>
      <c r="I509" s="147">
        <v>44305</v>
      </c>
      <c r="J509" s="147">
        <v>44318</v>
      </c>
      <c r="K509" s="148">
        <f t="shared" si="28"/>
        <v>14</v>
      </c>
      <c r="L509" s="147">
        <f t="shared" si="29"/>
        <v>44311.5</v>
      </c>
      <c r="M509" s="143">
        <v>44323.5</v>
      </c>
      <c r="N509" s="143">
        <v>44368.5</v>
      </c>
      <c r="O509" s="143">
        <v>44365.5</v>
      </c>
      <c r="P509" s="144">
        <f t="shared" si="30"/>
        <v>54</v>
      </c>
      <c r="Q509" s="149">
        <f t="shared" si="31"/>
        <v>6366.6</v>
      </c>
    </row>
    <row r="510" spans="1:17" x14ac:dyDescent="0.35">
      <c r="A510" s="144" t="s">
        <v>18</v>
      </c>
      <c r="B510" s="115" t="s">
        <v>82</v>
      </c>
      <c r="C510" s="144"/>
      <c r="D510" s="116">
        <v>44323</v>
      </c>
      <c r="E510" s="115" t="s">
        <v>238</v>
      </c>
      <c r="F510" s="145" t="s">
        <v>239</v>
      </c>
      <c r="G510" s="145" t="s">
        <v>242</v>
      </c>
      <c r="H510" s="146">
        <v>27.43</v>
      </c>
      <c r="I510" s="147">
        <v>44305</v>
      </c>
      <c r="J510" s="147">
        <v>44318</v>
      </c>
      <c r="K510" s="148">
        <f t="shared" si="28"/>
        <v>14</v>
      </c>
      <c r="L510" s="147">
        <f t="shared" si="29"/>
        <v>44311.5</v>
      </c>
      <c r="M510" s="143">
        <v>44323.5</v>
      </c>
      <c r="N510" s="143">
        <v>44368.5</v>
      </c>
      <c r="O510" s="143">
        <v>44365.5</v>
      </c>
      <c r="P510" s="144">
        <f t="shared" si="30"/>
        <v>54</v>
      </c>
      <c r="Q510" s="149">
        <f t="shared" si="31"/>
        <v>1481.22</v>
      </c>
    </row>
    <row r="511" spans="1:17" x14ac:dyDescent="0.35">
      <c r="A511" s="144" t="s">
        <v>18</v>
      </c>
      <c r="B511" s="115" t="s">
        <v>82</v>
      </c>
      <c r="C511" s="144"/>
      <c r="D511" s="116">
        <v>44323</v>
      </c>
      <c r="E511" s="115" t="s">
        <v>238</v>
      </c>
      <c r="F511" s="145" t="s">
        <v>239</v>
      </c>
      <c r="G511" s="145" t="s">
        <v>243</v>
      </c>
      <c r="H511" s="146">
        <v>69.55</v>
      </c>
      <c r="I511" s="147">
        <v>44305</v>
      </c>
      <c r="J511" s="147">
        <v>44318</v>
      </c>
      <c r="K511" s="148">
        <f t="shared" si="28"/>
        <v>14</v>
      </c>
      <c r="L511" s="147">
        <f t="shared" si="29"/>
        <v>44311.5</v>
      </c>
      <c r="M511" s="143">
        <v>44323.5</v>
      </c>
      <c r="N511" s="143">
        <v>44368.5</v>
      </c>
      <c r="O511" s="143">
        <v>44365.5</v>
      </c>
      <c r="P511" s="144">
        <f t="shared" si="30"/>
        <v>54</v>
      </c>
      <c r="Q511" s="149">
        <f t="shared" si="31"/>
        <v>3755.7</v>
      </c>
    </row>
    <row r="512" spans="1:17" x14ac:dyDescent="0.35">
      <c r="A512" s="144" t="s">
        <v>18</v>
      </c>
      <c r="B512" s="115" t="s">
        <v>82</v>
      </c>
      <c r="C512" s="144"/>
      <c r="D512" s="116">
        <v>44323</v>
      </c>
      <c r="E512" s="115" t="s">
        <v>238</v>
      </c>
      <c r="F512" s="145" t="s">
        <v>239</v>
      </c>
      <c r="G512" s="145" t="s">
        <v>244</v>
      </c>
      <c r="H512" s="146">
        <v>45.55</v>
      </c>
      <c r="I512" s="147">
        <v>44305</v>
      </c>
      <c r="J512" s="147">
        <v>44318</v>
      </c>
      <c r="K512" s="148">
        <f t="shared" si="28"/>
        <v>14</v>
      </c>
      <c r="L512" s="147">
        <f t="shared" si="29"/>
        <v>44311.5</v>
      </c>
      <c r="M512" s="143">
        <v>44323.5</v>
      </c>
      <c r="N512" s="143">
        <v>44368.5</v>
      </c>
      <c r="O512" s="143">
        <v>44365.5</v>
      </c>
      <c r="P512" s="144">
        <f t="shared" si="30"/>
        <v>54</v>
      </c>
      <c r="Q512" s="149">
        <f t="shared" si="31"/>
        <v>2459.6999999999998</v>
      </c>
    </row>
    <row r="513" spans="1:17" x14ac:dyDescent="0.35">
      <c r="A513" s="144" t="s">
        <v>18</v>
      </c>
      <c r="B513" s="115" t="s">
        <v>82</v>
      </c>
      <c r="C513" s="144"/>
      <c r="D513" s="116">
        <v>44323</v>
      </c>
      <c r="E513" s="115" t="s">
        <v>218</v>
      </c>
      <c r="F513" s="145" t="s">
        <v>219</v>
      </c>
      <c r="G513" s="145" t="s">
        <v>245</v>
      </c>
      <c r="H513" s="146">
        <v>1528.4999999999998</v>
      </c>
      <c r="I513" s="147">
        <v>44305</v>
      </c>
      <c r="J513" s="147">
        <v>44318</v>
      </c>
      <c r="K513" s="148">
        <f t="shared" si="28"/>
        <v>14</v>
      </c>
      <c r="L513" s="147">
        <f t="shared" si="29"/>
        <v>44311.5</v>
      </c>
      <c r="M513" s="143">
        <v>44323.5</v>
      </c>
      <c r="N513" s="143">
        <v>44368.5</v>
      </c>
      <c r="O513" s="143">
        <v>44365.5</v>
      </c>
      <c r="P513" s="144">
        <f t="shared" si="30"/>
        <v>54</v>
      </c>
      <c r="Q513" s="149">
        <f t="shared" si="31"/>
        <v>82538.999999999985</v>
      </c>
    </row>
    <row r="514" spans="1:17" x14ac:dyDescent="0.35">
      <c r="A514" s="144" t="s">
        <v>18</v>
      </c>
      <c r="B514" s="115" t="s">
        <v>82</v>
      </c>
      <c r="C514" s="144"/>
      <c r="D514" s="116">
        <v>44323</v>
      </c>
      <c r="E514" s="115" t="s">
        <v>227</v>
      </c>
      <c r="F514" s="145" t="s">
        <v>228</v>
      </c>
      <c r="G514" s="145" t="s">
        <v>251</v>
      </c>
      <c r="H514" s="146">
        <v>9.08</v>
      </c>
      <c r="I514" s="147">
        <v>44305</v>
      </c>
      <c r="J514" s="147">
        <v>44318</v>
      </c>
      <c r="K514" s="148">
        <f t="shared" si="28"/>
        <v>14</v>
      </c>
      <c r="L514" s="147">
        <f t="shared" si="29"/>
        <v>44311.5</v>
      </c>
      <c r="M514" s="143">
        <v>44323.5</v>
      </c>
      <c r="N514" s="143">
        <v>44407.5</v>
      </c>
      <c r="O514" s="143">
        <v>44406.5</v>
      </c>
      <c r="P514" s="144">
        <f t="shared" si="30"/>
        <v>95</v>
      </c>
      <c r="Q514" s="149">
        <f t="shared" si="31"/>
        <v>862.6</v>
      </c>
    </row>
    <row r="515" spans="1:17" x14ac:dyDescent="0.35">
      <c r="A515" s="144" t="s">
        <v>18</v>
      </c>
      <c r="B515" s="115" t="s">
        <v>82</v>
      </c>
      <c r="C515" s="144"/>
      <c r="D515" s="116">
        <v>44323</v>
      </c>
      <c r="E515" s="115" t="s">
        <v>227</v>
      </c>
      <c r="F515" s="145" t="s">
        <v>228</v>
      </c>
      <c r="G515" s="145" t="s">
        <v>292</v>
      </c>
      <c r="H515" s="146">
        <v>1</v>
      </c>
      <c r="I515" s="147">
        <v>44305</v>
      </c>
      <c r="J515" s="147">
        <v>44318</v>
      </c>
      <c r="K515" s="148">
        <f t="shared" si="28"/>
        <v>14</v>
      </c>
      <c r="L515" s="147">
        <f t="shared" si="29"/>
        <v>44311.5</v>
      </c>
      <c r="M515" s="143">
        <v>44323.5</v>
      </c>
      <c r="N515" s="143">
        <v>44407.5</v>
      </c>
      <c r="O515" s="143">
        <v>44406.5</v>
      </c>
      <c r="P515" s="144">
        <f t="shared" si="30"/>
        <v>95</v>
      </c>
      <c r="Q515" s="149">
        <f t="shared" si="31"/>
        <v>95</v>
      </c>
    </row>
    <row r="516" spans="1:17" x14ac:dyDescent="0.35">
      <c r="A516" s="144" t="s">
        <v>18</v>
      </c>
      <c r="B516" s="115" t="s">
        <v>82</v>
      </c>
      <c r="C516" s="144"/>
      <c r="D516" s="116">
        <v>44323</v>
      </c>
      <c r="E516" s="115" t="s">
        <v>269</v>
      </c>
      <c r="F516" s="145" t="s">
        <v>270</v>
      </c>
      <c r="G516" s="145" t="s">
        <v>271</v>
      </c>
      <c r="H516" s="146">
        <v>45.18</v>
      </c>
      <c r="I516" s="147">
        <v>44305</v>
      </c>
      <c r="J516" s="147">
        <v>44318</v>
      </c>
      <c r="K516" s="148">
        <f t="shared" si="28"/>
        <v>14</v>
      </c>
      <c r="L516" s="147">
        <f t="shared" si="29"/>
        <v>44311.5</v>
      </c>
      <c r="M516" s="143">
        <v>44323.5</v>
      </c>
      <c r="N516" s="143">
        <v>44410.5</v>
      </c>
      <c r="O516" s="143">
        <v>44407.5</v>
      </c>
      <c r="P516" s="144">
        <f t="shared" si="30"/>
        <v>96</v>
      </c>
      <c r="Q516" s="149">
        <f t="shared" si="31"/>
        <v>4337.28</v>
      </c>
    </row>
    <row r="517" spans="1:17" x14ac:dyDescent="0.35">
      <c r="A517" s="144" t="s">
        <v>18</v>
      </c>
      <c r="B517" s="115" t="s">
        <v>82</v>
      </c>
      <c r="C517" s="144"/>
      <c r="D517" s="116">
        <v>44323</v>
      </c>
      <c r="E517" s="115" t="s">
        <v>275</v>
      </c>
      <c r="F517" s="145" t="s">
        <v>276</v>
      </c>
      <c r="G517" s="145" t="s">
        <v>209</v>
      </c>
      <c r="H517" s="144">
        <v>0</v>
      </c>
      <c r="I517" s="147">
        <v>44305</v>
      </c>
      <c r="J517" s="147">
        <v>44318</v>
      </c>
      <c r="K517" s="148">
        <f t="shared" si="28"/>
        <v>14</v>
      </c>
      <c r="L517" s="147">
        <f t="shared" si="29"/>
        <v>44311.5</v>
      </c>
      <c r="M517" s="143">
        <v>44323.5</v>
      </c>
      <c r="N517" s="143">
        <v>44410.5</v>
      </c>
      <c r="O517" s="143">
        <v>44407.5</v>
      </c>
      <c r="P517" s="144">
        <f t="shared" si="30"/>
        <v>96</v>
      </c>
      <c r="Q517" s="149">
        <f t="shared" si="31"/>
        <v>0</v>
      </c>
    </row>
    <row r="518" spans="1:17" x14ac:dyDescent="0.35">
      <c r="A518" s="144" t="s">
        <v>18</v>
      </c>
      <c r="B518" s="115" t="s">
        <v>82</v>
      </c>
      <c r="C518" s="144"/>
      <c r="D518" s="116">
        <v>44323</v>
      </c>
      <c r="E518" s="115" t="s">
        <v>277</v>
      </c>
      <c r="F518" s="145" t="s">
        <v>278</v>
      </c>
      <c r="G518" s="145" t="s">
        <v>279</v>
      </c>
      <c r="H518" s="146">
        <v>3.24</v>
      </c>
      <c r="I518" s="147">
        <v>44305</v>
      </c>
      <c r="J518" s="147">
        <v>44318</v>
      </c>
      <c r="K518" s="148">
        <f t="shared" si="28"/>
        <v>14</v>
      </c>
      <c r="L518" s="147">
        <f t="shared" si="29"/>
        <v>44311.5</v>
      </c>
      <c r="M518" s="143">
        <v>44323.5</v>
      </c>
      <c r="N518" s="143">
        <v>44410.5</v>
      </c>
      <c r="O518" s="143">
        <v>44407.5</v>
      </c>
      <c r="P518" s="144">
        <f t="shared" si="30"/>
        <v>96</v>
      </c>
      <c r="Q518" s="149">
        <f t="shared" si="31"/>
        <v>311.04000000000002</v>
      </c>
    </row>
    <row r="519" spans="1:17" x14ac:dyDescent="0.35">
      <c r="A519" s="144" t="s">
        <v>18</v>
      </c>
      <c r="B519" s="115" t="s">
        <v>82</v>
      </c>
      <c r="C519" s="144"/>
      <c r="D519" s="116">
        <v>44323</v>
      </c>
      <c r="E519" s="115" t="s">
        <v>281</v>
      </c>
      <c r="F519" s="145" t="s">
        <v>282</v>
      </c>
      <c r="G519" s="145" t="s">
        <v>230</v>
      </c>
      <c r="H519" s="146">
        <v>0</v>
      </c>
      <c r="I519" s="147">
        <v>44305</v>
      </c>
      <c r="J519" s="147">
        <v>44318</v>
      </c>
      <c r="K519" s="148">
        <f t="shared" ref="K519:K582" si="32">J519-I519+1</f>
        <v>14</v>
      </c>
      <c r="L519" s="147">
        <f t="shared" ref="L519:L582" si="33">(J519+I519)/2</f>
        <v>44311.5</v>
      </c>
      <c r="M519" s="143">
        <v>44323.5</v>
      </c>
      <c r="N519" s="143">
        <v>44410.5</v>
      </c>
      <c r="O519" s="143">
        <v>44407.5</v>
      </c>
      <c r="P519" s="144">
        <f t="shared" ref="P519:P582" si="34">O519-L519</f>
        <v>96</v>
      </c>
      <c r="Q519" s="149">
        <f t="shared" ref="Q519:Q582" si="35">P519*H519</f>
        <v>0</v>
      </c>
    </row>
    <row r="520" spans="1:17" x14ac:dyDescent="0.35">
      <c r="A520" s="144" t="s">
        <v>18</v>
      </c>
      <c r="B520" s="115" t="s">
        <v>82</v>
      </c>
      <c r="C520" s="144"/>
      <c r="D520" s="116">
        <v>44323</v>
      </c>
      <c r="E520" s="115" t="s">
        <v>227</v>
      </c>
      <c r="F520" s="145" t="s">
        <v>228</v>
      </c>
      <c r="G520" s="145" t="s">
        <v>246</v>
      </c>
      <c r="H520" s="146">
        <v>11.280000000000001</v>
      </c>
      <c r="I520" s="147">
        <v>44305</v>
      </c>
      <c r="J520" s="147">
        <v>44318</v>
      </c>
      <c r="K520" s="148">
        <f t="shared" si="32"/>
        <v>14</v>
      </c>
      <c r="L520" s="147">
        <f t="shared" si="33"/>
        <v>44311.5</v>
      </c>
      <c r="M520" s="143">
        <v>44323.5</v>
      </c>
      <c r="N520" s="143">
        <v>44410.5</v>
      </c>
      <c r="O520" s="143">
        <v>44407.5</v>
      </c>
      <c r="P520" s="144">
        <f t="shared" si="34"/>
        <v>96</v>
      </c>
      <c r="Q520" s="149">
        <f t="shared" si="35"/>
        <v>1082.8800000000001</v>
      </c>
    </row>
    <row r="521" spans="1:17" x14ac:dyDescent="0.35">
      <c r="A521" s="144" t="s">
        <v>18</v>
      </c>
      <c r="B521" s="115" t="s">
        <v>82</v>
      </c>
      <c r="C521" s="144"/>
      <c r="D521" s="116">
        <v>44323</v>
      </c>
      <c r="E521" s="115" t="s">
        <v>227</v>
      </c>
      <c r="F521" s="145" t="s">
        <v>228</v>
      </c>
      <c r="G521" s="145" t="s">
        <v>247</v>
      </c>
      <c r="H521" s="146">
        <v>16.64</v>
      </c>
      <c r="I521" s="147">
        <v>44305</v>
      </c>
      <c r="J521" s="147">
        <v>44318</v>
      </c>
      <c r="K521" s="148">
        <f t="shared" si="32"/>
        <v>14</v>
      </c>
      <c r="L521" s="147">
        <f t="shared" si="33"/>
        <v>44311.5</v>
      </c>
      <c r="M521" s="143">
        <v>44323.5</v>
      </c>
      <c r="N521" s="143">
        <v>44410.5</v>
      </c>
      <c r="O521" s="143">
        <v>44407.5</v>
      </c>
      <c r="P521" s="144">
        <f t="shared" si="34"/>
        <v>96</v>
      </c>
      <c r="Q521" s="149">
        <f t="shared" si="35"/>
        <v>1597.44</v>
      </c>
    </row>
    <row r="522" spans="1:17" x14ac:dyDescent="0.35">
      <c r="A522" s="144" t="s">
        <v>18</v>
      </c>
      <c r="B522" s="115" t="s">
        <v>82</v>
      </c>
      <c r="C522" s="144"/>
      <c r="D522" s="116">
        <v>44323</v>
      </c>
      <c r="E522" s="115" t="s">
        <v>227</v>
      </c>
      <c r="F522" s="145" t="s">
        <v>228</v>
      </c>
      <c r="G522" s="145" t="s">
        <v>249</v>
      </c>
      <c r="H522" s="146">
        <v>4.26</v>
      </c>
      <c r="I522" s="147">
        <v>44305</v>
      </c>
      <c r="J522" s="147">
        <v>44318</v>
      </c>
      <c r="K522" s="148">
        <f t="shared" si="32"/>
        <v>14</v>
      </c>
      <c r="L522" s="147">
        <f t="shared" si="33"/>
        <v>44311.5</v>
      </c>
      <c r="M522" s="143">
        <v>44323.5</v>
      </c>
      <c r="N522" s="143">
        <v>44410.5</v>
      </c>
      <c r="O522" s="143">
        <v>44407.5</v>
      </c>
      <c r="P522" s="144">
        <f t="shared" si="34"/>
        <v>96</v>
      </c>
      <c r="Q522" s="149">
        <f t="shared" si="35"/>
        <v>408.96</v>
      </c>
    </row>
    <row r="523" spans="1:17" x14ac:dyDescent="0.35">
      <c r="A523" s="144" t="s">
        <v>18</v>
      </c>
      <c r="B523" s="115" t="s">
        <v>82</v>
      </c>
      <c r="C523" s="144"/>
      <c r="D523" s="116">
        <v>44323</v>
      </c>
      <c r="E523" s="115" t="s">
        <v>227</v>
      </c>
      <c r="F523" s="145" t="s">
        <v>228</v>
      </c>
      <c r="G523" s="145" t="s">
        <v>250</v>
      </c>
      <c r="H523" s="146">
        <v>4.42</v>
      </c>
      <c r="I523" s="147">
        <v>44305</v>
      </c>
      <c r="J523" s="147">
        <v>44318</v>
      </c>
      <c r="K523" s="148">
        <f t="shared" si="32"/>
        <v>14</v>
      </c>
      <c r="L523" s="147">
        <f t="shared" si="33"/>
        <v>44311.5</v>
      </c>
      <c r="M523" s="143">
        <v>44323.5</v>
      </c>
      <c r="N523" s="143">
        <v>44410.5</v>
      </c>
      <c r="O523" s="143">
        <v>44407.5</v>
      </c>
      <c r="P523" s="144">
        <f t="shared" si="34"/>
        <v>96</v>
      </c>
      <c r="Q523" s="149">
        <f t="shared" si="35"/>
        <v>424.32</v>
      </c>
    </row>
    <row r="524" spans="1:17" x14ac:dyDescent="0.35">
      <c r="A524" s="144" t="s">
        <v>18</v>
      </c>
      <c r="B524" s="115" t="s">
        <v>82</v>
      </c>
      <c r="C524" s="144"/>
      <c r="D524" s="116">
        <v>44323</v>
      </c>
      <c r="E524" s="115" t="s">
        <v>227</v>
      </c>
      <c r="F524" s="145" t="s">
        <v>228</v>
      </c>
      <c r="G524" s="145" t="s">
        <v>285</v>
      </c>
      <c r="H524" s="146">
        <v>4.3100000000000005</v>
      </c>
      <c r="I524" s="147">
        <v>44305</v>
      </c>
      <c r="J524" s="147">
        <v>44318</v>
      </c>
      <c r="K524" s="148">
        <f t="shared" si="32"/>
        <v>14</v>
      </c>
      <c r="L524" s="147">
        <f t="shared" si="33"/>
        <v>44311.5</v>
      </c>
      <c r="M524" s="143">
        <v>44323.5</v>
      </c>
      <c r="N524" s="143">
        <v>44410.5</v>
      </c>
      <c r="O524" s="143">
        <v>44407.5</v>
      </c>
      <c r="P524" s="144">
        <f t="shared" si="34"/>
        <v>96</v>
      </c>
      <c r="Q524" s="149">
        <f t="shared" si="35"/>
        <v>413.76000000000005</v>
      </c>
    </row>
    <row r="525" spans="1:17" x14ac:dyDescent="0.35">
      <c r="A525" s="144" t="s">
        <v>18</v>
      </c>
      <c r="B525" s="115" t="s">
        <v>82</v>
      </c>
      <c r="C525" s="144"/>
      <c r="D525" s="116">
        <v>44323</v>
      </c>
      <c r="E525" s="115" t="s">
        <v>227</v>
      </c>
      <c r="F525" s="145" t="s">
        <v>228</v>
      </c>
      <c r="G525" s="145" t="s">
        <v>252</v>
      </c>
      <c r="H525" s="146">
        <v>3.8</v>
      </c>
      <c r="I525" s="147">
        <v>44305</v>
      </c>
      <c r="J525" s="147">
        <v>44318</v>
      </c>
      <c r="K525" s="148">
        <f t="shared" si="32"/>
        <v>14</v>
      </c>
      <c r="L525" s="147">
        <f t="shared" si="33"/>
        <v>44311.5</v>
      </c>
      <c r="M525" s="143">
        <v>44323.5</v>
      </c>
      <c r="N525" s="143">
        <v>44410.5</v>
      </c>
      <c r="O525" s="143">
        <v>44407.5</v>
      </c>
      <c r="P525" s="144">
        <f t="shared" si="34"/>
        <v>96</v>
      </c>
      <c r="Q525" s="149">
        <f t="shared" si="35"/>
        <v>364.79999999999995</v>
      </c>
    </row>
    <row r="526" spans="1:17" x14ac:dyDescent="0.35">
      <c r="A526" s="144" t="s">
        <v>18</v>
      </c>
      <c r="B526" s="115" t="s">
        <v>82</v>
      </c>
      <c r="C526" s="144"/>
      <c r="D526" s="116">
        <v>44323</v>
      </c>
      <c r="E526" s="115" t="s">
        <v>227</v>
      </c>
      <c r="F526" s="145" t="s">
        <v>228</v>
      </c>
      <c r="G526" s="145" t="s">
        <v>254</v>
      </c>
      <c r="H526" s="146">
        <v>143.05999999999997</v>
      </c>
      <c r="I526" s="147">
        <v>44305</v>
      </c>
      <c r="J526" s="147">
        <v>44318</v>
      </c>
      <c r="K526" s="148">
        <f t="shared" si="32"/>
        <v>14</v>
      </c>
      <c r="L526" s="147">
        <f t="shared" si="33"/>
        <v>44311.5</v>
      </c>
      <c r="M526" s="143">
        <v>44323.5</v>
      </c>
      <c r="N526" s="143">
        <v>44410.5</v>
      </c>
      <c r="O526" s="143">
        <v>44407.5</v>
      </c>
      <c r="P526" s="144">
        <f t="shared" si="34"/>
        <v>96</v>
      </c>
      <c r="Q526" s="149">
        <f t="shared" si="35"/>
        <v>13733.759999999998</v>
      </c>
    </row>
    <row r="527" spans="1:17" x14ac:dyDescent="0.35">
      <c r="A527" s="144" t="s">
        <v>18</v>
      </c>
      <c r="B527" s="115" t="s">
        <v>82</v>
      </c>
      <c r="C527" s="144"/>
      <c r="D527" s="116">
        <v>44323</v>
      </c>
      <c r="E527" s="115" t="s">
        <v>227</v>
      </c>
      <c r="F527" s="145" t="s">
        <v>228</v>
      </c>
      <c r="G527" s="145" t="s">
        <v>255</v>
      </c>
      <c r="H527" s="146">
        <v>45</v>
      </c>
      <c r="I527" s="147">
        <v>44305</v>
      </c>
      <c r="J527" s="147">
        <v>44318</v>
      </c>
      <c r="K527" s="148">
        <f t="shared" si="32"/>
        <v>14</v>
      </c>
      <c r="L527" s="147">
        <f t="shared" si="33"/>
        <v>44311.5</v>
      </c>
      <c r="M527" s="143">
        <v>44323.5</v>
      </c>
      <c r="N527" s="143">
        <v>44410.5</v>
      </c>
      <c r="O527" s="143">
        <v>44407.5</v>
      </c>
      <c r="P527" s="144">
        <f t="shared" si="34"/>
        <v>96</v>
      </c>
      <c r="Q527" s="149">
        <f t="shared" si="35"/>
        <v>4320</v>
      </c>
    </row>
    <row r="528" spans="1:17" x14ac:dyDescent="0.35">
      <c r="A528" s="144" t="s">
        <v>18</v>
      </c>
      <c r="B528" s="115" t="s">
        <v>82</v>
      </c>
      <c r="C528" s="144"/>
      <c r="D528" s="116">
        <v>44323</v>
      </c>
      <c r="E528" s="115" t="s">
        <v>227</v>
      </c>
      <c r="F528" s="145" t="s">
        <v>228</v>
      </c>
      <c r="G528" s="145" t="s">
        <v>256</v>
      </c>
      <c r="H528" s="146">
        <v>4.13</v>
      </c>
      <c r="I528" s="147">
        <v>44305</v>
      </c>
      <c r="J528" s="147">
        <v>44318</v>
      </c>
      <c r="K528" s="148">
        <f t="shared" si="32"/>
        <v>14</v>
      </c>
      <c r="L528" s="147">
        <f t="shared" si="33"/>
        <v>44311.5</v>
      </c>
      <c r="M528" s="143">
        <v>44323.5</v>
      </c>
      <c r="N528" s="143">
        <v>44410.5</v>
      </c>
      <c r="O528" s="143">
        <v>44407.5</v>
      </c>
      <c r="P528" s="144">
        <f t="shared" si="34"/>
        <v>96</v>
      </c>
      <c r="Q528" s="149">
        <f t="shared" si="35"/>
        <v>396.48</v>
      </c>
    </row>
    <row r="529" spans="1:17" x14ac:dyDescent="0.35">
      <c r="A529" s="144" t="s">
        <v>18</v>
      </c>
      <c r="B529" s="115" t="s">
        <v>82</v>
      </c>
      <c r="C529" s="144"/>
      <c r="D529" s="116">
        <v>44323</v>
      </c>
      <c r="E529" s="115" t="s">
        <v>227</v>
      </c>
      <c r="F529" s="145" t="s">
        <v>228</v>
      </c>
      <c r="G529" s="145" t="s">
        <v>257</v>
      </c>
      <c r="H529" s="146">
        <v>20.91</v>
      </c>
      <c r="I529" s="147">
        <v>44305</v>
      </c>
      <c r="J529" s="147">
        <v>44318</v>
      </c>
      <c r="K529" s="148">
        <f t="shared" si="32"/>
        <v>14</v>
      </c>
      <c r="L529" s="147">
        <f t="shared" si="33"/>
        <v>44311.5</v>
      </c>
      <c r="M529" s="143">
        <v>44323.5</v>
      </c>
      <c r="N529" s="143">
        <v>44410.5</v>
      </c>
      <c r="O529" s="143">
        <v>44407.5</v>
      </c>
      <c r="P529" s="144">
        <f t="shared" si="34"/>
        <v>96</v>
      </c>
      <c r="Q529" s="149">
        <f t="shared" si="35"/>
        <v>2007.3600000000001</v>
      </c>
    </row>
    <row r="530" spans="1:17" x14ac:dyDescent="0.35">
      <c r="A530" s="144" t="s">
        <v>18</v>
      </c>
      <c r="B530" s="115" t="s">
        <v>82</v>
      </c>
      <c r="C530" s="144"/>
      <c r="D530" s="116">
        <v>44323</v>
      </c>
      <c r="E530" s="115" t="s">
        <v>227</v>
      </c>
      <c r="F530" s="145" t="s">
        <v>228</v>
      </c>
      <c r="G530" s="145" t="s">
        <v>258</v>
      </c>
      <c r="H530" s="146">
        <v>27.39</v>
      </c>
      <c r="I530" s="147">
        <v>44305</v>
      </c>
      <c r="J530" s="147">
        <v>44318</v>
      </c>
      <c r="K530" s="148">
        <f t="shared" si="32"/>
        <v>14</v>
      </c>
      <c r="L530" s="147">
        <f t="shared" si="33"/>
        <v>44311.5</v>
      </c>
      <c r="M530" s="143">
        <v>44323.5</v>
      </c>
      <c r="N530" s="143">
        <v>44410.5</v>
      </c>
      <c r="O530" s="143">
        <v>44407.5</v>
      </c>
      <c r="P530" s="144">
        <f t="shared" si="34"/>
        <v>96</v>
      </c>
      <c r="Q530" s="149">
        <f t="shared" si="35"/>
        <v>2629.44</v>
      </c>
    </row>
    <row r="531" spans="1:17" x14ac:dyDescent="0.35">
      <c r="A531" s="144" t="s">
        <v>18</v>
      </c>
      <c r="B531" s="115" t="s">
        <v>82</v>
      </c>
      <c r="C531" s="144"/>
      <c r="D531" s="116">
        <v>44323</v>
      </c>
      <c r="E531" s="115" t="s">
        <v>227</v>
      </c>
      <c r="F531" s="145" t="s">
        <v>228</v>
      </c>
      <c r="G531" s="145" t="s">
        <v>259</v>
      </c>
      <c r="H531" s="146">
        <v>10.370000000000001</v>
      </c>
      <c r="I531" s="147">
        <v>44305</v>
      </c>
      <c r="J531" s="147">
        <v>44318</v>
      </c>
      <c r="K531" s="148">
        <f t="shared" si="32"/>
        <v>14</v>
      </c>
      <c r="L531" s="147">
        <f t="shared" si="33"/>
        <v>44311.5</v>
      </c>
      <c r="M531" s="143">
        <v>44323.5</v>
      </c>
      <c r="N531" s="143">
        <v>44410.5</v>
      </c>
      <c r="O531" s="143">
        <v>44407.5</v>
      </c>
      <c r="P531" s="144">
        <f t="shared" si="34"/>
        <v>96</v>
      </c>
      <c r="Q531" s="149">
        <f t="shared" si="35"/>
        <v>995.5200000000001</v>
      </c>
    </row>
    <row r="532" spans="1:17" x14ac:dyDescent="0.35">
      <c r="A532" s="144" t="s">
        <v>18</v>
      </c>
      <c r="B532" s="115" t="s">
        <v>82</v>
      </c>
      <c r="C532" s="144"/>
      <c r="D532" s="116">
        <v>44323</v>
      </c>
      <c r="E532" s="115" t="s">
        <v>227</v>
      </c>
      <c r="F532" s="145" t="s">
        <v>228</v>
      </c>
      <c r="G532" s="145" t="s">
        <v>286</v>
      </c>
      <c r="H532" s="146">
        <v>3.53</v>
      </c>
      <c r="I532" s="147">
        <v>44305</v>
      </c>
      <c r="J532" s="147">
        <v>44318</v>
      </c>
      <c r="K532" s="148">
        <f t="shared" si="32"/>
        <v>14</v>
      </c>
      <c r="L532" s="147">
        <f t="shared" si="33"/>
        <v>44311.5</v>
      </c>
      <c r="M532" s="143">
        <v>44323.5</v>
      </c>
      <c r="N532" s="143">
        <v>44410.5</v>
      </c>
      <c r="O532" s="143">
        <v>44407.5</v>
      </c>
      <c r="P532" s="144">
        <f t="shared" si="34"/>
        <v>96</v>
      </c>
      <c r="Q532" s="149">
        <f t="shared" si="35"/>
        <v>338.88</v>
      </c>
    </row>
    <row r="533" spans="1:17" x14ac:dyDescent="0.35">
      <c r="A533" s="144" t="s">
        <v>18</v>
      </c>
      <c r="B533" s="115" t="s">
        <v>82</v>
      </c>
      <c r="C533" s="144"/>
      <c r="D533" s="116">
        <v>44323</v>
      </c>
      <c r="E533" s="115" t="s">
        <v>227</v>
      </c>
      <c r="F533" s="145" t="s">
        <v>228</v>
      </c>
      <c r="G533" s="145" t="s">
        <v>260</v>
      </c>
      <c r="H533" s="146">
        <v>1.1100000000000001</v>
      </c>
      <c r="I533" s="147">
        <v>44305</v>
      </c>
      <c r="J533" s="147">
        <v>44318</v>
      </c>
      <c r="K533" s="148">
        <f t="shared" si="32"/>
        <v>14</v>
      </c>
      <c r="L533" s="147">
        <f t="shared" si="33"/>
        <v>44311.5</v>
      </c>
      <c r="M533" s="143">
        <v>44323.5</v>
      </c>
      <c r="N533" s="143">
        <v>44410.5</v>
      </c>
      <c r="O533" s="143">
        <v>44407.5</v>
      </c>
      <c r="P533" s="144">
        <f t="shared" si="34"/>
        <v>96</v>
      </c>
      <c r="Q533" s="149">
        <f t="shared" si="35"/>
        <v>106.56</v>
      </c>
    </row>
    <row r="534" spans="1:17" x14ac:dyDescent="0.35">
      <c r="A534" s="144" t="s">
        <v>18</v>
      </c>
      <c r="B534" s="115" t="s">
        <v>82</v>
      </c>
      <c r="C534" s="144"/>
      <c r="D534" s="116">
        <v>44323</v>
      </c>
      <c r="E534" s="115" t="s">
        <v>227</v>
      </c>
      <c r="F534" s="145" t="s">
        <v>228</v>
      </c>
      <c r="G534" s="145" t="s">
        <v>261</v>
      </c>
      <c r="H534" s="146">
        <v>3.62</v>
      </c>
      <c r="I534" s="147">
        <v>44305</v>
      </c>
      <c r="J534" s="147">
        <v>44318</v>
      </c>
      <c r="K534" s="148">
        <f t="shared" si="32"/>
        <v>14</v>
      </c>
      <c r="L534" s="147">
        <f t="shared" si="33"/>
        <v>44311.5</v>
      </c>
      <c r="M534" s="143">
        <v>44323.5</v>
      </c>
      <c r="N534" s="143">
        <v>44410.5</v>
      </c>
      <c r="O534" s="143">
        <v>44407.5</v>
      </c>
      <c r="P534" s="144">
        <f t="shared" si="34"/>
        <v>96</v>
      </c>
      <c r="Q534" s="149">
        <f t="shared" si="35"/>
        <v>347.52</v>
      </c>
    </row>
    <row r="535" spans="1:17" x14ac:dyDescent="0.35">
      <c r="A535" s="144" t="s">
        <v>18</v>
      </c>
      <c r="B535" s="115" t="s">
        <v>82</v>
      </c>
      <c r="C535" s="144"/>
      <c r="D535" s="116">
        <v>44323</v>
      </c>
      <c r="E535" s="115" t="s">
        <v>227</v>
      </c>
      <c r="F535" s="145" t="s">
        <v>228</v>
      </c>
      <c r="G535" s="145" t="s">
        <v>262</v>
      </c>
      <c r="H535" s="146">
        <v>46.31</v>
      </c>
      <c r="I535" s="147">
        <v>44305</v>
      </c>
      <c r="J535" s="147">
        <v>44318</v>
      </c>
      <c r="K535" s="148">
        <f t="shared" si="32"/>
        <v>14</v>
      </c>
      <c r="L535" s="147">
        <f t="shared" si="33"/>
        <v>44311.5</v>
      </c>
      <c r="M535" s="143">
        <v>44323.5</v>
      </c>
      <c r="N535" s="143">
        <v>44410.5</v>
      </c>
      <c r="O535" s="143">
        <v>44407.5</v>
      </c>
      <c r="P535" s="144">
        <f t="shared" si="34"/>
        <v>96</v>
      </c>
      <c r="Q535" s="149">
        <f t="shared" si="35"/>
        <v>4445.76</v>
      </c>
    </row>
    <row r="536" spans="1:17" x14ac:dyDescent="0.35">
      <c r="A536" s="144" t="s">
        <v>18</v>
      </c>
      <c r="B536" s="115" t="s">
        <v>82</v>
      </c>
      <c r="C536" s="144"/>
      <c r="D536" s="116">
        <v>44323</v>
      </c>
      <c r="E536" s="115" t="s">
        <v>227</v>
      </c>
      <c r="F536" s="145" t="s">
        <v>228</v>
      </c>
      <c r="G536" s="145" t="s">
        <v>289</v>
      </c>
      <c r="H536" s="146">
        <v>14.67</v>
      </c>
      <c r="I536" s="147">
        <v>44305</v>
      </c>
      <c r="J536" s="147">
        <v>44318</v>
      </c>
      <c r="K536" s="148">
        <f t="shared" si="32"/>
        <v>14</v>
      </c>
      <c r="L536" s="147">
        <f t="shared" si="33"/>
        <v>44311.5</v>
      </c>
      <c r="M536" s="143">
        <v>44323.5</v>
      </c>
      <c r="N536" s="143">
        <v>44410.5</v>
      </c>
      <c r="O536" s="143">
        <v>44407.5</v>
      </c>
      <c r="P536" s="144">
        <f t="shared" si="34"/>
        <v>96</v>
      </c>
      <c r="Q536" s="149">
        <f t="shared" si="35"/>
        <v>1408.32</v>
      </c>
    </row>
    <row r="537" spans="1:17" x14ac:dyDescent="0.35">
      <c r="A537" s="144" t="s">
        <v>18</v>
      </c>
      <c r="B537" s="115" t="s">
        <v>82</v>
      </c>
      <c r="C537" s="144"/>
      <c r="D537" s="116">
        <v>44323</v>
      </c>
      <c r="E537" s="115" t="s">
        <v>227</v>
      </c>
      <c r="F537" s="145" t="s">
        <v>228</v>
      </c>
      <c r="G537" s="145" t="s">
        <v>263</v>
      </c>
      <c r="H537" s="146">
        <v>0.91</v>
      </c>
      <c r="I537" s="147">
        <v>44305</v>
      </c>
      <c r="J537" s="147">
        <v>44318</v>
      </c>
      <c r="K537" s="148">
        <f t="shared" si="32"/>
        <v>14</v>
      </c>
      <c r="L537" s="147">
        <f t="shared" si="33"/>
        <v>44311.5</v>
      </c>
      <c r="M537" s="143">
        <v>44323.5</v>
      </c>
      <c r="N537" s="143">
        <v>44410.5</v>
      </c>
      <c r="O537" s="143">
        <v>44407.5</v>
      </c>
      <c r="P537" s="144">
        <f t="shared" si="34"/>
        <v>96</v>
      </c>
      <c r="Q537" s="149">
        <f t="shared" si="35"/>
        <v>87.36</v>
      </c>
    </row>
    <row r="538" spans="1:17" x14ac:dyDescent="0.35">
      <c r="A538" s="144" t="s">
        <v>18</v>
      </c>
      <c r="B538" s="115" t="s">
        <v>82</v>
      </c>
      <c r="C538" s="144"/>
      <c r="D538" s="116">
        <v>44323</v>
      </c>
      <c r="E538" s="115" t="s">
        <v>227</v>
      </c>
      <c r="F538" s="145" t="s">
        <v>228</v>
      </c>
      <c r="G538" s="145" t="s">
        <v>264</v>
      </c>
      <c r="H538" s="146">
        <v>13.17</v>
      </c>
      <c r="I538" s="147">
        <v>44305</v>
      </c>
      <c r="J538" s="147">
        <v>44318</v>
      </c>
      <c r="K538" s="148">
        <f t="shared" si="32"/>
        <v>14</v>
      </c>
      <c r="L538" s="147">
        <f t="shared" si="33"/>
        <v>44311.5</v>
      </c>
      <c r="M538" s="143">
        <v>44323.5</v>
      </c>
      <c r="N538" s="143">
        <v>44410.5</v>
      </c>
      <c r="O538" s="143">
        <v>44407.5</v>
      </c>
      <c r="P538" s="144">
        <f t="shared" si="34"/>
        <v>96</v>
      </c>
      <c r="Q538" s="149">
        <f t="shared" si="35"/>
        <v>1264.32</v>
      </c>
    </row>
    <row r="539" spans="1:17" x14ac:dyDescent="0.35">
      <c r="A539" s="144" t="s">
        <v>18</v>
      </c>
      <c r="B539" s="115" t="s">
        <v>82</v>
      </c>
      <c r="C539" s="144"/>
      <c r="D539" s="116">
        <v>44323</v>
      </c>
      <c r="E539" s="115" t="s">
        <v>227</v>
      </c>
      <c r="F539" s="145" t="s">
        <v>228</v>
      </c>
      <c r="G539" s="145" t="s">
        <v>265</v>
      </c>
      <c r="H539" s="146">
        <v>2.89</v>
      </c>
      <c r="I539" s="147">
        <v>44305</v>
      </c>
      <c r="J539" s="147">
        <v>44318</v>
      </c>
      <c r="K539" s="148">
        <f t="shared" si="32"/>
        <v>14</v>
      </c>
      <c r="L539" s="147">
        <f t="shared" si="33"/>
        <v>44311.5</v>
      </c>
      <c r="M539" s="143">
        <v>44323.5</v>
      </c>
      <c r="N539" s="143">
        <v>44410.5</v>
      </c>
      <c r="O539" s="143">
        <v>44407.5</v>
      </c>
      <c r="P539" s="144">
        <f t="shared" si="34"/>
        <v>96</v>
      </c>
      <c r="Q539" s="149">
        <f t="shared" si="35"/>
        <v>277.44</v>
      </c>
    </row>
    <row r="540" spans="1:17" x14ac:dyDescent="0.35">
      <c r="A540" s="144" t="s">
        <v>18</v>
      </c>
      <c r="B540" s="115" t="s">
        <v>82</v>
      </c>
      <c r="C540" s="144"/>
      <c r="D540" s="116">
        <v>44323</v>
      </c>
      <c r="E540" s="115" t="s">
        <v>227</v>
      </c>
      <c r="F540" s="145" t="s">
        <v>228</v>
      </c>
      <c r="G540" s="145" t="s">
        <v>266</v>
      </c>
      <c r="H540" s="146">
        <v>4.6100000000000003</v>
      </c>
      <c r="I540" s="147">
        <v>44305</v>
      </c>
      <c r="J540" s="147">
        <v>44318</v>
      </c>
      <c r="K540" s="148">
        <f t="shared" si="32"/>
        <v>14</v>
      </c>
      <c r="L540" s="147">
        <f t="shared" si="33"/>
        <v>44311.5</v>
      </c>
      <c r="M540" s="143">
        <v>44323.5</v>
      </c>
      <c r="N540" s="143">
        <v>44410.5</v>
      </c>
      <c r="O540" s="143">
        <v>44407.5</v>
      </c>
      <c r="P540" s="144">
        <f t="shared" si="34"/>
        <v>96</v>
      </c>
      <c r="Q540" s="149">
        <f t="shared" si="35"/>
        <v>442.56000000000006</v>
      </c>
    </row>
    <row r="541" spans="1:17" x14ac:dyDescent="0.35">
      <c r="A541" s="144" t="s">
        <v>18</v>
      </c>
      <c r="B541" s="115" t="s">
        <v>82</v>
      </c>
      <c r="C541" s="144"/>
      <c r="D541" s="116">
        <v>44323</v>
      </c>
      <c r="E541" s="115" t="s">
        <v>227</v>
      </c>
      <c r="F541" s="145" t="s">
        <v>228</v>
      </c>
      <c r="G541" s="145" t="s">
        <v>267</v>
      </c>
      <c r="H541" s="146">
        <v>4.3899999999999997</v>
      </c>
      <c r="I541" s="147">
        <v>44305</v>
      </c>
      <c r="J541" s="147">
        <v>44318</v>
      </c>
      <c r="K541" s="148">
        <f t="shared" si="32"/>
        <v>14</v>
      </c>
      <c r="L541" s="147">
        <f t="shared" si="33"/>
        <v>44311.5</v>
      </c>
      <c r="M541" s="143">
        <v>44323.5</v>
      </c>
      <c r="N541" s="143">
        <v>44410.5</v>
      </c>
      <c r="O541" s="143">
        <v>44407.5</v>
      </c>
      <c r="P541" s="144">
        <f t="shared" si="34"/>
        <v>96</v>
      </c>
      <c r="Q541" s="149">
        <f t="shared" si="35"/>
        <v>421.43999999999994</v>
      </c>
    </row>
    <row r="542" spans="1:17" x14ac:dyDescent="0.35">
      <c r="A542" s="144" t="s">
        <v>18</v>
      </c>
      <c r="B542" s="115" t="s">
        <v>82</v>
      </c>
      <c r="C542" s="144"/>
      <c r="D542" s="116">
        <v>44323</v>
      </c>
      <c r="E542" s="115" t="s">
        <v>269</v>
      </c>
      <c r="F542" s="145" t="s">
        <v>270</v>
      </c>
      <c r="G542" s="145" t="s">
        <v>271</v>
      </c>
      <c r="H542" s="146">
        <v>3538.0999999999976</v>
      </c>
      <c r="I542" s="147">
        <v>44305</v>
      </c>
      <c r="J542" s="147">
        <v>44318</v>
      </c>
      <c r="K542" s="148">
        <f t="shared" si="32"/>
        <v>14</v>
      </c>
      <c r="L542" s="147">
        <f t="shared" si="33"/>
        <v>44311.5</v>
      </c>
      <c r="M542" s="143">
        <v>44323.5</v>
      </c>
      <c r="N542" s="143">
        <v>44410.5</v>
      </c>
      <c r="O542" s="143">
        <v>44407.5</v>
      </c>
      <c r="P542" s="144">
        <f t="shared" si="34"/>
        <v>96</v>
      </c>
      <c r="Q542" s="149">
        <f t="shared" si="35"/>
        <v>339657.59999999974</v>
      </c>
    </row>
    <row r="543" spans="1:17" x14ac:dyDescent="0.35">
      <c r="A543" s="144" t="s">
        <v>18</v>
      </c>
      <c r="B543" s="115" t="s">
        <v>82</v>
      </c>
      <c r="C543" s="144"/>
      <c r="D543" s="116">
        <v>44323</v>
      </c>
      <c r="E543" s="115" t="s">
        <v>269</v>
      </c>
      <c r="F543" s="145" t="s">
        <v>270</v>
      </c>
      <c r="G543" s="145" t="s">
        <v>272</v>
      </c>
      <c r="H543" s="146">
        <v>215.14000000000004</v>
      </c>
      <c r="I543" s="147">
        <v>44305</v>
      </c>
      <c r="J543" s="147">
        <v>44318</v>
      </c>
      <c r="K543" s="148">
        <f t="shared" si="32"/>
        <v>14</v>
      </c>
      <c r="L543" s="147">
        <f t="shared" si="33"/>
        <v>44311.5</v>
      </c>
      <c r="M543" s="143">
        <v>44323.5</v>
      </c>
      <c r="N543" s="143">
        <v>44410.5</v>
      </c>
      <c r="O543" s="143">
        <v>44407.5</v>
      </c>
      <c r="P543" s="144">
        <f t="shared" si="34"/>
        <v>96</v>
      </c>
      <c r="Q543" s="149">
        <f t="shared" si="35"/>
        <v>20653.440000000002</v>
      </c>
    </row>
    <row r="544" spans="1:17" x14ac:dyDescent="0.35">
      <c r="A544" s="144" t="s">
        <v>18</v>
      </c>
      <c r="B544" s="115" t="s">
        <v>82</v>
      </c>
      <c r="C544" s="144"/>
      <c r="D544" s="116">
        <v>44323</v>
      </c>
      <c r="E544" s="115" t="s">
        <v>269</v>
      </c>
      <c r="F544" s="145" t="s">
        <v>270</v>
      </c>
      <c r="G544" s="145" t="s">
        <v>293</v>
      </c>
      <c r="H544" s="146">
        <v>1.2</v>
      </c>
      <c r="I544" s="147">
        <v>44305</v>
      </c>
      <c r="J544" s="147">
        <v>44318</v>
      </c>
      <c r="K544" s="148">
        <f t="shared" si="32"/>
        <v>14</v>
      </c>
      <c r="L544" s="147">
        <f t="shared" si="33"/>
        <v>44311.5</v>
      </c>
      <c r="M544" s="143">
        <v>44323.5</v>
      </c>
      <c r="N544" s="143">
        <v>44410.5</v>
      </c>
      <c r="O544" s="143">
        <v>44407.5</v>
      </c>
      <c r="P544" s="144">
        <f t="shared" si="34"/>
        <v>96</v>
      </c>
      <c r="Q544" s="149">
        <f t="shared" si="35"/>
        <v>115.19999999999999</v>
      </c>
    </row>
    <row r="545" spans="1:17" x14ac:dyDescent="0.35">
      <c r="A545" s="144" t="s">
        <v>18</v>
      </c>
      <c r="B545" s="115" t="s">
        <v>82</v>
      </c>
      <c r="C545" s="144"/>
      <c r="D545" s="116">
        <v>44323</v>
      </c>
      <c r="E545" s="115" t="s">
        <v>269</v>
      </c>
      <c r="F545" s="145" t="s">
        <v>270</v>
      </c>
      <c r="G545" s="145" t="s">
        <v>273</v>
      </c>
      <c r="H545" s="146">
        <v>355.72999999999996</v>
      </c>
      <c r="I545" s="147">
        <v>44305</v>
      </c>
      <c r="J545" s="147">
        <v>44318</v>
      </c>
      <c r="K545" s="148">
        <f t="shared" si="32"/>
        <v>14</v>
      </c>
      <c r="L545" s="147">
        <f t="shared" si="33"/>
        <v>44311.5</v>
      </c>
      <c r="M545" s="143">
        <v>44323.5</v>
      </c>
      <c r="N545" s="143">
        <v>44410.5</v>
      </c>
      <c r="O545" s="143">
        <v>44407.5</v>
      </c>
      <c r="P545" s="144">
        <f t="shared" si="34"/>
        <v>96</v>
      </c>
      <c r="Q545" s="149">
        <f t="shared" si="35"/>
        <v>34150.079999999994</v>
      </c>
    </row>
    <row r="546" spans="1:17" x14ac:dyDescent="0.35">
      <c r="A546" s="144" t="s">
        <v>18</v>
      </c>
      <c r="B546" s="115" t="s">
        <v>82</v>
      </c>
      <c r="C546" s="144"/>
      <c r="D546" s="116">
        <v>44323</v>
      </c>
      <c r="E546" s="115" t="s">
        <v>269</v>
      </c>
      <c r="F546" s="145" t="s">
        <v>270</v>
      </c>
      <c r="G546" s="145" t="s">
        <v>274</v>
      </c>
      <c r="H546" s="146">
        <v>24.11</v>
      </c>
      <c r="I546" s="147">
        <v>44305</v>
      </c>
      <c r="J546" s="147">
        <v>44318</v>
      </c>
      <c r="K546" s="148">
        <f t="shared" si="32"/>
        <v>14</v>
      </c>
      <c r="L546" s="147">
        <f t="shared" si="33"/>
        <v>44311.5</v>
      </c>
      <c r="M546" s="143">
        <v>44323.5</v>
      </c>
      <c r="N546" s="143">
        <v>44410.5</v>
      </c>
      <c r="O546" s="143">
        <v>44407.5</v>
      </c>
      <c r="P546" s="144">
        <f t="shared" si="34"/>
        <v>96</v>
      </c>
      <c r="Q546" s="149">
        <f t="shared" si="35"/>
        <v>2314.56</v>
      </c>
    </row>
    <row r="547" spans="1:17" x14ac:dyDescent="0.35">
      <c r="A547" s="144" t="s">
        <v>18</v>
      </c>
      <c r="B547" s="115" t="s">
        <v>82</v>
      </c>
      <c r="C547" s="144"/>
      <c r="D547" s="116">
        <v>44323</v>
      </c>
      <c r="E547" s="115" t="s">
        <v>275</v>
      </c>
      <c r="F547" s="145" t="s">
        <v>276</v>
      </c>
      <c r="G547" s="145" t="s">
        <v>209</v>
      </c>
      <c r="H547" s="144">
        <v>1.28</v>
      </c>
      <c r="I547" s="147">
        <v>44305</v>
      </c>
      <c r="J547" s="147">
        <v>44318</v>
      </c>
      <c r="K547" s="148">
        <f t="shared" si="32"/>
        <v>14</v>
      </c>
      <c r="L547" s="147">
        <f t="shared" si="33"/>
        <v>44311.5</v>
      </c>
      <c r="M547" s="143">
        <v>44323.5</v>
      </c>
      <c r="N547" s="143">
        <v>44410.5</v>
      </c>
      <c r="O547" s="143">
        <v>44407.5</v>
      </c>
      <c r="P547" s="144">
        <f t="shared" si="34"/>
        <v>96</v>
      </c>
      <c r="Q547" s="149">
        <f t="shared" si="35"/>
        <v>122.88</v>
      </c>
    </row>
    <row r="548" spans="1:17" x14ac:dyDescent="0.35">
      <c r="A548" s="144" t="s">
        <v>18</v>
      </c>
      <c r="B548" s="115" t="s">
        <v>82</v>
      </c>
      <c r="C548" s="144"/>
      <c r="D548" s="116">
        <v>44323</v>
      </c>
      <c r="E548" s="115" t="s">
        <v>277</v>
      </c>
      <c r="F548" s="145" t="s">
        <v>278</v>
      </c>
      <c r="G548" s="145" t="s">
        <v>279</v>
      </c>
      <c r="H548" s="146">
        <v>52.089999999999989</v>
      </c>
      <c r="I548" s="147">
        <v>44305</v>
      </c>
      <c r="J548" s="147">
        <v>44318</v>
      </c>
      <c r="K548" s="148">
        <f t="shared" si="32"/>
        <v>14</v>
      </c>
      <c r="L548" s="147">
        <f t="shared" si="33"/>
        <v>44311.5</v>
      </c>
      <c r="M548" s="143">
        <v>44323.5</v>
      </c>
      <c r="N548" s="143">
        <v>44410.5</v>
      </c>
      <c r="O548" s="143">
        <v>44407.5</v>
      </c>
      <c r="P548" s="144">
        <f t="shared" si="34"/>
        <v>96</v>
      </c>
      <c r="Q548" s="149">
        <f t="shared" si="35"/>
        <v>5000.6399999999994</v>
      </c>
    </row>
    <row r="549" spans="1:17" x14ac:dyDescent="0.35">
      <c r="A549" s="144" t="s">
        <v>18</v>
      </c>
      <c r="B549" s="115" t="s">
        <v>82</v>
      </c>
      <c r="C549" s="144"/>
      <c r="D549" s="116">
        <v>44323</v>
      </c>
      <c r="E549" s="115" t="s">
        <v>233</v>
      </c>
      <c r="F549" s="145" t="s">
        <v>234</v>
      </c>
      <c r="G549" s="145" t="s">
        <v>280</v>
      </c>
      <c r="H549" s="146">
        <v>581.42999999999995</v>
      </c>
      <c r="I549" s="147">
        <v>44305</v>
      </c>
      <c r="J549" s="147">
        <v>44318</v>
      </c>
      <c r="K549" s="148">
        <f t="shared" si="32"/>
        <v>14</v>
      </c>
      <c r="L549" s="147">
        <f t="shared" si="33"/>
        <v>44311.5</v>
      </c>
      <c r="M549" s="143">
        <v>44323.5</v>
      </c>
      <c r="N549" s="143">
        <v>44410.5</v>
      </c>
      <c r="O549" s="143">
        <v>44407.5</v>
      </c>
      <c r="P549" s="144">
        <f t="shared" si="34"/>
        <v>96</v>
      </c>
      <c r="Q549" s="149">
        <f t="shared" si="35"/>
        <v>55817.279999999999</v>
      </c>
    </row>
    <row r="550" spans="1:17" x14ac:dyDescent="0.35">
      <c r="A550" s="144" t="s">
        <v>18</v>
      </c>
      <c r="B550" s="115" t="s">
        <v>82</v>
      </c>
      <c r="C550" s="144"/>
      <c r="D550" s="116">
        <v>44323</v>
      </c>
      <c r="E550" s="115" t="s">
        <v>281</v>
      </c>
      <c r="F550" s="145" t="s">
        <v>282</v>
      </c>
      <c r="G550" s="145" t="s">
        <v>230</v>
      </c>
      <c r="H550" s="146">
        <v>5.73</v>
      </c>
      <c r="I550" s="147">
        <v>44305</v>
      </c>
      <c r="J550" s="147">
        <v>44318</v>
      </c>
      <c r="K550" s="148">
        <f t="shared" si="32"/>
        <v>14</v>
      </c>
      <c r="L550" s="147">
        <f t="shared" si="33"/>
        <v>44311.5</v>
      </c>
      <c r="M550" s="143">
        <v>44323.5</v>
      </c>
      <c r="N550" s="143">
        <v>44410.5</v>
      </c>
      <c r="O550" s="143">
        <v>44407.5</v>
      </c>
      <c r="P550" s="144">
        <f t="shared" si="34"/>
        <v>96</v>
      </c>
      <c r="Q550" s="149">
        <f t="shared" si="35"/>
        <v>550.08000000000004</v>
      </c>
    </row>
    <row r="551" spans="1:17" x14ac:dyDescent="0.35">
      <c r="A551" s="144" t="s">
        <v>18</v>
      </c>
      <c r="B551" s="115" t="s">
        <v>82</v>
      </c>
      <c r="C551" s="144"/>
      <c r="D551" s="116">
        <v>44323</v>
      </c>
      <c r="E551" s="115" t="s">
        <v>281</v>
      </c>
      <c r="F551" s="145" t="s">
        <v>282</v>
      </c>
      <c r="G551" s="145" t="s">
        <v>220</v>
      </c>
      <c r="H551" s="146">
        <v>0</v>
      </c>
      <c r="I551" s="147">
        <v>44305</v>
      </c>
      <c r="J551" s="147">
        <v>44318</v>
      </c>
      <c r="K551" s="148">
        <f t="shared" si="32"/>
        <v>14</v>
      </c>
      <c r="L551" s="147">
        <f t="shared" si="33"/>
        <v>44311.5</v>
      </c>
      <c r="M551" s="143">
        <v>44323.5</v>
      </c>
      <c r="N551" s="143">
        <v>44410.5</v>
      </c>
      <c r="O551" s="143">
        <v>44407.5</v>
      </c>
      <c r="P551" s="144">
        <f t="shared" si="34"/>
        <v>96</v>
      </c>
      <c r="Q551" s="149">
        <f t="shared" si="35"/>
        <v>0</v>
      </c>
    </row>
    <row r="552" spans="1:17" x14ac:dyDescent="0.35">
      <c r="A552" s="144" t="s">
        <v>8</v>
      </c>
      <c r="B552" s="115" t="s">
        <v>82</v>
      </c>
      <c r="C552" s="144"/>
      <c r="D552" s="116">
        <v>44337</v>
      </c>
      <c r="E552" s="115" t="s">
        <v>207</v>
      </c>
      <c r="F552" s="145" t="s">
        <v>208</v>
      </c>
      <c r="G552" s="145" t="s">
        <v>209</v>
      </c>
      <c r="H552" s="146">
        <v>297.45999999999998</v>
      </c>
      <c r="I552" s="147">
        <v>44319</v>
      </c>
      <c r="J552" s="147">
        <v>44332</v>
      </c>
      <c r="K552" s="148">
        <f t="shared" si="32"/>
        <v>14</v>
      </c>
      <c r="L552" s="147">
        <f t="shared" si="33"/>
        <v>44325.5</v>
      </c>
      <c r="M552" s="143">
        <v>44337.5</v>
      </c>
      <c r="N552" s="143">
        <v>44340.5</v>
      </c>
      <c r="O552" s="143">
        <v>44337.5</v>
      </c>
      <c r="P552" s="144">
        <f t="shared" si="34"/>
        <v>12</v>
      </c>
      <c r="Q552" s="149">
        <f t="shared" si="35"/>
        <v>3569.5199999999995</v>
      </c>
    </row>
    <row r="553" spans="1:17" x14ac:dyDescent="0.35">
      <c r="A553" s="144" t="s">
        <v>8</v>
      </c>
      <c r="B553" s="115" t="s">
        <v>82</v>
      </c>
      <c r="C553" s="144"/>
      <c r="D553" s="116">
        <v>44337</v>
      </c>
      <c r="E553" s="115" t="s">
        <v>210</v>
      </c>
      <c r="F553" s="145" t="s">
        <v>211</v>
      </c>
      <c r="G553" s="145" t="s">
        <v>209</v>
      </c>
      <c r="H553" s="146">
        <v>39.770000000000003</v>
      </c>
      <c r="I553" s="147">
        <v>44319</v>
      </c>
      <c r="J553" s="147">
        <v>44332</v>
      </c>
      <c r="K553" s="148">
        <f t="shared" si="32"/>
        <v>14</v>
      </c>
      <c r="L553" s="147">
        <f t="shared" si="33"/>
        <v>44325.5</v>
      </c>
      <c r="M553" s="143">
        <v>44337.5</v>
      </c>
      <c r="N553" s="143">
        <v>44340.5</v>
      </c>
      <c r="O553" s="143">
        <v>44337.5</v>
      </c>
      <c r="P553" s="144">
        <f t="shared" si="34"/>
        <v>12</v>
      </c>
      <c r="Q553" s="149">
        <f t="shared" si="35"/>
        <v>477.24</v>
      </c>
    </row>
    <row r="554" spans="1:17" x14ac:dyDescent="0.35">
      <c r="A554" s="144" t="s">
        <v>8</v>
      </c>
      <c r="B554" s="115" t="s">
        <v>82</v>
      </c>
      <c r="C554" s="144"/>
      <c r="D554" s="116">
        <v>44337</v>
      </c>
      <c r="E554" s="115" t="s">
        <v>212</v>
      </c>
      <c r="F554" s="145" t="s">
        <v>213</v>
      </c>
      <c r="G554" s="145" t="s">
        <v>209</v>
      </c>
      <c r="H554" s="146">
        <v>39.770000000000003</v>
      </c>
      <c r="I554" s="147">
        <v>44319</v>
      </c>
      <c r="J554" s="147">
        <v>44332</v>
      </c>
      <c r="K554" s="148">
        <f t="shared" si="32"/>
        <v>14</v>
      </c>
      <c r="L554" s="147">
        <f t="shared" si="33"/>
        <v>44325.5</v>
      </c>
      <c r="M554" s="143">
        <v>44337.5</v>
      </c>
      <c r="N554" s="143">
        <v>44340.5</v>
      </c>
      <c r="O554" s="143">
        <v>44337.5</v>
      </c>
      <c r="P554" s="144">
        <f t="shared" si="34"/>
        <v>12</v>
      </c>
      <c r="Q554" s="149">
        <f t="shared" si="35"/>
        <v>477.24</v>
      </c>
    </row>
    <row r="555" spans="1:17" x14ac:dyDescent="0.35">
      <c r="A555" s="144" t="s">
        <v>8</v>
      </c>
      <c r="B555" s="115" t="s">
        <v>82</v>
      </c>
      <c r="C555" s="144"/>
      <c r="D555" s="116">
        <v>44337</v>
      </c>
      <c r="E555" s="115" t="s">
        <v>214</v>
      </c>
      <c r="F555" s="145" t="s">
        <v>215</v>
      </c>
      <c r="G555" s="145" t="s">
        <v>209</v>
      </c>
      <c r="H555" s="146">
        <v>170.06</v>
      </c>
      <c r="I555" s="147">
        <v>44319</v>
      </c>
      <c r="J555" s="147">
        <v>44332</v>
      </c>
      <c r="K555" s="148">
        <f t="shared" si="32"/>
        <v>14</v>
      </c>
      <c r="L555" s="147">
        <f t="shared" si="33"/>
        <v>44325.5</v>
      </c>
      <c r="M555" s="143">
        <v>44337.5</v>
      </c>
      <c r="N555" s="143">
        <v>44340.5</v>
      </c>
      <c r="O555" s="143">
        <v>44337.5</v>
      </c>
      <c r="P555" s="144">
        <f t="shared" si="34"/>
        <v>12</v>
      </c>
      <c r="Q555" s="149">
        <f t="shared" si="35"/>
        <v>2040.72</v>
      </c>
    </row>
    <row r="556" spans="1:17" x14ac:dyDescent="0.35">
      <c r="A556" s="144" t="s">
        <v>8</v>
      </c>
      <c r="B556" s="115" t="s">
        <v>82</v>
      </c>
      <c r="C556" s="144"/>
      <c r="D556" s="116">
        <v>44337</v>
      </c>
      <c r="E556" s="115" t="s">
        <v>216</v>
      </c>
      <c r="F556" s="145" t="s">
        <v>217</v>
      </c>
      <c r="G556" s="145" t="s">
        <v>209</v>
      </c>
      <c r="H556" s="146">
        <v>170.06</v>
      </c>
      <c r="I556" s="147">
        <v>44319</v>
      </c>
      <c r="J556" s="147">
        <v>44332</v>
      </c>
      <c r="K556" s="148">
        <f t="shared" si="32"/>
        <v>14</v>
      </c>
      <c r="L556" s="147">
        <f t="shared" si="33"/>
        <v>44325.5</v>
      </c>
      <c r="M556" s="143">
        <v>44337.5</v>
      </c>
      <c r="N556" s="143">
        <v>44340.5</v>
      </c>
      <c r="O556" s="143">
        <v>44337.5</v>
      </c>
      <c r="P556" s="144">
        <f t="shared" si="34"/>
        <v>12</v>
      </c>
      <c r="Q556" s="149">
        <f t="shared" si="35"/>
        <v>2040.72</v>
      </c>
    </row>
    <row r="557" spans="1:17" x14ac:dyDescent="0.35">
      <c r="A557" s="144" t="s">
        <v>8</v>
      </c>
      <c r="B557" s="115" t="s">
        <v>82</v>
      </c>
      <c r="C557" s="144"/>
      <c r="D557" s="116">
        <v>44337</v>
      </c>
      <c r="E557" s="115" t="s">
        <v>207</v>
      </c>
      <c r="F557" s="145" t="s">
        <v>208</v>
      </c>
      <c r="G557" s="145" t="s">
        <v>209</v>
      </c>
      <c r="H557" s="146">
        <v>56921.10000000002</v>
      </c>
      <c r="I557" s="147">
        <v>44319</v>
      </c>
      <c r="J557" s="147">
        <v>44332</v>
      </c>
      <c r="K557" s="148">
        <f t="shared" si="32"/>
        <v>14</v>
      </c>
      <c r="L557" s="147">
        <f t="shared" si="33"/>
        <v>44325.5</v>
      </c>
      <c r="M557" s="143">
        <v>44337.5</v>
      </c>
      <c r="N557" s="143">
        <v>44340.5</v>
      </c>
      <c r="O557" s="143">
        <v>44337.5</v>
      </c>
      <c r="P557" s="144">
        <f t="shared" si="34"/>
        <v>12</v>
      </c>
      <c r="Q557" s="149">
        <f t="shared" si="35"/>
        <v>683053.20000000019</v>
      </c>
    </row>
    <row r="558" spans="1:17" x14ac:dyDescent="0.35">
      <c r="A558" s="144" t="s">
        <v>8</v>
      </c>
      <c r="B558" s="115" t="s">
        <v>82</v>
      </c>
      <c r="C558" s="144"/>
      <c r="D558" s="116">
        <v>44337</v>
      </c>
      <c r="E558" s="115" t="s">
        <v>210</v>
      </c>
      <c r="F558" s="145" t="s">
        <v>211</v>
      </c>
      <c r="G558" s="145" t="s">
        <v>209</v>
      </c>
      <c r="H558" s="146">
        <v>7997.1200000000026</v>
      </c>
      <c r="I558" s="147">
        <v>44319</v>
      </c>
      <c r="J558" s="147">
        <v>44332</v>
      </c>
      <c r="K558" s="148">
        <f t="shared" si="32"/>
        <v>14</v>
      </c>
      <c r="L558" s="147">
        <f t="shared" si="33"/>
        <v>44325.5</v>
      </c>
      <c r="M558" s="143">
        <v>44337.5</v>
      </c>
      <c r="N558" s="143">
        <v>44340.5</v>
      </c>
      <c r="O558" s="143">
        <v>44337.5</v>
      </c>
      <c r="P558" s="144">
        <f t="shared" si="34"/>
        <v>12</v>
      </c>
      <c r="Q558" s="149">
        <f t="shared" si="35"/>
        <v>95965.440000000031</v>
      </c>
    </row>
    <row r="559" spans="1:17" x14ac:dyDescent="0.35">
      <c r="A559" s="144" t="s">
        <v>8</v>
      </c>
      <c r="B559" s="115" t="s">
        <v>82</v>
      </c>
      <c r="C559" s="144"/>
      <c r="D559" s="116">
        <v>44337</v>
      </c>
      <c r="E559" s="115" t="s">
        <v>212</v>
      </c>
      <c r="F559" s="145" t="s">
        <v>213</v>
      </c>
      <c r="G559" s="145" t="s">
        <v>209</v>
      </c>
      <c r="H559" s="146">
        <v>7997.1200000000026</v>
      </c>
      <c r="I559" s="147">
        <v>44319</v>
      </c>
      <c r="J559" s="147">
        <v>44332</v>
      </c>
      <c r="K559" s="148">
        <f t="shared" si="32"/>
        <v>14</v>
      </c>
      <c r="L559" s="147">
        <f t="shared" si="33"/>
        <v>44325.5</v>
      </c>
      <c r="M559" s="143">
        <v>44337.5</v>
      </c>
      <c r="N559" s="143">
        <v>44340.5</v>
      </c>
      <c r="O559" s="143">
        <v>44337.5</v>
      </c>
      <c r="P559" s="144">
        <f t="shared" si="34"/>
        <v>12</v>
      </c>
      <c r="Q559" s="149">
        <f t="shared" si="35"/>
        <v>95965.440000000031</v>
      </c>
    </row>
    <row r="560" spans="1:17" x14ac:dyDescent="0.35">
      <c r="A560" s="144" t="s">
        <v>8</v>
      </c>
      <c r="B560" s="115" t="s">
        <v>82</v>
      </c>
      <c r="C560" s="144"/>
      <c r="D560" s="116">
        <v>44337</v>
      </c>
      <c r="E560" s="115" t="s">
        <v>214</v>
      </c>
      <c r="F560" s="145" t="s">
        <v>215</v>
      </c>
      <c r="G560" s="145" t="s">
        <v>209</v>
      </c>
      <c r="H560" s="146">
        <v>34194.539999999994</v>
      </c>
      <c r="I560" s="147">
        <v>44319</v>
      </c>
      <c r="J560" s="147">
        <v>44332</v>
      </c>
      <c r="K560" s="148">
        <f t="shared" si="32"/>
        <v>14</v>
      </c>
      <c r="L560" s="147">
        <f t="shared" si="33"/>
        <v>44325.5</v>
      </c>
      <c r="M560" s="143">
        <v>44337.5</v>
      </c>
      <c r="N560" s="143">
        <v>44340.5</v>
      </c>
      <c r="O560" s="143">
        <v>44337.5</v>
      </c>
      <c r="P560" s="144">
        <f t="shared" si="34"/>
        <v>12</v>
      </c>
      <c r="Q560" s="149">
        <f t="shared" si="35"/>
        <v>410334.47999999992</v>
      </c>
    </row>
    <row r="561" spans="1:17" x14ac:dyDescent="0.35">
      <c r="A561" s="144" t="s">
        <v>8</v>
      </c>
      <c r="B561" s="115" t="s">
        <v>82</v>
      </c>
      <c r="C561" s="144"/>
      <c r="D561" s="116">
        <v>44337</v>
      </c>
      <c r="E561" s="115" t="s">
        <v>216</v>
      </c>
      <c r="F561" s="145" t="s">
        <v>217</v>
      </c>
      <c r="G561" s="145" t="s">
        <v>209</v>
      </c>
      <c r="H561" s="146">
        <v>34194.539999999994</v>
      </c>
      <c r="I561" s="147">
        <v>44319</v>
      </c>
      <c r="J561" s="147">
        <v>44332</v>
      </c>
      <c r="K561" s="148">
        <f t="shared" si="32"/>
        <v>14</v>
      </c>
      <c r="L561" s="147">
        <f t="shared" si="33"/>
        <v>44325.5</v>
      </c>
      <c r="M561" s="143">
        <v>44337.5</v>
      </c>
      <c r="N561" s="143">
        <v>44340.5</v>
      </c>
      <c r="O561" s="143">
        <v>44337.5</v>
      </c>
      <c r="P561" s="144">
        <f t="shared" si="34"/>
        <v>12</v>
      </c>
      <c r="Q561" s="149">
        <f t="shared" si="35"/>
        <v>410334.47999999992</v>
      </c>
    </row>
    <row r="562" spans="1:17" x14ac:dyDescent="0.35">
      <c r="A562" s="144" t="s">
        <v>8</v>
      </c>
      <c r="B562" s="115" t="s">
        <v>82</v>
      </c>
      <c r="C562" s="144"/>
      <c r="D562" s="116">
        <v>44337</v>
      </c>
      <c r="E562" s="115" t="s">
        <v>218</v>
      </c>
      <c r="F562" s="145" t="s">
        <v>219</v>
      </c>
      <c r="G562" s="145" t="s">
        <v>220</v>
      </c>
      <c r="H562" s="146">
        <v>1435.22</v>
      </c>
      <c r="I562" s="147">
        <v>44319</v>
      </c>
      <c r="J562" s="147">
        <v>44332</v>
      </c>
      <c r="K562" s="148">
        <f t="shared" si="32"/>
        <v>14</v>
      </c>
      <c r="L562" s="147">
        <f t="shared" si="33"/>
        <v>44325.5</v>
      </c>
      <c r="M562" s="143">
        <v>44337.5</v>
      </c>
      <c r="N562" s="143">
        <v>44340.5</v>
      </c>
      <c r="O562" s="143">
        <v>44337.5</v>
      </c>
      <c r="P562" s="144">
        <f t="shared" si="34"/>
        <v>12</v>
      </c>
      <c r="Q562" s="149">
        <f t="shared" si="35"/>
        <v>17222.64</v>
      </c>
    </row>
    <row r="563" spans="1:17" x14ac:dyDescent="0.35">
      <c r="A563" s="144" t="s">
        <v>8</v>
      </c>
      <c r="B563" s="115" t="s">
        <v>82</v>
      </c>
      <c r="C563" s="144"/>
      <c r="D563" s="116">
        <v>44337</v>
      </c>
      <c r="E563" s="115" t="s">
        <v>221</v>
      </c>
      <c r="F563" s="145" t="s">
        <v>222</v>
      </c>
      <c r="G563" s="145" t="s">
        <v>220</v>
      </c>
      <c r="H563" s="146">
        <v>866.35</v>
      </c>
      <c r="I563" s="147">
        <v>44319</v>
      </c>
      <c r="J563" s="147">
        <v>44332</v>
      </c>
      <c r="K563" s="148">
        <f t="shared" si="32"/>
        <v>14</v>
      </c>
      <c r="L563" s="147">
        <f t="shared" si="33"/>
        <v>44325.5</v>
      </c>
      <c r="M563" s="143">
        <v>44337.5</v>
      </c>
      <c r="N563" s="143">
        <v>44340.5</v>
      </c>
      <c r="O563" s="143">
        <v>44337.5</v>
      </c>
      <c r="P563" s="144">
        <f t="shared" si="34"/>
        <v>12</v>
      </c>
      <c r="Q563" s="149">
        <f t="shared" si="35"/>
        <v>10396.200000000001</v>
      </c>
    </row>
    <row r="564" spans="1:17" x14ac:dyDescent="0.35">
      <c r="A564" s="144" t="s">
        <v>8</v>
      </c>
      <c r="B564" s="115" t="s">
        <v>82</v>
      </c>
      <c r="C564" s="144"/>
      <c r="D564" s="116">
        <v>44337</v>
      </c>
      <c r="E564" s="115" t="s">
        <v>223</v>
      </c>
      <c r="F564" s="145" t="s">
        <v>224</v>
      </c>
      <c r="G564" s="145" t="s">
        <v>225</v>
      </c>
      <c r="H564" s="146">
        <v>67.55</v>
      </c>
      <c r="I564" s="147">
        <v>44319</v>
      </c>
      <c r="J564" s="147">
        <v>44332</v>
      </c>
      <c r="K564" s="148">
        <f t="shared" si="32"/>
        <v>14</v>
      </c>
      <c r="L564" s="147">
        <f t="shared" si="33"/>
        <v>44325.5</v>
      </c>
      <c r="M564" s="143">
        <v>44337.5</v>
      </c>
      <c r="N564" s="143">
        <v>44350.5</v>
      </c>
      <c r="O564" s="143">
        <v>44349.5</v>
      </c>
      <c r="P564" s="144">
        <f t="shared" si="34"/>
        <v>24</v>
      </c>
      <c r="Q564" s="149">
        <f t="shared" si="35"/>
        <v>1621.1999999999998</v>
      </c>
    </row>
    <row r="565" spans="1:17" x14ac:dyDescent="0.35">
      <c r="A565" s="144" t="s">
        <v>8</v>
      </c>
      <c r="B565" s="115" t="s">
        <v>82</v>
      </c>
      <c r="C565" s="144"/>
      <c r="D565" s="116">
        <v>44337</v>
      </c>
      <c r="E565" s="115" t="s">
        <v>223</v>
      </c>
      <c r="F565" s="145" t="s">
        <v>224</v>
      </c>
      <c r="G565" s="145" t="s">
        <v>226</v>
      </c>
      <c r="H565" s="146">
        <v>31.39</v>
      </c>
      <c r="I565" s="147">
        <v>44319</v>
      </c>
      <c r="J565" s="147">
        <v>44332</v>
      </c>
      <c r="K565" s="148">
        <f t="shared" si="32"/>
        <v>14</v>
      </c>
      <c r="L565" s="147">
        <f t="shared" si="33"/>
        <v>44325.5</v>
      </c>
      <c r="M565" s="143">
        <v>44337.5</v>
      </c>
      <c r="N565" s="143">
        <v>44350.5</v>
      </c>
      <c r="O565" s="143">
        <v>44349.5</v>
      </c>
      <c r="P565" s="144">
        <f t="shared" si="34"/>
        <v>24</v>
      </c>
      <c r="Q565" s="149">
        <f t="shared" si="35"/>
        <v>753.36</v>
      </c>
    </row>
    <row r="566" spans="1:17" x14ac:dyDescent="0.35">
      <c r="A566" s="144" t="s">
        <v>8</v>
      </c>
      <c r="B566" s="115" t="s">
        <v>82</v>
      </c>
      <c r="C566" s="144"/>
      <c r="D566" s="116">
        <v>44337</v>
      </c>
      <c r="E566" s="115" t="s">
        <v>227</v>
      </c>
      <c r="F566" s="145" t="s">
        <v>228</v>
      </c>
      <c r="G566" s="145" t="s">
        <v>225</v>
      </c>
      <c r="H566" s="146">
        <v>186.06</v>
      </c>
      <c r="I566" s="147">
        <v>44319</v>
      </c>
      <c r="J566" s="147">
        <v>44332</v>
      </c>
      <c r="K566" s="148">
        <f t="shared" si="32"/>
        <v>14</v>
      </c>
      <c r="L566" s="147">
        <f t="shared" si="33"/>
        <v>44325.5</v>
      </c>
      <c r="M566" s="143">
        <v>44337.5</v>
      </c>
      <c r="N566" s="143">
        <v>44350.5</v>
      </c>
      <c r="O566" s="143">
        <v>44349.5</v>
      </c>
      <c r="P566" s="144">
        <f t="shared" si="34"/>
        <v>24</v>
      </c>
      <c r="Q566" s="149">
        <f t="shared" si="35"/>
        <v>4465.4400000000005</v>
      </c>
    </row>
    <row r="567" spans="1:17" x14ac:dyDescent="0.35">
      <c r="A567" s="144" t="s">
        <v>8</v>
      </c>
      <c r="B567" s="115" t="s">
        <v>82</v>
      </c>
      <c r="C567" s="144"/>
      <c r="D567" s="116">
        <v>44337</v>
      </c>
      <c r="E567" s="115" t="s">
        <v>227</v>
      </c>
      <c r="F567" s="145" t="s">
        <v>228</v>
      </c>
      <c r="G567" s="145" t="s">
        <v>301</v>
      </c>
      <c r="H567" s="146">
        <v>5.24</v>
      </c>
      <c r="I567" s="147">
        <v>44319</v>
      </c>
      <c r="J567" s="147">
        <v>44332</v>
      </c>
      <c r="K567" s="148">
        <f t="shared" si="32"/>
        <v>14</v>
      </c>
      <c r="L567" s="147">
        <f t="shared" si="33"/>
        <v>44325.5</v>
      </c>
      <c r="M567" s="143">
        <v>44337.5</v>
      </c>
      <c r="N567" s="143">
        <v>44350.5</v>
      </c>
      <c r="O567" s="143">
        <v>44349.5</v>
      </c>
      <c r="P567" s="144">
        <f t="shared" si="34"/>
        <v>24</v>
      </c>
      <c r="Q567" s="149">
        <f t="shared" si="35"/>
        <v>125.76</v>
      </c>
    </row>
    <row r="568" spans="1:17" x14ac:dyDescent="0.35">
      <c r="A568" s="144" t="s">
        <v>8</v>
      </c>
      <c r="B568" s="115" t="s">
        <v>82</v>
      </c>
      <c r="C568" s="144"/>
      <c r="D568" s="116">
        <v>44337</v>
      </c>
      <c r="E568" s="115" t="s">
        <v>227</v>
      </c>
      <c r="F568" s="145" t="s">
        <v>228</v>
      </c>
      <c r="G568" s="145" t="s">
        <v>303</v>
      </c>
      <c r="H568" s="144">
        <v>0.74</v>
      </c>
      <c r="I568" s="147">
        <v>44319</v>
      </c>
      <c r="J568" s="147">
        <v>44332</v>
      </c>
      <c r="K568" s="148">
        <f t="shared" si="32"/>
        <v>14</v>
      </c>
      <c r="L568" s="147">
        <f t="shared" si="33"/>
        <v>44325.5</v>
      </c>
      <c r="M568" s="143">
        <v>44337.5</v>
      </c>
      <c r="N568" s="143">
        <v>44350.5</v>
      </c>
      <c r="O568" s="143">
        <v>44349.5</v>
      </c>
      <c r="P568" s="144">
        <f t="shared" si="34"/>
        <v>24</v>
      </c>
      <c r="Q568" s="149">
        <f t="shared" si="35"/>
        <v>17.759999999999998</v>
      </c>
    </row>
    <row r="569" spans="1:17" x14ac:dyDescent="0.35">
      <c r="A569" s="144" t="s">
        <v>8</v>
      </c>
      <c r="B569" s="115" t="s">
        <v>82</v>
      </c>
      <c r="C569" s="144"/>
      <c r="D569" s="116">
        <v>44337</v>
      </c>
      <c r="E569" s="115" t="s">
        <v>221</v>
      </c>
      <c r="F569" s="145" t="s">
        <v>222</v>
      </c>
      <c r="G569" s="145" t="s">
        <v>230</v>
      </c>
      <c r="H569" s="146">
        <v>123.73</v>
      </c>
      <c r="I569" s="147">
        <v>44319</v>
      </c>
      <c r="J569" s="147">
        <v>44332</v>
      </c>
      <c r="K569" s="148">
        <f t="shared" si="32"/>
        <v>14</v>
      </c>
      <c r="L569" s="147">
        <f t="shared" si="33"/>
        <v>44325.5</v>
      </c>
      <c r="M569" s="143">
        <v>44337.5</v>
      </c>
      <c r="N569" s="143">
        <v>44357.5</v>
      </c>
      <c r="O569" s="143">
        <v>44356.5</v>
      </c>
      <c r="P569" s="144">
        <f t="shared" si="34"/>
        <v>31</v>
      </c>
      <c r="Q569" s="149">
        <f t="shared" si="35"/>
        <v>3835.63</v>
      </c>
    </row>
    <row r="570" spans="1:17" x14ac:dyDescent="0.35">
      <c r="A570" s="144" t="s">
        <v>8</v>
      </c>
      <c r="B570" s="115" t="s">
        <v>82</v>
      </c>
      <c r="C570" s="144"/>
      <c r="D570" s="116">
        <v>44337</v>
      </c>
      <c r="E570" s="115" t="s">
        <v>218</v>
      </c>
      <c r="F570" s="145" t="s">
        <v>219</v>
      </c>
      <c r="G570" s="145" t="s">
        <v>230</v>
      </c>
      <c r="H570" s="146">
        <v>615.99</v>
      </c>
      <c r="I570" s="147">
        <v>44319</v>
      </c>
      <c r="J570" s="147">
        <v>44332</v>
      </c>
      <c r="K570" s="148">
        <f t="shared" si="32"/>
        <v>14</v>
      </c>
      <c r="L570" s="147">
        <f t="shared" si="33"/>
        <v>44325.5</v>
      </c>
      <c r="M570" s="143">
        <v>44337.5</v>
      </c>
      <c r="N570" s="143">
        <v>44357.5</v>
      </c>
      <c r="O570" s="143">
        <v>44356.5</v>
      </c>
      <c r="P570" s="144">
        <f t="shared" si="34"/>
        <v>31</v>
      </c>
      <c r="Q570" s="149">
        <f t="shared" si="35"/>
        <v>19095.689999999999</v>
      </c>
    </row>
    <row r="571" spans="1:17" x14ac:dyDescent="0.35">
      <c r="A571" s="144" t="s">
        <v>8</v>
      </c>
      <c r="B571" s="115" t="s">
        <v>82</v>
      </c>
      <c r="C571" s="144"/>
      <c r="D571" s="116">
        <v>44337</v>
      </c>
      <c r="E571" s="115" t="s">
        <v>221</v>
      </c>
      <c r="F571" s="145" t="s">
        <v>222</v>
      </c>
      <c r="G571" s="145" t="s">
        <v>230</v>
      </c>
      <c r="H571" s="146">
        <v>17510.600000000006</v>
      </c>
      <c r="I571" s="147">
        <v>44319</v>
      </c>
      <c r="J571" s="147">
        <v>44332</v>
      </c>
      <c r="K571" s="148">
        <f t="shared" si="32"/>
        <v>14</v>
      </c>
      <c r="L571" s="147">
        <f t="shared" si="33"/>
        <v>44325.5</v>
      </c>
      <c r="M571" s="143">
        <v>44337.5</v>
      </c>
      <c r="N571" s="143">
        <v>44357.5</v>
      </c>
      <c r="O571" s="143">
        <v>44356.5</v>
      </c>
      <c r="P571" s="144">
        <f t="shared" si="34"/>
        <v>31</v>
      </c>
      <c r="Q571" s="149">
        <f t="shared" si="35"/>
        <v>542828.60000000021</v>
      </c>
    </row>
    <row r="572" spans="1:17" x14ac:dyDescent="0.35">
      <c r="A572" s="144" t="s">
        <v>8</v>
      </c>
      <c r="B572" s="115" t="s">
        <v>82</v>
      </c>
      <c r="C572" s="144"/>
      <c r="D572" s="116">
        <v>44337</v>
      </c>
      <c r="E572" s="115" t="s">
        <v>227</v>
      </c>
      <c r="F572" s="145" t="s">
        <v>228</v>
      </c>
      <c r="G572" s="145" t="s">
        <v>232</v>
      </c>
      <c r="H572" s="146">
        <v>2.46</v>
      </c>
      <c r="I572" s="147">
        <v>44319</v>
      </c>
      <c r="J572" s="147">
        <v>44332</v>
      </c>
      <c r="K572" s="148">
        <f t="shared" si="32"/>
        <v>14</v>
      </c>
      <c r="L572" s="147">
        <f t="shared" si="33"/>
        <v>44325.5</v>
      </c>
      <c r="M572" s="143">
        <v>44337.5</v>
      </c>
      <c r="N572" s="143">
        <v>44362.5</v>
      </c>
      <c r="O572" s="143">
        <v>44361.5</v>
      </c>
      <c r="P572" s="144">
        <f t="shared" si="34"/>
        <v>36</v>
      </c>
      <c r="Q572" s="149">
        <f t="shared" si="35"/>
        <v>88.56</v>
      </c>
    </row>
    <row r="573" spans="1:17" x14ac:dyDescent="0.35">
      <c r="A573" s="144" t="s">
        <v>8</v>
      </c>
      <c r="B573" s="115" t="s">
        <v>82</v>
      </c>
      <c r="C573" s="144"/>
      <c r="D573" s="116">
        <v>44337</v>
      </c>
      <c r="E573" s="115" t="s">
        <v>223</v>
      </c>
      <c r="F573" s="145" t="s">
        <v>224</v>
      </c>
      <c r="G573" s="145" t="s">
        <v>231</v>
      </c>
      <c r="H573" s="146">
        <v>73.55</v>
      </c>
      <c r="I573" s="147">
        <v>44319</v>
      </c>
      <c r="J573" s="147">
        <v>44332</v>
      </c>
      <c r="K573" s="148">
        <f t="shared" si="32"/>
        <v>14</v>
      </c>
      <c r="L573" s="147">
        <f t="shared" si="33"/>
        <v>44325.5</v>
      </c>
      <c r="M573" s="143">
        <v>44337.5</v>
      </c>
      <c r="N573" s="143">
        <v>44362.5</v>
      </c>
      <c r="O573" s="143">
        <v>44361.5</v>
      </c>
      <c r="P573" s="144">
        <f t="shared" si="34"/>
        <v>36</v>
      </c>
      <c r="Q573" s="149">
        <f t="shared" si="35"/>
        <v>2647.7999999999997</v>
      </c>
    </row>
    <row r="574" spans="1:17" x14ac:dyDescent="0.35">
      <c r="A574" s="144" t="s">
        <v>8</v>
      </c>
      <c r="B574" s="115" t="s">
        <v>82</v>
      </c>
      <c r="C574" s="144"/>
      <c r="D574" s="116">
        <v>44337</v>
      </c>
      <c r="E574" s="115" t="s">
        <v>227</v>
      </c>
      <c r="F574" s="145" t="s">
        <v>228</v>
      </c>
      <c r="G574" s="145" t="s">
        <v>232</v>
      </c>
      <c r="H574" s="146">
        <v>198.39000000000001</v>
      </c>
      <c r="I574" s="147">
        <v>44319</v>
      </c>
      <c r="J574" s="147">
        <v>44332</v>
      </c>
      <c r="K574" s="148">
        <f t="shared" si="32"/>
        <v>14</v>
      </c>
      <c r="L574" s="147">
        <f t="shared" si="33"/>
        <v>44325.5</v>
      </c>
      <c r="M574" s="143">
        <v>44337.5</v>
      </c>
      <c r="N574" s="143">
        <v>44362.5</v>
      </c>
      <c r="O574" s="143">
        <v>44361.5</v>
      </c>
      <c r="P574" s="144">
        <f t="shared" si="34"/>
        <v>36</v>
      </c>
      <c r="Q574" s="149">
        <f t="shared" si="35"/>
        <v>7142.0400000000009</v>
      </c>
    </row>
    <row r="575" spans="1:17" x14ac:dyDescent="0.35">
      <c r="A575" s="144" t="s">
        <v>8</v>
      </c>
      <c r="B575" s="115" t="s">
        <v>82</v>
      </c>
      <c r="C575" s="144"/>
      <c r="D575" s="116">
        <v>44337</v>
      </c>
      <c r="E575" s="115" t="s">
        <v>227</v>
      </c>
      <c r="F575" s="145" t="s">
        <v>228</v>
      </c>
      <c r="G575" s="145" t="s">
        <v>231</v>
      </c>
      <c r="H575" s="146">
        <v>0.99</v>
      </c>
      <c r="I575" s="147">
        <v>44319</v>
      </c>
      <c r="J575" s="147">
        <v>44332</v>
      </c>
      <c r="K575" s="148">
        <f t="shared" si="32"/>
        <v>14</v>
      </c>
      <c r="L575" s="147">
        <f t="shared" si="33"/>
        <v>44325.5</v>
      </c>
      <c r="M575" s="143">
        <v>44337.5</v>
      </c>
      <c r="N575" s="143">
        <v>44362.5</v>
      </c>
      <c r="O575" s="143">
        <v>44361.5</v>
      </c>
      <c r="P575" s="144">
        <f t="shared" si="34"/>
        <v>36</v>
      </c>
      <c r="Q575" s="149">
        <f t="shared" si="35"/>
        <v>35.64</v>
      </c>
    </row>
    <row r="576" spans="1:17" x14ac:dyDescent="0.35">
      <c r="A576" s="144" t="s">
        <v>8</v>
      </c>
      <c r="B576" s="115" t="s">
        <v>82</v>
      </c>
      <c r="C576" s="144"/>
      <c r="D576" s="116">
        <v>44337</v>
      </c>
      <c r="E576" s="115" t="s">
        <v>233</v>
      </c>
      <c r="F576" s="145" t="s">
        <v>234</v>
      </c>
      <c r="G576" s="145" t="s">
        <v>235</v>
      </c>
      <c r="H576" s="146">
        <v>24.89</v>
      </c>
      <c r="I576" s="147">
        <v>44319</v>
      </c>
      <c r="J576" s="147">
        <v>44332</v>
      </c>
      <c r="K576" s="148">
        <f t="shared" si="32"/>
        <v>14</v>
      </c>
      <c r="L576" s="147">
        <f t="shared" si="33"/>
        <v>44325.5</v>
      </c>
      <c r="M576" s="143">
        <v>44337.5</v>
      </c>
      <c r="N576" s="143">
        <v>44362.5</v>
      </c>
      <c r="O576" s="143">
        <v>44361.5</v>
      </c>
      <c r="P576" s="144">
        <f t="shared" si="34"/>
        <v>36</v>
      </c>
      <c r="Q576" s="149">
        <f t="shared" si="35"/>
        <v>896.04</v>
      </c>
    </row>
    <row r="577" spans="1:17" x14ac:dyDescent="0.35">
      <c r="A577" s="144" t="s">
        <v>8</v>
      </c>
      <c r="B577" s="115" t="s">
        <v>82</v>
      </c>
      <c r="C577" s="144"/>
      <c r="D577" s="116">
        <v>44337</v>
      </c>
      <c r="E577" s="115" t="s">
        <v>233</v>
      </c>
      <c r="F577" s="145" t="s">
        <v>234</v>
      </c>
      <c r="G577" s="145" t="s">
        <v>236</v>
      </c>
      <c r="H577" s="146">
        <v>42.83</v>
      </c>
      <c r="I577" s="147">
        <v>44319</v>
      </c>
      <c r="J577" s="147">
        <v>44332</v>
      </c>
      <c r="K577" s="148">
        <f t="shared" si="32"/>
        <v>14</v>
      </c>
      <c r="L577" s="147">
        <f t="shared" si="33"/>
        <v>44325.5</v>
      </c>
      <c r="M577" s="143">
        <v>44337.5</v>
      </c>
      <c r="N577" s="143">
        <v>44362.5</v>
      </c>
      <c r="O577" s="143">
        <v>44361.5</v>
      </c>
      <c r="P577" s="144">
        <f t="shared" si="34"/>
        <v>36</v>
      </c>
      <c r="Q577" s="149">
        <f t="shared" si="35"/>
        <v>1541.8799999999999</v>
      </c>
    </row>
    <row r="578" spans="1:17" x14ac:dyDescent="0.35">
      <c r="A578" s="144" t="s">
        <v>8</v>
      </c>
      <c r="B578" s="115" t="s">
        <v>82</v>
      </c>
      <c r="C578" s="144"/>
      <c r="D578" s="116">
        <v>44337</v>
      </c>
      <c r="E578" s="115" t="s">
        <v>233</v>
      </c>
      <c r="F578" s="145" t="s">
        <v>234</v>
      </c>
      <c r="G578" s="145" t="s">
        <v>237</v>
      </c>
      <c r="H578" s="146">
        <v>67.17</v>
      </c>
      <c r="I578" s="147">
        <v>44319</v>
      </c>
      <c r="J578" s="147">
        <v>44332</v>
      </c>
      <c r="K578" s="148">
        <f t="shared" si="32"/>
        <v>14</v>
      </c>
      <c r="L578" s="147">
        <f t="shared" si="33"/>
        <v>44325.5</v>
      </c>
      <c r="M578" s="143">
        <v>44337.5</v>
      </c>
      <c r="N578" s="143">
        <v>44362.5</v>
      </c>
      <c r="O578" s="143">
        <v>44361.5</v>
      </c>
      <c r="P578" s="144">
        <f t="shared" si="34"/>
        <v>36</v>
      </c>
      <c r="Q578" s="149">
        <f t="shared" si="35"/>
        <v>2418.12</v>
      </c>
    </row>
    <row r="579" spans="1:17" x14ac:dyDescent="0.35">
      <c r="A579" s="144" t="s">
        <v>8</v>
      </c>
      <c r="B579" s="115" t="s">
        <v>82</v>
      </c>
      <c r="C579" s="144"/>
      <c r="D579" s="116">
        <v>44337</v>
      </c>
      <c r="E579" s="115" t="s">
        <v>238</v>
      </c>
      <c r="F579" s="145" t="s">
        <v>239</v>
      </c>
      <c r="G579" s="145" t="s">
        <v>304</v>
      </c>
      <c r="H579" s="146">
        <v>49.25</v>
      </c>
      <c r="I579" s="147">
        <v>44319</v>
      </c>
      <c r="J579" s="147">
        <v>44332</v>
      </c>
      <c r="K579" s="148">
        <f t="shared" si="32"/>
        <v>14</v>
      </c>
      <c r="L579" s="147">
        <f t="shared" si="33"/>
        <v>44325.5</v>
      </c>
      <c r="M579" s="143">
        <v>44337.5</v>
      </c>
      <c r="N579" s="143">
        <v>44368.5</v>
      </c>
      <c r="O579" s="143">
        <v>44365.5</v>
      </c>
      <c r="P579" s="144">
        <f t="shared" si="34"/>
        <v>40</v>
      </c>
      <c r="Q579" s="149">
        <f t="shared" si="35"/>
        <v>1970</v>
      </c>
    </row>
    <row r="580" spans="1:17" x14ac:dyDescent="0.35">
      <c r="A580" s="144" t="s">
        <v>8</v>
      </c>
      <c r="B580" s="115" t="s">
        <v>82</v>
      </c>
      <c r="C580" s="144"/>
      <c r="D580" s="116">
        <v>44337</v>
      </c>
      <c r="E580" s="115" t="s">
        <v>238</v>
      </c>
      <c r="F580" s="145" t="s">
        <v>239</v>
      </c>
      <c r="G580" s="145" t="s">
        <v>240</v>
      </c>
      <c r="H580" s="146">
        <v>311.97999999999996</v>
      </c>
      <c r="I580" s="147">
        <v>44319</v>
      </c>
      <c r="J580" s="147">
        <v>44332</v>
      </c>
      <c r="K580" s="148">
        <f t="shared" si="32"/>
        <v>14</v>
      </c>
      <c r="L580" s="147">
        <f t="shared" si="33"/>
        <v>44325.5</v>
      </c>
      <c r="M580" s="143">
        <v>44337.5</v>
      </c>
      <c r="N580" s="143">
        <v>44368.5</v>
      </c>
      <c r="O580" s="143">
        <v>44365.5</v>
      </c>
      <c r="P580" s="144">
        <f t="shared" si="34"/>
        <v>40</v>
      </c>
      <c r="Q580" s="149">
        <f t="shared" si="35"/>
        <v>12479.199999999999</v>
      </c>
    </row>
    <row r="581" spans="1:17" x14ac:dyDescent="0.35">
      <c r="A581" s="144" t="s">
        <v>8</v>
      </c>
      <c r="B581" s="115" t="s">
        <v>82</v>
      </c>
      <c r="C581" s="144"/>
      <c r="D581" s="116">
        <v>44337</v>
      </c>
      <c r="E581" s="115" t="s">
        <v>238</v>
      </c>
      <c r="F581" s="145" t="s">
        <v>239</v>
      </c>
      <c r="G581" s="145" t="s">
        <v>241</v>
      </c>
      <c r="H581" s="146">
        <v>92.490000000000009</v>
      </c>
      <c r="I581" s="147">
        <v>44319</v>
      </c>
      <c r="J581" s="147">
        <v>44332</v>
      </c>
      <c r="K581" s="148">
        <f t="shared" si="32"/>
        <v>14</v>
      </c>
      <c r="L581" s="147">
        <f t="shared" si="33"/>
        <v>44325.5</v>
      </c>
      <c r="M581" s="143">
        <v>44337.5</v>
      </c>
      <c r="N581" s="143">
        <v>44368.5</v>
      </c>
      <c r="O581" s="143">
        <v>44365.5</v>
      </c>
      <c r="P581" s="144">
        <f t="shared" si="34"/>
        <v>40</v>
      </c>
      <c r="Q581" s="149">
        <f t="shared" si="35"/>
        <v>3699.6000000000004</v>
      </c>
    </row>
    <row r="582" spans="1:17" x14ac:dyDescent="0.35">
      <c r="A582" s="144" t="s">
        <v>8</v>
      </c>
      <c r="B582" s="115" t="s">
        <v>82</v>
      </c>
      <c r="C582" s="144"/>
      <c r="D582" s="116">
        <v>44337</v>
      </c>
      <c r="E582" s="115" t="s">
        <v>238</v>
      </c>
      <c r="F582" s="145" t="s">
        <v>239</v>
      </c>
      <c r="G582" s="145" t="s">
        <v>242</v>
      </c>
      <c r="H582" s="146">
        <v>35.03</v>
      </c>
      <c r="I582" s="147">
        <v>44319</v>
      </c>
      <c r="J582" s="147">
        <v>44332</v>
      </c>
      <c r="K582" s="148">
        <f t="shared" si="32"/>
        <v>14</v>
      </c>
      <c r="L582" s="147">
        <f t="shared" si="33"/>
        <v>44325.5</v>
      </c>
      <c r="M582" s="143">
        <v>44337.5</v>
      </c>
      <c r="N582" s="143">
        <v>44368.5</v>
      </c>
      <c r="O582" s="143">
        <v>44365.5</v>
      </c>
      <c r="P582" s="144">
        <f t="shared" si="34"/>
        <v>40</v>
      </c>
      <c r="Q582" s="149">
        <f t="shared" si="35"/>
        <v>1401.2</v>
      </c>
    </row>
    <row r="583" spans="1:17" x14ac:dyDescent="0.35">
      <c r="A583" s="144" t="s">
        <v>8</v>
      </c>
      <c r="B583" s="115" t="s">
        <v>82</v>
      </c>
      <c r="C583" s="144"/>
      <c r="D583" s="116">
        <v>44337</v>
      </c>
      <c r="E583" s="115" t="s">
        <v>238</v>
      </c>
      <c r="F583" s="145" t="s">
        <v>239</v>
      </c>
      <c r="G583" s="145" t="s">
        <v>243</v>
      </c>
      <c r="H583" s="146">
        <v>51.21</v>
      </c>
      <c r="I583" s="147">
        <v>44319</v>
      </c>
      <c r="J583" s="147">
        <v>44332</v>
      </c>
      <c r="K583" s="148">
        <f t="shared" ref="K583:K646" si="36">J583-I583+1</f>
        <v>14</v>
      </c>
      <c r="L583" s="147">
        <f t="shared" ref="L583:L646" si="37">(J583+I583)/2</f>
        <v>44325.5</v>
      </c>
      <c r="M583" s="143">
        <v>44337.5</v>
      </c>
      <c r="N583" s="143">
        <v>44368.5</v>
      </c>
      <c r="O583" s="143">
        <v>44365.5</v>
      </c>
      <c r="P583" s="144">
        <f t="shared" ref="P583:P646" si="38">O583-L583</f>
        <v>40</v>
      </c>
      <c r="Q583" s="149">
        <f t="shared" ref="Q583:Q646" si="39">P583*H583</f>
        <v>2048.4</v>
      </c>
    </row>
    <row r="584" spans="1:17" x14ac:dyDescent="0.35">
      <c r="A584" s="144" t="s">
        <v>8</v>
      </c>
      <c r="B584" s="115" t="s">
        <v>82</v>
      </c>
      <c r="C584" s="144"/>
      <c r="D584" s="116">
        <v>44337</v>
      </c>
      <c r="E584" s="115" t="s">
        <v>238</v>
      </c>
      <c r="F584" s="145" t="s">
        <v>239</v>
      </c>
      <c r="G584" s="145" t="s">
        <v>244</v>
      </c>
      <c r="H584" s="146">
        <v>35.94</v>
      </c>
      <c r="I584" s="147">
        <v>44319</v>
      </c>
      <c r="J584" s="147">
        <v>44332</v>
      </c>
      <c r="K584" s="148">
        <f t="shared" si="36"/>
        <v>14</v>
      </c>
      <c r="L584" s="147">
        <f t="shared" si="37"/>
        <v>44325.5</v>
      </c>
      <c r="M584" s="143">
        <v>44337.5</v>
      </c>
      <c r="N584" s="143">
        <v>44368.5</v>
      </c>
      <c r="O584" s="143">
        <v>44365.5</v>
      </c>
      <c r="P584" s="144">
        <f t="shared" si="38"/>
        <v>40</v>
      </c>
      <c r="Q584" s="149">
        <f t="shared" si="39"/>
        <v>1437.6</v>
      </c>
    </row>
    <row r="585" spans="1:17" x14ac:dyDescent="0.35">
      <c r="A585" s="144" t="s">
        <v>8</v>
      </c>
      <c r="B585" s="115" t="s">
        <v>82</v>
      </c>
      <c r="C585" s="144"/>
      <c r="D585" s="116">
        <v>44337</v>
      </c>
      <c r="E585" s="115" t="s">
        <v>218</v>
      </c>
      <c r="F585" s="145" t="s">
        <v>219</v>
      </c>
      <c r="G585" s="145" t="s">
        <v>245</v>
      </c>
      <c r="H585" s="146">
        <v>1456.9099999999999</v>
      </c>
      <c r="I585" s="147">
        <v>44319</v>
      </c>
      <c r="J585" s="147">
        <v>44332</v>
      </c>
      <c r="K585" s="148">
        <f t="shared" si="36"/>
        <v>14</v>
      </c>
      <c r="L585" s="147">
        <f t="shared" si="37"/>
        <v>44325.5</v>
      </c>
      <c r="M585" s="143">
        <v>44337.5</v>
      </c>
      <c r="N585" s="143">
        <v>44368.5</v>
      </c>
      <c r="O585" s="143">
        <v>44365.5</v>
      </c>
      <c r="P585" s="144">
        <f t="shared" si="38"/>
        <v>40</v>
      </c>
      <c r="Q585" s="149">
        <f t="shared" si="39"/>
        <v>58276.399999999994</v>
      </c>
    </row>
    <row r="586" spans="1:17" x14ac:dyDescent="0.35">
      <c r="A586" s="144" t="s">
        <v>8</v>
      </c>
      <c r="B586" s="115" t="s">
        <v>82</v>
      </c>
      <c r="C586" s="144"/>
      <c r="D586" s="116">
        <v>44337</v>
      </c>
      <c r="E586" s="115" t="s">
        <v>227</v>
      </c>
      <c r="F586" s="145" t="s">
        <v>228</v>
      </c>
      <c r="G586" s="145" t="s">
        <v>251</v>
      </c>
      <c r="H586" s="146">
        <v>12.11</v>
      </c>
      <c r="I586" s="147">
        <v>44319</v>
      </c>
      <c r="J586" s="147">
        <v>44332</v>
      </c>
      <c r="K586" s="148">
        <f t="shared" si="36"/>
        <v>14</v>
      </c>
      <c r="L586" s="147">
        <f t="shared" si="37"/>
        <v>44325.5</v>
      </c>
      <c r="M586" s="143">
        <v>44337.5</v>
      </c>
      <c r="N586" s="143">
        <v>44407.5</v>
      </c>
      <c r="O586" s="143">
        <v>44406.5</v>
      </c>
      <c r="P586" s="144">
        <f t="shared" si="38"/>
        <v>81</v>
      </c>
      <c r="Q586" s="149">
        <f t="shared" si="39"/>
        <v>980.91</v>
      </c>
    </row>
    <row r="587" spans="1:17" x14ac:dyDescent="0.35">
      <c r="A587" s="144" t="s">
        <v>8</v>
      </c>
      <c r="B587" s="115" t="s">
        <v>82</v>
      </c>
      <c r="C587" s="144"/>
      <c r="D587" s="116">
        <v>44337</v>
      </c>
      <c r="E587" s="115" t="s">
        <v>269</v>
      </c>
      <c r="F587" s="145" t="s">
        <v>270</v>
      </c>
      <c r="G587" s="145" t="s">
        <v>271</v>
      </c>
      <c r="H587" s="146">
        <v>13.77</v>
      </c>
      <c r="I587" s="147">
        <v>44319</v>
      </c>
      <c r="J587" s="147">
        <v>44332</v>
      </c>
      <c r="K587" s="148">
        <f t="shared" si="36"/>
        <v>14</v>
      </c>
      <c r="L587" s="147">
        <f t="shared" si="37"/>
        <v>44325.5</v>
      </c>
      <c r="M587" s="143">
        <v>44337.5</v>
      </c>
      <c r="N587" s="143">
        <v>44410.5</v>
      </c>
      <c r="O587" s="143">
        <v>44407.5</v>
      </c>
      <c r="P587" s="144">
        <f t="shared" si="38"/>
        <v>82</v>
      </c>
      <c r="Q587" s="149">
        <f t="shared" si="39"/>
        <v>1129.1399999999999</v>
      </c>
    </row>
    <row r="588" spans="1:17" x14ac:dyDescent="0.35">
      <c r="A588" s="144" t="s">
        <v>8</v>
      </c>
      <c r="B588" s="115" t="s">
        <v>82</v>
      </c>
      <c r="C588" s="144"/>
      <c r="D588" s="116">
        <v>44337</v>
      </c>
      <c r="E588" s="115" t="s">
        <v>269</v>
      </c>
      <c r="F588" s="145" t="s">
        <v>270</v>
      </c>
      <c r="G588" s="145" t="s">
        <v>272</v>
      </c>
      <c r="H588" s="146">
        <v>3.33</v>
      </c>
      <c r="I588" s="147">
        <v>44319</v>
      </c>
      <c r="J588" s="147">
        <v>44332</v>
      </c>
      <c r="K588" s="148">
        <f t="shared" si="36"/>
        <v>14</v>
      </c>
      <c r="L588" s="147">
        <f t="shared" si="37"/>
        <v>44325.5</v>
      </c>
      <c r="M588" s="143">
        <v>44337.5</v>
      </c>
      <c r="N588" s="143">
        <v>44410.5</v>
      </c>
      <c r="O588" s="143">
        <v>44407.5</v>
      </c>
      <c r="P588" s="144">
        <f t="shared" si="38"/>
        <v>82</v>
      </c>
      <c r="Q588" s="149">
        <f t="shared" si="39"/>
        <v>273.06</v>
      </c>
    </row>
    <row r="589" spans="1:17" x14ac:dyDescent="0.35">
      <c r="A589" s="144" t="s">
        <v>8</v>
      </c>
      <c r="B589" s="115" t="s">
        <v>82</v>
      </c>
      <c r="C589" s="144"/>
      <c r="D589" s="116">
        <v>44337</v>
      </c>
      <c r="E589" s="115" t="s">
        <v>269</v>
      </c>
      <c r="F589" s="145" t="s">
        <v>270</v>
      </c>
      <c r="G589" s="145" t="s">
        <v>273</v>
      </c>
      <c r="H589" s="146">
        <v>5.04</v>
      </c>
      <c r="I589" s="147">
        <v>44319</v>
      </c>
      <c r="J589" s="147">
        <v>44332</v>
      </c>
      <c r="K589" s="148">
        <f t="shared" si="36"/>
        <v>14</v>
      </c>
      <c r="L589" s="147">
        <f t="shared" si="37"/>
        <v>44325.5</v>
      </c>
      <c r="M589" s="143">
        <v>44337.5</v>
      </c>
      <c r="N589" s="143">
        <v>44410.5</v>
      </c>
      <c r="O589" s="143">
        <v>44407.5</v>
      </c>
      <c r="P589" s="144">
        <f t="shared" si="38"/>
        <v>82</v>
      </c>
      <c r="Q589" s="149">
        <f t="shared" si="39"/>
        <v>413.28000000000003</v>
      </c>
    </row>
    <row r="590" spans="1:17" x14ac:dyDescent="0.35">
      <c r="A590" s="144" t="s">
        <v>8</v>
      </c>
      <c r="B590" s="115" t="s">
        <v>82</v>
      </c>
      <c r="C590" s="144"/>
      <c r="D590" s="116">
        <v>44337</v>
      </c>
      <c r="E590" s="115" t="s">
        <v>275</v>
      </c>
      <c r="F590" s="145" t="s">
        <v>276</v>
      </c>
      <c r="G590" s="145" t="s">
        <v>209</v>
      </c>
      <c r="H590" s="144">
        <v>0</v>
      </c>
      <c r="I590" s="147">
        <v>44319</v>
      </c>
      <c r="J590" s="147">
        <v>44332</v>
      </c>
      <c r="K590" s="148">
        <f t="shared" si="36"/>
        <v>14</v>
      </c>
      <c r="L590" s="147">
        <f t="shared" si="37"/>
        <v>44325.5</v>
      </c>
      <c r="M590" s="143">
        <v>44337.5</v>
      </c>
      <c r="N590" s="143">
        <v>44410.5</v>
      </c>
      <c r="O590" s="143">
        <v>44407.5</v>
      </c>
      <c r="P590" s="144">
        <f t="shared" si="38"/>
        <v>82</v>
      </c>
      <c r="Q590" s="149">
        <f t="shared" si="39"/>
        <v>0</v>
      </c>
    </row>
    <row r="591" spans="1:17" x14ac:dyDescent="0.35">
      <c r="A591" s="144" t="s">
        <v>8</v>
      </c>
      <c r="B591" s="115" t="s">
        <v>82</v>
      </c>
      <c r="C591" s="144"/>
      <c r="D591" s="116">
        <v>44337</v>
      </c>
      <c r="E591" s="115" t="s">
        <v>277</v>
      </c>
      <c r="F591" s="145" t="s">
        <v>278</v>
      </c>
      <c r="G591" s="145" t="s">
        <v>279</v>
      </c>
      <c r="H591" s="146">
        <v>2.58</v>
      </c>
      <c r="I591" s="147">
        <v>44319</v>
      </c>
      <c r="J591" s="147">
        <v>44332</v>
      </c>
      <c r="K591" s="148">
        <f t="shared" si="36"/>
        <v>14</v>
      </c>
      <c r="L591" s="147">
        <f t="shared" si="37"/>
        <v>44325.5</v>
      </c>
      <c r="M591" s="143">
        <v>44337.5</v>
      </c>
      <c r="N591" s="143">
        <v>44410.5</v>
      </c>
      <c r="O591" s="143">
        <v>44407.5</v>
      </c>
      <c r="P591" s="144">
        <f t="shared" si="38"/>
        <v>82</v>
      </c>
      <c r="Q591" s="149">
        <f t="shared" si="39"/>
        <v>211.56</v>
      </c>
    </row>
    <row r="592" spans="1:17" x14ac:dyDescent="0.35">
      <c r="A592" s="144" t="s">
        <v>8</v>
      </c>
      <c r="B592" s="115" t="s">
        <v>82</v>
      </c>
      <c r="C592" s="144"/>
      <c r="D592" s="116">
        <v>44337</v>
      </c>
      <c r="E592" s="115" t="s">
        <v>281</v>
      </c>
      <c r="F592" s="145" t="s">
        <v>282</v>
      </c>
      <c r="G592" s="145" t="s">
        <v>230</v>
      </c>
      <c r="H592" s="146">
        <v>-23.23</v>
      </c>
      <c r="I592" s="147">
        <v>44319</v>
      </c>
      <c r="J592" s="147">
        <v>44332</v>
      </c>
      <c r="K592" s="148">
        <f t="shared" si="36"/>
        <v>14</v>
      </c>
      <c r="L592" s="147">
        <f t="shared" si="37"/>
        <v>44325.5</v>
      </c>
      <c r="M592" s="143">
        <v>44337.5</v>
      </c>
      <c r="N592" s="143">
        <v>44410.5</v>
      </c>
      <c r="O592" s="143">
        <v>44407.5</v>
      </c>
      <c r="P592" s="144">
        <f t="shared" si="38"/>
        <v>82</v>
      </c>
      <c r="Q592" s="149">
        <f t="shared" si="39"/>
        <v>-1904.8600000000001</v>
      </c>
    </row>
    <row r="593" spans="1:17" x14ac:dyDescent="0.35">
      <c r="A593" s="144" t="s">
        <v>8</v>
      </c>
      <c r="B593" s="115" t="s">
        <v>82</v>
      </c>
      <c r="C593" s="144"/>
      <c r="D593" s="116">
        <v>44337</v>
      </c>
      <c r="E593" s="115" t="s">
        <v>227</v>
      </c>
      <c r="F593" s="145" t="s">
        <v>228</v>
      </c>
      <c r="G593" s="145" t="s">
        <v>246</v>
      </c>
      <c r="H593" s="146">
        <v>10.95</v>
      </c>
      <c r="I593" s="147">
        <v>44319</v>
      </c>
      <c r="J593" s="147">
        <v>44332</v>
      </c>
      <c r="K593" s="148">
        <f t="shared" si="36"/>
        <v>14</v>
      </c>
      <c r="L593" s="147">
        <f t="shared" si="37"/>
        <v>44325.5</v>
      </c>
      <c r="M593" s="143">
        <v>44337.5</v>
      </c>
      <c r="N593" s="143">
        <v>44410.5</v>
      </c>
      <c r="O593" s="143">
        <v>44407.5</v>
      </c>
      <c r="P593" s="144">
        <f t="shared" si="38"/>
        <v>82</v>
      </c>
      <c r="Q593" s="149">
        <f t="shared" si="39"/>
        <v>897.9</v>
      </c>
    </row>
    <row r="594" spans="1:17" x14ac:dyDescent="0.35">
      <c r="A594" s="144" t="s">
        <v>8</v>
      </c>
      <c r="B594" s="115" t="s">
        <v>82</v>
      </c>
      <c r="C594" s="144"/>
      <c r="D594" s="116">
        <v>44337</v>
      </c>
      <c r="E594" s="115" t="s">
        <v>227</v>
      </c>
      <c r="F594" s="145" t="s">
        <v>228</v>
      </c>
      <c r="G594" s="145" t="s">
        <v>247</v>
      </c>
      <c r="H594" s="146">
        <v>20.09</v>
      </c>
      <c r="I594" s="147">
        <v>44319</v>
      </c>
      <c r="J594" s="147">
        <v>44332</v>
      </c>
      <c r="K594" s="148">
        <f t="shared" si="36"/>
        <v>14</v>
      </c>
      <c r="L594" s="147">
        <f t="shared" si="37"/>
        <v>44325.5</v>
      </c>
      <c r="M594" s="143">
        <v>44337.5</v>
      </c>
      <c r="N594" s="143">
        <v>44410.5</v>
      </c>
      <c r="O594" s="143">
        <v>44407.5</v>
      </c>
      <c r="P594" s="144">
        <f t="shared" si="38"/>
        <v>82</v>
      </c>
      <c r="Q594" s="149">
        <f t="shared" si="39"/>
        <v>1647.3799999999999</v>
      </c>
    </row>
    <row r="595" spans="1:17" x14ac:dyDescent="0.35">
      <c r="A595" s="144" t="s">
        <v>8</v>
      </c>
      <c r="B595" s="115" t="s">
        <v>82</v>
      </c>
      <c r="C595" s="144"/>
      <c r="D595" s="116">
        <v>44337</v>
      </c>
      <c r="E595" s="115" t="s">
        <v>227</v>
      </c>
      <c r="F595" s="145" t="s">
        <v>228</v>
      </c>
      <c r="G595" s="145" t="s">
        <v>249</v>
      </c>
      <c r="H595" s="146">
        <v>3.52</v>
      </c>
      <c r="I595" s="147">
        <v>44319</v>
      </c>
      <c r="J595" s="147">
        <v>44332</v>
      </c>
      <c r="K595" s="148">
        <f t="shared" si="36"/>
        <v>14</v>
      </c>
      <c r="L595" s="147">
        <f t="shared" si="37"/>
        <v>44325.5</v>
      </c>
      <c r="M595" s="143">
        <v>44337.5</v>
      </c>
      <c r="N595" s="143">
        <v>44410.5</v>
      </c>
      <c r="O595" s="143">
        <v>44407.5</v>
      </c>
      <c r="P595" s="144">
        <f t="shared" si="38"/>
        <v>82</v>
      </c>
      <c r="Q595" s="149">
        <f t="shared" si="39"/>
        <v>288.64</v>
      </c>
    </row>
    <row r="596" spans="1:17" x14ac:dyDescent="0.35">
      <c r="A596" s="144" t="s">
        <v>8</v>
      </c>
      <c r="B596" s="115" t="s">
        <v>82</v>
      </c>
      <c r="C596" s="144"/>
      <c r="D596" s="116">
        <v>44337</v>
      </c>
      <c r="E596" s="115" t="s">
        <v>227</v>
      </c>
      <c r="F596" s="145" t="s">
        <v>228</v>
      </c>
      <c r="G596" s="145" t="s">
        <v>250</v>
      </c>
      <c r="H596" s="146">
        <v>1.71</v>
      </c>
      <c r="I596" s="147">
        <v>44319</v>
      </c>
      <c r="J596" s="147">
        <v>44332</v>
      </c>
      <c r="K596" s="148">
        <f t="shared" si="36"/>
        <v>14</v>
      </c>
      <c r="L596" s="147">
        <f t="shared" si="37"/>
        <v>44325.5</v>
      </c>
      <c r="M596" s="143">
        <v>44337.5</v>
      </c>
      <c r="N596" s="143">
        <v>44410.5</v>
      </c>
      <c r="O596" s="143">
        <v>44407.5</v>
      </c>
      <c r="P596" s="144">
        <f t="shared" si="38"/>
        <v>82</v>
      </c>
      <c r="Q596" s="149">
        <f t="shared" si="39"/>
        <v>140.22</v>
      </c>
    </row>
    <row r="597" spans="1:17" x14ac:dyDescent="0.35">
      <c r="A597" s="144" t="s">
        <v>8</v>
      </c>
      <c r="B597" s="115" t="s">
        <v>82</v>
      </c>
      <c r="C597" s="144"/>
      <c r="D597" s="116">
        <v>44337</v>
      </c>
      <c r="E597" s="115" t="s">
        <v>227</v>
      </c>
      <c r="F597" s="145" t="s">
        <v>228</v>
      </c>
      <c r="G597" s="145" t="s">
        <v>252</v>
      </c>
      <c r="H597" s="146">
        <v>3.2</v>
      </c>
      <c r="I597" s="147">
        <v>44319</v>
      </c>
      <c r="J597" s="147">
        <v>44332</v>
      </c>
      <c r="K597" s="148">
        <f t="shared" si="36"/>
        <v>14</v>
      </c>
      <c r="L597" s="147">
        <f t="shared" si="37"/>
        <v>44325.5</v>
      </c>
      <c r="M597" s="143">
        <v>44337.5</v>
      </c>
      <c r="N597" s="143">
        <v>44410.5</v>
      </c>
      <c r="O597" s="143">
        <v>44407.5</v>
      </c>
      <c r="P597" s="144">
        <f t="shared" si="38"/>
        <v>82</v>
      </c>
      <c r="Q597" s="149">
        <f t="shared" si="39"/>
        <v>262.40000000000003</v>
      </c>
    </row>
    <row r="598" spans="1:17" x14ac:dyDescent="0.35">
      <c r="A598" s="144" t="s">
        <v>8</v>
      </c>
      <c r="B598" s="115" t="s">
        <v>82</v>
      </c>
      <c r="C598" s="144"/>
      <c r="D598" s="116">
        <v>44337</v>
      </c>
      <c r="E598" s="115" t="s">
        <v>227</v>
      </c>
      <c r="F598" s="145" t="s">
        <v>228</v>
      </c>
      <c r="G598" s="145" t="s">
        <v>253</v>
      </c>
      <c r="H598" s="146">
        <v>2.04</v>
      </c>
      <c r="I598" s="147">
        <v>44319</v>
      </c>
      <c r="J598" s="147">
        <v>44332</v>
      </c>
      <c r="K598" s="148">
        <f t="shared" si="36"/>
        <v>14</v>
      </c>
      <c r="L598" s="147">
        <f t="shared" si="37"/>
        <v>44325.5</v>
      </c>
      <c r="M598" s="143">
        <v>44337.5</v>
      </c>
      <c r="N598" s="143">
        <v>44410.5</v>
      </c>
      <c r="O598" s="143">
        <v>44407.5</v>
      </c>
      <c r="P598" s="144">
        <f t="shared" si="38"/>
        <v>82</v>
      </c>
      <c r="Q598" s="149">
        <f t="shared" si="39"/>
        <v>167.28</v>
      </c>
    </row>
    <row r="599" spans="1:17" x14ac:dyDescent="0.35">
      <c r="A599" s="144" t="s">
        <v>8</v>
      </c>
      <c r="B599" s="115" t="s">
        <v>82</v>
      </c>
      <c r="C599" s="144"/>
      <c r="D599" s="116">
        <v>44337</v>
      </c>
      <c r="E599" s="115" t="s">
        <v>227</v>
      </c>
      <c r="F599" s="145" t="s">
        <v>228</v>
      </c>
      <c r="G599" s="145" t="s">
        <v>254</v>
      </c>
      <c r="H599" s="146">
        <v>99.52000000000001</v>
      </c>
      <c r="I599" s="147">
        <v>44319</v>
      </c>
      <c r="J599" s="147">
        <v>44332</v>
      </c>
      <c r="K599" s="148">
        <f t="shared" si="36"/>
        <v>14</v>
      </c>
      <c r="L599" s="147">
        <f t="shared" si="37"/>
        <v>44325.5</v>
      </c>
      <c r="M599" s="143">
        <v>44337.5</v>
      </c>
      <c r="N599" s="143">
        <v>44410.5</v>
      </c>
      <c r="O599" s="143">
        <v>44407.5</v>
      </c>
      <c r="P599" s="144">
        <f t="shared" si="38"/>
        <v>82</v>
      </c>
      <c r="Q599" s="149">
        <f t="shared" si="39"/>
        <v>8160.6400000000012</v>
      </c>
    </row>
    <row r="600" spans="1:17" x14ac:dyDescent="0.35">
      <c r="A600" s="144" t="s">
        <v>8</v>
      </c>
      <c r="B600" s="115" t="s">
        <v>82</v>
      </c>
      <c r="C600" s="144"/>
      <c r="D600" s="116">
        <v>44337</v>
      </c>
      <c r="E600" s="115" t="s">
        <v>227</v>
      </c>
      <c r="F600" s="145" t="s">
        <v>228</v>
      </c>
      <c r="G600" s="145" t="s">
        <v>255</v>
      </c>
      <c r="H600" s="146">
        <v>63.36</v>
      </c>
      <c r="I600" s="147">
        <v>44319</v>
      </c>
      <c r="J600" s="147">
        <v>44332</v>
      </c>
      <c r="K600" s="148">
        <f t="shared" si="36"/>
        <v>14</v>
      </c>
      <c r="L600" s="147">
        <f t="shared" si="37"/>
        <v>44325.5</v>
      </c>
      <c r="M600" s="143">
        <v>44337.5</v>
      </c>
      <c r="N600" s="143">
        <v>44410.5</v>
      </c>
      <c r="O600" s="143">
        <v>44407.5</v>
      </c>
      <c r="P600" s="144">
        <f t="shared" si="38"/>
        <v>82</v>
      </c>
      <c r="Q600" s="149">
        <f t="shared" si="39"/>
        <v>5195.5199999999995</v>
      </c>
    </row>
    <row r="601" spans="1:17" x14ac:dyDescent="0.35">
      <c r="A601" s="144" t="s">
        <v>8</v>
      </c>
      <c r="B601" s="115" t="s">
        <v>82</v>
      </c>
      <c r="C601" s="144"/>
      <c r="D601" s="116">
        <v>44337</v>
      </c>
      <c r="E601" s="115" t="s">
        <v>227</v>
      </c>
      <c r="F601" s="145" t="s">
        <v>228</v>
      </c>
      <c r="G601" s="145" t="s">
        <v>256</v>
      </c>
      <c r="H601" s="146">
        <v>9.86</v>
      </c>
      <c r="I601" s="147">
        <v>44319</v>
      </c>
      <c r="J601" s="147">
        <v>44332</v>
      </c>
      <c r="K601" s="148">
        <f t="shared" si="36"/>
        <v>14</v>
      </c>
      <c r="L601" s="147">
        <f t="shared" si="37"/>
        <v>44325.5</v>
      </c>
      <c r="M601" s="143">
        <v>44337.5</v>
      </c>
      <c r="N601" s="143">
        <v>44410.5</v>
      </c>
      <c r="O601" s="143">
        <v>44407.5</v>
      </c>
      <c r="P601" s="144">
        <f t="shared" si="38"/>
        <v>82</v>
      </c>
      <c r="Q601" s="149">
        <f t="shared" si="39"/>
        <v>808.52</v>
      </c>
    </row>
    <row r="602" spans="1:17" x14ac:dyDescent="0.35">
      <c r="A602" s="144" t="s">
        <v>8</v>
      </c>
      <c r="B602" s="115" t="s">
        <v>82</v>
      </c>
      <c r="C602" s="144"/>
      <c r="D602" s="116">
        <v>44337</v>
      </c>
      <c r="E602" s="115" t="s">
        <v>227</v>
      </c>
      <c r="F602" s="145" t="s">
        <v>228</v>
      </c>
      <c r="G602" s="145" t="s">
        <v>257</v>
      </c>
      <c r="H602" s="146">
        <v>16.7</v>
      </c>
      <c r="I602" s="147">
        <v>44319</v>
      </c>
      <c r="J602" s="147">
        <v>44332</v>
      </c>
      <c r="K602" s="148">
        <f t="shared" si="36"/>
        <v>14</v>
      </c>
      <c r="L602" s="147">
        <f t="shared" si="37"/>
        <v>44325.5</v>
      </c>
      <c r="M602" s="143">
        <v>44337.5</v>
      </c>
      <c r="N602" s="143">
        <v>44410.5</v>
      </c>
      <c r="O602" s="143">
        <v>44407.5</v>
      </c>
      <c r="P602" s="144">
        <f t="shared" si="38"/>
        <v>82</v>
      </c>
      <c r="Q602" s="149">
        <f t="shared" si="39"/>
        <v>1369.3999999999999</v>
      </c>
    </row>
    <row r="603" spans="1:17" x14ac:dyDescent="0.35">
      <c r="A603" s="144" t="s">
        <v>8</v>
      </c>
      <c r="B603" s="115" t="s">
        <v>82</v>
      </c>
      <c r="C603" s="144"/>
      <c r="D603" s="116">
        <v>44337</v>
      </c>
      <c r="E603" s="115" t="s">
        <v>227</v>
      </c>
      <c r="F603" s="145" t="s">
        <v>228</v>
      </c>
      <c r="G603" s="145" t="s">
        <v>258</v>
      </c>
      <c r="H603" s="146">
        <v>3.14</v>
      </c>
      <c r="I603" s="147">
        <v>44319</v>
      </c>
      <c r="J603" s="147">
        <v>44332</v>
      </c>
      <c r="K603" s="148">
        <f t="shared" si="36"/>
        <v>14</v>
      </c>
      <c r="L603" s="147">
        <f t="shared" si="37"/>
        <v>44325.5</v>
      </c>
      <c r="M603" s="143">
        <v>44337.5</v>
      </c>
      <c r="N603" s="143">
        <v>44410.5</v>
      </c>
      <c r="O603" s="143">
        <v>44407.5</v>
      </c>
      <c r="P603" s="144">
        <f t="shared" si="38"/>
        <v>82</v>
      </c>
      <c r="Q603" s="149">
        <f t="shared" si="39"/>
        <v>257.48</v>
      </c>
    </row>
    <row r="604" spans="1:17" x14ac:dyDescent="0.35">
      <c r="A604" s="144" t="s">
        <v>8</v>
      </c>
      <c r="B604" s="115" t="s">
        <v>82</v>
      </c>
      <c r="C604" s="144"/>
      <c r="D604" s="116">
        <v>44337</v>
      </c>
      <c r="E604" s="115" t="s">
        <v>227</v>
      </c>
      <c r="F604" s="145" t="s">
        <v>228</v>
      </c>
      <c r="G604" s="145" t="s">
        <v>259</v>
      </c>
      <c r="H604" s="146">
        <v>8.9700000000000006</v>
      </c>
      <c r="I604" s="147">
        <v>44319</v>
      </c>
      <c r="J604" s="147">
        <v>44332</v>
      </c>
      <c r="K604" s="148">
        <f t="shared" si="36"/>
        <v>14</v>
      </c>
      <c r="L604" s="147">
        <f t="shared" si="37"/>
        <v>44325.5</v>
      </c>
      <c r="M604" s="143">
        <v>44337.5</v>
      </c>
      <c r="N604" s="143">
        <v>44410.5</v>
      </c>
      <c r="O604" s="143">
        <v>44407.5</v>
      </c>
      <c r="P604" s="144">
        <f t="shared" si="38"/>
        <v>82</v>
      </c>
      <c r="Q604" s="149">
        <f t="shared" si="39"/>
        <v>735.54000000000008</v>
      </c>
    </row>
    <row r="605" spans="1:17" x14ac:dyDescent="0.35">
      <c r="A605" s="144" t="s">
        <v>8</v>
      </c>
      <c r="B605" s="115" t="s">
        <v>82</v>
      </c>
      <c r="C605" s="144"/>
      <c r="D605" s="116">
        <v>44337</v>
      </c>
      <c r="E605" s="115" t="s">
        <v>227</v>
      </c>
      <c r="F605" s="145" t="s">
        <v>228</v>
      </c>
      <c r="G605" s="145" t="s">
        <v>286</v>
      </c>
      <c r="H605" s="146">
        <v>11.85</v>
      </c>
      <c r="I605" s="147">
        <v>44319</v>
      </c>
      <c r="J605" s="147">
        <v>44332</v>
      </c>
      <c r="K605" s="148">
        <f t="shared" si="36"/>
        <v>14</v>
      </c>
      <c r="L605" s="147">
        <f t="shared" si="37"/>
        <v>44325.5</v>
      </c>
      <c r="M605" s="143">
        <v>44337.5</v>
      </c>
      <c r="N605" s="143">
        <v>44410.5</v>
      </c>
      <c r="O605" s="143">
        <v>44407.5</v>
      </c>
      <c r="P605" s="144">
        <f t="shared" si="38"/>
        <v>82</v>
      </c>
      <c r="Q605" s="149">
        <f t="shared" si="39"/>
        <v>971.69999999999993</v>
      </c>
    </row>
    <row r="606" spans="1:17" x14ac:dyDescent="0.35">
      <c r="A606" s="144" t="s">
        <v>8</v>
      </c>
      <c r="B606" s="115" t="s">
        <v>82</v>
      </c>
      <c r="C606" s="144"/>
      <c r="D606" s="116">
        <v>44337</v>
      </c>
      <c r="E606" s="115" t="s">
        <v>227</v>
      </c>
      <c r="F606" s="145" t="s">
        <v>228</v>
      </c>
      <c r="G606" s="145" t="s">
        <v>261</v>
      </c>
      <c r="H606" s="146">
        <v>4.96</v>
      </c>
      <c r="I606" s="147">
        <v>44319</v>
      </c>
      <c r="J606" s="147">
        <v>44332</v>
      </c>
      <c r="K606" s="148">
        <f t="shared" si="36"/>
        <v>14</v>
      </c>
      <c r="L606" s="147">
        <f t="shared" si="37"/>
        <v>44325.5</v>
      </c>
      <c r="M606" s="143">
        <v>44337.5</v>
      </c>
      <c r="N606" s="143">
        <v>44410.5</v>
      </c>
      <c r="O606" s="143">
        <v>44407.5</v>
      </c>
      <c r="P606" s="144">
        <f t="shared" si="38"/>
        <v>82</v>
      </c>
      <c r="Q606" s="149">
        <f t="shared" si="39"/>
        <v>406.71999999999997</v>
      </c>
    </row>
    <row r="607" spans="1:17" x14ac:dyDescent="0.35">
      <c r="A607" s="144" t="s">
        <v>8</v>
      </c>
      <c r="B607" s="115" t="s">
        <v>82</v>
      </c>
      <c r="C607" s="144"/>
      <c r="D607" s="116">
        <v>44337</v>
      </c>
      <c r="E607" s="115" t="s">
        <v>227</v>
      </c>
      <c r="F607" s="145" t="s">
        <v>228</v>
      </c>
      <c r="G607" s="145" t="s">
        <v>262</v>
      </c>
      <c r="H607" s="146">
        <v>79.27</v>
      </c>
      <c r="I607" s="147">
        <v>44319</v>
      </c>
      <c r="J607" s="147">
        <v>44332</v>
      </c>
      <c r="K607" s="148">
        <f t="shared" si="36"/>
        <v>14</v>
      </c>
      <c r="L607" s="147">
        <f t="shared" si="37"/>
        <v>44325.5</v>
      </c>
      <c r="M607" s="143">
        <v>44337.5</v>
      </c>
      <c r="N607" s="143">
        <v>44410.5</v>
      </c>
      <c r="O607" s="143">
        <v>44407.5</v>
      </c>
      <c r="P607" s="144">
        <f t="shared" si="38"/>
        <v>82</v>
      </c>
      <c r="Q607" s="149">
        <f t="shared" si="39"/>
        <v>6500.1399999999994</v>
      </c>
    </row>
    <row r="608" spans="1:17" x14ac:dyDescent="0.35">
      <c r="A608" s="144" t="s">
        <v>8</v>
      </c>
      <c r="B608" s="115" t="s">
        <v>82</v>
      </c>
      <c r="C608" s="144"/>
      <c r="D608" s="116">
        <v>44337</v>
      </c>
      <c r="E608" s="115" t="s">
        <v>227</v>
      </c>
      <c r="F608" s="145" t="s">
        <v>228</v>
      </c>
      <c r="G608" s="145" t="s">
        <v>289</v>
      </c>
      <c r="H608" s="146">
        <v>0.51</v>
      </c>
      <c r="I608" s="147">
        <v>44319</v>
      </c>
      <c r="J608" s="147">
        <v>44332</v>
      </c>
      <c r="K608" s="148">
        <f t="shared" si="36"/>
        <v>14</v>
      </c>
      <c r="L608" s="147">
        <f t="shared" si="37"/>
        <v>44325.5</v>
      </c>
      <c r="M608" s="143">
        <v>44337.5</v>
      </c>
      <c r="N608" s="143">
        <v>44410.5</v>
      </c>
      <c r="O608" s="143">
        <v>44407.5</v>
      </c>
      <c r="P608" s="144">
        <f t="shared" si="38"/>
        <v>82</v>
      </c>
      <c r="Q608" s="149">
        <f t="shared" si="39"/>
        <v>41.82</v>
      </c>
    </row>
    <row r="609" spans="1:17" x14ac:dyDescent="0.35">
      <c r="A609" s="144" t="s">
        <v>8</v>
      </c>
      <c r="B609" s="115" t="s">
        <v>82</v>
      </c>
      <c r="C609" s="144"/>
      <c r="D609" s="116">
        <v>44337</v>
      </c>
      <c r="E609" s="115" t="s">
        <v>227</v>
      </c>
      <c r="F609" s="145" t="s">
        <v>228</v>
      </c>
      <c r="G609" s="145" t="s">
        <v>265</v>
      </c>
      <c r="H609" s="146">
        <v>13.739999999999998</v>
      </c>
      <c r="I609" s="147">
        <v>44319</v>
      </c>
      <c r="J609" s="147">
        <v>44332</v>
      </c>
      <c r="K609" s="148">
        <f t="shared" si="36"/>
        <v>14</v>
      </c>
      <c r="L609" s="147">
        <f t="shared" si="37"/>
        <v>44325.5</v>
      </c>
      <c r="M609" s="143">
        <v>44337.5</v>
      </c>
      <c r="N609" s="143">
        <v>44410.5</v>
      </c>
      <c r="O609" s="143">
        <v>44407.5</v>
      </c>
      <c r="P609" s="144">
        <f t="shared" si="38"/>
        <v>82</v>
      </c>
      <c r="Q609" s="149">
        <f t="shared" si="39"/>
        <v>1126.6799999999998</v>
      </c>
    </row>
    <row r="610" spans="1:17" x14ac:dyDescent="0.35">
      <c r="A610" s="144" t="s">
        <v>8</v>
      </c>
      <c r="B610" s="115" t="s">
        <v>82</v>
      </c>
      <c r="C610" s="144"/>
      <c r="D610" s="116">
        <v>44337</v>
      </c>
      <c r="E610" s="115" t="s">
        <v>227</v>
      </c>
      <c r="F610" s="145" t="s">
        <v>228</v>
      </c>
      <c r="G610" s="145" t="s">
        <v>266</v>
      </c>
      <c r="H610" s="146">
        <v>6.2200000000000006</v>
      </c>
      <c r="I610" s="147">
        <v>44319</v>
      </c>
      <c r="J610" s="147">
        <v>44332</v>
      </c>
      <c r="K610" s="148">
        <f t="shared" si="36"/>
        <v>14</v>
      </c>
      <c r="L610" s="147">
        <f t="shared" si="37"/>
        <v>44325.5</v>
      </c>
      <c r="M610" s="143">
        <v>44337.5</v>
      </c>
      <c r="N610" s="143">
        <v>44410.5</v>
      </c>
      <c r="O610" s="143">
        <v>44407.5</v>
      </c>
      <c r="P610" s="144">
        <f t="shared" si="38"/>
        <v>82</v>
      </c>
      <c r="Q610" s="149">
        <f t="shared" si="39"/>
        <v>510.04000000000008</v>
      </c>
    </row>
    <row r="611" spans="1:17" x14ac:dyDescent="0.35">
      <c r="A611" s="144" t="s">
        <v>8</v>
      </c>
      <c r="B611" s="115" t="s">
        <v>82</v>
      </c>
      <c r="C611" s="144"/>
      <c r="D611" s="116">
        <v>44337</v>
      </c>
      <c r="E611" s="115" t="s">
        <v>227</v>
      </c>
      <c r="F611" s="145" t="s">
        <v>228</v>
      </c>
      <c r="G611" s="145" t="s">
        <v>267</v>
      </c>
      <c r="H611" s="146">
        <v>5.23</v>
      </c>
      <c r="I611" s="147">
        <v>44319</v>
      </c>
      <c r="J611" s="147">
        <v>44332</v>
      </c>
      <c r="K611" s="148">
        <f t="shared" si="36"/>
        <v>14</v>
      </c>
      <c r="L611" s="147">
        <f t="shared" si="37"/>
        <v>44325.5</v>
      </c>
      <c r="M611" s="143">
        <v>44337.5</v>
      </c>
      <c r="N611" s="143">
        <v>44410.5</v>
      </c>
      <c r="O611" s="143">
        <v>44407.5</v>
      </c>
      <c r="P611" s="144">
        <f t="shared" si="38"/>
        <v>82</v>
      </c>
      <c r="Q611" s="149">
        <f t="shared" si="39"/>
        <v>428.86</v>
      </c>
    </row>
    <row r="612" spans="1:17" x14ac:dyDescent="0.35">
      <c r="A612" s="144" t="s">
        <v>8</v>
      </c>
      <c r="B612" s="115" t="s">
        <v>82</v>
      </c>
      <c r="C612" s="144"/>
      <c r="D612" s="116">
        <v>44337</v>
      </c>
      <c r="E612" s="115" t="s">
        <v>269</v>
      </c>
      <c r="F612" s="145" t="s">
        <v>270</v>
      </c>
      <c r="G612" s="145" t="s">
        <v>271</v>
      </c>
      <c r="H612" s="146">
        <v>3087.2800000000007</v>
      </c>
      <c r="I612" s="147">
        <v>44319</v>
      </c>
      <c r="J612" s="147">
        <v>44332</v>
      </c>
      <c r="K612" s="148">
        <f t="shared" si="36"/>
        <v>14</v>
      </c>
      <c r="L612" s="147">
        <f t="shared" si="37"/>
        <v>44325.5</v>
      </c>
      <c r="M612" s="143">
        <v>44337.5</v>
      </c>
      <c r="N612" s="143">
        <v>44410.5</v>
      </c>
      <c r="O612" s="143">
        <v>44407.5</v>
      </c>
      <c r="P612" s="144">
        <f t="shared" si="38"/>
        <v>82</v>
      </c>
      <c r="Q612" s="149">
        <f t="shared" si="39"/>
        <v>253156.96000000005</v>
      </c>
    </row>
    <row r="613" spans="1:17" x14ac:dyDescent="0.35">
      <c r="A613" s="144" t="s">
        <v>8</v>
      </c>
      <c r="B613" s="115" t="s">
        <v>82</v>
      </c>
      <c r="C613" s="144"/>
      <c r="D613" s="116">
        <v>44337</v>
      </c>
      <c r="E613" s="115" t="s">
        <v>269</v>
      </c>
      <c r="F613" s="145" t="s">
        <v>270</v>
      </c>
      <c r="G613" s="145" t="s">
        <v>272</v>
      </c>
      <c r="H613" s="146">
        <v>282.39000000000004</v>
      </c>
      <c r="I613" s="147">
        <v>44319</v>
      </c>
      <c r="J613" s="147">
        <v>44332</v>
      </c>
      <c r="K613" s="148">
        <f t="shared" si="36"/>
        <v>14</v>
      </c>
      <c r="L613" s="147">
        <f t="shared" si="37"/>
        <v>44325.5</v>
      </c>
      <c r="M613" s="143">
        <v>44337.5</v>
      </c>
      <c r="N613" s="143">
        <v>44410.5</v>
      </c>
      <c r="O613" s="143">
        <v>44407.5</v>
      </c>
      <c r="P613" s="144">
        <f t="shared" si="38"/>
        <v>82</v>
      </c>
      <c r="Q613" s="149">
        <f t="shared" si="39"/>
        <v>23155.980000000003</v>
      </c>
    </row>
    <row r="614" spans="1:17" x14ac:dyDescent="0.35">
      <c r="A614" s="144" t="s">
        <v>8</v>
      </c>
      <c r="B614" s="115" t="s">
        <v>82</v>
      </c>
      <c r="C614" s="144"/>
      <c r="D614" s="116">
        <v>44337</v>
      </c>
      <c r="E614" s="115" t="s">
        <v>269</v>
      </c>
      <c r="F614" s="145" t="s">
        <v>270</v>
      </c>
      <c r="G614" s="145" t="s">
        <v>273</v>
      </c>
      <c r="H614" s="146">
        <v>342.37</v>
      </c>
      <c r="I614" s="147">
        <v>44319</v>
      </c>
      <c r="J614" s="147">
        <v>44332</v>
      </c>
      <c r="K614" s="148">
        <f t="shared" si="36"/>
        <v>14</v>
      </c>
      <c r="L614" s="147">
        <f t="shared" si="37"/>
        <v>44325.5</v>
      </c>
      <c r="M614" s="143">
        <v>44337.5</v>
      </c>
      <c r="N614" s="143">
        <v>44410.5</v>
      </c>
      <c r="O614" s="143">
        <v>44407.5</v>
      </c>
      <c r="P614" s="144">
        <f t="shared" si="38"/>
        <v>82</v>
      </c>
      <c r="Q614" s="149">
        <f t="shared" si="39"/>
        <v>28074.34</v>
      </c>
    </row>
    <row r="615" spans="1:17" x14ac:dyDescent="0.35">
      <c r="A615" s="144" t="s">
        <v>8</v>
      </c>
      <c r="B615" s="115" t="s">
        <v>82</v>
      </c>
      <c r="C615" s="144"/>
      <c r="D615" s="116">
        <v>44337</v>
      </c>
      <c r="E615" s="115" t="s">
        <v>269</v>
      </c>
      <c r="F615" s="145" t="s">
        <v>270</v>
      </c>
      <c r="G615" s="145" t="s">
        <v>274</v>
      </c>
      <c r="H615" s="146">
        <v>7.73</v>
      </c>
      <c r="I615" s="147">
        <v>44319</v>
      </c>
      <c r="J615" s="147">
        <v>44332</v>
      </c>
      <c r="K615" s="148">
        <f t="shared" si="36"/>
        <v>14</v>
      </c>
      <c r="L615" s="147">
        <f t="shared" si="37"/>
        <v>44325.5</v>
      </c>
      <c r="M615" s="143">
        <v>44337.5</v>
      </c>
      <c r="N615" s="143">
        <v>44410.5</v>
      </c>
      <c r="O615" s="143">
        <v>44407.5</v>
      </c>
      <c r="P615" s="144">
        <f t="shared" si="38"/>
        <v>82</v>
      </c>
      <c r="Q615" s="149">
        <f t="shared" si="39"/>
        <v>633.86</v>
      </c>
    </row>
    <row r="616" spans="1:17" x14ac:dyDescent="0.35">
      <c r="A616" s="144" t="s">
        <v>8</v>
      </c>
      <c r="B616" s="115" t="s">
        <v>82</v>
      </c>
      <c r="C616" s="144"/>
      <c r="D616" s="116">
        <v>44337</v>
      </c>
      <c r="E616" s="115" t="s">
        <v>275</v>
      </c>
      <c r="F616" s="145" t="s">
        <v>276</v>
      </c>
      <c r="G616" s="145" t="s">
        <v>209</v>
      </c>
      <c r="H616" s="144">
        <v>19.64</v>
      </c>
      <c r="I616" s="147">
        <v>44319</v>
      </c>
      <c r="J616" s="147">
        <v>44332</v>
      </c>
      <c r="K616" s="148">
        <f t="shared" si="36"/>
        <v>14</v>
      </c>
      <c r="L616" s="147">
        <f t="shared" si="37"/>
        <v>44325.5</v>
      </c>
      <c r="M616" s="143">
        <v>44337.5</v>
      </c>
      <c r="N616" s="143">
        <v>44410.5</v>
      </c>
      <c r="O616" s="143">
        <v>44407.5</v>
      </c>
      <c r="P616" s="144">
        <f t="shared" si="38"/>
        <v>82</v>
      </c>
      <c r="Q616" s="149">
        <f t="shared" si="39"/>
        <v>1610.48</v>
      </c>
    </row>
    <row r="617" spans="1:17" x14ac:dyDescent="0.35">
      <c r="A617" s="144" t="s">
        <v>8</v>
      </c>
      <c r="B617" s="115" t="s">
        <v>82</v>
      </c>
      <c r="C617" s="144"/>
      <c r="D617" s="116">
        <v>44337</v>
      </c>
      <c r="E617" s="115" t="s">
        <v>277</v>
      </c>
      <c r="F617" s="145" t="s">
        <v>278</v>
      </c>
      <c r="G617" s="145" t="s">
        <v>279</v>
      </c>
      <c r="H617" s="146">
        <v>55.469999999999992</v>
      </c>
      <c r="I617" s="147">
        <v>44319</v>
      </c>
      <c r="J617" s="147">
        <v>44332</v>
      </c>
      <c r="K617" s="148">
        <f t="shared" si="36"/>
        <v>14</v>
      </c>
      <c r="L617" s="147">
        <f t="shared" si="37"/>
        <v>44325.5</v>
      </c>
      <c r="M617" s="143">
        <v>44337.5</v>
      </c>
      <c r="N617" s="143">
        <v>44410.5</v>
      </c>
      <c r="O617" s="143">
        <v>44407.5</v>
      </c>
      <c r="P617" s="144">
        <f t="shared" si="38"/>
        <v>82</v>
      </c>
      <c r="Q617" s="149">
        <f t="shared" si="39"/>
        <v>4548.5399999999991</v>
      </c>
    </row>
    <row r="618" spans="1:17" x14ac:dyDescent="0.35">
      <c r="A618" s="144" t="s">
        <v>8</v>
      </c>
      <c r="B618" s="115" t="s">
        <v>82</v>
      </c>
      <c r="C618" s="144"/>
      <c r="D618" s="116">
        <v>44337</v>
      </c>
      <c r="E618" s="115" t="s">
        <v>233</v>
      </c>
      <c r="F618" s="145" t="s">
        <v>234</v>
      </c>
      <c r="G618" s="145" t="s">
        <v>280</v>
      </c>
      <c r="H618" s="146">
        <v>486.74999999999994</v>
      </c>
      <c r="I618" s="147">
        <v>44319</v>
      </c>
      <c r="J618" s="147">
        <v>44332</v>
      </c>
      <c r="K618" s="148">
        <f t="shared" si="36"/>
        <v>14</v>
      </c>
      <c r="L618" s="147">
        <f t="shared" si="37"/>
        <v>44325.5</v>
      </c>
      <c r="M618" s="143">
        <v>44337.5</v>
      </c>
      <c r="N618" s="143">
        <v>44410.5</v>
      </c>
      <c r="O618" s="143">
        <v>44407.5</v>
      </c>
      <c r="P618" s="144">
        <f t="shared" si="38"/>
        <v>82</v>
      </c>
      <c r="Q618" s="149">
        <f t="shared" si="39"/>
        <v>39913.499999999993</v>
      </c>
    </row>
    <row r="619" spans="1:17" x14ac:dyDescent="0.35">
      <c r="A619" s="144" t="s">
        <v>8</v>
      </c>
      <c r="B619" s="115" t="s">
        <v>82</v>
      </c>
      <c r="C619" s="144"/>
      <c r="D619" s="116">
        <v>44337</v>
      </c>
      <c r="E619" s="115" t="s">
        <v>281</v>
      </c>
      <c r="F619" s="145" t="s">
        <v>282</v>
      </c>
      <c r="G619" s="145" t="s">
        <v>230</v>
      </c>
      <c r="H619" s="146">
        <v>-98.519999999999982</v>
      </c>
      <c r="I619" s="147">
        <v>44319</v>
      </c>
      <c r="J619" s="147">
        <v>44332</v>
      </c>
      <c r="K619" s="148">
        <f t="shared" si="36"/>
        <v>14</v>
      </c>
      <c r="L619" s="147">
        <f t="shared" si="37"/>
        <v>44325.5</v>
      </c>
      <c r="M619" s="143">
        <v>44337.5</v>
      </c>
      <c r="N619" s="143">
        <v>44410.5</v>
      </c>
      <c r="O619" s="143">
        <v>44407.5</v>
      </c>
      <c r="P619" s="144">
        <f t="shared" si="38"/>
        <v>82</v>
      </c>
      <c r="Q619" s="149">
        <f t="shared" si="39"/>
        <v>-8078.6399999999985</v>
      </c>
    </row>
    <row r="620" spans="1:17" x14ac:dyDescent="0.35">
      <c r="A620" s="144" t="s">
        <v>8</v>
      </c>
      <c r="B620" s="115" t="s">
        <v>82</v>
      </c>
      <c r="C620" s="144"/>
      <c r="D620" s="116">
        <v>44337</v>
      </c>
      <c r="E620" s="115" t="s">
        <v>281</v>
      </c>
      <c r="F620" s="145" t="s">
        <v>282</v>
      </c>
      <c r="G620" s="145" t="s">
        <v>220</v>
      </c>
      <c r="H620" s="146">
        <v>0</v>
      </c>
      <c r="I620" s="147">
        <v>44319</v>
      </c>
      <c r="J620" s="147">
        <v>44332</v>
      </c>
      <c r="K620" s="148">
        <f t="shared" si="36"/>
        <v>14</v>
      </c>
      <c r="L620" s="147">
        <f t="shared" si="37"/>
        <v>44325.5</v>
      </c>
      <c r="M620" s="143">
        <v>44337.5</v>
      </c>
      <c r="N620" s="143">
        <v>44410.5</v>
      </c>
      <c r="O620" s="143">
        <v>44407.5</v>
      </c>
      <c r="P620" s="144">
        <f t="shared" si="38"/>
        <v>82</v>
      </c>
      <c r="Q620" s="149">
        <f t="shared" si="39"/>
        <v>0</v>
      </c>
    </row>
    <row r="621" spans="1:17" x14ac:dyDescent="0.35">
      <c r="A621" s="144" t="s">
        <v>10</v>
      </c>
      <c r="B621" s="115" t="s">
        <v>82</v>
      </c>
      <c r="C621" s="144"/>
      <c r="D621" s="116">
        <v>44351</v>
      </c>
      <c r="E621" s="115" t="s">
        <v>207</v>
      </c>
      <c r="F621" s="145" t="s">
        <v>208</v>
      </c>
      <c r="G621" s="145" t="s">
        <v>209</v>
      </c>
      <c r="H621" s="146">
        <v>61597.380000000005</v>
      </c>
      <c r="I621" s="147">
        <v>44333</v>
      </c>
      <c r="J621" s="147">
        <v>44346</v>
      </c>
      <c r="K621" s="148">
        <f t="shared" si="36"/>
        <v>14</v>
      </c>
      <c r="L621" s="147">
        <f t="shared" si="37"/>
        <v>44339.5</v>
      </c>
      <c r="M621" s="143">
        <v>44351.5</v>
      </c>
      <c r="N621" s="143">
        <v>44354.5</v>
      </c>
      <c r="O621" s="143">
        <v>44351.5</v>
      </c>
      <c r="P621" s="144">
        <f t="shared" si="38"/>
        <v>12</v>
      </c>
      <c r="Q621" s="149">
        <f t="shared" si="39"/>
        <v>739168.56</v>
      </c>
    </row>
    <row r="622" spans="1:17" x14ac:dyDescent="0.35">
      <c r="A622" s="144" t="s">
        <v>10</v>
      </c>
      <c r="B622" s="115" t="s">
        <v>82</v>
      </c>
      <c r="C622" s="144"/>
      <c r="D622" s="116">
        <v>44351</v>
      </c>
      <c r="E622" s="115" t="s">
        <v>210</v>
      </c>
      <c r="F622" s="145" t="s">
        <v>211</v>
      </c>
      <c r="G622" s="145" t="s">
        <v>209</v>
      </c>
      <c r="H622" s="146">
        <v>8312.6699999999983</v>
      </c>
      <c r="I622" s="147">
        <v>44333</v>
      </c>
      <c r="J622" s="147">
        <v>44346</v>
      </c>
      <c r="K622" s="148">
        <f t="shared" si="36"/>
        <v>14</v>
      </c>
      <c r="L622" s="147">
        <f t="shared" si="37"/>
        <v>44339.5</v>
      </c>
      <c r="M622" s="143">
        <v>44351.5</v>
      </c>
      <c r="N622" s="143">
        <v>44354.5</v>
      </c>
      <c r="O622" s="143">
        <v>44351.5</v>
      </c>
      <c r="P622" s="144">
        <f t="shared" si="38"/>
        <v>12</v>
      </c>
      <c r="Q622" s="149">
        <f t="shared" si="39"/>
        <v>99752.039999999979</v>
      </c>
    </row>
    <row r="623" spans="1:17" x14ac:dyDescent="0.35">
      <c r="A623" s="144" t="s">
        <v>10</v>
      </c>
      <c r="B623" s="115" t="s">
        <v>82</v>
      </c>
      <c r="C623" s="144"/>
      <c r="D623" s="116">
        <v>44351</v>
      </c>
      <c r="E623" s="115" t="s">
        <v>212</v>
      </c>
      <c r="F623" s="145" t="s">
        <v>213</v>
      </c>
      <c r="G623" s="145" t="s">
        <v>209</v>
      </c>
      <c r="H623" s="146">
        <v>8312.6699999999983</v>
      </c>
      <c r="I623" s="147">
        <v>44333</v>
      </c>
      <c r="J623" s="147">
        <v>44346</v>
      </c>
      <c r="K623" s="148">
        <f t="shared" si="36"/>
        <v>14</v>
      </c>
      <c r="L623" s="147">
        <f t="shared" si="37"/>
        <v>44339.5</v>
      </c>
      <c r="M623" s="143">
        <v>44351.5</v>
      </c>
      <c r="N623" s="143">
        <v>44354.5</v>
      </c>
      <c r="O623" s="143">
        <v>44351.5</v>
      </c>
      <c r="P623" s="144">
        <f t="shared" si="38"/>
        <v>12</v>
      </c>
      <c r="Q623" s="149">
        <f t="shared" si="39"/>
        <v>99752.039999999979</v>
      </c>
    </row>
    <row r="624" spans="1:17" x14ac:dyDescent="0.35">
      <c r="A624" s="144" t="s">
        <v>10</v>
      </c>
      <c r="B624" s="115" t="s">
        <v>82</v>
      </c>
      <c r="C624" s="144"/>
      <c r="D624" s="116">
        <v>44351</v>
      </c>
      <c r="E624" s="115" t="s">
        <v>214</v>
      </c>
      <c r="F624" s="145" t="s">
        <v>215</v>
      </c>
      <c r="G624" s="145" t="s">
        <v>209</v>
      </c>
      <c r="H624" s="146">
        <v>35543.979999999981</v>
      </c>
      <c r="I624" s="147">
        <v>44333</v>
      </c>
      <c r="J624" s="147">
        <v>44346</v>
      </c>
      <c r="K624" s="148">
        <f t="shared" si="36"/>
        <v>14</v>
      </c>
      <c r="L624" s="147">
        <f t="shared" si="37"/>
        <v>44339.5</v>
      </c>
      <c r="M624" s="143">
        <v>44351.5</v>
      </c>
      <c r="N624" s="143">
        <v>44354.5</v>
      </c>
      <c r="O624" s="143">
        <v>44351.5</v>
      </c>
      <c r="P624" s="144">
        <f t="shared" si="38"/>
        <v>12</v>
      </c>
      <c r="Q624" s="149">
        <f t="shared" si="39"/>
        <v>426527.75999999978</v>
      </c>
    </row>
    <row r="625" spans="1:17" x14ac:dyDescent="0.35">
      <c r="A625" s="144" t="s">
        <v>10</v>
      </c>
      <c r="B625" s="115" t="s">
        <v>82</v>
      </c>
      <c r="C625" s="144"/>
      <c r="D625" s="116">
        <v>44351</v>
      </c>
      <c r="E625" s="115" t="s">
        <v>216</v>
      </c>
      <c r="F625" s="145" t="s">
        <v>217</v>
      </c>
      <c r="G625" s="145" t="s">
        <v>209</v>
      </c>
      <c r="H625" s="146">
        <v>35543.979999999981</v>
      </c>
      <c r="I625" s="147">
        <v>44333</v>
      </c>
      <c r="J625" s="147">
        <v>44346</v>
      </c>
      <c r="K625" s="148">
        <f t="shared" si="36"/>
        <v>14</v>
      </c>
      <c r="L625" s="147">
        <f t="shared" si="37"/>
        <v>44339.5</v>
      </c>
      <c r="M625" s="143">
        <v>44351.5</v>
      </c>
      <c r="N625" s="143">
        <v>44354.5</v>
      </c>
      <c r="O625" s="143">
        <v>44351.5</v>
      </c>
      <c r="P625" s="144">
        <f t="shared" si="38"/>
        <v>12</v>
      </c>
      <c r="Q625" s="149">
        <f t="shared" si="39"/>
        <v>426527.75999999978</v>
      </c>
    </row>
    <row r="626" spans="1:17" x14ac:dyDescent="0.35">
      <c r="A626" s="144" t="s">
        <v>10</v>
      </c>
      <c r="B626" s="115" t="s">
        <v>82</v>
      </c>
      <c r="C626" s="144"/>
      <c r="D626" s="116">
        <v>44351</v>
      </c>
      <c r="E626" s="115" t="s">
        <v>218</v>
      </c>
      <c r="F626" s="145" t="s">
        <v>219</v>
      </c>
      <c r="G626" s="145" t="s">
        <v>220</v>
      </c>
      <c r="H626" s="146">
        <v>1365.75</v>
      </c>
      <c r="I626" s="147">
        <v>44333</v>
      </c>
      <c r="J626" s="147">
        <v>44346</v>
      </c>
      <c r="K626" s="148">
        <f t="shared" si="36"/>
        <v>14</v>
      </c>
      <c r="L626" s="147">
        <f t="shared" si="37"/>
        <v>44339.5</v>
      </c>
      <c r="M626" s="143">
        <v>44351.5</v>
      </c>
      <c r="N626" s="143">
        <v>44354.5</v>
      </c>
      <c r="O626" s="143">
        <v>44351.5</v>
      </c>
      <c r="P626" s="144">
        <f t="shared" si="38"/>
        <v>12</v>
      </c>
      <c r="Q626" s="149">
        <f t="shared" si="39"/>
        <v>16389</v>
      </c>
    </row>
    <row r="627" spans="1:17" x14ac:dyDescent="0.35">
      <c r="A627" s="144" t="s">
        <v>10</v>
      </c>
      <c r="B627" s="115" t="s">
        <v>82</v>
      </c>
      <c r="C627" s="144"/>
      <c r="D627" s="116">
        <v>44351</v>
      </c>
      <c r="E627" s="115" t="s">
        <v>221</v>
      </c>
      <c r="F627" s="145" t="s">
        <v>222</v>
      </c>
      <c r="G627" s="145" t="s">
        <v>220</v>
      </c>
      <c r="H627" s="146">
        <v>1708.9200000000003</v>
      </c>
      <c r="I627" s="147">
        <v>44333</v>
      </c>
      <c r="J627" s="147">
        <v>44346</v>
      </c>
      <c r="K627" s="148">
        <f t="shared" si="36"/>
        <v>14</v>
      </c>
      <c r="L627" s="147">
        <f t="shared" si="37"/>
        <v>44339.5</v>
      </c>
      <c r="M627" s="143">
        <v>44351.5</v>
      </c>
      <c r="N627" s="143">
        <v>44354.5</v>
      </c>
      <c r="O627" s="143">
        <v>44351.5</v>
      </c>
      <c r="P627" s="144">
        <f t="shared" si="38"/>
        <v>12</v>
      </c>
      <c r="Q627" s="149">
        <f t="shared" si="39"/>
        <v>20507.040000000005</v>
      </c>
    </row>
    <row r="628" spans="1:17" x14ac:dyDescent="0.35">
      <c r="A628" s="144" t="s">
        <v>10</v>
      </c>
      <c r="B628" s="115" t="s">
        <v>82</v>
      </c>
      <c r="C628" s="144"/>
      <c r="D628" s="116">
        <v>44351</v>
      </c>
      <c r="E628" s="115" t="s">
        <v>223</v>
      </c>
      <c r="F628" s="145" t="s">
        <v>224</v>
      </c>
      <c r="G628" s="145" t="s">
        <v>231</v>
      </c>
      <c r="H628" s="146">
        <v>95.34</v>
      </c>
      <c r="I628" s="147">
        <v>44333</v>
      </c>
      <c r="J628" s="147">
        <v>44346</v>
      </c>
      <c r="K628" s="148">
        <f t="shared" si="36"/>
        <v>14</v>
      </c>
      <c r="L628" s="147">
        <f t="shared" si="37"/>
        <v>44339.5</v>
      </c>
      <c r="M628" s="143">
        <v>44351.5</v>
      </c>
      <c r="N628" s="143">
        <v>44362.5</v>
      </c>
      <c r="O628" s="143">
        <v>44361.5</v>
      </c>
      <c r="P628" s="144">
        <f t="shared" si="38"/>
        <v>22</v>
      </c>
      <c r="Q628" s="149">
        <f t="shared" si="39"/>
        <v>2097.48</v>
      </c>
    </row>
    <row r="629" spans="1:17" x14ac:dyDescent="0.35">
      <c r="A629" s="144" t="s">
        <v>10</v>
      </c>
      <c r="B629" s="115" t="s">
        <v>82</v>
      </c>
      <c r="C629" s="144"/>
      <c r="D629" s="116">
        <v>44351</v>
      </c>
      <c r="E629" s="115" t="s">
        <v>227</v>
      </c>
      <c r="F629" s="145" t="s">
        <v>228</v>
      </c>
      <c r="G629" s="145" t="s">
        <v>231</v>
      </c>
      <c r="H629" s="146">
        <v>3.75</v>
      </c>
      <c r="I629" s="147">
        <v>44333</v>
      </c>
      <c r="J629" s="147">
        <v>44346</v>
      </c>
      <c r="K629" s="148">
        <f t="shared" si="36"/>
        <v>14</v>
      </c>
      <c r="L629" s="147">
        <f t="shared" si="37"/>
        <v>44339.5</v>
      </c>
      <c r="M629" s="143">
        <v>44351.5</v>
      </c>
      <c r="N629" s="143">
        <v>44362.5</v>
      </c>
      <c r="O629" s="143">
        <v>44361.5</v>
      </c>
      <c r="P629" s="144">
        <f t="shared" si="38"/>
        <v>22</v>
      </c>
      <c r="Q629" s="149">
        <f t="shared" si="39"/>
        <v>82.5</v>
      </c>
    </row>
    <row r="630" spans="1:17" x14ac:dyDescent="0.35">
      <c r="A630" s="144" t="s">
        <v>10</v>
      </c>
      <c r="B630" s="115" t="s">
        <v>82</v>
      </c>
      <c r="C630" s="144"/>
      <c r="D630" s="116">
        <v>44351</v>
      </c>
      <c r="E630" s="115" t="s">
        <v>223</v>
      </c>
      <c r="F630" s="145" t="s">
        <v>224</v>
      </c>
      <c r="G630" s="145" t="s">
        <v>225</v>
      </c>
      <c r="H630" s="146">
        <v>68.94</v>
      </c>
      <c r="I630" s="147">
        <v>44333</v>
      </c>
      <c r="J630" s="147">
        <v>44346</v>
      </c>
      <c r="K630" s="148">
        <f t="shared" si="36"/>
        <v>14</v>
      </c>
      <c r="L630" s="147">
        <f t="shared" si="37"/>
        <v>44339.5</v>
      </c>
      <c r="M630" s="143">
        <v>44351.5</v>
      </c>
      <c r="N630" s="143">
        <v>44365.5</v>
      </c>
      <c r="O630" s="143">
        <v>44364.5</v>
      </c>
      <c r="P630" s="144">
        <f t="shared" si="38"/>
        <v>25</v>
      </c>
      <c r="Q630" s="149">
        <f t="shared" si="39"/>
        <v>1723.5</v>
      </c>
    </row>
    <row r="631" spans="1:17" x14ac:dyDescent="0.35">
      <c r="A631" s="144" t="s">
        <v>10</v>
      </c>
      <c r="B631" s="115" t="s">
        <v>82</v>
      </c>
      <c r="C631" s="144"/>
      <c r="D631" s="116">
        <v>44351</v>
      </c>
      <c r="E631" s="115" t="s">
        <v>223</v>
      </c>
      <c r="F631" s="145" t="s">
        <v>224</v>
      </c>
      <c r="G631" s="145" t="s">
        <v>226</v>
      </c>
      <c r="H631" s="146">
        <v>55.37</v>
      </c>
      <c r="I631" s="147">
        <v>44333</v>
      </c>
      <c r="J631" s="147">
        <v>44346</v>
      </c>
      <c r="K631" s="148">
        <f t="shared" si="36"/>
        <v>14</v>
      </c>
      <c r="L631" s="147">
        <f t="shared" si="37"/>
        <v>44339.5</v>
      </c>
      <c r="M631" s="143">
        <v>44351.5</v>
      </c>
      <c r="N631" s="143">
        <v>44365.5</v>
      </c>
      <c r="O631" s="143">
        <v>44364.5</v>
      </c>
      <c r="P631" s="144">
        <f t="shared" si="38"/>
        <v>25</v>
      </c>
      <c r="Q631" s="149">
        <f t="shared" si="39"/>
        <v>1384.25</v>
      </c>
    </row>
    <row r="632" spans="1:17" x14ac:dyDescent="0.35">
      <c r="A632" s="144" t="s">
        <v>10</v>
      </c>
      <c r="B632" s="115" t="s">
        <v>82</v>
      </c>
      <c r="C632" s="144"/>
      <c r="D632" s="116">
        <v>44351</v>
      </c>
      <c r="E632" s="115" t="s">
        <v>227</v>
      </c>
      <c r="F632" s="145" t="s">
        <v>228</v>
      </c>
      <c r="G632" s="145" t="s">
        <v>225</v>
      </c>
      <c r="H632" s="146">
        <v>240.74</v>
      </c>
      <c r="I632" s="147">
        <v>44333</v>
      </c>
      <c r="J632" s="147">
        <v>44346</v>
      </c>
      <c r="K632" s="148">
        <f t="shared" si="36"/>
        <v>14</v>
      </c>
      <c r="L632" s="147">
        <f t="shared" si="37"/>
        <v>44339.5</v>
      </c>
      <c r="M632" s="143">
        <v>44351.5</v>
      </c>
      <c r="N632" s="143">
        <v>44365.5</v>
      </c>
      <c r="O632" s="143">
        <v>44364.5</v>
      </c>
      <c r="P632" s="144">
        <f t="shared" si="38"/>
        <v>25</v>
      </c>
      <c r="Q632" s="149">
        <f t="shared" si="39"/>
        <v>6018.5</v>
      </c>
    </row>
    <row r="633" spans="1:17" x14ac:dyDescent="0.35">
      <c r="A633" s="144" t="s">
        <v>10</v>
      </c>
      <c r="B633" s="115" t="s">
        <v>82</v>
      </c>
      <c r="C633" s="144"/>
      <c r="D633" s="116">
        <v>44351</v>
      </c>
      <c r="E633" s="115" t="s">
        <v>227</v>
      </c>
      <c r="F633" s="145" t="s">
        <v>228</v>
      </c>
      <c r="G633" s="145" t="s">
        <v>300</v>
      </c>
      <c r="H633" s="146">
        <v>0.96</v>
      </c>
      <c r="I633" s="147">
        <v>44333</v>
      </c>
      <c r="J633" s="147">
        <v>44346</v>
      </c>
      <c r="K633" s="148">
        <f t="shared" si="36"/>
        <v>14</v>
      </c>
      <c r="L633" s="147">
        <f t="shared" si="37"/>
        <v>44339.5</v>
      </c>
      <c r="M633" s="143">
        <v>44351.5</v>
      </c>
      <c r="N633" s="143">
        <v>44365.5</v>
      </c>
      <c r="O633" s="143">
        <v>44364.5</v>
      </c>
      <c r="P633" s="144">
        <f t="shared" si="38"/>
        <v>25</v>
      </c>
      <c r="Q633" s="149">
        <f t="shared" si="39"/>
        <v>24</v>
      </c>
    </row>
    <row r="634" spans="1:17" x14ac:dyDescent="0.35">
      <c r="A634" s="144" t="s">
        <v>10</v>
      </c>
      <c r="B634" s="115" t="s">
        <v>82</v>
      </c>
      <c r="C634" s="144"/>
      <c r="D634" s="116">
        <v>44351</v>
      </c>
      <c r="E634" s="115" t="s">
        <v>227</v>
      </c>
      <c r="F634" s="145" t="s">
        <v>228</v>
      </c>
      <c r="G634" s="145" t="s">
        <v>302</v>
      </c>
      <c r="H634" s="146">
        <v>3.42</v>
      </c>
      <c r="I634" s="147">
        <v>44333</v>
      </c>
      <c r="J634" s="147">
        <v>44346</v>
      </c>
      <c r="K634" s="148">
        <f t="shared" si="36"/>
        <v>14</v>
      </c>
      <c r="L634" s="147">
        <f t="shared" si="37"/>
        <v>44339.5</v>
      </c>
      <c r="M634" s="143">
        <v>44351.5</v>
      </c>
      <c r="N634" s="143">
        <v>44365.5</v>
      </c>
      <c r="O634" s="143">
        <v>44364.5</v>
      </c>
      <c r="P634" s="144">
        <f t="shared" si="38"/>
        <v>25</v>
      </c>
      <c r="Q634" s="149">
        <f t="shared" si="39"/>
        <v>85.5</v>
      </c>
    </row>
    <row r="635" spans="1:17" x14ac:dyDescent="0.35">
      <c r="A635" s="144" t="s">
        <v>10</v>
      </c>
      <c r="B635" s="115" t="s">
        <v>82</v>
      </c>
      <c r="C635" s="144"/>
      <c r="D635" s="116">
        <v>44351</v>
      </c>
      <c r="E635" s="115" t="s">
        <v>227</v>
      </c>
      <c r="F635" s="145" t="s">
        <v>228</v>
      </c>
      <c r="G635" s="145" t="s">
        <v>284</v>
      </c>
      <c r="H635" s="146">
        <v>0.71</v>
      </c>
      <c r="I635" s="147">
        <v>44333</v>
      </c>
      <c r="J635" s="147">
        <v>44346</v>
      </c>
      <c r="K635" s="148">
        <f t="shared" si="36"/>
        <v>14</v>
      </c>
      <c r="L635" s="147">
        <f t="shared" si="37"/>
        <v>44339.5</v>
      </c>
      <c r="M635" s="143">
        <v>44351.5</v>
      </c>
      <c r="N635" s="143">
        <v>44365.5</v>
      </c>
      <c r="O635" s="143">
        <v>44364.5</v>
      </c>
      <c r="P635" s="144">
        <f t="shared" si="38"/>
        <v>25</v>
      </c>
      <c r="Q635" s="149">
        <f t="shared" si="39"/>
        <v>17.75</v>
      </c>
    </row>
    <row r="636" spans="1:17" x14ac:dyDescent="0.35">
      <c r="A636" s="144" t="s">
        <v>10</v>
      </c>
      <c r="B636" s="115" t="s">
        <v>82</v>
      </c>
      <c r="C636" s="144"/>
      <c r="D636" s="116">
        <v>44351</v>
      </c>
      <c r="E636" s="115" t="s">
        <v>218</v>
      </c>
      <c r="F636" s="145" t="s">
        <v>219</v>
      </c>
      <c r="G636" s="145" t="s">
        <v>230</v>
      </c>
      <c r="H636" s="146">
        <v>751.17</v>
      </c>
      <c r="I636" s="147">
        <v>44333</v>
      </c>
      <c r="J636" s="147">
        <v>44346</v>
      </c>
      <c r="K636" s="148">
        <f t="shared" si="36"/>
        <v>14</v>
      </c>
      <c r="L636" s="147">
        <f t="shared" si="37"/>
        <v>44339.5</v>
      </c>
      <c r="M636" s="143">
        <v>44351.5</v>
      </c>
      <c r="N636" s="143">
        <v>44372.5</v>
      </c>
      <c r="O636" s="143">
        <v>44371.5</v>
      </c>
      <c r="P636" s="144">
        <f t="shared" si="38"/>
        <v>32</v>
      </c>
      <c r="Q636" s="149">
        <f t="shared" si="39"/>
        <v>24037.439999999999</v>
      </c>
    </row>
    <row r="637" spans="1:17" x14ac:dyDescent="0.35">
      <c r="A637" s="144" t="s">
        <v>10</v>
      </c>
      <c r="B637" s="115" t="s">
        <v>82</v>
      </c>
      <c r="C637" s="144"/>
      <c r="D637" s="116">
        <v>44351</v>
      </c>
      <c r="E637" s="115" t="s">
        <v>221</v>
      </c>
      <c r="F637" s="145" t="s">
        <v>222</v>
      </c>
      <c r="G637" s="145" t="s">
        <v>230</v>
      </c>
      <c r="H637" s="146">
        <v>17435.07</v>
      </c>
      <c r="I637" s="147">
        <v>44333</v>
      </c>
      <c r="J637" s="147">
        <v>44346</v>
      </c>
      <c r="K637" s="148">
        <f t="shared" si="36"/>
        <v>14</v>
      </c>
      <c r="L637" s="147">
        <f t="shared" si="37"/>
        <v>44339.5</v>
      </c>
      <c r="M637" s="143">
        <v>44351.5</v>
      </c>
      <c r="N637" s="143">
        <v>44372.5</v>
      </c>
      <c r="O637" s="143">
        <v>44371.5</v>
      </c>
      <c r="P637" s="144">
        <f t="shared" si="38"/>
        <v>32</v>
      </c>
      <c r="Q637" s="149">
        <f t="shared" si="39"/>
        <v>557922.24</v>
      </c>
    </row>
    <row r="638" spans="1:17" x14ac:dyDescent="0.35">
      <c r="A638" s="144" t="s">
        <v>10</v>
      </c>
      <c r="B638" s="115" t="s">
        <v>82</v>
      </c>
      <c r="C638" s="144"/>
      <c r="D638" s="116">
        <v>44351</v>
      </c>
      <c r="E638" s="115" t="s">
        <v>227</v>
      </c>
      <c r="F638" s="145" t="s">
        <v>228</v>
      </c>
      <c r="G638" s="145" t="s">
        <v>232</v>
      </c>
      <c r="H638" s="146">
        <v>246.88999999999996</v>
      </c>
      <c r="I638" s="147">
        <v>44333</v>
      </c>
      <c r="J638" s="147">
        <v>44346</v>
      </c>
      <c r="K638" s="148">
        <f t="shared" si="36"/>
        <v>14</v>
      </c>
      <c r="L638" s="147">
        <f t="shared" si="37"/>
        <v>44339.5</v>
      </c>
      <c r="M638" s="143">
        <v>44351.5</v>
      </c>
      <c r="N638" s="143">
        <v>44392.5</v>
      </c>
      <c r="O638" s="143">
        <v>44391.5</v>
      </c>
      <c r="P638" s="144">
        <f t="shared" si="38"/>
        <v>52</v>
      </c>
      <c r="Q638" s="149">
        <f t="shared" si="39"/>
        <v>12838.279999999997</v>
      </c>
    </row>
    <row r="639" spans="1:17" x14ac:dyDescent="0.35">
      <c r="A639" s="144" t="s">
        <v>10</v>
      </c>
      <c r="B639" s="115" t="s">
        <v>82</v>
      </c>
      <c r="C639" s="144"/>
      <c r="D639" s="116">
        <v>44351</v>
      </c>
      <c r="E639" s="115" t="s">
        <v>233</v>
      </c>
      <c r="F639" s="145" t="s">
        <v>234</v>
      </c>
      <c r="G639" s="145" t="s">
        <v>235</v>
      </c>
      <c r="H639" s="146">
        <v>44.15</v>
      </c>
      <c r="I639" s="147">
        <v>44333</v>
      </c>
      <c r="J639" s="147">
        <v>44346</v>
      </c>
      <c r="K639" s="148">
        <f t="shared" si="36"/>
        <v>14</v>
      </c>
      <c r="L639" s="147">
        <f t="shared" si="37"/>
        <v>44339.5</v>
      </c>
      <c r="M639" s="143">
        <v>44351.5</v>
      </c>
      <c r="N639" s="143">
        <v>44392.5</v>
      </c>
      <c r="O639" s="143">
        <v>44391.5</v>
      </c>
      <c r="P639" s="144">
        <f t="shared" si="38"/>
        <v>52</v>
      </c>
      <c r="Q639" s="149">
        <f t="shared" si="39"/>
        <v>2295.7999999999997</v>
      </c>
    </row>
    <row r="640" spans="1:17" x14ac:dyDescent="0.35">
      <c r="A640" s="144" t="s">
        <v>10</v>
      </c>
      <c r="B640" s="115" t="s">
        <v>82</v>
      </c>
      <c r="C640" s="144"/>
      <c r="D640" s="116">
        <v>44351</v>
      </c>
      <c r="E640" s="115" t="s">
        <v>233</v>
      </c>
      <c r="F640" s="145" t="s">
        <v>234</v>
      </c>
      <c r="G640" s="145" t="s">
        <v>236</v>
      </c>
      <c r="H640" s="146">
        <v>61.02</v>
      </c>
      <c r="I640" s="147">
        <v>44333</v>
      </c>
      <c r="J640" s="147">
        <v>44346</v>
      </c>
      <c r="K640" s="148">
        <f t="shared" si="36"/>
        <v>14</v>
      </c>
      <c r="L640" s="147">
        <f t="shared" si="37"/>
        <v>44339.5</v>
      </c>
      <c r="M640" s="143">
        <v>44351.5</v>
      </c>
      <c r="N640" s="143">
        <v>44392.5</v>
      </c>
      <c r="O640" s="143">
        <v>44391.5</v>
      </c>
      <c r="P640" s="144">
        <f t="shared" si="38"/>
        <v>52</v>
      </c>
      <c r="Q640" s="149">
        <f t="shared" si="39"/>
        <v>3173.04</v>
      </c>
    </row>
    <row r="641" spans="1:17" x14ac:dyDescent="0.35">
      <c r="A641" s="144" t="s">
        <v>10</v>
      </c>
      <c r="B641" s="115" t="s">
        <v>82</v>
      </c>
      <c r="C641" s="144"/>
      <c r="D641" s="116">
        <v>44351</v>
      </c>
      <c r="E641" s="115" t="s">
        <v>233</v>
      </c>
      <c r="F641" s="145" t="s">
        <v>234</v>
      </c>
      <c r="G641" s="145" t="s">
        <v>237</v>
      </c>
      <c r="H641" s="146">
        <v>99.77</v>
      </c>
      <c r="I641" s="147">
        <v>44333</v>
      </c>
      <c r="J641" s="147">
        <v>44346</v>
      </c>
      <c r="K641" s="148">
        <f t="shared" si="36"/>
        <v>14</v>
      </c>
      <c r="L641" s="147">
        <f t="shared" si="37"/>
        <v>44339.5</v>
      </c>
      <c r="M641" s="143">
        <v>44351.5</v>
      </c>
      <c r="N641" s="143">
        <v>44392.5</v>
      </c>
      <c r="O641" s="143">
        <v>44391.5</v>
      </c>
      <c r="P641" s="144">
        <f t="shared" si="38"/>
        <v>52</v>
      </c>
      <c r="Q641" s="149">
        <f t="shared" si="39"/>
        <v>5188.04</v>
      </c>
    </row>
    <row r="642" spans="1:17" x14ac:dyDescent="0.35">
      <c r="A642" s="144" t="s">
        <v>10</v>
      </c>
      <c r="B642" s="115" t="s">
        <v>82</v>
      </c>
      <c r="C642" s="144"/>
      <c r="D642" s="116">
        <v>44351</v>
      </c>
      <c r="E642" s="115" t="s">
        <v>238</v>
      </c>
      <c r="F642" s="145" t="s">
        <v>239</v>
      </c>
      <c r="G642" s="145" t="s">
        <v>304</v>
      </c>
      <c r="H642" s="146">
        <v>62.36</v>
      </c>
      <c r="I642" s="147">
        <v>44333</v>
      </c>
      <c r="J642" s="147">
        <v>44346</v>
      </c>
      <c r="K642" s="148">
        <f t="shared" si="36"/>
        <v>14</v>
      </c>
      <c r="L642" s="147">
        <f t="shared" si="37"/>
        <v>44339.5</v>
      </c>
      <c r="M642" s="143">
        <v>44351.5</v>
      </c>
      <c r="N642" s="143">
        <v>44397.5</v>
      </c>
      <c r="O642" s="143">
        <v>44396.5</v>
      </c>
      <c r="P642" s="144">
        <f t="shared" si="38"/>
        <v>57</v>
      </c>
      <c r="Q642" s="149">
        <f t="shared" si="39"/>
        <v>3554.52</v>
      </c>
    </row>
    <row r="643" spans="1:17" x14ac:dyDescent="0.35">
      <c r="A643" s="144" t="s">
        <v>10</v>
      </c>
      <c r="B643" s="115" t="s">
        <v>82</v>
      </c>
      <c r="C643" s="144"/>
      <c r="D643" s="116">
        <v>44351</v>
      </c>
      <c r="E643" s="115" t="s">
        <v>238</v>
      </c>
      <c r="F643" s="145" t="s">
        <v>239</v>
      </c>
      <c r="G643" s="145" t="s">
        <v>240</v>
      </c>
      <c r="H643" s="146">
        <v>307.01</v>
      </c>
      <c r="I643" s="147">
        <v>44333</v>
      </c>
      <c r="J643" s="147">
        <v>44346</v>
      </c>
      <c r="K643" s="148">
        <f t="shared" si="36"/>
        <v>14</v>
      </c>
      <c r="L643" s="147">
        <f t="shared" si="37"/>
        <v>44339.5</v>
      </c>
      <c r="M643" s="143">
        <v>44351.5</v>
      </c>
      <c r="N643" s="143">
        <v>44397.5</v>
      </c>
      <c r="O643" s="143">
        <v>44396.5</v>
      </c>
      <c r="P643" s="144">
        <f t="shared" si="38"/>
        <v>57</v>
      </c>
      <c r="Q643" s="149">
        <f t="shared" si="39"/>
        <v>17499.57</v>
      </c>
    </row>
    <row r="644" spans="1:17" x14ac:dyDescent="0.35">
      <c r="A644" s="144" t="s">
        <v>10</v>
      </c>
      <c r="B644" s="115" t="s">
        <v>82</v>
      </c>
      <c r="C644" s="144"/>
      <c r="D644" s="116">
        <v>44351</v>
      </c>
      <c r="E644" s="115" t="s">
        <v>238</v>
      </c>
      <c r="F644" s="145" t="s">
        <v>239</v>
      </c>
      <c r="G644" s="145" t="s">
        <v>241</v>
      </c>
      <c r="H644" s="146">
        <v>160.84</v>
      </c>
      <c r="I644" s="147">
        <v>44333</v>
      </c>
      <c r="J644" s="147">
        <v>44346</v>
      </c>
      <c r="K644" s="148">
        <f t="shared" si="36"/>
        <v>14</v>
      </c>
      <c r="L644" s="147">
        <f t="shared" si="37"/>
        <v>44339.5</v>
      </c>
      <c r="M644" s="143">
        <v>44351.5</v>
      </c>
      <c r="N644" s="143">
        <v>44397.5</v>
      </c>
      <c r="O644" s="143">
        <v>44396.5</v>
      </c>
      <c r="P644" s="144">
        <f t="shared" si="38"/>
        <v>57</v>
      </c>
      <c r="Q644" s="149">
        <f t="shared" si="39"/>
        <v>9167.880000000001</v>
      </c>
    </row>
    <row r="645" spans="1:17" x14ac:dyDescent="0.35">
      <c r="A645" s="144" t="s">
        <v>10</v>
      </c>
      <c r="B645" s="115" t="s">
        <v>82</v>
      </c>
      <c r="C645" s="144"/>
      <c r="D645" s="116">
        <v>44351</v>
      </c>
      <c r="E645" s="115" t="s">
        <v>238</v>
      </c>
      <c r="F645" s="145" t="s">
        <v>239</v>
      </c>
      <c r="G645" s="145" t="s">
        <v>242</v>
      </c>
      <c r="H645" s="146">
        <v>30.98</v>
      </c>
      <c r="I645" s="147">
        <v>44333</v>
      </c>
      <c r="J645" s="147">
        <v>44346</v>
      </c>
      <c r="K645" s="148">
        <f t="shared" si="36"/>
        <v>14</v>
      </c>
      <c r="L645" s="147">
        <f t="shared" si="37"/>
        <v>44339.5</v>
      </c>
      <c r="M645" s="143">
        <v>44351.5</v>
      </c>
      <c r="N645" s="143">
        <v>44397.5</v>
      </c>
      <c r="O645" s="143">
        <v>44396.5</v>
      </c>
      <c r="P645" s="144">
        <f t="shared" si="38"/>
        <v>57</v>
      </c>
      <c r="Q645" s="149">
        <f t="shared" si="39"/>
        <v>1765.8600000000001</v>
      </c>
    </row>
    <row r="646" spans="1:17" x14ac:dyDescent="0.35">
      <c r="A646" s="144" t="s">
        <v>10</v>
      </c>
      <c r="B646" s="115" t="s">
        <v>82</v>
      </c>
      <c r="C646" s="144"/>
      <c r="D646" s="116">
        <v>44351</v>
      </c>
      <c r="E646" s="115" t="s">
        <v>238</v>
      </c>
      <c r="F646" s="145" t="s">
        <v>239</v>
      </c>
      <c r="G646" s="145" t="s">
        <v>243</v>
      </c>
      <c r="H646" s="146">
        <v>45.19</v>
      </c>
      <c r="I646" s="147">
        <v>44333</v>
      </c>
      <c r="J646" s="147">
        <v>44346</v>
      </c>
      <c r="K646" s="148">
        <f t="shared" si="36"/>
        <v>14</v>
      </c>
      <c r="L646" s="147">
        <f t="shared" si="37"/>
        <v>44339.5</v>
      </c>
      <c r="M646" s="143">
        <v>44351.5</v>
      </c>
      <c r="N646" s="143">
        <v>44397.5</v>
      </c>
      <c r="O646" s="143">
        <v>44396.5</v>
      </c>
      <c r="P646" s="144">
        <f t="shared" si="38"/>
        <v>57</v>
      </c>
      <c r="Q646" s="149">
        <f t="shared" si="39"/>
        <v>2575.83</v>
      </c>
    </row>
    <row r="647" spans="1:17" x14ac:dyDescent="0.35">
      <c r="A647" s="144" t="s">
        <v>10</v>
      </c>
      <c r="B647" s="115" t="s">
        <v>82</v>
      </c>
      <c r="C647" s="144"/>
      <c r="D647" s="116">
        <v>44351</v>
      </c>
      <c r="E647" s="115" t="s">
        <v>238</v>
      </c>
      <c r="F647" s="145" t="s">
        <v>239</v>
      </c>
      <c r="G647" s="145" t="s">
        <v>244</v>
      </c>
      <c r="H647" s="146">
        <v>38.78</v>
      </c>
      <c r="I647" s="147">
        <v>44333</v>
      </c>
      <c r="J647" s="147">
        <v>44346</v>
      </c>
      <c r="K647" s="148">
        <f t="shared" ref="K647:K710" si="40">J647-I647+1</f>
        <v>14</v>
      </c>
      <c r="L647" s="147">
        <f t="shared" ref="L647:L710" si="41">(J647+I647)/2</f>
        <v>44339.5</v>
      </c>
      <c r="M647" s="143">
        <v>44351.5</v>
      </c>
      <c r="N647" s="143">
        <v>44397.5</v>
      </c>
      <c r="O647" s="143">
        <v>44396.5</v>
      </c>
      <c r="P647" s="144">
        <f t="shared" ref="P647:P710" si="42">O647-L647</f>
        <v>57</v>
      </c>
      <c r="Q647" s="149">
        <f t="shared" ref="Q647:Q710" si="43">P647*H647</f>
        <v>2210.46</v>
      </c>
    </row>
    <row r="648" spans="1:17" x14ac:dyDescent="0.35">
      <c r="A648" s="144" t="s">
        <v>10</v>
      </c>
      <c r="B648" s="115" t="s">
        <v>82</v>
      </c>
      <c r="C648" s="144"/>
      <c r="D648" s="116">
        <v>44351</v>
      </c>
      <c r="E648" s="115" t="s">
        <v>218</v>
      </c>
      <c r="F648" s="145" t="s">
        <v>219</v>
      </c>
      <c r="G648" s="145" t="s">
        <v>245</v>
      </c>
      <c r="H648" s="146">
        <v>1590.5200000000002</v>
      </c>
      <c r="I648" s="147">
        <v>44333</v>
      </c>
      <c r="J648" s="147">
        <v>44346</v>
      </c>
      <c r="K648" s="148">
        <f t="shared" si="40"/>
        <v>14</v>
      </c>
      <c r="L648" s="147">
        <f t="shared" si="41"/>
        <v>44339.5</v>
      </c>
      <c r="M648" s="143">
        <v>44351.5</v>
      </c>
      <c r="N648" s="143">
        <v>44397.5</v>
      </c>
      <c r="O648" s="143">
        <v>44396.5</v>
      </c>
      <c r="P648" s="144">
        <f t="shared" si="42"/>
        <v>57</v>
      </c>
      <c r="Q648" s="149">
        <f t="shared" si="43"/>
        <v>90659.640000000014</v>
      </c>
    </row>
    <row r="649" spans="1:17" x14ac:dyDescent="0.35">
      <c r="A649" s="144" t="s">
        <v>10</v>
      </c>
      <c r="B649" s="115" t="s">
        <v>82</v>
      </c>
      <c r="C649" s="144"/>
      <c r="D649" s="116">
        <v>44351</v>
      </c>
      <c r="E649" s="115" t="s">
        <v>227</v>
      </c>
      <c r="F649" s="145" t="s">
        <v>228</v>
      </c>
      <c r="G649" s="145" t="s">
        <v>251</v>
      </c>
      <c r="H649" s="146">
        <v>4.5999999999999996</v>
      </c>
      <c r="I649" s="147">
        <v>44333</v>
      </c>
      <c r="J649" s="147">
        <v>44346</v>
      </c>
      <c r="K649" s="148">
        <f t="shared" si="40"/>
        <v>14</v>
      </c>
      <c r="L649" s="147">
        <f t="shared" si="41"/>
        <v>44339.5</v>
      </c>
      <c r="M649" s="143">
        <v>44351.5</v>
      </c>
      <c r="N649" s="143">
        <v>44407.5</v>
      </c>
      <c r="O649" s="143">
        <v>44406.5</v>
      </c>
      <c r="P649" s="144">
        <f t="shared" si="42"/>
        <v>67</v>
      </c>
      <c r="Q649" s="149">
        <f t="shared" si="43"/>
        <v>308.2</v>
      </c>
    </row>
    <row r="650" spans="1:17" x14ac:dyDescent="0.35">
      <c r="A650" s="144" t="s">
        <v>10</v>
      </c>
      <c r="B650" s="115" t="s">
        <v>82</v>
      </c>
      <c r="C650" s="144"/>
      <c r="D650" s="116">
        <v>44351</v>
      </c>
      <c r="E650" s="115" t="s">
        <v>227</v>
      </c>
      <c r="F650" s="145" t="s">
        <v>228</v>
      </c>
      <c r="G650" s="145" t="s">
        <v>292</v>
      </c>
      <c r="H650" s="146">
        <v>1.26</v>
      </c>
      <c r="I650" s="147">
        <v>44333</v>
      </c>
      <c r="J650" s="147">
        <v>44346</v>
      </c>
      <c r="K650" s="148">
        <f t="shared" si="40"/>
        <v>14</v>
      </c>
      <c r="L650" s="147">
        <f t="shared" si="41"/>
        <v>44339.5</v>
      </c>
      <c r="M650" s="143">
        <v>44351.5</v>
      </c>
      <c r="N650" s="143">
        <v>44407.5</v>
      </c>
      <c r="O650" s="143">
        <v>44406.5</v>
      </c>
      <c r="P650" s="144">
        <f t="shared" si="42"/>
        <v>67</v>
      </c>
      <c r="Q650" s="149">
        <f t="shared" si="43"/>
        <v>84.42</v>
      </c>
    </row>
    <row r="651" spans="1:17" x14ac:dyDescent="0.35">
      <c r="A651" s="144" t="s">
        <v>10</v>
      </c>
      <c r="B651" s="115" t="s">
        <v>82</v>
      </c>
      <c r="C651" s="144"/>
      <c r="D651" s="116">
        <v>44351</v>
      </c>
      <c r="E651" s="115" t="s">
        <v>227</v>
      </c>
      <c r="F651" s="145" t="s">
        <v>228</v>
      </c>
      <c r="G651" s="145" t="s">
        <v>305</v>
      </c>
      <c r="H651" s="146">
        <v>0.93</v>
      </c>
      <c r="I651" s="147">
        <v>44333</v>
      </c>
      <c r="J651" s="147">
        <v>44346</v>
      </c>
      <c r="K651" s="148">
        <f t="shared" si="40"/>
        <v>14</v>
      </c>
      <c r="L651" s="147">
        <f t="shared" si="41"/>
        <v>44339.5</v>
      </c>
      <c r="M651" s="143">
        <v>44351.5</v>
      </c>
      <c r="N651" s="143">
        <v>44407.5</v>
      </c>
      <c r="O651" s="143">
        <v>44406.5</v>
      </c>
      <c r="P651" s="144">
        <f t="shared" si="42"/>
        <v>67</v>
      </c>
      <c r="Q651" s="149">
        <f t="shared" si="43"/>
        <v>62.31</v>
      </c>
    </row>
    <row r="652" spans="1:17" x14ac:dyDescent="0.35">
      <c r="A652" s="144" t="s">
        <v>10</v>
      </c>
      <c r="B652" s="115" t="s">
        <v>82</v>
      </c>
      <c r="C652" s="144"/>
      <c r="D652" s="116">
        <v>44351</v>
      </c>
      <c r="E652" s="115" t="s">
        <v>227</v>
      </c>
      <c r="F652" s="145" t="s">
        <v>228</v>
      </c>
      <c r="G652" s="145" t="s">
        <v>299</v>
      </c>
      <c r="H652" s="146">
        <v>0.7</v>
      </c>
      <c r="I652" s="147">
        <v>44333</v>
      </c>
      <c r="J652" s="147">
        <v>44346</v>
      </c>
      <c r="K652" s="148">
        <f t="shared" si="40"/>
        <v>14</v>
      </c>
      <c r="L652" s="147">
        <f t="shared" si="41"/>
        <v>44339.5</v>
      </c>
      <c r="M652" s="143">
        <v>44351.5</v>
      </c>
      <c r="N652" s="143">
        <v>44408.5</v>
      </c>
      <c r="O652" s="143">
        <v>44406.5</v>
      </c>
      <c r="P652" s="144">
        <f t="shared" si="42"/>
        <v>67</v>
      </c>
      <c r="Q652" s="149">
        <f t="shared" si="43"/>
        <v>46.9</v>
      </c>
    </row>
    <row r="653" spans="1:17" x14ac:dyDescent="0.35">
      <c r="A653" s="144" t="s">
        <v>10</v>
      </c>
      <c r="B653" s="115" t="s">
        <v>82</v>
      </c>
      <c r="C653" s="144"/>
      <c r="D653" s="116">
        <v>44351</v>
      </c>
      <c r="E653" s="115" t="s">
        <v>227</v>
      </c>
      <c r="F653" s="145" t="s">
        <v>228</v>
      </c>
      <c r="G653" s="145" t="s">
        <v>246</v>
      </c>
      <c r="H653" s="146">
        <v>27.93</v>
      </c>
      <c r="I653" s="147">
        <v>44333</v>
      </c>
      <c r="J653" s="147">
        <v>44346</v>
      </c>
      <c r="K653" s="148">
        <f t="shared" si="40"/>
        <v>14</v>
      </c>
      <c r="L653" s="147">
        <f t="shared" si="41"/>
        <v>44339.5</v>
      </c>
      <c r="M653" s="143">
        <v>44351.5</v>
      </c>
      <c r="N653" s="143">
        <v>44410.5</v>
      </c>
      <c r="O653" s="143">
        <v>44407.5</v>
      </c>
      <c r="P653" s="144">
        <f t="shared" si="42"/>
        <v>68</v>
      </c>
      <c r="Q653" s="149">
        <f t="shared" si="43"/>
        <v>1899.24</v>
      </c>
    </row>
    <row r="654" spans="1:17" x14ac:dyDescent="0.35">
      <c r="A654" s="144" t="s">
        <v>10</v>
      </c>
      <c r="B654" s="115" t="s">
        <v>82</v>
      </c>
      <c r="C654" s="144"/>
      <c r="D654" s="116">
        <v>44351</v>
      </c>
      <c r="E654" s="115" t="s">
        <v>227</v>
      </c>
      <c r="F654" s="145" t="s">
        <v>228</v>
      </c>
      <c r="G654" s="145" t="s">
        <v>247</v>
      </c>
      <c r="H654" s="146">
        <v>20.810000000000002</v>
      </c>
      <c r="I654" s="147">
        <v>44333</v>
      </c>
      <c r="J654" s="147">
        <v>44346</v>
      </c>
      <c r="K654" s="148">
        <f t="shared" si="40"/>
        <v>14</v>
      </c>
      <c r="L654" s="147">
        <f t="shared" si="41"/>
        <v>44339.5</v>
      </c>
      <c r="M654" s="143">
        <v>44351.5</v>
      </c>
      <c r="N654" s="143">
        <v>44410.5</v>
      </c>
      <c r="O654" s="143">
        <v>44407.5</v>
      </c>
      <c r="P654" s="144">
        <f t="shared" si="42"/>
        <v>68</v>
      </c>
      <c r="Q654" s="149">
        <f t="shared" si="43"/>
        <v>1415.0800000000002</v>
      </c>
    </row>
    <row r="655" spans="1:17" x14ac:dyDescent="0.35">
      <c r="A655" s="144" t="s">
        <v>10</v>
      </c>
      <c r="B655" s="115" t="s">
        <v>82</v>
      </c>
      <c r="C655" s="144"/>
      <c r="D655" s="116">
        <v>44351</v>
      </c>
      <c r="E655" s="115" t="s">
        <v>227</v>
      </c>
      <c r="F655" s="145" t="s">
        <v>228</v>
      </c>
      <c r="G655" s="145" t="s">
        <v>248</v>
      </c>
      <c r="H655" s="146">
        <v>3.26</v>
      </c>
      <c r="I655" s="147">
        <v>44333</v>
      </c>
      <c r="J655" s="147">
        <v>44346</v>
      </c>
      <c r="K655" s="148">
        <f t="shared" si="40"/>
        <v>14</v>
      </c>
      <c r="L655" s="147">
        <f t="shared" si="41"/>
        <v>44339.5</v>
      </c>
      <c r="M655" s="143">
        <v>44351.5</v>
      </c>
      <c r="N655" s="143">
        <v>44410.5</v>
      </c>
      <c r="O655" s="143">
        <v>44407.5</v>
      </c>
      <c r="P655" s="144">
        <f t="shared" si="42"/>
        <v>68</v>
      </c>
      <c r="Q655" s="149">
        <f t="shared" si="43"/>
        <v>221.67999999999998</v>
      </c>
    </row>
    <row r="656" spans="1:17" x14ac:dyDescent="0.35">
      <c r="A656" s="144" t="s">
        <v>10</v>
      </c>
      <c r="B656" s="115" t="s">
        <v>82</v>
      </c>
      <c r="C656" s="144"/>
      <c r="D656" s="116">
        <v>44351</v>
      </c>
      <c r="E656" s="115" t="s">
        <v>227</v>
      </c>
      <c r="F656" s="145" t="s">
        <v>228</v>
      </c>
      <c r="G656" s="145" t="s">
        <v>249</v>
      </c>
      <c r="H656" s="146">
        <v>0.83</v>
      </c>
      <c r="I656" s="147">
        <v>44333</v>
      </c>
      <c r="J656" s="147">
        <v>44346</v>
      </c>
      <c r="K656" s="148">
        <f t="shared" si="40"/>
        <v>14</v>
      </c>
      <c r="L656" s="147">
        <f t="shared" si="41"/>
        <v>44339.5</v>
      </c>
      <c r="M656" s="143">
        <v>44351.5</v>
      </c>
      <c r="N656" s="143">
        <v>44410.5</v>
      </c>
      <c r="O656" s="143">
        <v>44407.5</v>
      </c>
      <c r="P656" s="144">
        <f t="shared" si="42"/>
        <v>68</v>
      </c>
      <c r="Q656" s="149">
        <f t="shared" si="43"/>
        <v>56.44</v>
      </c>
    </row>
    <row r="657" spans="1:17" x14ac:dyDescent="0.35">
      <c r="A657" s="144" t="s">
        <v>10</v>
      </c>
      <c r="B657" s="115" t="s">
        <v>82</v>
      </c>
      <c r="C657" s="144"/>
      <c r="D657" s="116">
        <v>44351</v>
      </c>
      <c r="E657" s="115" t="s">
        <v>227</v>
      </c>
      <c r="F657" s="145" t="s">
        <v>228</v>
      </c>
      <c r="G657" s="145" t="s">
        <v>250</v>
      </c>
      <c r="H657" s="146">
        <v>2.04</v>
      </c>
      <c r="I657" s="147">
        <v>44333</v>
      </c>
      <c r="J657" s="147">
        <v>44346</v>
      </c>
      <c r="K657" s="148">
        <f t="shared" si="40"/>
        <v>14</v>
      </c>
      <c r="L657" s="147">
        <f t="shared" si="41"/>
        <v>44339.5</v>
      </c>
      <c r="M657" s="143">
        <v>44351.5</v>
      </c>
      <c r="N657" s="143">
        <v>44410.5</v>
      </c>
      <c r="O657" s="143">
        <v>44407.5</v>
      </c>
      <c r="P657" s="144">
        <f t="shared" si="42"/>
        <v>68</v>
      </c>
      <c r="Q657" s="149">
        <f t="shared" si="43"/>
        <v>138.72</v>
      </c>
    </row>
    <row r="658" spans="1:17" x14ac:dyDescent="0.35">
      <c r="A658" s="144" t="s">
        <v>10</v>
      </c>
      <c r="B658" s="115" t="s">
        <v>82</v>
      </c>
      <c r="C658" s="144"/>
      <c r="D658" s="116">
        <v>44351</v>
      </c>
      <c r="E658" s="115" t="s">
        <v>227</v>
      </c>
      <c r="F658" s="145" t="s">
        <v>228</v>
      </c>
      <c r="G658" s="145" t="s">
        <v>285</v>
      </c>
      <c r="H658" s="146">
        <v>1.25</v>
      </c>
      <c r="I658" s="147">
        <v>44333</v>
      </c>
      <c r="J658" s="147">
        <v>44346</v>
      </c>
      <c r="K658" s="148">
        <f t="shared" si="40"/>
        <v>14</v>
      </c>
      <c r="L658" s="147">
        <f t="shared" si="41"/>
        <v>44339.5</v>
      </c>
      <c r="M658" s="143">
        <v>44351.5</v>
      </c>
      <c r="N658" s="143">
        <v>44410.5</v>
      </c>
      <c r="O658" s="143">
        <v>44407.5</v>
      </c>
      <c r="P658" s="144">
        <f t="shared" si="42"/>
        <v>68</v>
      </c>
      <c r="Q658" s="149">
        <f t="shared" si="43"/>
        <v>85</v>
      </c>
    </row>
    <row r="659" spans="1:17" x14ac:dyDescent="0.35">
      <c r="A659" s="144" t="s">
        <v>10</v>
      </c>
      <c r="B659" s="115" t="s">
        <v>82</v>
      </c>
      <c r="C659" s="144"/>
      <c r="D659" s="116">
        <v>44351</v>
      </c>
      <c r="E659" s="115" t="s">
        <v>227</v>
      </c>
      <c r="F659" s="145" t="s">
        <v>228</v>
      </c>
      <c r="G659" s="145" t="s">
        <v>252</v>
      </c>
      <c r="H659" s="146">
        <v>3.2699999999999996</v>
      </c>
      <c r="I659" s="147">
        <v>44333</v>
      </c>
      <c r="J659" s="147">
        <v>44346</v>
      </c>
      <c r="K659" s="148">
        <f t="shared" si="40"/>
        <v>14</v>
      </c>
      <c r="L659" s="147">
        <f t="shared" si="41"/>
        <v>44339.5</v>
      </c>
      <c r="M659" s="143">
        <v>44351.5</v>
      </c>
      <c r="N659" s="143">
        <v>44410.5</v>
      </c>
      <c r="O659" s="143">
        <v>44407.5</v>
      </c>
      <c r="P659" s="144">
        <f t="shared" si="42"/>
        <v>68</v>
      </c>
      <c r="Q659" s="149">
        <f t="shared" si="43"/>
        <v>222.35999999999996</v>
      </c>
    </row>
    <row r="660" spans="1:17" x14ac:dyDescent="0.35">
      <c r="A660" s="144" t="s">
        <v>10</v>
      </c>
      <c r="B660" s="115" t="s">
        <v>82</v>
      </c>
      <c r="C660" s="144"/>
      <c r="D660" s="116">
        <v>44351</v>
      </c>
      <c r="E660" s="115" t="s">
        <v>227</v>
      </c>
      <c r="F660" s="145" t="s">
        <v>228</v>
      </c>
      <c r="G660" s="145" t="s">
        <v>253</v>
      </c>
      <c r="H660" s="146">
        <v>14.2</v>
      </c>
      <c r="I660" s="147">
        <v>44333</v>
      </c>
      <c r="J660" s="147">
        <v>44346</v>
      </c>
      <c r="K660" s="148">
        <f t="shared" si="40"/>
        <v>14</v>
      </c>
      <c r="L660" s="147">
        <f t="shared" si="41"/>
        <v>44339.5</v>
      </c>
      <c r="M660" s="143">
        <v>44351.5</v>
      </c>
      <c r="N660" s="143">
        <v>44410.5</v>
      </c>
      <c r="O660" s="143">
        <v>44407.5</v>
      </c>
      <c r="P660" s="144">
        <f t="shared" si="42"/>
        <v>68</v>
      </c>
      <c r="Q660" s="149">
        <f t="shared" si="43"/>
        <v>965.59999999999991</v>
      </c>
    </row>
    <row r="661" spans="1:17" x14ac:dyDescent="0.35">
      <c r="A661" s="144" t="s">
        <v>10</v>
      </c>
      <c r="B661" s="115" t="s">
        <v>82</v>
      </c>
      <c r="C661" s="144"/>
      <c r="D661" s="116">
        <v>44351</v>
      </c>
      <c r="E661" s="115" t="s">
        <v>227</v>
      </c>
      <c r="F661" s="145" t="s">
        <v>228</v>
      </c>
      <c r="G661" s="145" t="s">
        <v>254</v>
      </c>
      <c r="H661" s="146">
        <v>95.280000000000015</v>
      </c>
      <c r="I661" s="147">
        <v>44333</v>
      </c>
      <c r="J661" s="147">
        <v>44346</v>
      </c>
      <c r="K661" s="148">
        <f t="shared" si="40"/>
        <v>14</v>
      </c>
      <c r="L661" s="147">
        <f t="shared" si="41"/>
        <v>44339.5</v>
      </c>
      <c r="M661" s="143">
        <v>44351.5</v>
      </c>
      <c r="N661" s="143">
        <v>44410.5</v>
      </c>
      <c r="O661" s="143">
        <v>44407.5</v>
      </c>
      <c r="P661" s="144">
        <f t="shared" si="42"/>
        <v>68</v>
      </c>
      <c r="Q661" s="149">
        <f t="shared" si="43"/>
        <v>6479.0400000000009</v>
      </c>
    </row>
    <row r="662" spans="1:17" x14ac:dyDescent="0.35">
      <c r="A662" s="144" t="s">
        <v>10</v>
      </c>
      <c r="B662" s="115" t="s">
        <v>82</v>
      </c>
      <c r="C662" s="144"/>
      <c r="D662" s="116">
        <v>44351</v>
      </c>
      <c r="E662" s="115" t="s">
        <v>227</v>
      </c>
      <c r="F662" s="145" t="s">
        <v>228</v>
      </c>
      <c r="G662" s="145" t="s">
        <v>255</v>
      </c>
      <c r="H662" s="146">
        <v>59.190000000000005</v>
      </c>
      <c r="I662" s="147">
        <v>44333</v>
      </c>
      <c r="J662" s="147">
        <v>44346</v>
      </c>
      <c r="K662" s="148">
        <f t="shared" si="40"/>
        <v>14</v>
      </c>
      <c r="L662" s="147">
        <f t="shared" si="41"/>
        <v>44339.5</v>
      </c>
      <c r="M662" s="143">
        <v>44351.5</v>
      </c>
      <c r="N662" s="143">
        <v>44410.5</v>
      </c>
      <c r="O662" s="143">
        <v>44407.5</v>
      </c>
      <c r="P662" s="144">
        <f t="shared" si="42"/>
        <v>68</v>
      </c>
      <c r="Q662" s="149">
        <f t="shared" si="43"/>
        <v>4024.9200000000005</v>
      </c>
    </row>
    <row r="663" spans="1:17" x14ac:dyDescent="0.35">
      <c r="A663" s="144" t="s">
        <v>10</v>
      </c>
      <c r="B663" s="115" t="s">
        <v>82</v>
      </c>
      <c r="C663" s="144"/>
      <c r="D663" s="116">
        <v>44351</v>
      </c>
      <c r="E663" s="115" t="s">
        <v>227</v>
      </c>
      <c r="F663" s="145" t="s">
        <v>228</v>
      </c>
      <c r="G663" s="145" t="s">
        <v>256</v>
      </c>
      <c r="H663" s="146">
        <v>5.1099999999999994</v>
      </c>
      <c r="I663" s="147">
        <v>44333</v>
      </c>
      <c r="J663" s="147">
        <v>44346</v>
      </c>
      <c r="K663" s="148">
        <f t="shared" si="40"/>
        <v>14</v>
      </c>
      <c r="L663" s="147">
        <f t="shared" si="41"/>
        <v>44339.5</v>
      </c>
      <c r="M663" s="143">
        <v>44351.5</v>
      </c>
      <c r="N663" s="143">
        <v>44410.5</v>
      </c>
      <c r="O663" s="143">
        <v>44407.5</v>
      </c>
      <c r="P663" s="144">
        <f t="shared" si="42"/>
        <v>68</v>
      </c>
      <c r="Q663" s="149">
        <f t="shared" si="43"/>
        <v>347.47999999999996</v>
      </c>
    </row>
    <row r="664" spans="1:17" x14ac:dyDescent="0.35">
      <c r="A664" s="144" t="s">
        <v>10</v>
      </c>
      <c r="B664" s="115" t="s">
        <v>82</v>
      </c>
      <c r="C664" s="144"/>
      <c r="D664" s="116">
        <v>44351</v>
      </c>
      <c r="E664" s="115" t="s">
        <v>227</v>
      </c>
      <c r="F664" s="145" t="s">
        <v>228</v>
      </c>
      <c r="G664" s="145" t="s">
        <v>257</v>
      </c>
      <c r="H664" s="146">
        <v>10.9</v>
      </c>
      <c r="I664" s="147">
        <v>44333</v>
      </c>
      <c r="J664" s="147">
        <v>44346</v>
      </c>
      <c r="K664" s="148">
        <f t="shared" si="40"/>
        <v>14</v>
      </c>
      <c r="L664" s="147">
        <f t="shared" si="41"/>
        <v>44339.5</v>
      </c>
      <c r="M664" s="143">
        <v>44351.5</v>
      </c>
      <c r="N664" s="143">
        <v>44410.5</v>
      </c>
      <c r="O664" s="143">
        <v>44407.5</v>
      </c>
      <c r="P664" s="144">
        <f t="shared" si="42"/>
        <v>68</v>
      </c>
      <c r="Q664" s="149">
        <f t="shared" si="43"/>
        <v>741.2</v>
      </c>
    </row>
    <row r="665" spans="1:17" x14ac:dyDescent="0.35">
      <c r="A665" s="144" t="s">
        <v>10</v>
      </c>
      <c r="B665" s="115" t="s">
        <v>82</v>
      </c>
      <c r="C665" s="144"/>
      <c r="D665" s="116">
        <v>44351</v>
      </c>
      <c r="E665" s="115" t="s">
        <v>227</v>
      </c>
      <c r="F665" s="145" t="s">
        <v>228</v>
      </c>
      <c r="G665" s="145" t="s">
        <v>258</v>
      </c>
      <c r="H665" s="146">
        <v>1.35</v>
      </c>
      <c r="I665" s="147">
        <v>44333</v>
      </c>
      <c r="J665" s="147">
        <v>44346</v>
      </c>
      <c r="K665" s="148">
        <f t="shared" si="40"/>
        <v>14</v>
      </c>
      <c r="L665" s="147">
        <f t="shared" si="41"/>
        <v>44339.5</v>
      </c>
      <c r="M665" s="143">
        <v>44351.5</v>
      </c>
      <c r="N665" s="143">
        <v>44410.5</v>
      </c>
      <c r="O665" s="143">
        <v>44407.5</v>
      </c>
      <c r="P665" s="144">
        <f t="shared" si="42"/>
        <v>68</v>
      </c>
      <c r="Q665" s="149">
        <f t="shared" si="43"/>
        <v>91.800000000000011</v>
      </c>
    </row>
    <row r="666" spans="1:17" x14ac:dyDescent="0.35">
      <c r="A666" s="144" t="s">
        <v>10</v>
      </c>
      <c r="B666" s="115" t="s">
        <v>82</v>
      </c>
      <c r="C666" s="144"/>
      <c r="D666" s="116">
        <v>44351</v>
      </c>
      <c r="E666" s="115" t="s">
        <v>227</v>
      </c>
      <c r="F666" s="145" t="s">
        <v>228</v>
      </c>
      <c r="G666" s="145" t="s">
        <v>259</v>
      </c>
      <c r="H666" s="146">
        <v>0.03</v>
      </c>
      <c r="I666" s="147">
        <v>44333</v>
      </c>
      <c r="J666" s="147">
        <v>44346</v>
      </c>
      <c r="K666" s="148">
        <f t="shared" si="40"/>
        <v>14</v>
      </c>
      <c r="L666" s="147">
        <f t="shared" si="41"/>
        <v>44339.5</v>
      </c>
      <c r="M666" s="143">
        <v>44351.5</v>
      </c>
      <c r="N666" s="143">
        <v>44410.5</v>
      </c>
      <c r="O666" s="143">
        <v>44407.5</v>
      </c>
      <c r="P666" s="144">
        <f t="shared" si="42"/>
        <v>68</v>
      </c>
      <c r="Q666" s="149">
        <f t="shared" si="43"/>
        <v>2.04</v>
      </c>
    </row>
    <row r="667" spans="1:17" x14ac:dyDescent="0.35">
      <c r="A667" s="144" t="s">
        <v>10</v>
      </c>
      <c r="B667" s="115" t="s">
        <v>82</v>
      </c>
      <c r="C667" s="144"/>
      <c r="D667" s="116">
        <v>44351</v>
      </c>
      <c r="E667" s="115" t="s">
        <v>227</v>
      </c>
      <c r="F667" s="145" t="s">
        <v>228</v>
      </c>
      <c r="G667" s="145" t="s">
        <v>286</v>
      </c>
      <c r="H667" s="146">
        <v>28.8</v>
      </c>
      <c r="I667" s="147">
        <v>44333</v>
      </c>
      <c r="J667" s="147">
        <v>44346</v>
      </c>
      <c r="K667" s="148">
        <f t="shared" si="40"/>
        <v>14</v>
      </c>
      <c r="L667" s="147">
        <f t="shared" si="41"/>
        <v>44339.5</v>
      </c>
      <c r="M667" s="143">
        <v>44351.5</v>
      </c>
      <c r="N667" s="143">
        <v>44410.5</v>
      </c>
      <c r="O667" s="143">
        <v>44407.5</v>
      </c>
      <c r="P667" s="144">
        <f t="shared" si="42"/>
        <v>68</v>
      </c>
      <c r="Q667" s="149">
        <f t="shared" si="43"/>
        <v>1958.4</v>
      </c>
    </row>
    <row r="668" spans="1:17" x14ac:dyDescent="0.35">
      <c r="A668" s="144" t="s">
        <v>10</v>
      </c>
      <c r="B668" s="115" t="s">
        <v>82</v>
      </c>
      <c r="C668" s="144"/>
      <c r="D668" s="116">
        <v>44351</v>
      </c>
      <c r="E668" s="115" t="s">
        <v>227</v>
      </c>
      <c r="F668" s="145" t="s">
        <v>228</v>
      </c>
      <c r="G668" s="145" t="s">
        <v>260</v>
      </c>
      <c r="H668" s="146">
        <v>0.8</v>
      </c>
      <c r="I668" s="147">
        <v>44333</v>
      </c>
      <c r="J668" s="147">
        <v>44346</v>
      </c>
      <c r="K668" s="148">
        <f t="shared" si="40"/>
        <v>14</v>
      </c>
      <c r="L668" s="147">
        <f t="shared" si="41"/>
        <v>44339.5</v>
      </c>
      <c r="M668" s="143">
        <v>44351.5</v>
      </c>
      <c r="N668" s="143">
        <v>44410.5</v>
      </c>
      <c r="O668" s="143">
        <v>44407.5</v>
      </c>
      <c r="P668" s="144">
        <f t="shared" si="42"/>
        <v>68</v>
      </c>
      <c r="Q668" s="149">
        <f t="shared" si="43"/>
        <v>54.400000000000006</v>
      </c>
    </row>
    <row r="669" spans="1:17" x14ac:dyDescent="0.35">
      <c r="A669" s="144" t="s">
        <v>10</v>
      </c>
      <c r="B669" s="115" t="s">
        <v>82</v>
      </c>
      <c r="C669" s="144"/>
      <c r="D669" s="116">
        <v>44351</v>
      </c>
      <c r="E669" s="115" t="s">
        <v>227</v>
      </c>
      <c r="F669" s="145" t="s">
        <v>228</v>
      </c>
      <c r="G669" s="145" t="s">
        <v>261</v>
      </c>
      <c r="H669" s="146">
        <v>2.7</v>
      </c>
      <c r="I669" s="147">
        <v>44333</v>
      </c>
      <c r="J669" s="147">
        <v>44346</v>
      </c>
      <c r="K669" s="148">
        <f t="shared" si="40"/>
        <v>14</v>
      </c>
      <c r="L669" s="147">
        <f t="shared" si="41"/>
        <v>44339.5</v>
      </c>
      <c r="M669" s="143">
        <v>44351.5</v>
      </c>
      <c r="N669" s="143">
        <v>44410.5</v>
      </c>
      <c r="O669" s="143">
        <v>44407.5</v>
      </c>
      <c r="P669" s="144">
        <f t="shared" si="42"/>
        <v>68</v>
      </c>
      <c r="Q669" s="149">
        <f t="shared" si="43"/>
        <v>183.60000000000002</v>
      </c>
    </row>
    <row r="670" spans="1:17" x14ac:dyDescent="0.35">
      <c r="A670" s="144" t="s">
        <v>10</v>
      </c>
      <c r="B670" s="115" t="s">
        <v>82</v>
      </c>
      <c r="C670" s="144"/>
      <c r="D670" s="116">
        <v>44351</v>
      </c>
      <c r="E670" s="115" t="s">
        <v>227</v>
      </c>
      <c r="F670" s="145" t="s">
        <v>228</v>
      </c>
      <c r="G670" s="145" t="s">
        <v>262</v>
      </c>
      <c r="H670" s="146">
        <v>57.35</v>
      </c>
      <c r="I670" s="147">
        <v>44333</v>
      </c>
      <c r="J670" s="147">
        <v>44346</v>
      </c>
      <c r="K670" s="148">
        <f t="shared" si="40"/>
        <v>14</v>
      </c>
      <c r="L670" s="147">
        <f t="shared" si="41"/>
        <v>44339.5</v>
      </c>
      <c r="M670" s="143">
        <v>44351.5</v>
      </c>
      <c r="N670" s="143">
        <v>44410.5</v>
      </c>
      <c r="O670" s="143">
        <v>44407.5</v>
      </c>
      <c r="P670" s="144">
        <f t="shared" si="42"/>
        <v>68</v>
      </c>
      <c r="Q670" s="149">
        <f t="shared" si="43"/>
        <v>3899.8</v>
      </c>
    </row>
    <row r="671" spans="1:17" x14ac:dyDescent="0.35">
      <c r="A671" s="144" t="s">
        <v>10</v>
      </c>
      <c r="B671" s="115" t="s">
        <v>82</v>
      </c>
      <c r="C671" s="144"/>
      <c r="D671" s="116">
        <v>44351</v>
      </c>
      <c r="E671" s="115" t="s">
        <v>227</v>
      </c>
      <c r="F671" s="145" t="s">
        <v>228</v>
      </c>
      <c r="G671" s="145" t="s">
        <v>289</v>
      </c>
      <c r="H671" s="146">
        <v>4.63</v>
      </c>
      <c r="I671" s="147">
        <v>44333</v>
      </c>
      <c r="J671" s="147">
        <v>44346</v>
      </c>
      <c r="K671" s="148">
        <f t="shared" si="40"/>
        <v>14</v>
      </c>
      <c r="L671" s="147">
        <f t="shared" si="41"/>
        <v>44339.5</v>
      </c>
      <c r="M671" s="143">
        <v>44351.5</v>
      </c>
      <c r="N671" s="143">
        <v>44410.5</v>
      </c>
      <c r="O671" s="143">
        <v>44407.5</v>
      </c>
      <c r="P671" s="144">
        <f t="shared" si="42"/>
        <v>68</v>
      </c>
      <c r="Q671" s="149">
        <f t="shared" si="43"/>
        <v>314.83999999999997</v>
      </c>
    </row>
    <row r="672" spans="1:17" x14ac:dyDescent="0.35">
      <c r="A672" s="144" t="s">
        <v>10</v>
      </c>
      <c r="B672" s="115" t="s">
        <v>82</v>
      </c>
      <c r="C672" s="144"/>
      <c r="D672" s="116">
        <v>44351</v>
      </c>
      <c r="E672" s="115" t="s">
        <v>227</v>
      </c>
      <c r="F672" s="145" t="s">
        <v>228</v>
      </c>
      <c r="G672" s="145" t="s">
        <v>263</v>
      </c>
      <c r="H672" s="146">
        <v>0.9</v>
      </c>
      <c r="I672" s="147">
        <v>44333</v>
      </c>
      <c r="J672" s="147">
        <v>44346</v>
      </c>
      <c r="K672" s="148">
        <f t="shared" si="40"/>
        <v>14</v>
      </c>
      <c r="L672" s="147">
        <f t="shared" si="41"/>
        <v>44339.5</v>
      </c>
      <c r="M672" s="143">
        <v>44351.5</v>
      </c>
      <c r="N672" s="143">
        <v>44410.5</v>
      </c>
      <c r="O672" s="143">
        <v>44407.5</v>
      </c>
      <c r="P672" s="144">
        <f t="shared" si="42"/>
        <v>68</v>
      </c>
      <c r="Q672" s="149">
        <f t="shared" si="43"/>
        <v>61.2</v>
      </c>
    </row>
    <row r="673" spans="1:17" x14ac:dyDescent="0.35">
      <c r="A673" s="144" t="s">
        <v>10</v>
      </c>
      <c r="B673" s="115" t="s">
        <v>82</v>
      </c>
      <c r="C673" s="144"/>
      <c r="D673" s="116">
        <v>44351</v>
      </c>
      <c r="E673" s="115" t="s">
        <v>227</v>
      </c>
      <c r="F673" s="145" t="s">
        <v>228</v>
      </c>
      <c r="G673" s="145" t="s">
        <v>264</v>
      </c>
      <c r="H673" s="146">
        <v>2.08</v>
      </c>
      <c r="I673" s="147">
        <v>44333</v>
      </c>
      <c r="J673" s="147">
        <v>44346</v>
      </c>
      <c r="K673" s="148">
        <f t="shared" si="40"/>
        <v>14</v>
      </c>
      <c r="L673" s="147">
        <f t="shared" si="41"/>
        <v>44339.5</v>
      </c>
      <c r="M673" s="143">
        <v>44351.5</v>
      </c>
      <c r="N673" s="143">
        <v>44410.5</v>
      </c>
      <c r="O673" s="143">
        <v>44407.5</v>
      </c>
      <c r="P673" s="144">
        <f t="shared" si="42"/>
        <v>68</v>
      </c>
      <c r="Q673" s="149">
        <f t="shared" si="43"/>
        <v>141.44</v>
      </c>
    </row>
    <row r="674" spans="1:17" x14ac:dyDescent="0.35">
      <c r="A674" s="144" t="s">
        <v>10</v>
      </c>
      <c r="B674" s="115" t="s">
        <v>82</v>
      </c>
      <c r="C674" s="144"/>
      <c r="D674" s="116">
        <v>44351</v>
      </c>
      <c r="E674" s="115" t="s">
        <v>227</v>
      </c>
      <c r="F674" s="145" t="s">
        <v>228</v>
      </c>
      <c r="G674" s="145" t="s">
        <v>265</v>
      </c>
      <c r="H674" s="146">
        <v>4</v>
      </c>
      <c r="I674" s="147">
        <v>44333</v>
      </c>
      <c r="J674" s="147">
        <v>44346</v>
      </c>
      <c r="K674" s="148">
        <f t="shared" si="40"/>
        <v>14</v>
      </c>
      <c r="L674" s="147">
        <f t="shared" si="41"/>
        <v>44339.5</v>
      </c>
      <c r="M674" s="143">
        <v>44351.5</v>
      </c>
      <c r="N674" s="143">
        <v>44410.5</v>
      </c>
      <c r="O674" s="143">
        <v>44407.5</v>
      </c>
      <c r="P674" s="144">
        <f t="shared" si="42"/>
        <v>68</v>
      </c>
      <c r="Q674" s="149">
        <f t="shared" si="43"/>
        <v>272</v>
      </c>
    </row>
    <row r="675" spans="1:17" x14ac:dyDescent="0.35">
      <c r="A675" s="144" t="s">
        <v>10</v>
      </c>
      <c r="B675" s="115" t="s">
        <v>82</v>
      </c>
      <c r="C675" s="144"/>
      <c r="D675" s="116">
        <v>44351</v>
      </c>
      <c r="E675" s="115" t="s">
        <v>227</v>
      </c>
      <c r="F675" s="145" t="s">
        <v>228</v>
      </c>
      <c r="G675" s="145" t="s">
        <v>266</v>
      </c>
      <c r="H675" s="146">
        <v>6.9</v>
      </c>
      <c r="I675" s="147">
        <v>44333</v>
      </c>
      <c r="J675" s="147">
        <v>44346</v>
      </c>
      <c r="K675" s="148">
        <f t="shared" si="40"/>
        <v>14</v>
      </c>
      <c r="L675" s="147">
        <f t="shared" si="41"/>
        <v>44339.5</v>
      </c>
      <c r="M675" s="143">
        <v>44351.5</v>
      </c>
      <c r="N675" s="143">
        <v>44410.5</v>
      </c>
      <c r="O675" s="143">
        <v>44407.5</v>
      </c>
      <c r="P675" s="144">
        <f t="shared" si="42"/>
        <v>68</v>
      </c>
      <c r="Q675" s="149">
        <f t="shared" si="43"/>
        <v>469.20000000000005</v>
      </c>
    </row>
    <row r="676" spans="1:17" x14ac:dyDescent="0.35">
      <c r="A676" s="144" t="s">
        <v>10</v>
      </c>
      <c r="B676" s="115" t="s">
        <v>82</v>
      </c>
      <c r="C676" s="144"/>
      <c r="D676" s="116">
        <v>44351</v>
      </c>
      <c r="E676" s="115" t="s">
        <v>227</v>
      </c>
      <c r="F676" s="145" t="s">
        <v>228</v>
      </c>
      <c r="G676" s="145" t="s">
        <v>267</v>
      </c>
      <c r="H676" s="146">
        <v>0.03</v>
      </c>
      <c r="I676" s="147">
        <v>44333</v>
      </c>
      <c r="J676" s="147">
        <v>44346</v>
      </c>
      <c r="K676" s="148">
        <f t="shared" si="40"/>
        <v>14</v>
      </c>
      <c r="L676" s="147">
        <f t="shared" si="41"/>
        <v>44339.5</v>
      </c>
      <c r="M676" s="143">
        <v>44351.5</v>
      </c>
      <c r="N676" s="143">
        <v>44410.5</v>
      </c>
      <c r="O676" s="143">
        <v>44407.5</v>
      </c>
      <c r="P676" s="144">
        <f t="shared" si="42"/>
        <v>68</v>
      </c>
      <c r="Q676" s="149">
        <f t="shared" si="43"/>
        <v>2.04</v>
      </c>
    </row>
    <row r="677" spans="1:17" x14ac:dyDescent="0.35">
      <c r="A677" s="144" t="s">
        <v>10</v>
      </c>
      <c r="B677" s="115" t="s">
        <v>82</v>
      </c>
      <c r="C677" s="144"/>
      <c r="D677" s="116">
        <v>44351</v>
      </c>
      <c r="E677" s="115" t="s">
        <v>269</v>
      </c>
      <c r="F677" s="145" t="s">
        <v>270</v>
      </c>
      <c r="G677" s="145" t="s">
        <v>271</v>
      </c>
      <c r="H677" s="146">
        <v>2853.94</v>
      </c>
      <c r="I677" s="147">
        <v>44333</v>
      </c>
      <c r="J677" s="147">
        <v>44346</v>
      </c>
      <c r="K677" s="148">
        <f t="shared" si="40"/>
        <v>14</v>
      </c>
      <c r="L677" s="147">
        <f t="shared" si="41"/>
        <v>44339.5</v>
      </c>
      <c r="M677" s="143">
        <v>44351.5</v>
      </c>
      <c r="N677" s="143">
        <v>44410.5</v>
      </c>
      <c r="O677" s="143">
        <v>44407.5</v>
      </c>
      <c r="P677" s="144">
        <f t="shared" si="42"/>
        <v>68</v>
      </c>
      <c r="Q677" s="149">
        <f t="shared" si="43"/>
        <v>194067.92</v>
      </c>
    </row>
    <row r="678" spans="1:17" x14ac:dyDescent="0.35">
      <c r="A678" s="144" t="s">
        <v>10</v>
      </c>
      <c r="B678" s="115" t="s">
        <v>82</v>
      </c>
      <c r="C678" s="144"/>
      <c r="D678" s="116">
        <v>44351</v>
      </c>
      <c r="E678" s="115" t="s">
        <v>269</v>
      </c>
      <c r="F678" s="145" t="s">
        <v>270</v>
      </c>
      <c r="G678" s="145" t="s">
        <v>272</v>
      </c>
      <c r="H678" s="146">
        <v>234.07</v>
      </c>
      <c r="I678" s="147">
        <v>44333</v>
      </c>
      <c r="J678" s="147">
        <v>44346</v>
      </c>
      <c r="K678" s="148">
        <f t="shared" si="40"/>
        <v>14</v>
      </c>
      <c r="L678" s="147">
        <f t="shared" si="41"/>
        <v>44339.5</v>
      </c>
      <c r="M678" s="143">
        <v>44351.5</v>
      </c>
      <c r="N678" s="143">
        <v>44410.5</v>
      </c>
      <c r="O678" s="143">
        <v>44407.5</v>
      </c>
      <c r="P678" s="144">
        <f t="shared" si="42"/>
        <v>68</v>
      </c>
      <c r="Q678" s="149">
        <f t="shared" si="43"/>
        <v>15916.76</v>
      </c>
    </row>
    <row r="679" spans="1:17" x14ac:dyDescent="0.35">
      <c r="A679" s="144" t="s">
        <v>10</v>
      </c>
      <c r="B679" s="115" t="s">
        <v>82</v>
      </c>
      <c r="C679" s="144"/>
      <c r="D679" s="116">
        <v>44351</v>
      </c>
      <c r="E679" s="115" t="s">
        <v>269</v>
      </c>
      <c r="F679" s="145" t="s">
        <v>270</v>
      </c>
      <c r="G679" s="145" t="s">
        <v>293</v>
      </c>
      <c r="H679" s="146">
        <v>1.51</v>
      </c>
      <c r="I679" s="147">
        <v>44333</v>
      </c>
      <c r="J679" s="147">
        <v>44346</v>
      </c>
      <c r="K679" s="148">
        <f t="shared" si="40"/>
        <v>14</v>
      </c>
      <c r="L679" s="147">
        <f t="shared" si="41"/>
        <v>44339.5</v>
      </c>
      <c r="M679" s="143">
        <v>44351.5</v>
      </c>
      <c r="N679" s="143">
        <v>44410.5</v>
      </c>
      <c r="O679" s="143">
        <v>44407.5</v>
      </c>
      <c r="P679" s="144">
        <f t="shared" si="42"/>
        <v>68</v>
      </c>
      <c r="Q679" s="149">
        <f t="shared" si="43"/>
        <v>102.68</v>
      </c>
    </row>
    <row r="680" spans="1:17" x14ac:dyDescent="0.35">
      <c r="A680" s="144" t="s">
        <v>10</v>
      </c>
      <c r="B680" s="115" t="s">
        <v>82</v>
      </c>
      <c r="C680" s="144"/>
      <c r="D680" s="116">
        <v>44351</v>
      </c>
      <c r="E680" s="115" t="s">
        <v>269</v>
      </c>
      <c r="F680" s="145" t="s">
        <v>270</v>
      </c>
      <c r="G680" s="145" t="s">
        <v>273</v>
      </c>
      <c r="H680" s="146">
        <v>354.04</v>
      </c>
      <c r="I680" s="147">
        <v>44333</v>
      </c>
      <c r="J680" s="147">
        <v>44346</v>
      </c>
      <c r="K680" s="148">
        <f t="shared" si="40"/>
        <v>14</v>
      </c>
      <c r="L680" s="147">
        <f t="shared" si="41"/>
        <v>44339.5</v>
      </c>
      <c r="M680" s="143">
        <v>44351.5</v>
      </c>
      <c r="N680" s="143">
        <v>44410.5</v>
      </c>
      <c r="O680" s="143">
        <v>44407.5</v>
      </c>
      <c r="P680" s="144">
        <f t="shared" si="42"/>
        <v>68</v>
      </c>
      <c r="Q680" s="149">
        <f t="shared" si="43"/>
        <v>24074.720000000001</v>
      </c>
    </row>
    <row r="681" spans="1:17" x14ac:dyDescent="0.35">
      <c r="A681" s="144" t="s">
        <v>10</v>
      </c>
      <c r="B681" s="115" t="s">
        <v>82</v>
      </c>
      <c r="C681" s="144"/>
      <c r="D681" s="116">
        <v>44351</v>
      </c>
      <c r="E681" s="115" t="s">
        <v>269</v>
      </c>
      <c r="F681" s="145" t="s">
        <v>270</v>
      </c>
      <c r="G681" s="145" t="s">
        <v>274</v>
      </c>
      <c r="H681" s="146">
        <v>2.5300000000000002</v>
      </c>
      <c r="I681" s="147">
        <v>44333</v>
      </c>
      <c r="J681" s="147">
        <v>44346</v>
      </c>
      <c r="K681" s="148">
        <f t="shared" si="40"/>
        <v>14</v>
      </c>
      <c r="L681" s="147">
        <f t="shared" si="41"/>
        <v>44339.5</v>
      </c>
      <c r="M681" s="143">
        <v>44351.5</v>
      </c>
      <c r="N681" s="143">
        <v>44410.5</v>
      </c>
      <c r="O681" s="143">
        <v>44407.5</v>
      </c>
      <c r="P681" s="144">
        <f t="shared" si="42"/>
        <v>68</v>
      </c>
      <c r="Q681" s="149">
        <f t="shared" si="43"/>
        <v>172.04000000000002</v>
      </c>
    </row>
    <row r="682" spans="1:17" x14ac:dyDescent="0.35">
      <c r="A682" s="144" t="s">
        <v>10</v>
      </c>
      <c r="B682" s="115" t="s">
        <v>82</v>
      </c>
      <c r="C682" s="144"/>
      <c r="D682" s="116">
        <v>44351</v>
      </c>
      <c r="E682" s="115" t="s">
        <v>275</v>
      </c>
      <c r="F682" s="145" t="s">
        <v>276</v>
      </c>
      <c r="G682" s="145" t="s">
        <v>209</v>
      </c>
      <c r="H682" s="144">
        <v>23.16</v>
      </c>
      <c r="I682" s="147">
        <v>44333</v>
      </c>
      <c r="J682" s="147">
        <v>44346</v>
      </c>
      <c r="K682" s="148">
        <f t="shared" si="40"/>
        <v>14</v>
      </c>
      <c r="L682" s="147">
        <f t="shared" si="41"/>
        <v>44339.5</v>
      </c>
      <c r="M682" s="143">
        <v>44351.5</v>
      </c>
      <c r="N682" s="143">
        <v>44410.5</v>
      </c>
      <c r="O682" s="143">
        <v>44407.5</v>
      </c>
      <c r="P682" s="144">
        <f t="shared" si="42"/>
        <v>68</v>
      </c>
      <c r="Q682" s="149">
        <f t="shared" si="43"/>
        <v>1574.88</v>
      </c>
    </row>
    <row r="683" spans="1:17" x14ac:dyDescent="0.35">
      <c r="A683" s="144" t="s">
        <v>10</v>
      </c>
      <c r="B683" s="115" t="s">
        <v>82</v>
      </c>
      <c r="C683" s="144"/>
      <c r="D683" s="116">
        <v>44351</v>
      </c>
      <c r="E683" s="115" t="s">
        <v>277</v>
      </c>
      <c r="F683" s="145" t="s">
        <v>278</v>
      </c>
      <c r="G683" s="145" t="s">
        <v>279</v>
      </c>
      <c r="H683" s="146">
        <v>41.389999999999993</v>
      </c>
      <c r="I683" s="147">
        <v>44333</v>
      </c>
      <c r="J683" s="147">
        <v>44346</v>
      </c>
      <c r="K683" s="148">
        <f t="shared" si="40"/>
        <v>14</v>
      </c>
      <c r="L683" s="147">
        <f t="shared" si="41"/>
        <v>44339.5</v>
      </c>
      <c r="M683" s="143">
        <v>44351.5</v>
      </c>
      <c r="N683" s="143">
        <v>44410.5</v>
      </c>
      <c r="O683" s="143">
        <v>44407.5</v>
      </c>
      <c r="P683" s="144">
        <f t="shared" si="42"/>
        <v>68</v>
      </c>
      <c r="Q683" s="149">
        <f t="shared" si="43"/>
        <v>2814.5199999999995</v>
      </c>
    </row>
    <row r="684" spans="1:17" x14ac:dyDescent="0.35">
      <c r="A684" s="144" t="s">
        <v>10</v>
      </c>
      <c r="B684" s="115" t="s">
        <v>82</v>
      </c>
      <c r="C684" s="144"/>
      <c r="D684" s="116">
        <v>44351</v>
      </c>
      <c r="E684" s="115" t="s">
        <v>233</v>
      </c>
      <c r="F684" s="145" t="s">
        <v>234</v>
      </c>
      <c r="G684" s="145" t="s">
        <v>280</v>
      </c>
      <c r="H684" s="146">
        <v>509.47999999999996</v>
      </c>
      <c r="I684" s="147">
        <v>44333</v>
      </c>
      <c r="J684" s="147">
        <v>44346</v>
      </c>
      <c r="K684" s="148">
        <f t="shared" si="40"/>
        <v>14</v>
      </c>
      <c r="L684" s="147">
        <f t="shared" si="41"/>
        <v>44339.5</v>
      </c>
      <c r="M684" s="143">
        <v>44351.5</v>
      </c>
      <c r="N684" s="143">
        <v>44410.5</v>
      </c>
      <c r="O684" s="143">
        <v>44407.5</v>
      </c>
      <c r="P684" s="144">
        <f t="shared" si="42"/>
        <v>68</v>
      </c>
      <c r="Q684" s="149">
        <f t="shared" si="43"/>
        <v>34644.639999999999</v>
      </c>
    </row>
    <row r="685" spans="1:17" x14ac:dyDescent="0.35">
      <c r="A685" s="144" t="s">
        <v>10</v>
      </c>
      <c r="B685" s="115" t="s">
        <v>82</v>
      </c>
      <c r="C685" s="144"/>
      <c r="D685" s="116">
        <v>44351</v>
      </c>
      <c r="E685" s="115" t="s">
        <v>281</v>
      </c>
      <c r="F685" s="145" t="s">
        <v>282</v>
      </c>
      <c r="G685" s="145" t="s">
        <v>230</v>
      </c>
      <c r="H685" s="146">
        <v>12.41</v>
      </c>
      <c r="I685" s="147">
        <v>44333</v>
      </c>
      <c r="J685" s="147">
        <v>44346</v>
      </c>
      <c r="K685" s="148">
        <f t="shared" si="40"/>
        <v>14</v>
      </c>
      <c r="L685" s="147">
        <f t="shared" si="41"/>
        <v>44339.5</v>
      </c>
      <c r="M685" s="143">
        <v>44351.5</v>
      </c>
      <c r="N685" s="143">
        <v>44410.5</v>
      </c>
      <c r="O685" s="143">
        <v>44407.5</v>
      </c>
      <c r="P685" s="144">
        <f t="shared" si="42"/>
        <v>68</v>
      </c>
      <c r="Q685" s="149">
        <f t="shared" si="43"/>
        <v>843.88</v>
      </c>
    </row>
    <row r="686" spans="1:17" x14ac:dyDescent="0.35">
      <c r="A686" s="144" t="s">
        <v>10</v>
      </c>
      <c r="B686" s="115" t="s">
        <v>82</v>
      </c>
      <c r="C686" s="144"/>
      <c r="D686" s="116">
        <v>44351</v>
      </c>
      <c r="E686" s="115" t="s">
        <v>281</v>
      </c>
      <c r="F686" s="145" t="s">
        <v>282</v>
      </c>
      <c r="G686" s="145" t="s">
        <v>220</v>
      </c>
      <c r="H686" s="146">
        <v>0</v>
      </c>
      <c r="I686" s="147">
        <v>44333</v>
      </c>
      <c r="J686" s="147">
        <v>44346</v>
      </c>
      <c r="K686" s="148">
        <f t="shared" si="40"/>
        <v>14</v>
      </c>
      <c r="L686" s="147">
        <f t="shared" si="41"/>
        <v>44339.5</v>
      </c>
      <c r="M686" s="143">
        <v>44351.5</v>
      </c>
      <c r="N686" s="143">
        <v>44410.5</v>
      </c>
      <c r="O686" s="143">
        <v>44407.5</v>
      </c>
      <c r="P686" s="144">
        <f t="shared" si="42"/>
        <v>68</v>
      </c>
      <c r="Q686" s="149">
        <f t="shared" si="43"/>
        <v>0</v>
      </c>
    </row>
    <row r="687" spans="1:17" x14ac:dyDescent="0.35">
      <c r="A687" s="144" t="s">
        <v>12</v>
      </c>
      <c r="B687" s="115" t="s">
        <v>82</v>
      </c>
      <c r="C687" s="144"/>
      <c r="D687" s="116">
        <v>44365</v>
      </c>
      <c r="E687" s="115" t="s">
        <v>223</v>
      </c>
      <c r="F687" s="145" t="s">
        <v>224</v>
      </c>
      <c r="G687" s="145" t="s">
        <v>231</v>
      </c>
      <c r="H687" s="146">
        <v>88.33</v>
      </c>
      <c r="I687" s="147">
        <v>44347</v>
      </c>
      <c r="J687" s="147">
        <v>44360</v>
      </c>
      <c r="K687" s="148">
        <f t="shared" si="40"/>
        <v>14</v>
      </c>
      <c r="L687" s="147">
        <f t="shared" si="41"/>
        <v>44353.5</v>
      </c>
      <c r="M687" s="143">
        <v>44365.5</v>
      </c>
      <c r="N687" s="143">
        <v>44362.5</v>
      </c>
      <c r="O687" s="143">
        <v>44361.5</v>
      </c>
      <c r="P687" s="144">
        <f t="shared" si="42"/>
        <v>8</v>
      </c>
      <c r="Q687" s="149">
        <f t="shared" si="43"/>
        <v>706.64</v>
      </c>
    </row>
    <row r="688" spans="1:17" x14ac:dyDescent="0.35">
      <c r="A688" s="144" t="s">
        <v>12</v>
      </c>
      <c r="B688" s="115" t="s">
        <v>82</v>
      </c>
      <c r="C688" s="144"/>
      <c r="D688" s="116">
        <v>44365</v>
      </c>
      <c r="E688" s="115" t="s">
        <v>207</v>
      </c>
      <c r="F688" s="145" t="s">
        <v>208</v>
      </c>
      <c r="G688" s="145" t="s">
        <v>209</v>
      </c>
      <c r="H688" s="146">
        <v>68328.190000000017</v>
      </c>
      <c r="I688" s="147">
        <v>44347</v>
      </c>
      <c r="J688" s="147">
        <v>44360</v>
      </c>
      <c r="K688" s="148">
        <f t="shared" si="40"/>
        <v>14</v>
      </c>
      <c r="L688" s="147">
        <f t="shared" si="41"/>
        <v>44353.5</v>
      </c>
      <c r="M688" s="143">
        <v>44365.5</v>
      </c>
      <c r="N688" s="143">
        <v>44368.5</v>
      </c>
      <c r="O688" s="143">
        <v>44365.5</v>
      </c>
      <c r="P688" s="144">
        <f t="shared" si="42"/>
        <v>12</v>
      </c>
      <c r="Q688" s="149">
        <f t="shared" si="43"/>
        <v>819938.28000000026</v>
      </c>
    </row>
    <row r="689" spans="1:32" x14ac:dyDescent="0.35">
      <c r="A689" s="144" t="s">
        <v>12</v>
      </c>
      <c r="B689" s="115" t="s">
        <v>82</v>
      </c>
      <c r="C689" s="144"/>
      <c r="D689" s="116">
        <v>44365</v>
      </c>
      <c r="E689" s="115" t="s">
        <v>210</v>
      </c>
      <c r="F689" s="145" t="s">
        <v>211</v>
      </c>
      <c r="G689" s="145" t="s">
        <v>209</v>
      </c>
      <c r="H689" s="146">
        <v>8842.0000000000018</v>
      </c>
      <c r="I689" s="147">
        <v>44347</v>
      </c>
      <c r="J689" s="147">
        <v>44360</v>
      </c>
      <c r="K689" s="148">
        <f t="shared" si="40"/>
        <v>14</v>
      </c>
      <c r="L689" s="147">
        <f t="shared" si="41"/>
        <v>44353.5</v>
      </c>
      <c r="M689" s="143">
        <v>44365.5</v>
      </c>
      <c r="N689" s="143">
        <v>44368.5</v>
      </c>
      <c r="O689" s="143">
        <v>44365.5</v>
      </c>
      <c r="P689" s="144">
        <f t="shared" si="42"/>
        <v>12</v>
      </c>
      <c r="Q689" s="149">
        <f t="shared" si="43"/>
        <v>106104.00000000003</v>
      </c>
    </row>
    <row r="690" spans="1:32" x14ac:dyDescent="0.35">
      <c r="A690" s="144" t="s">
        <v>12</v>
      </c>
      <c r="B690" s="115" t="s">
        <v>82</v>
      </c>
      <c r="C690" s="144"/>
      <c r="D690" s="116">
        <v>44365</v>
      </c>
      <c r="E690" s="115" t="s">
        <v>212</v>
      </c>
      <c r="F690" s="145" t="s">
        <v>213</v>
      </c>
      <c r="G690" s="145" t="s">
        <v>209</v>
      </c>
      <c r="H690" s="146">
        <v>8842.0000000000018</v>
      </c>
      <c r="I690" s="147">
        <v>44347</v>
      </c>
      <c r="J690" s="147">
        <v>44360</v>
      </c>
      <c r="K690" s="148">
        <f t="shared" si="40"/>
        <v>14</v>
      </c>
      <c r="L690" s="147">
        <f t="shared" si="41"/>
        <v>44353.5</v>
      </c>
      <c r="M690" s="143">
        <v>44365.5</v>
      </c>
      <c r="N690" s="143">
        <v>44368.5</v>
      </c>
      <c r="O690" s="143">
        <v>44365.5</v>
      </c>
      <c r="P690" s="144">
        <f t="shared" si="42"/>
        <v>12</v>
      </c>
      <c r="Q690" s="149">
        <f t="shared" si="43"/>
        <v>106104.00000000003</v>
      </c>
    </row>
    <row r="691" spans="1:32" x14ac:dyDescent="0.35">
      <c r="A691" s="144" t="s">
        <v>12</v>
      </c>
      <c r="B691" s="115" t="s">
        <v>82</v>
      </c>
      <c r="C691" s="144"/>
      <c r="D691" s="116">
        <v>44365</v>
      </c>
      <c r="E691" s="115" t="s">
        <v>214</v>
      </c>
      <c r="F691" s="145" t="s">
        <v>215</v>
      </c>
      <c r="G691" s="145" t="s">
        <v>209</v>
      </c>
      <c r="H691" s="146">
        <v>37807.510000000024</v>
      </c>
      <c r="I691" s="147">
        <v>44347</v>
      </c>
      <c r="J691" s="147">
        <v>44360</v>
      </c>
      <c r="K691" s="148">
        <f t="shared" si="40"/>
        <v>14</v>
      </c>
      <c r="L691" s="147">
        <f t="shared" si="41"/>
        <v>44353.5</v>
      </c>
      <c r="M691" s="143">
        <v>44365.5</v>
      </c>
      <c r="N691" s="143">
        <v>44368.5</v>
      </c>
      <c r="O691" s="143">
        <v>44365.5</v>
      </c>
      <c r="P691" s="144">
        <f t="shared" si="42"/>
        <v>12</v>
      </c>
      <c r="Q691" s="149">
        <f t="shared" si="43"/>
        <v>453690.12000000029</v>
      </c>
    </row>
    <row r="692" spans="1:32" x14ac:dyDescent="0.35">
      <c r="A692" s="144" t="s">
        <v>12</v>
      </c>
      <c r="B692" s="115" t="s">
        <v>82</v>
      </c>
      <c r="C692" s="144"/>
      <c r="D692" s="116">
        <v>44365</v>
      </c>
      <c r="E692" s="115" t="s">
        <v>216</v>
      </c>
      <c r="F692" s="145" t="s">
        <v>217</v>
      </c>
      <c r="G692" s="145" t="s">
        <v>209</v>
      </c>
      <c r="H692" s="146">
        <v>37807.510000000024</v>
      </c>
      <c r="I692" s="147">
        <v>44347</v>
      </c>
      <c r="J692" s="147">
        <v>44360</v>
      </c>
      <c r="K692" s="148">
        <f t="shared" si="40"/>
        <v>14</v>
      </c>
      <c r="L692" s="147">
        <f t="shared" si="41"/>
        <v>44353.5</v>
      </c>
      <c r="M692" s="143">
        <v>44365.5</v>
      </c>
      <c r="N692" s="143">
        <v>44368.5</v>
      </c>
      <c r="O692" s="143">
        <v>44365.5</v>
      </c>
      <c r="P692" s="144">
        <f t="shared" si="42"/>
        <v>12</v>
      </c>
      <c r="Q692" s="149">
        <f t="shared" si="43"/>
        <v>453690.12000000029</v>
      </c>
    </row>
    <row r="693" spans="1:32" x14ac:dyDescent="0.35">
      <c r="A693" s="144" t="s">
        <v>12</v>
      </c>
      <c r="B693" s="115" t="s">
        <v>82</v>
      </c>
      <c r="C693" s="144"/>
      <c r="D693" s="116">
        <v>44365</v>
      </c>
      <c r="E693" s="115" t="s">
        <v>218</v>
      </c>
      <c r="F693" s="145" t="s">
        <v>219</v>
      </c>
      <c r="G693" s="145" t="s">
        <v>220</v>
      </c>
      <c r="H693" s="146">
        <v>1490.5300000000002</v>
      </c>
      <c r="I693" s="147">
        <v>44347</v>
      </c>
      <c r="J693" s="147">
        <v>44360</v>
      </c>
      <c r="K693" s="148">
        <f t="shared" si="40"/>
        <v>14</v>
      </c>
      <c r="L693" s="147">
        <f t="shared" si="41"/>
        <v>44353.5</v>
      </c>
      <c r="M693" s="143">
        <v>44365.5</v>
      </c>
      <c r="N693" s="143">
        <v>44368.5</v>
      </c>
      <c r="O693" s="143">
        <v>44365.5</v>
      </c>
      <c r="P693" s="144">
        <f t="shared" si="42"/>
        <v>12</v>
      </c>
      <c r="Q693" s="149">
        <f t="shared" si="43"/>
        <v>17886.36</v>
      </c>
    </row>
    <row r="694" spans="1:32" s="23" customFormat="1" x14ac:dyDescent="0.35">
      <c r="A694" s="144" t="s">
        <v>12</v>
      </c>
      <c r="B694" s="115" t="s">
        <v>82</v>
      </c>
      <c r="C694" s="144"/>
      <c r="D694" s="116">
        <v>44365</v>
      </c>
      <c r="E694" s="115" t="s">
        <v>221</v>
      </c>
      <c r="F694" s="145" t="s">
        <v>222</v>
      </c>
      <c r="G694" s="145" t="s">
        <v>220</v>
      </c>
      <c r="H694" s="146">
        <v>1377.38</v>
      </c>
      <c r="I694" s="147">
        <v>44347</v>
      </c>
      <c r="J694" s="147">
        <v>44360</v>
      </c>
      <c r="K694" s="148">
        <f t="shared" si="40"/>
        <v>14</v>
      </c>
      <c r="L694" s="147">
        <f t="shared" si="41"/>
        <v>44353.5</v>
      </c>
      <c r="M694" s="143">
        <v>44365.5</v>
      </c>
      <c r="N694" s="143">
        <v>44368.5</v>
      </c>
      <c r="O694" s="143">
        <v>44365.5</v>
      </c>
      <c r="P694" s="144">
        <f t="shared" si="42"/>
        <v>12</v>
      </c>
      <c r="Q694" s="149">
        <f t="shared" si="43"/>
        <v>16528.560000000001</v>
      </c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</row>
    <row r="695" spans="1:32" x14ac:dyDescent="0.35">
      <c r="A695" s="144" t="s">
        <v>12</v>
      </c>
      <c r="B695" s="115" t="s">
        <v>82</v>
      </c>
      <c r="C695" s="144"/>
      <c r="D695" s="116">
        <v>44365</v>
      </c>
      <c r="E695" s="115" t="s">
        <v>223</v>
      </c>
      <c r="F695" s="145" t="s">
        <v>224</v>
      </c>
      <c r="G695" s="145" t="s">
        <v>225</v>
      </c>
      <c r="H695" s="146">
        <v>74.39</v>
      </c>
      <c r="I695" s="147">
        <v>44347</v>
      </c>
      <c r="J695" s="147">
        <v>44360</v>
      </c>
      <c r="K695" s="148">
        <f t="shared" si="40"/>
        <v>14</v>
      </c>
      <c r="L695" s="147">
        <f t="shared" si="41"/>
        <v>44353.5</v>
      </c>
      <c r="M695" s="143">
        <v>44365.5</v>
      </c>
      <c r="N695" s="143">
        <v>44383.5</v>
      </c>
      <c r="O695" s="143">
        <v>44378.5</v>
      </c>
      <c r="P695" s="144">
        <f t="shared" si="42"/>
        <v>25</v>
      </c>
      <c r="Q695" s="149">
        <f t="shared" si="43"/>
        <v>1859.75</v>
      </c>
    </row>
    <row r="696" spans="1:32" x14ac:dyDescent="0.35">
      <c r="A696" s="144" t="s">
        <v>12</v>
      </c>
      <c r="B696" s="115" t="s">
        <v>82</v>
      </c>
      <c r="C696" s="144"/>
      <c r="D696" s="116">
        <v>44365</v>
      </c>
      <c r="E696" s="115" t="s">
        <v>223</v>
      </c>
      <c r="F696" s="145" t="s">
        <v>224</v>
      </c>
      <c r="G696" s="145" t="s">
        <v>226</v>
      </c>
      <c r="H696" s="146">
        <v>88.75</v>
      </c>
      <c r="I696" s="147">
        <v>44347</v>
      </c>
      <c r="J696" s="147">
        <v>44360</v>
      </c>
      <c r="K696" s="148">
        <f t="shared" si="40"/>
        <v>14</v>
      </c>
      <c r="L696" s="147">
        <f t="shared" si="41"/>
        <v>44353.5</v>
      </c>
      <c r="M696" s="143">
        <v>44365.5</v>
      </c>
      <c r="N696" s="143">
        <v>44383.5</v>
      </c>
      <c r="O696" s="143">
        <v>44378.5</v>
      </c>
      <c r="P696" s="144">
        <f t="shared" si="42"/>
        <v>25</v>
      </c>
      <c r="Q696" s="149">
        <f t="shared" si="43"/>
        <v>2218.75</v>
      </c>
    </row>
    <row r="697" spans="1:32" x14ac:dyDescent="0.35">
      <c r="A697" s="144" t="s">
        <v>12</v>
      </c>
      <c r="B697" s="115" t="s">
        <v>82</v>
      </c>
      <c r="C697" s="144"/>
      <c r="D697" s="116">
        <v>44365</v>
      </c>
      <c r="E697" s="115" t="s">
        <v>227</v>
      </c>
      <c r="F697" s="145" t="s">
        <v>228</v>
      </c>
      <c r="G697" s="145" t="s">
        <v>225</v>
      </c>
      <c r="H697" s="146">
        <v>193.04000000000002</v>
      </c>
      <c r="I697" s="147">
        <v>44347</v>
      </c>
      <c r="J697" s="147">
        <v>44360</v>
      </c>
      <c r="K697" s="148">
        <f t="shared" si="40"/>
        <v>14</v>
      </c>
      <c r="L697" s="147">
        <f t="shared" si="41"/>
        <v>44353.5</v>
      </c>
      <c r="M697" s="143">
        <v>44365.5</v>
      </c>
      <c r="N697" s="143">
        <v>44383.5</v>
      </c>
      <c r="O697" s="143">
        <v>44378.5</v>
      </c>
      <c r="P697" s="144">
        <f t="shared" si="42"/>
        <v>25</v>
      </c>
      <c r="Q697" s="149">
        <f t="shared" si="43"/>
        <v>4826.0000000000009</v>
      </c>
    </row>
    <row r="698" spans="1:32" x14ac:dyDescent="0.35">
      <c r="A698" s="144" t="s">
        <v>12</v>
      </c>
      <c r="B698" s="115" t="s">
        <v>82</v>
      </c>
      <c r="C698" s="144"/>
      <c r="D698" s="116">
        <v>44365</v>
      </c>
      <c r="E698" s="115" t="s">
        <v>227</v>
      </c>
      <c r="F698" s="145" t="s">
        <v>228</v>
      </c>
      <c r="G698" s="145" t="s">
        <v>306</v>
      </c>
      <c r="H698" s="146">
        <v>2.74</v>
      </c>
      <c r="I698" s="147">
        <v>44347</v>
      </c>
      <c r="J698" s="147">
        <v>44360</v>
      </c>
      <c r="K698" s="148">
        <f t="shared" si="40"/>
        <v>14</v>
      </c>
      <c r="L698" s="147">
        <f t="shared" si="41"/>
        <v>44353.5</v>
      </c>
      <c r="M698" s="143">
        <v>44365.5</v>
      </c>
      <c r="N698" s="143">
        <v>44383.5</v>
      </c>
      <c r="O698" s="143">
        <v>44378.5</v>
      </c>
      <c r="P698" s="144">
        <f t="shared" si="42"/>
        <v>25</v>
      </c>
      <c r="Q698" s="149">
        <f t="shared" si="43"/>
        <v>68.5</v>
      </c>
    </row>
    <row r="699" spans="1:32" x14ac:dyDescent="0.35">
      <c r="A699" s="144" t="s">
        <v>12</v>
      </c>
      <c r="B699" s="115" t="s">
        <v>82</v>
      </c>
      <c r="C699" s="144"/>
      <c r="D699" s="116">
        <v>44365</v>
      </c>
      <c r="E699" s="115" t="s">
        <v>227</v>
      </c>
      <c r="F699" s="145" t="s">
        <v>228</v>
      </c>
      <c r="G699" s="145" t="s">
        <v>307</v>
      </c>
      <c r="H699" s="146">
        <v>1.91</v>
      </c>
      <c r="I699" s="147">
        <v>44347</v>
      </c>
      <c r="J699" s="147">
        <v>44360</v>
      </c>
      <c r="K699" s="148">
        <f t="shared" si="40"/>
        <v>14</v>
      </c>
      <c r="L699" s="147">
        <f t="shared" si="41"/>
        <v>44353.5</v>
      </c>
      <c r="M699" s="143">
        <v>44365.5</v>
      </c>
      <c r="N699" s="143">
        <v>44383.5</v>
      </c>
      <c r="O699" s="143">
        <v>44378.5</v>
      </c>
      <c r="P699" s="144">
        <f t="shared" si="42"/>
        <v>25</v>
      </c>
      <c r="Q699" s="149">
        <f t="shared" si="43"/>
        <v>47.75</v>
      </c>
    </row>
    <row r="700" spans="1:32" x14ac:dyDescent="0.35">
      <c r="A700" s="144" t="s">
        <v>12</v>
      </c>
      <c r="B700" s="115" t="s">
        <v>82</v>
      </c>
      <c r="C700" s="144"/>
      <c r="D700" s="116">
        <v>44365</v>
      </c>
      <c r="E700" s="115" t="s">
        <v>227</v>
      </c>
      <c r="F700" s="145" t="s">
        <v>228</v>
      </c>
      <c r="G700" s="145" t="s">
        <v>301</v>
      </c>
      <c r="H700" s="146">
        <v>5.8</v>
      </c>
      <c r="I700" s="147">
        <v>44347</v>
      </c>
      <c r="J700" s="147">
        <v>44360</v>
      </c>
      <c r="K700" s="148">
        <f t="shared" si="40"/>
        <v>14</v>
      </c>
      <c r="L700" s="147">
        <f t="shared" si="41"/>
        <v>44353.5</v>
      </c>
      <c r="M700" s="143">
        <v>44365.5</v>
      </c>
      <c r="N700" s="143">
        <v>44383.5</v>
      </c>
      <c r="O700" s="143">
        <v>44378.5</v>
      </c>
      <c r="P700" s="144">
        <f t="shared" si="42"/>
        <v>25</v>
      </c>
      <c r="Q700" s="149">
        <f t="shared" si="43"/>
        <v>145</v>
      </c>
    </row>
    <row r="701" spans="1:32" x14ac:dyDescent="0.35">
      <c r="A701" s="144" t="s">
        <v>12</v>
      </c>
      <c r="B701" s="115" t="s">
        <v>82</v>
      </c>
      <c r="C701" s="144"/>
      <c r="D701" s="116">
        <v>44365</v>
      </c>
      <c r="E701" s="115" t="s">
        <v>227</v>
      </c>
      <c r="F701" s="145" t="s">
        <v>228</v>
      </c>
      <c r="G701" s="145" t="s">
        <v>303</v>
      </c>
      <c r="H701" s="144">
        <v>0.77</v>
      </c>
      <c r="I701" s="147">
        <v>44347</v>
      </c>
      <c r="J701" s="147">
        <v>44360</v>
      </c>
      <c r="K701" s="148">
        <f t="shared" si="40"/>
        <v>14</v>
      </c>
      <c r="L701" s="147">
        <f t="shared" si="41"/>
        <v>44353.5</v>
      </c>
      <c r="M701" s="143">
        <v>44365.5</v>
      </c>
      <c r="N701" s="143">
        <v>44383.5</v>
      </c>
      <c r="O701" s="143">
        <v>44378.5</v>
      </c>
      <c r="P701" s="144">
        <f t="shared" si="42"/>
        <v>25</v>
      </c>
      <c r="Q701" s="149">
        <f t="shared" si="43"/>
        <v>19.25</v>
      </c>
    </row>
    <row r="702" spans="1:32" x14ac:dyDescent="0.35">
      <c r="A702" s="144" t="s">
        <v>12</v>
      </c>
      <c r="B702" s="115" t="s">
        <v>82</v>
      </c>
      <c r="C702" s="144"/>
      <c r="D702" s="116">
        <v>44365</v>
      </c>
      <c r="E702" s="115" t="s">
        <v>218</v>
      </c>
      <c r="F702" s="145" t="s">
        <v>219</v>
      </c>
      <c r="G702" s="145" t="s">
        <v>230</v>
      </c>
      <c r="H702" s="146">
        <v>823.94000000000017</v>
      </c>
      <c r="I702" s="147">
        <v>44347</v>
      </c>
      <c r="J702" s="147">
        <v>44360</v>
      </c>
      <c r="K702" s="148">
        <f t="shared" si="40"/>
        <v>14</v>
      </c>
      <c r="L702" s="147">
        <f t="shared" si="41"/>
        <v>44353.5</v>
      </c>
      <c r="M702" s="143">
        <v>44365.5</v>
      </c>
      <c r="N702" s="143">
        <v>44389.5</v>
      </c>
      <c r="O702" s="143">
        <v>44386.5</v>
      </c>
      <c r="P702" s="144">
        <f t="shared" si="42"/>
        <v>33</v>
      </c>
      <c r="Q702" s="149">
        <f t="shared" si="43"/>
        <v>27190.020000000004</v>
      </c>
    </row>
    <row r="703" spans="1:32" x14ac:dyDescent="0.35">
      <c r="A703" s="144" t="s">
        <v>12</v>
      </c>
      <c r="B703" s="115" t="s">
        <v>82</v>
      </c>
      <c r="C703" s="144"/>
      <c r="D703" s="116">
        <v>44365</v>
      </c>
      <c r="E703" s="115" t="s">
        <v>221</v>
      </c>
      <c r="F703" s="145" t="s">
        <v>222</v>
      </c>
      <c r="G703" s="145" t="s">
        <v>230</v>
      </c>
      <c r="H703" s="146">
        <v>19281.869999999995</v>
      </c>
      <c r="I703" s="147">
        <v>44347</v>
      </c>
      <c r="J703" s="147">
        <v>44360</v>
      </c>
      <c r="K703" s="148">
        <f t="shared" si="40"/>
        <v>14</v>
      </c>
      <c r="L703" s="147">
        <f t="shared" si="41"/>
        <v>44353.5</v>
      </c>
      <c r="M703" s="143">
        <v>44365.5</v>
      </c>
      <c r="N703" s="143">
        <v>44389.5</v>
      </c>
      <c r="O703" s="143">
        <v>44386.5</v>
      </c>
      <c r="P703" s="144">
        <f t="shared" si="42"/>
        <v>33</v>
      </c>
      <c r="Q703" s="149">
        <f t="shared" si="43"/>
        <v>636301.70999999985</v>
      </c>
    </row>
    <row r="704" spans="1:32" x14ac:dyDescent="0.35">
      <c r="A704" s="144" t="s">
        <v>12</v>
      </c>
      <c r="B704" s="115" t="s">
        <v>82</v>
      </c>
      <c r="C704" s="144"/>
      <c r="D704" s="116">
        <v>44365</v>
      </c>
      <c r="E704" s="115" t="s">
        <v>227</v>
      </c>
      <c r="F704" s="145" t="s">
        <v>228</v>
      </c>
      <c r="G704" s="145" t="s">
        <v>295</v>
      </c>
      <c r="H704" s="144">
        <v>1.63</v>
      </c>
      <c r="I704" s="147">
        <v>44347</v>
      </c>
      <c r="J704" s="147">
        <v>44360</v>
      </c>
      <c r="K704" s="148">
        <f t="shared" si="40"/>
        <v>14</v>
      </c>
      <c r="L704" s="147">
        <f t="shared" si="41"/>
        <v>44353.5</v>
      </c>
      <c r="M704" s="143">
        <v>44365.5</v>
      </c>
      <c r="N704" s="143">
        <v>44392.5</v>
      </c>
      <c r="O704" s="143">
        <v>44391.5</v>
      </c>
      <c r="P704" s="144">
        <f t="shared" si="42"/>
        <v>38</v>
      </c>
      <c r="Q704" s="149">
        <f t="shared" si="43"/>
        <v>61.94</v>
      </c>
    </row>
    <row r="705" spans="1:17" x14ac:dyDescent="0.35">
      <c r="A705" s="144" t="s">
        <v>12</v>
      </c>
      <c r="B705" s="115" t="s">
        <v>82</v>
      </c>
      <c r="C705" s="144"/>
      <c r="D705" s="116">
        <v>44365</v>
      </c>
      <c r="E705" s="115" t="s">
        <v>227</v>
      </c>
      <c r="F705" s="145" t="s">
        <v>228</v>
      </c>
      <c r="G705" s="145" t="s">
        <v>232</v>
      </c>
      <c r="H705" s="146">
        <v>261.77999999999997</v>
      </c>
      <c r="I705" s="147">
        <v>44347</v>
      </c>
      <c r="J705" s="147">
        <v>44360</v>
      </c>
      <c r="K705" s="148">
        <f t="shared" si="40"/>
        <v>14</v>
      </c>
      <c r="L705" s="147">
        <f t="shared" si="41"/>
        <v>44353.5</v>
      </c>
      <c r="M705" s="143">
        <v>44365.5</v>
      </c>
      <c r="N705" s="143">
        <v>44392.5</v>
      </c>
      <c r="O705" s="143">
        <v>44391.5</v>
      </c>
      <c r="P705" s="144">
        <f t="shared" si="42"/>
        <v>38</v>
      </c>
      <c r="Q705" s="149">
        <f t="shared" si="43"/>
        <v>9947.64</v>
      </c>
    </row>
    <row r="706" spans="1:17" x14ac:dyDescent="0.35">
      <c r="A706" s="144" t="s">
        <v>12</v>
      </c>
      <c r="B706" s="115" t="s">
        <v>82</v>
      </c>
      <c r="C706" s="144"/>
      <c r="D706" s="116">
        <v>44365</v>
      </c>
      <c r="E706" s="115" t="s">
        <v>233</v>
      </c>
      <c r="F706" s="145" t="s">
        <v>234</v>
      </c>
      <c r="G706" s="145" t="s">
        <v>235</v>
      </c>
      <c r="H706" s="146">
        <v>26.62</v>
      </c>
      <c r="I706" s="147">
        <v>44347</v>
      </c>
      <c r="J706" s="147">
        <v>44360</v>
      </c>
      <c r="K706" s="148">
        <f t="shared" si="40"/>
        <v>14</v>
      </c>
      <c r="L706" s="147">
        <f t="shared" si="41"/>
        <v>44353.5</v>
      </c>
      <c r="M706" s="143">
        <v>44365.5</v>
      </c>
      <c r="N706" s="143">
        <v>44392.5</v>
      </c>
      <c r="O706" s="143">
        <v>44391.5</v>
      </c>
      <c r="P706" s="144">
        <f t="shared" si="42"/>
        <v>38</v>
      </c>
      <c r="Q706" s="149">
        <f t="shared" si="43"/>
        <v>1011.5600000000001</v>
      </c>
    </row>
    <row r="707" spans="1:17" x14ac:dyDescent="0.35">
      <c r="A707" s="144" t="s">
        <v>12</v>
      </c>
      <c r="B707" s="115" t="s">
        <v>82</v>
      </c>
      <c r="C707" s="144"/>
      <c r="D707" s="116">
        <v>44365</v>
      </c>
      <c r="E707" s="115" t="s">
        <v>233</v>
      </c>
      <c r="F707" s="145" t="s">
        <v>234</v>
      </c>
      <c r="G707" s="145" t="s">
        <v>236</v>
      </c>
      <c r="H707" s="146">
        <v>66.25</v>
      </c>
      <c r="I707" s="147">
        <v>44347</v>
      </c>
      <c r="J707" s="147">
        <v>44360</v>
      </c>
      <c r="K707" s="148">
        <f t="shared" si="40"/>
        <v>14</v>
      </c>
      <c r="L707" s="147">
        <f t="shared" si="41"/>
        <v>44353.5</v>
      </c>
      <c r="M707" s="143">
        <v>44365.5</v>
      </c>
      <c r="N707" s="143">
        <v>44392.5</v>
      </c>
      <c r="O707" s="143">
        <v>44391.5</v>
      </c>
      <c r="P707" s="144">
        <f t="shared" si="42"/>
        <v>38</v>
      </c>
      <c r="Q707" s="149">
        <f t="shared" si="43"/>
        <v>2517.5</v>
      </c>
    </row>
    <row r="708" spans="1:17" x14ac:dyDescent="0.35">
      <c r="A708" s="144" t="s">
        <v>12</v>
      </c>
      <c r="B708" s="115" t="s">
        <v>82</v>
      </c>
      <c r="C708" s="144"/>
      <c r="D708" s="116">
        <v>44365</v>
      </c>
      <c r="E708" s="115" t="s">
        <v>233</v>
      </c>
      <c r="F708" s="145" t="s">
        <v>234</v>
      </c>
      <c r="G708" s="145" t="s">
        <v>237</v>
      </c>
      <c r="H708" s="146">
        <v>78.58</v>
      </c>
      <c r="I708" s="147">
        <v>44347</v>
      </c>
      <c r="J708" s="147">
        <v>44360</v>
      </c>
      <c r="K708" s="148">
        <f t="shared" si="40"/>
        <v>14</v>
      </c>
      <c r="L708" s="147">
        <f t="shared" si="41"/>
        <v>44353.5</v>
      </c>
      <c r="M708" s="143">
        <v>44365.5</v>
      </c>
      <c r="N708" s="143">
        <v>44392.5</v>
      </c>
      <c r="O708" s="143">
        <v>44391.5</v>
      </c>
      <c r="P708" s="144">
        <f t="shared" si="42"/>
        <v>38</v>
      </c>
      <c r="Q708" s="149">
        <f t="shared" si="43"/>
        <v>2986.04</v>
      </c>
    </row>
    <row r="709" spans="1:17" x14ac:dyDescent="0.35">
      <c r="A709" s="144" t="s">
        <v>12</v>
      </c>
      <c r="B709" s="115" t="s">
        <v>82</v>
      </c>
      <c r="C709" s="144"/>
      <c r="D709" s="116">
        <v>44365</v>
      </c>
      <c r="E709" s="115" t="s">
        <v>238</v>
      </c>
      <c r="F709" s="145" t="s">
        <v>239</v>
      </c>
      <c r="G709" s="145" t="s">
        <v>304</v>
      </c>
      <c r="H709" s="146">
        <v>68.28</v>
      </c>
      <c r="I709" s="147">
        <v>44347</v>
      </c>
      <c r="J709" s="147">
        <v>44360</v>
      </c>
      <c r="K709" s="148">
        <f t="shared" si="40"/>
        <v>14</v>
      </c>
      <c r="L709" s="147">
        <f t="shared" si="41"/>
        <v>44353.5</v>
      </c>
      <c r="M709" s="143">
        <v>44365.5</v>
      </c>
      <c r="N709" s="143">
        <v>44397.5</v>
      </c>
      <c r="O709" s="143">
        <v>44396.5</v>
      </c>
      <c r="P709" s="144">
        <f t="shared" si="42"/>
        <v>43</v>
      </c>
      <c r="Q709" s="149">
        <f t="shared" si="43"/>
        <v>2936.04</v>
      </c>
    </row>
    <row r="710" spans="1:17" x14ac:dyDescent="0.35">
      <c r="A710" s="144" t="s">
        <v>12</v>
      </c>
      <c r="B710" s="115" t="s">
        <v>82</v>
      </c>
      <c r="C710" s="144"/>
      <c r="D710" s="116">
        <v>44365</v>
      </c>
      <c r="E710" s="115" t="s">
        <v>238</v>
      </c>
      <c r="F710" s="145" t="s">
        <v>239</v>
      </c>
      <c r="G710" s="145" t="s">
        <v>240</v>
      </c>
      <c r="H710" s="146">
        <v>319.60000000000002</v>
      </c>
      <c r="I710" s="147">
        <v>44347</v>
      </c>
      <c r="J710" s="147">
        <v>44360</v>
      </c>
      <c r="K710" s="148">
        <f t="shared" si="40"/>
        <v>14</v>
      </c>
      <c r="L710" s="147">
        <f t="shared" si="41"/>
        <v>44353.5</v>
      </c>
      <c r="M710" s="143">
        <v>44365.5</v>
      </c>
      <c r="N710" s="143">
        <v>44397.5</v>
      </c>
      <c r="O710" s="143">
        <v>44396.5</v>
      </c>
      <c r="P710" s="144">
        <f t="shared" si="42"/>
        <v>43</v>
      </c>
      <c r="Q710" s="149">
        <f t="shared" si="43"/>
        <v>13742.800000000001</v>
      </c>
    </row>
    <row r="711" spans="1:17" x14ac:dyDescent="0.35">
      <c r="A711" s="144" t="s">
        <v>12</v>
      </c>
      <c r="B711" s="115" t="s">
        <v>82</v>
      </c>
      <c r="C711" s="144"/>
      <c r="D711" s="116">
        <v>44365</v>
      </c>
      <c r="E711" s="115" t="s">
        <v>238</v>
      </c>
      <c r="F711" s="145" t="s">
        <v>239</v>
      </c>
      <c r="G711" s="145" t="s">
        <v>241</v>
      </c>
      <c r="H711" s="146">
        <v>90.3</v>
      </c>
      <c r="I711" s="147">
        <v>44347</v>
      </c>
      <c r="J711" s="147">
        <v>44360</v>
      </c>
      <c r="K711" s="148">
        <f t="shared" ref="K711:K774" si="44">J711-I711+1</f>
        <v>14</v>
      </c>
      <c r="L711" s="147">
        <f t="shared" ref="L711:L774" si="45">(J711+I711)/2</f>
        <v>44353.5</v>
      </c>
      <c r="M711" s="143">
        <v>44365.5</v>
      </c>
      <c r="N711" s="143">
        <v>44397.5</v>
      </c>
      <c r="O711" s="143">
        <v>44396.5</v>
      </c>
      <c r="P711" s="144">
        <f t="shared" ref="P711:P774" si="46">O711-L711</f>
        <v>43</v>
      </c>
      <c r="Q711" s="149">
        <f t="shared" ref="Q711:Q774" si="47">P711*H711</f>
        <v>3882.9</v>
      </c>
    </row>
    <row r="712" spans="1:17" x14ac:dyDescent="0.35">
      <c r="A712" s="144" t="s">
        <v>12</v>
      </c>
      <c r="B712" s="115" t="s">
        <v>82</v>
      </c>
      <c r="C712" s="144"/>
      <c r="D712" s="116">
        <v>44365</v>
      </c>
      <c r="E712" s="115" t="s">
        <v>238</v>
      </c>
      <c r="F712" s="145" t="s">
        <v>239</v>
      </c>
      <c r="G712" s="145" t="s">
        <v>242</v>
      </c>
      <c r="H712" s="146">
        <v>34.520000000000003</v>
      </c>
      <c r="I712" s="147">
        <v>44347</v>
      </c>
      <c r="J712" s="147">
        <v>44360</v>
      </c>
      <c r="K712" s="148">
        <f t="shared" si="44"/>
        <v>14</v>
      </c>
      <c r="L712" s="147">
        <f t="shared" si="45"/>
        <v>44353.5</v>
      </c>
      <c r="M712" s="143">
        <v>44365.5</v>
      </c>
      <c r="N712" s="143">
        <v>44397.5</v>
      </c>
      <c r="O712" s="143">
        <v>44396.5</v>
      </c>
      <c r="P712" s="144">
        <f t="shared" si="46"/>
        <v>43</v>
      </c>
      <c r="Q712" s="149">
        <f t="shared" si="47"/>
        <v>1484.3600000000001</v>
      </c>
    </row>
    <row r="713" spans="1:17" x14ac:dyDescent="0.35">
      <c r="A713" s="144" t="s">
        <v>12</v>
      </c>
      <c r="B713" s="115" t="s">
        <v>82</v>
      </c>
      <c r="C713" s="144"/>
      <c r="D713" s="116">
        <v>44365</v>
      </c>
      <c r="E713" s="115" t="s">
        <v>238</v>
      </c>
      <c r="F713" s="145" t="s">
        <v>239</v>
      </c>
      <c r="G713" s="145" t="s">
        <v>243</v>
      </c>
      <c r="H713" s="146">
        <v>42.5</v>
      </c>
      <c r="I713" s="147">
        <v>44347</v>
      </c>
      <c r="J713" s="147">
        <v>44360</v>
      </c>
      <c r="K713" s="148">
        <f t="shared" si="44"/>
        <v>14</v>
      </c>
      <c r="L713" s="147">
        <f t="shared" si="45"/>
        <v>44353.5</v>
      </c>
      <c r="M713" s="143">
        <v>44365.5</v>
      </c>
      <c r="N713" s="143">
        <v>44397.5</v>
      </c>
      <c r="O713" s="143">
        <v>44396.5</v>
      </c>
      <c r="P713" s="144">
        <f t="shared" si="46"/>
        <v>43</v>
      </c>
      <c r="Q713" s="149">
        <f t="shared" si="47"/>
        <v>1827.5</v>
      </c>
    </row>
    <row r="714" spans="1:17" x14ac:dyDescent="0.35">
      <c r="A714" s="144" t="s">
        <v>12</v>
      </c>
      <c r="B714" s="115" t="s">
        <v>82</v>
      </c>
      <c r="C714" s="144"/>
      <c r="D714" s="116">
        <v>44365</v>
      </c>
      <c r="E714" s="115" t="s">
        <v>238</v>
      </c>
      <c r="F714" s="145" t="s">
        <v>239</v>
      </c>
      <c r="G714" s="145" t="s">
        <v>244</v>
      </c>
      <c r="H714" s="146">
        <v>67.64</v>
      </c>
      <c r="I714" s="147">
        <v>44347</v>
      </c>
      <c r="J714" s="147">
        <v>44360</v>
      </c>
      <c r="K714" s="148">
        <f t="shared" si="44"/>
        <v>14</v>
      </c>
      <c r="L714" s="147">
        <f t="shared" si="45"/>
        <v>44353.5</v>
      </c>
      <c r="M714" s="143">
        <v>44365.5</v>
      </c>
      <c r="N714" s="143">
        <v>44397.5</v>
      </c>
      <c r="O714" s="143">
        <v>44396.5</v>
      </c>
      <c r="P714" s="144">
        <f t="shared" si="46"/>
        <v>43</v>
      </c>
      <c r="Q714" s="149">
        <f t="shared" si="47"/>
        <v>2908.52</v>
      </c>
    </row>
    <row r="715" spans="1:17" x14ac:dyDescent="0.35">
      <c r="A715" s="144" t="s">
        <v>12</v>
      </c>
      <c r="B715" s="115" t="s">
        <v>82</v>
      </c>
      <c r="C715" s="144"/>
      <c r="D715" s="116">
        <v>44365</v>
      </c>
      <c r="E715" s="115" t="s">
        <v>218</v>
      </c>
      <c r="F715" s="145" t="s">
        <v>219</v>
      </c>
      <c r="G715" s="145" t="s">
        <v>245</v>
      </c>
      <c r="H715" s="146">
        <v>1563.09</v>
      </c>
      <c r="I715" s="147">
        <v>44347</v>
      </c>
      <c r="J715" s="147">
        <v>44360</v>
      </c>
      <c r="K715" s="148">
        <f t="shared" si="44"/>
        <v>14</v>
      </c>
      <c r="L715" s="147">
        <f t="shared" si="45"/>
        <v>44353.5</v>
      </c>
      <c r="M715" s="143">
        <v>44365.5</v>
      </c>
      <c r="N715" s="143">
        <v>44397.5</v>
      </c>
      <c r="O715" s="143">
        <v>44396.5</v>
      </c>
      <c r="P715" s="144">
        <f t="shared" si="46"/>
        <v>43</v>
      </c>
      <c r="Q715" s="149">
        <f t="shared" si="47"/>
        <v>67212.87</v>
      </c>
    </row>
    <row r="716" spans="1:17" x14ac:dyDescent="0.35">
      <c r="A716" s="144" t="s">
        <v>12</v>
      </c>
      <c r="B716" s="115" t="s">
        <v>82</v>
      </c>
      <c r="C716" s="144"/>
      <c r="D716" s="116">
        <v>44365</v>
      </c>
      <c r="E716" s="115" t="s">
        <v>227</v>
      </c>
      <c r="F716" s="145" t="s">
        <v>228</v>
      </c>
      <c r="G716" s="145" t="s">
        <v>251</v>
      </c>
      <c r="H716" s="146">
        <v>13.559999999999999</v>
      </c>
      <c r="I716" s="147">
        <v>44347</v>
      </c>
      <c r="J716" s="147">
        <v>44360</v>
      </c>
      <c r="K716" s="148">
        <f t="shared" si="44"/>
        <v>14</v>
      </c>
      <c r="L716" s="147">
        <f t="shared" si="45"/>
        <v>44353.5</v>
      </c>
      <c r="M716" s="143">
        <v>44365.5</v>
      </c>
      <c r="N716" s="143">
        <v>44407.5</v>
      </c>
      <c r="O716" s="143">
        <v>44406.5</v>
      </c>
      <c r="P716" s="144">
        <f t="shared" si="46"/>
        <v>53</v>
      </c>
      <c r="Q716" s="149">
        <f t="shared" si="47"/>
        <v>718.68</v>
      </c>
    </row>
    <row r="717" spans="1:17" x14ac:dyDescent="0.35">
      <c r="A717" s="144" t="s">
        <v>12</v>
      </c>
      <c r="B717" s="115" t="s">
        <v>82</v>
      </c>
      <c r="C717" s="144"/>
      <c r="D717" s="116">
        <v>44365</v>
      </c>
      <c r="E717" s="115" t="s">
        <v>227</v>
      </c>
      <c r="F717" s="145" t="s">
        <v>228</v>
      </c>
      <c r="G717" s="145" t="s">
        <v>292</v>
      </c>
      <c r="H717" s="146">
        <v>1</v>
      </c>
      <c r="I717" s="147">
        <v>44347</v>
      </c>
      <c r="J717" s="147">
        <v>44360</v>
      </c>
      <c r="K717" s="148">
        <f t="shared" si="44"/>
        <v>14</v>
      </c>
      <c r="L717" s="147">
        <f t="shared" si="45"/>
        <v>44353.5</v>
      </c>
      <c r="M717" s="143">
        <v>44365.5</v>
      </c>
      <c r="N717" s="143">
        <v>44407.5</v>
      </c>
      <c r="O717" s="143">
        <v>44406.5</v>
      </c>
      <c r="P717" s="144">
        <f t="shared" si="46"/>
        <v>53</v>
      </c>
      <c r="Q717" s="149">
        <f t="shared" si="47"/>
        <v>53</v>
      </c>
    </row>
    <row r="718" spans="1:17" x14ac:dyDescent="0.35">
      <c r="A718" s="144" t="s">
        <v>12</v>
      </c>
      <c r="B718" s="115" t="s">
        <v>82</v>
      </c>
      <c r="C718" s="144"/>
      <c r="D718" s="116">
        <v>44365</v>
      </c>
      <c r="E718" s="115" t="s">
        <v>227</v>
      </c>
      <c r="F718" s="145" t="s">
        <v>228</v>
      </c>
      <c r="G718" s="145" t="s">
        <v>246</v>
      </c>
      <c r="H718" s="146">
        <v>14.36</v>
      </c>
      <c r="I718" s="147">
        <v>44347</v>
      </c>
      <c r="J718" s="147">
        <v>44360</v>
      </c>
      <c r="K718" s="148">
        <f t="shared" si="44"/>
        <v>14</v>
      </c>
      <c r="L718" s="147">
        <f t="shared" si="45"/>
        <v>44353.5</v>
      </c>
      <c r="M718" s="143">
        <v>44365.5</v>
      </c>
      <c r="N718" s="143">
        <v>44410.5</v>
      </c>
      <c r="O718" s="143">
        <v>44407.5</v>
      </c>
      <c r="P718" s="144">
        <f t="shared" si="46"/>
        <v>54</v>
      </c>
      <c r="Q718" s="149">
        <f t="shared" si="47"/>
        <v>775.43999999999994</v>
      </c>
    </row>
    <row r="719" spans="1:17" x14ac:dyDescent="0.35">
      <c r="A719" s="144" t="s">
        <v>12</v>
      </c>
      <c r="B719" s="115" t="s">
        <v>82</v>
      </c>
      <c r="C719" s="144"/>
      <c r="D719" s="116">
        <v>44365</v>
      </c>
      <c r="E719" s="115" t="s">
        <v>227</v>
      </c>
      <c r="F719" s="145" t="s">
        <v>228</v>
      </c>
      <c r="G719" s="145" t="s">
        <v>247</v>
      </c>
      <c r="H719" s="146">
        <v>10.61</v>
      </c>
      <c r="I719" s="147">
        <v>44347</v>
      </c>
      <c r="J719" s="147">
        <v>44360</v>
      </c>
      <c r="K719" s="148">
        <f t="shared" si="44"/>
        <v>14</v>
      </c>
      <c r="L719" s="147">
        <f t="shared" si="45"/>
        <v>44353.5</v>
      </c>
      <c r="M719" s="143">
        <v>44365.5</v>
      </c>
      <c r="N719" s="143">
        <v>44410.5</v>
      </c>
      <c r="O719" s="143">
        <v>44407.5</v>
      </c>
      <c r="P719" s="144">
        <f t="shared" si="46"/>
        <v>54</v>
      </c>
      <c r="Q719" s="149">
        <f t="shared" si="47"/>
        <v>572.93999999999994</v>
      </c>
    </row>
    <row r="720" spans="1:17" x14ac:dyDescent="0.35">
      <c r="A720" s="144" t="s">
        <v>12</v>
      </c>
      <c r="B720" s="115" t="s">
        <v>82</v>
      </c>
      <c r="C720" s="144"/>
      <c r="D720" s="116">
        <v>44365</v>
      </c>
      <c r="E720" s="115" t="s">
        <v>227</v>
      </c>
      <c r="F720" s="145" t="s">
        <v>228</v>
      </c>
      <c r="G720" s="145" t="s">
        <v>248</v>
      </c>
      <c r="H720" s="146">
        <v>0.72</v>
      </c>
      <c r="I720" s="147">
        <v>44347</v>
      </c>
      <c r="J720" s="147">
        <v>44360</v>
      </c>
      <c r="K720" s="148">
        <f t="shared" si="44"/>
        <v>14</v>
      </c>
      <c r="L720" s="147">
        <f t="shared" si="45"/>
        <v>44353.5</v>
      </c>
      <c r="M720" s="143">
        <v>44365.5</v>
      </c>
      <c r="N720" s="143">
        <v>44410.5</v>
      </c>
      <c r="O720" s="143">
        <v>44407.5</v>
      </c>
      <c r="P720" s="144">
        <f t="shared" si="46"/>
        <v>54</v>
      </c>
      <c r="Q720" s="149">
        <f t="shared" si="47"/>
        <v>38.879999999999995</v>
      </c>
    </row>
    <row r="721" spans="1:32" x14ac:dyDescent="0.35">
      <c r="A721" s="144" t="s">
        <v>12</v>
      </c>
      <c r="B721" s="115" t="s">
        <v>82</v>
      </c>
      <c r="C721" s="144"/>
      <c r="D721" s="116">
        <v>44365</v>
      </c>
      <c r="E721" s="115" t="s">
        <v>227</v>
      </c>
      <c r="F721" s="145" t="s">
        <v>228</v>
      </c>
      <c r="G721" s="145" t="s">
        <v>249</v>
      </c>
      <c r="H721" s="146">
        <v>6.65</v>
      </c>
      <c r="I721" s="147">
        <v>44347</v>
      </c>
      <c r="J721" s="147">
        <v>44360</v>
      </c>
      <c r="K721" s="148">
        <f t="shared" si="44"/>
        <v>14</v>
      </c>
      <c r="L721" s="147">
        <f t="shared" si="45"/>
        <v>44353.5</v>
      </c>
      <c r="M721" s="143">
        <v>44365.5</v>
      </c>
      <c r="N721" s="143">
        <v>44410.5</v>
      </c>
      <c r="O721" s="143">
        <v>44407.5</v>
      </c>
      <c r="P721" s="144">
        <f t="shared" si="46"/>
        <v>54</v>
      </c>
      <c r="Q721" s="149">
        <f t="shared" si="47"/>
        <v>359.1</v>
      </c>
    </row>
    <row r="722" spans="1:32" x14ac:dyDescent="0.35">
      <c r="A722" s="144" t="s">
        <v>12</v>
      </c>
      <c r="B722" s="115" t="s">
        <v>82</v>
      </c>
      <c r="C722" s="144"/>
      <c r="D722" s="116">
        <v>44365</v>
      </c>
      <c r="E722" s="115" t="s">
        <v>227</v>
      </c>
      <c r="F722" s="145" t="s">
        <v>228</v>
      </c>
      <c r="G722" s="145" t="s">
        <v>250</v>
      </c>
      <c r="H722" s="146">
        <v>0.75</v>
      </c>
      <c r="I722" s="147">
        <v>44347</v>
      </c>
      <c r="J722" s="147">
        <v>44360</v>
      </c>
      <c r="K722" s="148">
        <f t="shared" si="44"/>
        <v>14</v>
      </c>
      <c r="L722" s="147">
        <f t="shared" si="45"/>
        <v>44353.5</v>
      </c>
      <c r="M722" s="143">
        <v>44365.5</v>
      </c>
      <c r="N722" s="143">
        <v>44410.5</v>
      </c>
      <c r="O722" s="143">
        <v>44407.5</v>
      </c>
      <c r="P722" s="144">
        <f t="shared" si="46"/>
        <v>54</v>
      </c>
      <c r="Q722" s="149">
        <f t="shared" si="47"/>
        <v>40.5</v>
      </c>
    </row>
    <row r="723" spans="1:32" x14ac:dyDescent="0.35">
      <c r="A723" s="144" t="s">
        <v>12</v>
      </c>
      <c r="B723" s="115" t="s">
        <v>82</v>
      </c>
      <c r="C723" s="144"/>
      <c r="D723" s="116">
        <v>44365</v>
      </c>
      <c r="E723" s="115" t="s">
        <v>227</v>
      </c>
      <c r="F723" s="145" t="s">
        <v>228</v>
      </c>
      <c r="G723" s="145" t="s">
        <v>285</v>
      </c>
      <c r="H723" s="146">
        <v>2.04</v>
      </c>
      <c r="I723" s="147">
        <v>44347</v>
      </c>
      <c r="J723" s="147">
        <v>44360</v>
      </c>
      <c r="K723" s="148">
        <f t="shared" si="44"/>
        <v>14</v>
      </c>
      <c r="L723" s="147">
        <f t="shared" si="45"/>
        <v>44353.5</v>
      </c>
      <c r="M723" s="143">
        <v>44365.5</v>
      </c>
      <c r="N723" s="143">
        <v>44410.5</v>
      </c>
      <c r="O723" s="143">
        <v>44407.5</v>
      </c>
      <c r="P723" s="144">
        <f t="shared" si="46"/>
        <v>54</v>
      </c>
      <c r="Q723" s="149">
        <f t="shared" si="47"/>
        <v>110.16</v>
      </c>
    </row>
    <row r="724" spans="1:32" x14ac:dyDescent="0.35">
      <c r="A724" s="144" t="s">
        <v>12</v>
      </c>
      <c r="B724" s="115" t="s">
        <v>82</v>
      </c>
      <c r="C724" s="144"/>
      <c r="D724" s="116">
        <v>44365</v>
      </c>
      <c r="E724" s="115" t="s">
        <v>227</v>
      </c>
      <c r="F724" s="145" t="s">
        <v>228</v>
      </c>
      <c r="G724" s="145" t="s">
        <v>252</v>
      </c>
      <c r="H724" s="146">
        <v>7.92</v>
      </c>
      <c r="I724" s="147">
        <v>44347</v>
      </c>
      <c r="J724" s="147">
        <v>44360</v>
      </c>
      <c r="K724" s="148">
        <f t="shared" si="44"/>
        <v>14</v>
      </c>
      <c r="L724" s="147">
        <f t="shared" si="45"/>
        <v>44353.5</v>
      </c>
      <c r="M724" s="143">
        <v>44365.5</v>
      </c>
      <c r="N724" s="143">
        <v>44410.5</v>
      </c>
      <c r="O724" s="143">
        <v>44407.5</v>
      </c>
      <c r="P724" s="144">
        <f t="shared" si="46"/>
        <v>54</v>
      </c>
      <c r="Q724" s="149">
        <f t="shared" si="47"/>
        <v>427.68</v>
      </c>
    </row>
    <row r="725" spans="1:32" x14ac:dyDescent="0.35">
      <c r="A725" s="144" t="s">
        <v>12</v>
      </c>
      <c r="B725" s="115" t="s">
        <v>82</v>
      </c>
      <c r="C725" s="144"/>
      <c r="D725" s="116">
        <v>44365</v>
      </c>
      <c r="E725" s="115" t="s">
        <v>227</v>
      </c>
      <c r="F725" s="145" t="s">
        <v>228</v>
      </c>
      <c r="G725" s="145" t="s">
        <v>253</v>
      </c>
      <c r="H725" s="146">
        <v>6.88</v>
      </c>
      <c r="I725" s="147">
        <v>44347</v>
      </c>
      <c r="J725" s="147">
        <v>44360</v>
      </c>
      <c r="K725" s="148">
        <f t="shared" si="44"/>
        <v>14</v>
      </c>
      <c r="L725" s="147">
        <f t="shared" si="45"/>
        <v>44353.5</v>
      </c>
      <c r="M725" s="143">
        <v>44365.5</v>
      </c>
      <c r="N725" s="143">
        <v>44410.5</v>
      </c>
      <c r="O725" s="143">
        <v>44407.5</v>
      </c>
      <c r="P725" s="144">
        <f t="shared" si="46"/>
        <v>54</v>
      </c>
      <c r="Q725" s="149">
        <f t="shared" si="47"/>
        <v>371.52</v>
      </c>
    </row>
    <row r="726" spans="1:32" x14ac:dyDescent="0.35">
      <c r="A726" s="144" t="s">
        <v>12</v>
      </c>
      <c r="B726" s="115" t="s">
        <v>82</v>
      </c>
      <c r="C726" s="144"/>
      <c r="D726" s="116">
        <v>44365</v>
      </c>
      <c r="E726" s="115" t="s">
        <v>227</v>
      </c>
      <c r="F726" s="145" t="s">
        <v>228</v>
      </c>
      <c r="G726" s="145" t="s">
        <v>254</v>
      </c>
      <c r="H726" s="146">
        <v>104.73</v>
      </c>
      <c r="I726" s="147">
        <v>44347</v>
      </c>
      <c r="J726" s="147">
        <v>44360</v>
      </c>
      <c r="K726" s="148">
        <f t="shared" si="44"/>
        <v>14</v>
      </c>
      <c r="L726" s="147">
        <f t="shared" si="45"/>
        <v>44353.5</v>
      </c>
      <c r="M726" s="143">
        <v>44365.5</v>
      </c>
      <c r="N726" s="143">
        <v>44410.5</v>
      </c>
      <c r="O726" s="143">
        <v>44407.5</v>
      </c>
      <c r="P726" s="144">
        <f t="shared" si="46"/>
        <v>54</v>
      </c>
      <c r="Q726" s="149">
        <f t="shared" si="47"/>
        <v>5655.42</v>
      </c>
    </row>
    <row r="727" spans="1:32" x14ac:dyDescent="0.35">
      <c r="A727" s="144" t="s">
        <v>12</v>
      </c>
      <c r="B727" s="115" t="s">
        <v>82</v>
      </c>
      <c r="C727" s="144"/>
      <c r="D727" s="116">
        <v>44365</v>
      </c>
      <c r="E727" s="115" t="s">
        <v>227</v>
      </c>
      <c r="F727" s="145" t="s">
        <v>228</v>
      </c>
      <c r="G727" s="145" t="s">
        <v>255</v>
      </c>
      <c r="H727" s="146">
        <v>22.940000000000005</v>
      </c>
      <c r="I727" s="147">
        <v>44347</v>
      </c>
      <c r="J727" s="147">
        <v>44360</v>
      </c>
      <c r="K727" s="148">
        <f t="shared" si="44"/>
        <v>14</v>
      </c>
      <c r="L727" s="147">
        <f t="shared" si="45"/>
        <v>44353.5</v>
      </c>
      <c r="M727" s="143">
        <v>44365.5</v>
      </c>
      <c r="N727" s="143">
        <v>44410.5</v>
      </c>
      <c r="O727" s="143">
        <v>44407.5</v>
      </c>
      <c r="P727" s="144">
        <f t="shared" si="46"/>
        <v>54</v>
      </c>
      <c r="Q727" s="149">
        <f t="shared" si="47"/>
        <v>1238.7600000000002</v>
      </c>
    </row>
    <row r="728" spans="1:32" x14ac:dyDescent="0.35">
      <c r="A728" s="144" t="s">
        <v>12</v>
      </c>
      <c r="B728" s="115" t="s">
        <v>82</v>
      </c>
      <c r="C728" s="144"/>
      <c r="D728" s="116">
        <v>44365</v>
      </c>
      <c r="E728" s="115" t="s">
        <v>227</v>
      </c>
      <c r="F728" s="145" t="s">
        <v>228</v>
      </c>
      <c r="G728" s="145" t="s">
        <v>256</v>
      </c>
      <c r="H728" s="146">
        <v>7.6899999999999995</v>
      </c>
      <c r="I728" s="147">
        <v>44347</v>
      </c>
      <c r="J728" s="147">
        <v>44360</v>
      </c>
      <c r="K728" s="148">
        <f t="shared" si="44"/>
        <v>14</v>
      </c>
      <c r="L728" s="147">
        <f t="shared" si="45"/>
        <v>44353.5</v>
      </c>
      <c r="M728" s="143">
        <v>44365.5</v>
      </c>
      <c r="N728" s="143">
        <v>44410.5</v>
      </c>
      <c r="O728" s="143">
        <v>44407.5</v>
      </c>
      <c r="P728" s="144">
        <f t="shared" si="46"/>
        <v>54</v>
      </c>
      <c r="Q728" s="149">
        <f t="shared" si="47"/>
        <v>415.26</v>
      </c>
    </row>
    <row r="729" spans="1:32" x14ac:dyDescent="0.35">
      <c r="A729" s="144" t="s">
        <v>12</v>
      </c>
      <c r="B729" s="115" t="s">
        <v>82</v>
      </c>
      <c r="C729" s="144"/>
      <c r="D729" s="116">
        <v>44365</v>
      </c>
      <c r="E729" s="115" t="s">
        <v>227</v>
      </c>
      <c r="F729" s="145" t="s">
        <v>228</v>
      </c>
      <c r="G729" s="145" t="s">
        <v>257</v>
      </c>
      <c r="H729" s="146">
        <v>12.59</v>
      </c>
      <c r="I729" s="147">
        <v>44347</v>
      </c>
      <c r="J729" s="147">
        <v>44360</v>
      </c>
      <c r="K729" s="148">
        <f t="shared" si="44"/>
        <v>14</v>
      </c>
      <c r="L729" s="147">
        <f t="shared" si="45"/>
        <v>44353.5</v>
      </c>
      <c r="M729" s="143">
        <v>44365.5</v>
      </c>
      <c r="N729" s="143">
        <v>44410.5</v>
      </c>
      <c r="O729" s="143">
        <v>44407.5</v>
      </c>
      <c r="P729" s="144">
        <f t="shared" si="46"/>
        <v>54</v>
      </c>
      <c r="Q729" s="149">
        <f t="shared" si="47"/>
        <v>679.86</v>
      </c>
    </row>
    <row r="730" spans="1:32" x14ac:dyDescent="0.35">
      <c r="A730" s="144" t="s">
        <v>12</v>
      </c>
      <c r="B730" s="115" t="s">
        <v>82</v>
      </c>
      <c r="C730" s="144"/>
      <c r="D730" s="116">
        <v>44365</v>
      </c>
      <c r="E730" s="115" t="s">
        <v>227</v>
      </c>
      <c r="F730" s="145" t="s">
        <v>228</v>
      </c>
      <c r="G730" s="145" t="s">
        <v>258</v>
      </c>
      <c r="H730" s="146">
        <v>9.0100000000000016</v>
      </c>
      <c r="I730" s="147">
        <v>44347</v>
      </c>
      <c r="J730" s="147">
        <v>44360</v>
      </c>
      <c r="K730" s="148">
        <f t="shared" si="44"/>
        <v>14</v>
      </c>
      <c r="L730" s="147">
        <f t="shared" si="45"/>
        <v>44353.5</v>
      </c>
      <c r="M730" s="143">
        <v>44365.5</v>
      </c>
      <c r="N730" s="143">
        <v>44410.5</v>
      </c>
      <c r="O730" s="143">
        <v>44407.5</v>
      </c>
      <c r="P730" s="144">
        <f t="shared" si="46"/>
        <v>54</v>
      </c>
      <c r="Q730" s="149">
        <f t="shared" si="47"/>
        <v>486.54000000000008</v>
      </c>
    </row>
    <row r="731" spans="1:32" x14ac:dyDescent="0.35">
      <c r="A731" s="144" t="s">
        <v>12</v>
      </c>
      <c r="B731" s="115" t="s">
        <v>82</v>
      </c>
      <c r="C731" s="144"/>
      <c r="D731" s="116">
        <v>44365</v>
      </c>
      <c r="E731" s="115" t="s">
        <v>227</v>
      </c>
      <c r="F731" s="145" t="s">
        <v>228</v>
      </c>
      <c r="G731" s="145" t="s">
        <v>259</v>
      </c>
      <c r="H731" s="146">
        <v>5.14</v>
      </c>
      <c r="I731" s="147">
        <v>44347</v>
      </c>
      <c r="J731" s="147">
        <v>44360</v>
      </c>
      <c r="K731" s="148">
        <f t="shared" si="44"/>
        <v>14</v>
      </c>
      <c r="L731" s="147">
        <f t="shared" si="45"/>
        <v>44353.5</v>
      </c>
      <c r="M731" s="143">
        <v>44365.5</v>
      </c>
      <c r="N731" s="143">
        <v>44410.5</v>
      </c>
      <c r="O731" s="143">
        <v>44407.5</v>
      </c>
      <c r="P731" s="144">
        <f t="shared" si="46"/>
        <v>54</v>
      </c>
      <c r="Q731" s="149">
        <f t="shared" si="47"/>
        <v>277.56</v>
      </c>
    </row>
    <row r="732" spans="1:32" s="23" customFormat="1" x14ac:dyDescent="0.35">
      <c r="A732" s="144" t="s">
        <v>12</v>
      </c>
      <c r="B732" s="115" t="s">
        <v>82</v>
      </c>
      <c r="C732" s="144"/>
      <c r="D732" s="116">
        <v>44365</v>
      </c>
      <c r="E732" s="115" t="s">
        <v>227</v>
      </c>
      <c r="F732" s="145" t="s">
        <v>228</v>
      </c>
      <c r="G732" s="145" t="s">
        <v>286</v>
      </c>
      <c r="H732" s="146">
        <v>5.7200000000000006</v>
      </c>
      <c r="I732" s="147">
        <v>44347</v>
      </c>
      <c r="J732" s="147">
        <v>44360</v>
      </c>
      <c r="K732" s="148">
        <f t="shared" si="44"/>
        <v>14</v>
      </c>
      <c r="L732" s="147">
        <f t="shared" si="45"/>
        <v>44353.5</v>
      </c>
      <c r="M732" s="143">
        <v>44365.5</v>
      </c>
      <c r="N732" s="143">
        <v>44410.5</v>
      </c>
      <c r="O732" s="143">
        <v>44407.5</v>
      </c>
      <c r="P732" s="144">
        <f t="shared" si="46"/>
        <v>54</v>
      </c>
      <c r="Q732" s="149">
        <f t="shared" si="47"/>
        <v>308.88000000000005</v>
      </c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</row>
    <row r="733" spans="1:32" x14ac:dyDescent="0.35">
      <c r="A733" s="144" t="s">
        <v>12</v>
      </c>
      <c r="B733" s="115" t="s">
        <v>82</v>
      </c>
      <c r="C733" s="144"/>
      <c r="D733" s="116">
        <v>44365</v>
      </c>
      <c r="E733" s="115" t="s">
        <v>227</v>
      </c>
      <c r="F733" s="145" t="s">
        <v>228</v>
      </c>
      <c r="G733" s="145" t="s">
        <v>261</v>
      </c>
      <c r="H733" s="146">
        <v>5.33</v>
      </c>
      <c r="I733" s="147">
        <v>44347</v>
      </c>
      <c r="J733" s="147">
        <v>44360</v>
      </c>
      <c r="K733" s="148">
        <f t="shared" si="44"/>
        <v>14</v>
      </c>
      <c r="L733" s="147">
        <f t="shared" si="45"/>
        <v>44353.5</v>
      </c>
      <c r="M733" s="143">
        <v>44365.5</v>
      </c>
      <c r="N733" s="143">
        <v>44410.5</v>
      </c>
      <c r="O733" s="143">
        <v>44407.5</v>
      </c>
      <c r="P733" s="144">
        <f t="shared" si="46"/>
        <v>54</v>
      </c>
      <c r="Q733" s="149">
        <f t="shared" si="47"/>
        <v>287.82</v>
      </c>
    </row>
    <row r="734" spans="1:32" x14ac:dyDescent="0.35">
      <c r="A734" s="144" t="s">
        <v>12</v>
      </c>
      <c r="B734" s="115" t="s">
        <v>82</v>
      </c>
      <c r="C734" s="144"/>
      <c r="D734" s="116">
        <v>44365</v>
      </c>
      <c r="E734" s="115" t="s">
        <v>227</v>
      </c>
      <c r="F734" s="145" t="s">
        <v>228</v>
      </c>
      <c r="G734" s="145" t="s">
        <v>262</v>
      </c>
      <c r="H734" s="146">
        <v>65.61999999999999</v>
      </c>
      <c r="I734" s="147">
        <v>44347</v>
      </c>
      <c r="J734" s="147">
        <v>44360</v>
      </c>
      <c r="K734" s="148">
        <f t="shared" si="44"/>
        <v>14</v>
      </c>
      <c r="L734" s="147">
        <f t="shared" si="45"/>
        <v>44353.5</v>
      </c>
      <c r="M734" s="143">
        <v>44365.5</v>
      </c>
      <c r="N734" s="143">
        <v>44410.5</v>
      </c>
      <c r="O734" s="143">
        <v>44407.5</v>
      </c>
      <c r="P734" s="144">
        <f t="shared" si="46"/>
        <v>54</v>
      </c>
      <c r="Q734" s="149">
        <f t="shared" si="47"/>
        <v>3543.4799999999996</v>
      </c>
    </row>
    <row r="735" spans="1:32" x14ac:dyDescent="0.35">
      <c r="A735" s="144" t="s">
        <v>12</v>
      </c>
      <c r="B735" s="115" t="s">
        <v>82</v>
      </c>
      <c r="C735" s="144"/>
      <c r="D735" s="116">
        <v>44365</v>
      </c>
      <c r="E735" s="115" t="s">
        <v>227</v>
      </c>
      <c r="F735" s="145" t="s">
        <v>228</v>
      </c>
      <c r="G735" s="145" t="s">
        <v>289</v>
      </c>
      <c r="H735" s="146">
        <v>3.25</v>
      </c>
      <c r="I735" s="147">
        <v>44347</v>
      </c>
      <c r="J735" s="147">
        <v>44360</v>
      </c>
      <c r="K735" s="148">
        <f t="shared" si="44"/>
        <v>14</v>
      </c>
      <c r="L735" s="147">
        <f t="shared" si="45"/>
        <v>44353.5</v>
      </c>
      <c r="M735" s="143">
        <v>44365.5</v>
      </c>
      <c r="N735" s="143">
        <v>44410.5</v>
      </c>
      <c r="O735" s="143">
        <v>44407.5</v>
      </c>
      <c r="P735" s="144">
        <f t="shared" si="46"/>
        <v>54</v>
      </c>
      <c r="Q735" s="149">
        <f t="shared" si="47"/>
        <v>175.5</v>
      </c>
    </row>
    <row r="736" spans="1:32" x14ac:dyDescent="0.35">
      <c r="A736" s="144" t="s">
        <v>12</v>
      </c>
      <c r="B736" s="115" t="s">
        <v>82</v>
      </c>
      <c r="C736" s="144"/>
      <c r="D736" s="116">
        <v>44365</v>
      </c>
      <c r="E736" s="115" t="s">
        <v>227</v>
      </c>
      <c r="F736" s="145" t="s">
        <v>228</v>
      </c>
      <c r="G736" s="145" t="s">
        <v>264</v>
      </c>
      <c r="H736" s="146">
        <v>3.7</v>
      </c>
      <c r="I736" s="147">
        <v>44347</v>
      </c>
      <c r="J736" s="147">
        <v>44360</v>
      </c>
      <c r="K736" s="148">
        <f t="shared" si="44"/>
        <v>14</v>
      </c>
      <c r="L736" s="147">
        <f t="shared" si="45"/>
        <v>44353.5</v>
      </c>
      <c r="M736" s="143">
        <v>44365.5</v>
      </c>
      <c r="N736" s="143">
        <v>44410.5</v>
      </c>
      <c r="O736" s="143">
        <v>44407.5</v>
      </c>
      <c r="P736" s="144">
        <f t="shared" si="46"/>
        <v>54</v>
      </c>
      <c r="Q736" s="149">
        <f t="shared" si="47"/>
        <v>199.8</v>
      </c>
    </row>
    <row r="737" spans="1:17" x14ac:dyDescent="0.35">
      <c r="A737" s="144" t="s">
        <v>12</v>
      </c>
      <c r="B737" s="115" t="s">
        <v>82</v>
      </c>
      <c r="C737" s="144"/>
      <c r="D737" s="116">
        <v>44365</v>
      </c>
      <c r="E737" s="115" t="s">
        <v>227</v>
      </c>
      <c r="F737" s="145" t="s">
        <v>228</v>
      </c>
      <c r="G737" s="145" t="s">
        <v>265</v>
      </c>
      <c r="H737" s="146">
        <v>7.6999999999999993</v>
      </c>
      <c r="I737" s="147">
        <v>44347</v>
      </c>
      <c r="J737" s="147">
        <v>44360</v>
      </c>
      <c r="K737" s="148">
        <f t="shared" si="44"/>
        <v>14</v>
      </c>
      <c r="L737" s="147">
        <f t="shared" si="45"/>
        <v>44353.5</v>
      </c>
      <c r="M737" s="143">
        <v>44365.5</v>
      </c>
      <c r="N737" s="143">
        <v>44410.5</v>
      </c>
      <c r="O737" s="143">
        <v>44407.5</v>
      </c>
      <c r="P737" s="144">
        <f t="shared" si="46"/>
        <v>54</v>
      </c>
      <c r="Q737" s="149">
        <f t="shared" si="47"/>
        <v>415.79999999999995</v>
      </c>
    </row>
    <row r="738" spans="1:17" x14ac:dyDescent="0.35">
      <c r="A738" s="144" t="s">
        <v>12</v>
      </c>
      <c r="B738" s="115" t="s">
        <v>82</v>
      </c>
      <c r="C738" s="144"/>
      <c r="D738" s="116">
        <v>44365</v>
      </c>
      <c r="E738" s="115" t="s">
        <v>227</v>
      </c>
      <c r="F738" s="145" t="s">
        <v>228</v>
      </c>
      <c r="G738" s="145" t="s">
        <v>266</v>
      </c>
      <c r="H738" s="146">
        <v>3.5599999999999996</v>
      </c>
      <c r="I738" s="147">
        <v>44347</v>
      </c>
      <c r="J738" s="147">
        <v>44360</v>
      </c>
      <c r="K738" s="148">
        <f t="shared" si="44"/>
        <v>14</v>
      </c>
      <c r="L738" s="147">
        <f t="shared" si="45"/>
        <v>44353.5</v>
      </c>
      <c r="M738" s="143">
        <v>44365.5</v>
      </c>
      <c r="N738" s="143">
        <v>44410.5</v>
      </c>
      <c r="O738" s="143">
        <v>44407.5</v>
      </c>
      <c r="P738" s="144">
        <f t="shared" si="46"/>
        <v>54</v>
      </c>
      <c r="Q738" s="149">
        <f t="shared" si="47"/>
        <v>192.23999999999998</v>
      </c>
    </row>
    <row r="739" spans="1:17" x14ac:dyDescent="0.35">
      <c r="A739" s="144" t="s">
        <v>12</v>
      </c>
      <c r="B739" s="115" t="s">
        <v>82</v>
      </c>
      <c r="C739" s="144"/>
      <c r="D739" s="116">
        <v>44365</v>
      </c>
      <c r="E739" s="115" t="s">
        <v>227</v>
      </c>
      <c r="F739" s="145" t="s">
        <v>228</v>
      </c>
      <c r="G739" s="145" t="s">
        <v>267</v>
      </c>
      <c r="H739" s="146">
        <v>4.08</v>
      </c>
      <c r="I739" s="147">
        <v>44347</v>
      </c>
      <c r="J739" s="147">
        <v>44360</v>
      </c>
      <c r="K739" s="148">
        <f t="shared" si="44"/>
        <v>14</v>
      </c>
      <c r="L739" s="147">
        <f t="shared" si="45"/>
        <v>44353.5</v>
      </c>
      <c r="M739" s="143">
        <v>44365.5</v>
      </c>
      <c r="N739" s="143">
        <v>44410.5</v>
      </c>
      <c r="O739" s="143">
        <v>44407.5</v>
      </c>
      <c r="P739" s="144">
        <f t="shared" si="46"/>
        <v>54</v>
      </c>
      <c r="Q739" s="149">
        <f t="shared" si="47"/>
        <v>220.32</v>
      </c>
    </row>
    <row r="740" spans="1:17" x14ac:dyDescent="0.35">
      <c r="A740" s="144" t="s">
        <v>12</v>
      </c>
      <c r="B740" s="115" t="s">
        <v>82</v>
      </c>
      <c r="C740" s="144"/>
      <c r="D740" s="116">
        <v>44365</v>
      </c>
      <c r="E740" s="115" t="s">
        <v>269</v>
      </c>
      <c r="F740" s="145" t="s">
        <v>270</v>
      </c>
      <c r="G740" s="145" t="s">
        <v>271</v>
      </c>
      <c r="H740" s="146">
        <v>2853.3</v>
      </c>
      <c r="I740" s="147">
        <v>44347</v>
      </c>
      <c r="J740" s="147">
        <v>44360</v>
      </c>
      <c r="K740" s="148">
        <f t="shared" si="44"/>
        <v>14</v>
      </c>
      <c r="L740" s="147">
        <f t="shared" si="45"/>
        <v>44353.5</v>
      </c>
      <c r="M740" s="143">
        <v>44365.5</v>
      </c>
      <c r="N740" s="143">
        <v>44410.5</v>
      </c>
      <c r="O740" s="143">
        <v>44407.5</v>
      </c>
      <c r="P740" s="144">
        <f t="shared" si="46"/>
        <v>54</v>
      </c>
      <c r="Q740" s="149">
        <f t="shared" si="47"/>
        <v>154078.20000000001</v>
      </c>
    </row>
    <row r="741" spans="1:17" x14ac:dyDescent="0.35">
      <c r="A741" s="144" t="s">
        <v>12</v>
      </c>
      <c r="B741" s="115" t="s">
        <v>82</v>
      </c>
      <c r="C741" s="144"/>
      <c r="D741" s="116">
        <v>44365</v>
      </c>
      <c r="E741" s="115" t="s">
        <v>269</v>
      </c>
      <c r="F741" s="145" t="s">
        <v>270</v>
      </c>
      <c r="G741" s="145" t="s">
        <v>272</v>
      </c>
      <c r="H741" s="146">
        <v>268.78000000000003</v>
      </c>
      <c r="I741" s="147">
        <v>44347</v>
      </c>
      <c r="J741" s="147">
        <v>44360</v>
      </c>
      <c r="K741" s="148">
        <f t="shared" si="44"/>
        <v>14</v>
      </c>
      <c r="L741" s="147">
        <f t="shared" si="45"/>
        <v>44353.5</v>
      </c>
      <c r="M741" s="143">
        <v>44365.5</v>
      </c>
      <c r="N741" s="143">
        <v>44410.5</v>
      </c>
      <c r="O741" s="143">
        <v>44407.5</v>
      </c>
      <c r="P741" s="144">
        <f t="shared" si="46"/>
        <v>54</v>
      </c>
      <c r="Q741" s="149">
        <f t="shared" si="47"/>
        <v>14514.12</v>
      </c>
    </row>
    <row r="742" spans="1:17" x14ac:dyDescent="0.35">
      <c r="A742" s="144" t="s">
        <v>12</v>
      </c>
      <c r="B742" s="115" t="s">
        <v>82</v>
      </c>
      <c r="C742" s="144"/>
      <c r="D742" s="116">
        <v>44365</v>
      </c>
      <c r="E742" s="115" t="s">
        <v>269</v>
      </c>
      <c r="F742" s="145" t="s">
        <v>270</v>
      </c>
      <c r="G742" s="145" t="s">
        <v>293</v>
      </c>
      <c r="H742" s="146">
        <v>1.2</v>
      </c>
      <c r="I742" s="147">
        <v>44347</v>
      </c>
      <c r="J742" s="147">
        <v>44360</v>
      </c>
      <c r="K742" s="148">
        <f t="shared" si="44"/>
        <v>14</v>
      </c>
      <c r="L742" s="147">
        <f t="shared" si="45"/>
        <v>44353.5</v>
      </c>
      <c r="M742" s="143">
        <v>44365.5</v>
      </c>
      <c r="N742" s="143">
        <v>44410.5</v>
      </c>
      <c r="O742" s="143">
        <v>44407.5</v>
      </c>
      <c r="P742" s="144">
        <f t="shared" si="46"/>
        <v>54</v>
      </c>
      <c r="Q742" s="149">
        <f t="shared" si="47"/>
        <v>64.8</v>
      </c>
    </row>
    <row r="743" spans="1:17" x14ac:dyDescent="0.35">
      <c r="A743" s="144" t="s">
        <v>12</v>
      </c>
      <c r="B743" s="115" t="s">
        <v>82</v>
      </c>
      <c r="C743" s="144"/>
      <c r="D743" s="116">
        <v>44365</v>
      </c>
      <c r="E743" s="115" t="s">
        <v>269</v>
      </c>
      <c r="F743" s="145" t="s">
        <v>270</v>
      </c>
      <c r="G743" s="145" t="s">
        <v>273</v>
      </c>
      <c r="H743" s="146">
        <v>315.73999999999995</v>
      </c>
      <c r="I743" s="147">
        <v>44347</v>
      </c>
      <c r="J743" s="147">
        <v>44360</v>
      </c>
      <c r="K743" s="148">
        <f t="shared" si="44"/>
        <v>14</v>
      </c>
      <c r="L743" s="147">
        <f t="shared" si="45"/>
        <v>44353.5</v>
      </c>
      <c r="M743" s="143">
        <v>44365.5</v>
      </c>
      <c r="N743" s="143">
        <v>44410.5</v>
      </c>
      <c r="O743" s="143">
        <v>44407.5</v>
      </c>
      <c r="P743" s="144">
        <f t="shared" si="46"/>
        <v>54</v>
      </c>
      <c r="Q743" s="149">
        <f t="shared" si="47"/>
        <v>17049.96</v>
      </c>
    </row>
    <row r="744" spans="1:17" x14ac:dyDescent="0.35">
      <c r="A744" s="144" t="s">
        <v>12</v>
      </c>
      <c r="B744" s="115" t="s">
        <v>82</v>
      </c>
      <c r="C744" s="144"/>
      <c r="D744" s="116">
        <v>44365</v>
      </c>
      <c r="E744" s="115" t="s">
        <v>269</v>
      </c>
      <c r="F744" s="145" t="s">
        <v>270</v>
      </c>
      <c r="G744" s="145" t="s">
        <v>274</v>
      </c>
      <c r="H744" s="146">
        <v>1.1100000000000001</v>
      </c>
      <c r="I744" s="147">
        <v>44347</v>
      </c>
      <c r="J744" s="147">
        <v>44360</v>
      </c>
      <c r="K744" s="148">
        <f t="shared" si="44"/>
        <v>14</v>
      </c>
      <c r="L744" s="147">
        <f t="shared" si="45"/>
        <v>44353.5</v>
      </c>
      <c r="M744" s="143">
        <v>44365.5</v>
      </c>
      <c r="N744" s="143">
        <v>44410.5</v>
      </c>
      <c r="O744" s="143">
        <v>44407.5</v>
      </c>
      <c r="P744" s="144">
        <f t="shared" si="46"/>
        <v>54</v>
      </c>
      <c r="Q744" s="149">
        <f t="shared" si="47"/>
        <v>59.940000000000005</v>
      </c>
    </row>
    <row r="745" spans="1:17" x14ac:dyDescent="0.35">
      <c r="A745" s="144" t="s">
        <v>12</v>
      </c>
      <c r="B745" s="115" t="s">
        <v>82</v>
      </c>
      <c r="C745" s="144"/>
      <c r="D745" s="116">
        <v>44365</v>
      </c>
      <c r="E745" s="115" t="s">
        <v>275</v>
      </c>
      <c r="F745" s="145" t="s">
        <v>276</v>
      </c>
      <c r="G745" s="145" t="s">
        <v>209</v>
      </c>
      <c r="H745" s="144">
        <v>19.100000000000001</v>
      </c>
      <c r="I745" s="147">
        <v>44347</v>
      </c>
      <c r="J745" s="147">
        <v>44360</v>
      </c>
      <c r="K745" s="148">
        <f t="shared" si="44"/>
        <v>14</v>
      </c>
      <c r="L745" s="147">
        <f t="shared" si="45"/>
        <v>44353.5</v>
      </c>
      <c r="M745" s="143">
        <v>44365.5</v>
      </c>
      <c r="N745" s="143">
        <v>44410.5</v>
      </c>
      <c r="O745" s="143">
        <v>44407.5</v>
      </c>
      <c r="P745" s="144">
        <f t="shared" si="46"/>
        <v>54</v>
      </c>
      <c r="Q745" s="149">
        <f t="shared" si="47"/>
        <v>1031.4000000000001</v>
      </c>
    </row>
    <row r="746" spans="1:17" x14ac:dyDescent="0.35">
      <c r="A746" s="144" t="s">
        <v>12</v>
      </c>
      <c r="B746" s="115" t="s">
        <v>82</v>
      </c>
      <c r="C746" s="144"/>
      <c r="D746" s="116">
        <v>44365</v>
      </c>
      <c r="E746" s="115" t="s">
        <v>277</v>
      </c>
      <c r="F746" s="145" t="s">
        <v>278</v>
      </c>
      <c r="G746" s="145" t="s">
        <v>279</v>
      </c>
      <c r="H746" s="146">
        <v>48.08</v>
      </c>
      <c r="I746" s="147">
        <v>44347</v>
      </c>
      <c r="J746" s="147">
        <v>44360</v>
      </c>
      <c r="K746" s="148">
        <f t="shared" si="44"/>
        <v>14</v>
      </c>
      <c r="L746" s="147">
        <f t="shared" si="45"/>
        <v>44353.5</v>
      </c>
      <c r="M746" s="143">
        <v>44365.5</v>
      </c>
      <c r="N746" s="143">
        <v>44410.5</v>
      </c>
      <c r="O746" s="143">
        <v>44407.5</v>
      </c>
      <c r="P746" s="144">
        <f t="shared" si="46"/>
        <v>54</v>
      </c>
      <c r="Q746" s="149">
        <f t="shared" si="47"/>
        <v>2596.3199999999997</v>
      </c>
    </row>
    <row r="747" spans="1:17" x14ac:dyDescent="0.35">
      <c r="A747" s="144" t="s">
        <v>12</v>
      </c>
      <c r="B747" s="115" t="s">
        <v>82</v>
      </c>
      <c r="C747" s="144"/>
      <c r="D747" s="116">
        <v>44365</v>
      </c>
      <c r="E747" s="115" t="s">
        <v>233</v>
      </c>
      <c r="F747" s="145" t="s">
        <v>234</v>
      </c>
      <c r="G747" s="145" t="s">
        <v>280</v>
      </c>
      <c r="H747" s="146">
        <v>538.19999999999993</v>
      </c>
      <c r="I747" s="147">
        <v>44347</v>
      </c>
      <c r="J747" s="147">
        <v>44360</v>
      </c>
      <c r="K747" s="148">
        <f t="shared" si="44"/>
        <v>14</v>
      </c>
      <c r="L747" s="147">
        <f t="shared" si="45"/>
        <v>44353.5</v>
      </c>
      <c r="M747" s="143">
        <v>44365.5</v>
      </c>
      <c r="N747" s="143">
        <v>44410.5</v>
      </c>
      <c r="O747" s="143">
        <v>44407.5</v>
      </c>
      <c r="P747" s="144">
        <f t="shared" si="46"/>
        <v>54</v>
      </c>
      <c r="Q747" s="149">
        <f t="shared" si="47"/>
        <v>29062.799999999996</v>
      </c>
    </row>
    <row r="748" spans="1:17" x14ac:dyDescent="0.35">
      <c r="A748" s="144" t="s">
        <v>12</v>
      </c>
      <c r="B748" s="115" t="s">
        <v>82</v>
      </c>
      <c r="C748" s="144"/>
      <c r="D748" s="116">
        <v>44365</v>
      </c>
      <c r="E748" s="115" t="s">
        <v>281</v>
      </c>
      <c r="F748" s="145" t="s">
        <v>282</v>
      </c>
      <c r="G748" s="145" t="s">
        <v>230</v>
      </c>
      <c r="H748" s="146">
        <v>10.050000000000001</v>
      </c>
      <c r="I748" s="147">
        <v>44347</v>
      </c>
      <c r="J748" s="147">
        <v>44360</v>
      </c>
      <c r="K748" s="148">
        <f t="shared" si="44"/>
        <v>14</v>
      </c>
      <c r="L748" s="147">
        <f t="shared" si="45"/>
        <v>44353.5</v>
      </c>
      <c r="M748" s="143">
        <v>44365.5</v>
      </c>
      <c r="N748" s="143">
        <v>44410.5</v>
      </c>
      <c r="O748" s="143">
        <v>44407.5</v>
      </c>
      <c r="P748" s="144">
        <f t="shared" si="46"/>
        <v>54</v>
      </c>
      <c r="Q748" s="149">
        <f t="shared" si="47"/>
        <v>542.70000000000005</v>
      </c>
    </row>
    <row r="749" spans="1:17" x14ac:dyDescent="0.35">
      <c r="A749" s="144" t="s">
        <v>12</v>
      </c>
      <c r="B749" s="115" t="s">
        <v>82</v>
      </c>
      <c r="C749" s="144"/>
      <c r="D749" s="116">
        <v>44365</v>
      </c>
      <c r="E749" s="115" t="s">
        <v>281</v>
      </c>
      <c r="F749" s="145" t="s">
        <v>282</v>
      </c>
      <c r="G749" s="145" t="s">
        <v>220</v>
      </c>
      <c r="H749" s="146">
        <v>0</v>
      </c>
      <c r="I749" s="147">
        <v>44347</v>
      </c>
      <c r="J749" s="147">
        <v>44360</v>
      </c>
      <c r="K749" s="148">
        <f t="shared" si="44"/>
        <v>14</v>
      </c>
      <c r="L749" s="147">
        <f t="shared" si="45"/>
        <v>44353.5</v>
      </c>
      <c r="M749" s="143">
        <v>44365.5</v>
      </c>
      <c r="N749" s="143">
        <v>44410.5</v>
      </c>
      <c r="O749" s="143">
        <v>44407.5</v>
      </c>
      <c r="P749" s="144">
        <f t="shared" si="46"/>
        <v>54</v>
      </c>
      <c r="Q749" s="149">
        <f t="shared" si="47"/>
        <v>0</v>
      </c>
    </row>
    <row r="750" spans="1:17" x14ac:dyDescent="0.35">
      <c r="A750" s="144" t="s">
        <v>9</v>
      </c>
      <c r="B750" s="115" t="s">
        <v>82</v>
      </c>
      <c r="C750" s="144"/>
      <c r="D750" s="116">
        <v>44379</v>
      </c>
      <c r="E750" s="115" t="s">
        <v>207</v>
      </c>
      <c r="F750" s="145" t="s">
        <v>208</v>
      </c>
      <c r="G750" s="145" t="s">
        <v>209</v>
      </c>
      <c r="H750" s="146">
        <v>70753.919999999984</v>
      </c>
      <c r="I750" s="147">
        <v>44361</v>
      </c>
      <c r="J750" s="147">
        <v>44374</v>
      </c>
      <c r="K750" s="148">
        <f t="shared" si="44"/>
        <v>14</v>
      </c>
      <c r="L750" s="147">
        <f t="shared" si="45"/>
        <v>44367.5</v>
      </c>
      <c r="M750" s="143">
        <v>44379.5</v>
      </c>
      <c r="N750" s="143">
        <v>44383.5</v>
      </c>
      <c r="O750" s="143">
        <v>44378.5</v>
      </c>
      <c r="P750" s="144">
        <f t="shared" si="46"/>
        <v>11</v>
      </c>
      <c r="Q750" s="149">
        <f t="shared" si="47"/>
        <v>778293.11999999988</v>
      </c>
    </row>
    <row r="751" spans="1:17" x14ac:dyDescent="0.35">
      <c r="A751" s="144" t="s">
        <v>9</v>
      </c>
      <c r="B751" s="115" t="s">
        <v>82</v>
      </c>
      <c r="C751" s="144"/>
      <c r="D751" s="116">
        <v>44379</v>
      </c>
      <c r="E751" s="115" t="s">
        <v>210</v>
      </c>
      <c r="F751" s="145" t="s">
        <v>211</v>
      </c>
      <c r="G751" s="145" t="s">
        <v>209</v>
      </c>
      <c r="H751" s="146">
        <v>9128.4700000000048</v>
      </c>
      <c r="I751" s="147">
        <v>44361</v>
      </c>
      <c r="J751" s="147">
        <v>44374</v>
      </c>
      <c r="K751" s="148">
        <f t="shared" si="44"/>
        <v>14</v>
      </c>
      <c r="L751" s="147">
        <f t="shared" si="45"/>
        <v>44367.5</v>
      </c>
      <c r="M751" s="143">
        <v>44379.5</v>
      </c>
      <c r="N751" s="143">
        <v>44383.5</v>
      </c>
      <c r="O751" s="143">
        <v>44378.5</v>
      </c>
      <c r="P751" s="144">
        <f t="shared" si="46"/>
        <v>11</v>
      </c>
      <c r="Q751" s="149">
        <f t="shared" si="47"/>
        <v>100413.17000000006</v>
      </c>
    </row>
    <row r="752" spans="1:17" x14ac:dyDescent="0.35">
      <c r="A752" s="144" t="s">
        <v>9</v>
      </c>
      <c r="B752" s="115" t="s">
        <v>82</v>
      </c>
      <c r="C752" s="144"/>
      <c r="D752" s="116">
        <v>44379</v>
      </c>
      <c r="E752" s="115" t="s">
        <v>212</v>
      </c>
      <c r="F752" s="145" t="s">
        <v>213</v>
      </c>
      <c r="G752" s="145" t="s">
        <v>209</v>
      </c>
      <c r="H752" s="146">
        <v>9128.4700000000048</v>
      </c>
      <c r="I752" s="147">
        <v>44361</v>
      </c>
      <c r="J752" s="147">
        <v>44374</v>
      </c>
      <c r="K752" s="148">
        <f t="shared" si="44"/>
        <v>14</v>
      </c>
      <c r="L752" s="147">
        <f t="shared" si="45"/>
        <v>44367.5</v>
      </c>
      <c r="M752" s="143">
        <v>44379.5</v>
      </c>
      <c r="N752" s="143">
        <v>44383.5</v>
      </c>
      <c r="O752" s="143">
        <v>44378.5</v>
      </c>
      <c r="P752" s="144">
        <f t="shared" si="46"/>
        <v>11</v>
      </c>
      <c r="Q752" s="149">
        <f t="shared" si="47"/>
        <v>100413.17000000006</v>
      </c>
    </row>
    <row r="753" spans="1:17" x14ac:dyDescent="0.35">
      <c r="A753" s="144" t="s">
        <v>9</v>
      </c>
      <c r="B753" s="115" t="s">
        <v>82</v>
      </c>
      <c r="C753" s="144"/>
      <c r="D753" s="116">
        <v>44379</v>
      </c>
      <c r="E753" s="115" t="s">
        <v>214</v>
      </c>
      <c r="F753" s="145" t="s">
        <v>215</v>
      </c>
      <c r="G753" s="145" t="s">
        <v>209</v>
      </c>
      <c r="H753" s="146">
        <v>39031.57999999998</v>
      </c>
      <c r="I753" s="147">
        <v>44361</v>
      </c>
      <c r="J753" s="147">
        <v>44374</v>
      </c>
      <c r="K753" s="148">
        <f t="shared" si="44"/>
        <v>14</v>
      </c>
      <c r="L753" s="147">
        <f t="shared" si="45"/>
        <v>44367.5</v>
      </c>
      <c r="M753" s="143">
        <v>44379.5</v>
      </c>
      <c r="N753" s="143">
        <v>44383.5</v>
      </c>
      <c r="O753" s="143">
        <v>44378.5</v>
      </c>
      <c r="P753" s="144">
        <f t="shared" si="46"/>
        <v>11</v>
      </c>
      <c r="Q753" s="149">
        <f t="shared" si="47"/>
        <v>429347.37999999977</v>
      </c>
    </row>
    <row r="754" spans="1:17" x14ac:dyDescent="0.35">
      <c r="A754" s="144" t="s">
        <v>9</v>
      </c>
      <c r="B754" s="115" t="s">
        <v>82</v>
      </c>
      <c r="C754" s="144"/>
      <c r="D754" s="116">
        <v>44379</v>
      </c>
      <c r="E754" s="115" t="s">
        <v>216</v>
      </c>
      <c r="F754" s="145" t="s">
        <v>217</v>
      </c>
      <c r="G754" s="145" t="s">
        <v>209</v>
      </c>
      <c r="H754" s="146">
        <v>39031.57999999998</v>
      </c>
      <c r="I754" s="147">
        <v>44361</v>
      </c>
      <c r="J754" s="147">
        <v>44374</v>
      </c>
      <c r="K754" s="148">
        <f t="shared" si="44"/>
        <v>14</v>
      </c>
      <c r="L754" s="147">
        <f t="shared" si="45"/>
        <v>44367.5</v>
      </c>
      <c r="M754" s="143">
        <v>44379.5</v>
      </c>
      <c r="N754" s="143">
        <v>44383.5</v>
      </c>
      <c r="O754" s="143">
        <v>44378.5</v>
      </c>
      <c r="P754" s="144">
        <f t="shared" si="46"/>
        <v>11</v>
      </c>
      <c r="Q754" s="149">
        <f t="shared" si="47"/>
        <v>429347.37999999977</v>
      </c>
    </row>
    <row r="755" spans="1:17" x14ac:dyDescent="0.35">
      <c r="A755" s="144" t="s">
        <v>9</v>
      </c>
      <c r="B755" s="115" t="s">
        <v>82</v>
      </c>
      <c r="C755" s="144"/>
      <c r="D755" s="116">
        <v>44379</v>
      </c>
      <c r="E755" s="115" t="s">
        <v>218</v>
      </c>
      <c r="F755" s="145" t="s">
        <v>219</v>
      </c>
      <c r="G755" s="145" t="s">
        <v>220</v>
      </c>
      <c r="H755" s="146">
        <v>1611.0100000000002</v>
      </c>
      <c r="I755" s="147">
        <v>44361</v>
      </c>
      <c r="J755" s="147">
        <v>44374</v>
      </c>
      <c r="K755" s="148">
        <f t="shared" si="44"/>
        <v>14</v>
      </c>
      <c r="L755" s="147">
        <f t="shared" si="45"/>
        <v>44367.5</v>
      </c>
      <c r="M755" s="143">
        <v>44379.5</v>
      </c>
      <c r="N755" s="143">
        <v>44383.5</v>
      </c>
      <c r="O755" s="143">
        <v>44378.5</v>
      </c>
      <c r="P755" s="144">
        <f t="shared" si="46"/>
        <v>11</v>
      </c>
      <c r="Q755" s="149">
        <f t="shared" si="47"/>
        <v>17721.11</v>
      </c>
    </row>
    <row r="756" spans="1:17" x14ac:dyDescent="0.35">
      <c r="A756" s="144" t="s">
        <v>9</v>
      </c>
      <c r="B756" s="115" t="s">
        <v>82</v>
      </c>
      <c r="C756" s="144"/>
      <c r="D756" s="116">
        <v>44379</v>
      </c>
      <c r="E756" s="115" t="s">
        <v>221</v>
      </c>
      <c r="F756" s="145" t="s">
        <v>222</v>
      </c>
      <c r="G756" s="145" t="s">
        <v>220</v>
      </c>
      <c r="H756" s="146">
        <v>1413.26</v>
      </c>
      <c r="I756" s="147">
        <v>44361</v>
      </c>
      <c r="J756" s="147">
        <v>44374</v>
      </c>
      <c r="K756" s="148">
        <f t="shared" si="44"/>
        <v>14</v>
      </c>
      <c r="L756" s="147">
        <f t="shared" si="45"/>
        <v>44367.5</v>
      </c>
      <c r="M756" s="143">
        <v>44379.5</v>
      </c>
      <c r="N756" s="143">
        <v>44383.5</v>
      </c>
      <c r="O756" s="143">
        <v>44378.5</v>
      </c>
      <c r="P756" s="144">
        <f t="shared" si="46"/>
        <v>11</v>
      </c>
      <c r="Q756" s="149">
        <f t="shared" si="47"/>
        <v>15545.86</v>
      </c>
    </row>
    <row r="757" spans="1:17" x14ac:dyDescent="0.35">
      <c r="A757" s="144" t="s">
        <v>9</v>
      </c>
      <c r="B757" s="115" t="s">
        <v>82</v>
      </c>
      <c r="C757" s="144"/>
      <c r="D757" s="116">
        <v>44379</v>
      </c>
      <c r="E757" s="115" t="s">
        <v>223</v>
      </c>
      <c r="F757" s="145" t="s">
        <v>224</v>
      </c>
      <c r="G757" s="145" t="s">
        <v>225</v>
      </c>
      <c r="H757" s="146">
        <v>68.14</v>
      </c>
      <c r="I757" s="147">
        <v>44361</v>
      </c>
      <c r="J757" s="147">
        <v>44374</v>
      </c>
      <c r="K757" s="148">
        <f t="shared" si="44"/>
        <v>14</v>
      </c>
      <c r="L757" s="147">
        <f t="shared" si="45"/>
        <v>44367.5</v>
      </c>
      <c r="M757" s="143">
        <v>44379.5</v>
      </c>
      <c r="N757" s="143">
        <v>44397.5</v>
      </c>
      <c r="O757" s="143">
        <v>44396.5</v>
      </c>
      <c r="P757" s="144">
        <f t="shared" si="46"/>
        <v>29</v>
      </c>
      <c r="Q757" s="149">
        <f t="shared" si="47"/>
        <v>1976.06</v>
      </c>
    </row>
    <row r="758" spans="1:17" x14ac:dyDescent="0.35">
      <c r="A758" s="144" t="s">
        <v>9</v>
      </c>
      <c r="B758" s="115" t="s">
        <v>82</v>
      </c>
      <c r="C758" s="144"/>
      <c r="D758" s="116">
        <v>44379</v>
      </c>
      <c r="E758" s="115" t="s">
        <v>223</v>
      </c>
      <c r="F758" s="145" t="s">
        <v>224</v>
      </c>
      <c r="G758" s="145" t="s">
        <v>226</v>
      </c>
      <c r="H758" s="146">
        <v>50.65</v>
      </c>
      <c r="I758" s="147">
        <v>44361</v>
      </c>
      <c r="J758" s="147">
        <v>44374</v>
      </c>
      <c r="K758" s="148">
        <f t="shared" si="44"/>
        <v>14</v>
      </c>
      <c r="L758" s="147">
        <f t="shared" si="45"/>
        <v>44367.5</v>
      </c>
      <c r="M758" s="143">
        <v>44379.5</v>
      </c>
      <c r="N758" s="143">
        <v>44397.5</v>
      </c>
      <c r="O758" s="143">
        <v>44396.5</v>
      </c>
      <c r="P758" s="144">
        <f t="shared" si="46"/>
        <v>29</v>
      </c>
      <c r="Q758" s="149">
        <f t="shared" si="47"/>
        <v>1468.85</v>
      </c>
    </row>
    <row r="759" spans="1:17" x14ac:dyDescent="0.35">
      <c r="A759" s="144" t="s">
        <v>9</v>
      </c>
      <c r="B759" s="115" t="s">
        <v>82</v>
      </c>
      <c r="C759" s="144"/>
      <c r="D759" s="116">
        <v>44379</v>
      </c>
      <c r="E759" s="115" t="s">
        <v>227</v>
      </c>
      <c r="F759" s="145" t="s">
        <v>228</v>
      </c>
      <c r="G759" s="145" t="s">
        <v>225</v>
      </c>
      <c r="H759" s="146">
        <v>193.37999999999997</v>
      </c>
      <c r="I759" s="147">
        <v>44361</v>
      </c>
      <c r="J759" s="147">
        <v>44374</v>
      </c>
      <c r="K759" s="148">
        <f t="shared" si="44"/>
        <v>14</v>
      </c>
      <c r="L759" s="147">
        <f t="shared" si="45"/>
        <v>44367.5</v>
      </c>
      <c r="M759" s="143">
        <v>44379.5</v>
      </c>
      <c r="N759" s="143">
        <v>44397.5</v>
      </c>
      <c r="O759" s="143">
        <v>44396.5</v>
      </c>
      <c r="P759" s="144">
        <f t="shared" si="46"/>
        <v>29</v>
      </c>
      <c r="Q759" s="149">
        <f t="shared" si="47"/>
        <v>5608.0199999999986</v>
      </c>
    </row>
    <row r="760" spans="1:17" x14ac:dyDescent="0.35">
      <c r="A760" s="144" t="s">
        <v>9</v>
      </c>
      <c r="B760" s="115" t="s">
        <v>82</v>
      </c>
      <c r="C760" s="144"/>
      <c r="D760" s="116">
        <v>44379</v>
      </c>
      <c r="E760" s="115" t="s">
        <v>227</v>
      </c>
      <c r="F760" s="145" t="s">
        <v>228</v>
      </c>
      <c r="G760" s="145" t="s">
        <v>308</v>
      </c>
      <c r="H760" s="146">
        <v>0.65</v>
      </c>
      <c r="I760" s="147">
        <v>44361</v>
      </c>
      <c r="J760" s="147">
        <v>44374</v>
      </c>
      <c r="K760" s="148">
        <f t="shared" si="44"/>
        <v>14</v>
      </c>
      <c r="L760" s="147">
        <f t="shared" si="45"/>
        <v>44367.5</v>
      </c>
      <c r="M760" s="143">
        <v>44379.5</v>
      </c>
      <c r="N760" s="143">
        <v>44397.5</v>
      </c>
      <c r="O760" s="143">
        <v>44396.5</v>
      </c>
      <c r="P760" s="144">
        <f t="shared" si="46"/>
        <v>29</v>
      </c>
      <c r="Q760" s="149">
        <f t="shared" si="47"/>
        <v>18.850000000000001</v>
      </c>
    </row>
    <row r="761" spans="1:17" x14ac:dyDescent="0.35">
      <c r="A761" s="144" t="s">
        <v>9</v>
      </c>
      <c r="B761" s="115" t="s">
        <v>82</v>
      </c>
      <c r="C761" s="144"/>
      <c r="D761" s="116">
        <v>44379</v>
      </c>
      <c r="E761" s="115" t="s">
        <v>227</v>
      </c>
      <c r="F761" s="145" t="s">
        <v>228</v>
      </c>
      <c r="G761" s="145" t="s">
        <v>294</v>
      </c>
      <c r="H761" s="146">
        <v>0.58000000000000007</v>
      </c>
      <c r="I761" s="147">
        <v>44361</v>
      </c>
      <c r="J761" s="147">
        <v>44374</v>
      </c>
      <c r="K761" s="148">
        <f t="shared" si="44"/>
        <v>14</v>
      </c>
      <c r="L761" s="147">
        <f t="shared" si="45"/>
        <v>44367.5</v>
      </c>
      <c r="M761" s="143">
        <v>44379.5</v>
      </c>
      <c r="N761" s="143">
        <v>44397.5</v>
      </c>
      <c r="O761" s="143">
        <v>44396.5</v>
      </c>
      <c r="P761" s="144">
        <f t="shared" si="46"/>
        <v>29</v>
      </c>
      <c r="Q761" s="149">
        <f t="shared" si="47"/>
        <v>16.82</v>
      </c>
    </row>
    <row r="762" spans="1:17" x14ac:dyDescent="0.35">
      <c r="A762" s="144" t="s">
        <v>9</v>
      </c>
      <c r="B762" s="115" t="s">
        <v>82</v>
      </c>
      <c r="C762" s="144"/>
      <c r="D762" s="116">
        <v>44379</v>
      </c>
      <c r="E762" s="115" t="s">
        <v>218</v>
      </c>
      <c r="F762" s="145" t="s">
        <v>219</v>
      </c>
      <c r="G762" s="145" t="s">
        <v>230</v>
      </c>
      <c r="H762" s="146">
        <v>907.4899999999999</v>
      </c>
      <c r="I762" s="147">
        <v>44361</v>
      </c>
      <c r="J762" s="147">
        <v>44374</v>
      </c>
      <c r="K762" s="148">
        <f t="shared" si="44"/>
        <v>14</v>
      </c>
      <c r="L762" s="147">
        <f t="shared" si="45"/>
        <v>44367.5</v>
      </c>
      <c r="M762" s="143">
        <v>44379.5</v>
      </c>
      <c r="N762" s="143">
        <v>44403.5</v>
      </c>
      <c r="O762" s="143">
        <v>44400.5</v>
      </c>
      <c r="P762" s="144">
        <f t="shared" si="46"/>
        <v>33</v>
      </c>
      <c r="Q762" s="149">
        <f t="shared" si="47"/>
        <v>29947.17</v>
      </c>
    </row>
    <row r="763" spans="1:17" x14ac:dyDescent="0.35">
      <c r="A763" s="144" t="s">
        <v>9</v>
      </c>
      <c r="B763" s="115" t="s">
        <v>82</v>
      </c>
      <c r="C763" s="144"/>
      <c r="D763" s="116">
        <v>44379</v>
      </c>
      <c r="E763" s="115" t="s">
        <v>221</v>
      </c>
      <c r="F763" s="145" t="s">
        <v>222</v>
      </c>
      <c r="G763" s="145" t="s">
        <v>230</v>
      </c>
      <c r="H763" s="146">
        <v>19862.110000000004</v>
      </c>
      <c r="I763" s="147">
        <v>44361</v>
      </c>
      <c r="J763" s="147">
        <v>44374</v>
      </c>
      <c r="K763" s="148">
        <f t="shared" si="44"/>
        <v>14</v>
      </c>
      <c r="L763" s="147">
        <f t="shared" si="45"/>
        <v>44367.5</v>
      </c>
      <c r="M763" s="143">
        <v>44379.5</v>
      </c>
      <c r="N763" s="143">
        <v>44403.5</v>
      </c>
      <c r="O763" s="143">
        <v>44400.5</v>
      </c>
      <c r="P763" s="144">
        <f t="shared" si="46"/>
        <v>33</v>
      </c>
      <c r="Q763" s="149">
        <f t="shared" si="47"/>
        <v>655449.63000000012</v>
      </c>
    </row>
    <row r="764" spans="1:17" x14ac:dyDescent="0.35">
      <c r="A764" s="144" t="s">
        <v>9</v>
      </c>
      <c r="B764" s="115" t="s">
        <v>82</v>
      </c>
      <c r="C764" s="144"/>
      <c r="D764" s="116">
        <v>44379</v>
      </c>
      <c r="E764" s="115" t="s">
        <v>227</v>
      </c>
      <c r="F764" s="145" t="s">
        <v>228</v>
      </c>
      <c r="G764" s="145" t="s">
        <v>232</v>
      </c>
      <c r="H764" s="146">
        <v>235.27000000000004</v>
      </c>
      <c r="I764" s="147">
        <v>44361</v>
      </c>
      <c r="J764" s="147">
        <v>44374</v>
      </c>
      <c r="K764" s="148">
        <f t="shared" si="44"/>
        <v>14</v>
      </c>
      <c r="L764" s="147">
        <f t="shared" si="45"/>
        <v>44367.5</v>
      </c>
      <c r="M764" s="143">
        <v>44379.5</v>
      </c>
      <c r="N764" s="143">
        <v>44424.5</v>
      </c>
      <c r="O764" s="143">
        <v>44421.5</v>
      </c>
      <c r="P764" s="144">
        <f t="shared" si="46"/>
        <v>54</v>
      </c>
      <c r="Q764" s="149">
        <f t="shared" si="47"/>
        <v>12704.580000000002</v>
      </c>
    </row>
    <row r="765" spans="1:17" x14ac:dyDescent="0.35">
      <c r="A765" s="144" t="s">
        <v>9</v>
      </c>
      <c r="B765" s="115" t="s">
        <v>82</v>
      </c>
      <c r="C765" s="144"/>
      <c r="D765" s="116">
        <v>44379</v>
      </c>
      <c r="E765" s="115" t="s">
        <v>233</v>
      </c>
      <c r="F765" s="145" t="s">
        <v>234</v>
      </c>
      <c r="G765" s="145" t="s">
        <v>235</v>
      </c>
      <c r="H765" s="146">
        <v>55.8</v>
      </c>
      <c r="I765" s="147">
        <v>44361</v>
      </c>
      <c r="J765" s="147">
        <v>44374</v>
      </c>
      <c r="K765" s="148">
        <f t="shared" si="44"/>
        <v>14</v>
      </c>
      <c r="L765" s="147">
        <f t="shared" si="45"/>
        <v>44367.5</v>
      </c>
      <c r="M765" s="143">
        <v>44379.5</v>
      </c>
      <c r="N765" s="143">
        <v>44424.5</v>
      </c>
      <c r="O765" s="143">
        <v>44421.5</v>
      </c>
      <c r="P765" s="144">
        <f t="shared" si="46"/>
        <v>54</v>
      </c>
      <c r="Q765" s="149">
        <f t="shared" si="47"/>
        <v>3013.2</v>
      </c>
    </row>
    <row r="766" spans="1:17" x14ac:dyDescent="0.35">
      <c r="A766" s="144" t="s">
        <v>9</v>
      </c>
      <c r="B766" s="115" t="s">
        <v>82</v>
      </c>
      <c r="C766" s="144"/>
      <c r="D766" s="116">
        <v>44379</v>
      </c>
      <c r="E766" s="115" t="s">
        <v>233</v>
      </c>
      <c r="F766" s="145" t="s">
        <v>234</v>
      </c>
      <c r="G766" s="145" t="s">
        <v>236</v>
      </c>
      <c r="H766" s="146">
        <v>60.13</v>
      </c>
      <c r="I766" s="147">
        <v>44361</v>
      </c>
      <c r="J766" s="147">
        <v>44374</v>
      </c>
      <c r="K766" s="148">
        <f t="shared" si="44"/>
        <v>14</v>
      </c>
      <c r="L766" s="147">
        <f t="shared" si="45"/>
        <v>44367.5</v>
      </c>
      <c r="M766" s="143">
        <v>44379.5</v>
      </c>
      <c r="N766" s="143">
        <v>44424.5</v>
      </c>
      <c r="O766" s="143">
        <v>44421.5</v>
      </c>
      <c r="P766" s="144">
        <f t="shared" si="46"/>
        <v>54</v>
      </c>
      <c r="Q766" s="149">
        <f t="shared" si="47"/>
        <v>3247.02</v>
      </c>
    </row>
    <row r="767" spans="1:17" x14ac:dyDescent="0.35">
      <c r="A767" s="144" t="s">
        <v>9</v>
      </c>
      <c r="B767" s="115" t="s">
        <v>82</v>
      </c>
      <c r="C767" s="144"/>
      <c r="D767" s="116">
        <v>44379</v>
      </c>
      <c r="E767" s="115" t="s">
        <v>233</v>
      </c>
      <c r="F767" s="145" t="s">
        <v>234</v>
      </c>
      <c r="G767" s="145" t="s">
        <v>237</v>
      </c>
      <c r="H767" s="146">
        <v>83.49</v>
      </c>
      <c r="I767" s="147">
        <v>44361</v>
      </c>
      <c r="J767" s="147">
        <v>44374</v>
      </c>
      <c r="K767" s="148">
        <f t="shared" si="44"/>
        <v>14</v>
      </c>
      <c r="L767" s="147">
        <f t="shared" si="45"/>
        <v>44367.5</v>
      </c>
      <c r="M767" s="143">
        <v>44379.5</v>
      </c>
      <c r="N767" s="143">
        <v>44424.5</v>
      </c>
      <c r="O767" s="143">
        <v>44421.5</v>
      </c>
      <c r="P767" s="144">
        <f t="shared" si="46"/>
        <v>54</v>
      </c>
      <c r="Q767" s="149">
        <f t="shared" si="47"/>
        <v>4508.46</v>
      </c>
    </row>
    <row r="768" spans="1:17" x14ac:dyDescent="0.35">
      <c r="A768" s="144" t="s">
        <v>9</v>
      </c>
      <c r="B768" s="115" t="s">
        <v>82</v>
      </c>
      <c r="C768" s="144"/>
      <c r="D768" s="116">
        <v>44379</v>
      </c>
      <c r="E768" s="115" t="s">
        <v>238</v>
      </c>
      <c r="F768" s="145" t="s">
        <v>239</v>
      </c>
      <c r="G768" s="145" t="s">
        <v>304</v>
      </c>
      <c r="H768" s="146">
        <v>58.12</v>
      </c>
      <c r="I768" s="147">
        <v>44361</v>
      </c>
      <c r="J768" s="147">
        <v>44374</v>
      </c>
      <c r="K768" s="148">
        <f t="shared" si="44"/>
        <v>14</v>
      </c>
      <c r="L768" s="147">
        <f t="shared" si="45"/>
        <v>44367.5</v>
      </c>
      <c r="M768" s="143">
        <v>44379.5</v>
      </c>
      <c r="N768" s="143">
        <v>44428.5</v>
      </c>
      <c r="O768" s="143">
        <v>44427.5</v>
      </c>
      <c r="P768" s="144">
        <f t="shared" si="46"/>
        <v>60</v>
      </c>
      <c r="Q768" s="149">
        <f t="shared" si="47"/>
        <v>3487.2</v>
      </c>
    </row>
    <row r="769" spans="1:17" x14ac:dyDescent="0.35">
      <c r="A769" s="144" t="s">
        <v>9</v>
      </c>
      <c r="B769" s="115" t="s">
        <v>82</v>
      </c>
      <c r="C769" s="144"/>
      <c r="D769" s="116">
        <v>44379</v>
      </c>
      <c r="E769" s="115" t="s">
        <v>238</v>
      </c>
      <c r="F769" s="145" t="s">
        <v>239</v>
      </c>
      <c r="G769" s="145" t="s">
        <v>240</v>
      </c>
      <c r="H769" s="146">
        <v>315.06</v>
      </c>
      <c r="I769" s="147">
        <v>44361</v>
      </c>
      <c r="J769" s="147">
        <v>44374</v>
      </c>
      <c r="K769" s="148">
        <f t="shared" si="44"/>
        <v>14</v>
      </c>
      <c r="L769" s="147">
        <f t="shared" si="45"/>
        <v>44367.5</v>
      </c>
      <c r="M769" s="143">
        <v>44379.5</v>
      </c>
      <c r="N769" s="143">
        <v>44428.5</v>
      </c>
      <c r="O769" s="143">
        <v>44427.5</v>
      </c>
      <c r="P769" s="144">
        <f t="shared" si="46"/>
        <v>60</v>
      </c>
      <c r="Q769" s="149">
        <f t="shared" si="47"/>
        <v>18903.599999999999</v>
      </c>
    </row>
    <row r="770" spans="1:17" x14ac:dyDescent="0.35">
      <c r="A770" s="144" t="s">
        <v>9</v>
      </c>
      <c r="B770" s="115" t="s">
        <v>82</v>
      </c>
      <c r="C770" s="144"/>
      <c r="D770" s="116">
        <v>44379</v>
      </c>
      <c r="E770" s="115" t="s">
        <v>238</v>
      </c>
      <c r="F770" s="145" t="s">
        <v>239</v>
      </c>
      <c r="G770" s="145" t="s">
        <v>241</v>
      </c>
      <c r="H770" s="146">
        <v>135.57</v>
      </c>
      <c r="I770" s="147">
        <v>44361</v>
      </c>
      <c r="J770" s="147">
        <v>44374</v>
      </c>
      <c r="K770" s="148">
        <f t="shared" si="44"/>
        <v>14</v>
      </c>
      <c r="L770" s="147">
        <f t="shared" si="45"/>
        <v>44367.5</v>
      </c>
      <c r="M770" s="143">
        <v>44379.5</v>
      </c>
      <c r="N770" s="143">
        <v>44428.5</v>
      </c>
      <c r="O770" s="143">
        <v>44427.5</v>
      </c>
      <c r="P770" s="144">
        <f t="shared" si="46"/>
        <v>60</v>
      </c>
      <c r="Q770" s="149">
        <f t="shared" si="47"/>
        <v>8134.2</v>
      </c>
    </row>
    <row r="771" spans="1:17" x14ac:dyDescent="0.35">
      <c r="A771" s="144" t="s">
        <v>9</v>
      </c>
      <c r="B771" s="115" t="s">
        <v>82</v>
      </c>
      <c r="C771" s="144"/>
      <c r="D771" s="116">
        <v>44379</v>
      </c>
      <c r="E771" s="115" t="s">
        <v>238</v>
      </c>
      <c r="F771" s="145" t="s">
        <v>239</v>
      </c>
      <c r="G771" s="145" t="s">
        <v>242</v>
      </c>
      <c r="H771" s="146">
        <v>39.880000000000003</v>
      </c>
      <c r="I771" s="147">
        <v>44361</v>
      </c>
      <c r="J771" s="147">
        <v>44374</v>
      </c>
      <c r="K771" s="148">
        <f t="shared" si="44"/>
        <v>14</v>
      </c>
      <c r="L771" s="147">
        <f t="shared" si="45"/>
        <v>44367.5</v>
      </c>
      <c r="M771" s="143">
        <v>44379.5</v>
      </c>
      <c r="N771" s="143">
        <v>44428.5</v>
      </c>
      <c r="O771" s="143">
        <v>44427.5</v>
      </c>
      <c r="P771" s="144">
        <f t="shared" si="46"/>
        <v>60</v>
      </c>
      <c r="Q771" s="149">
        <f t="shared" si="47"/>
        <v>2392.8000000000002</v>
      </c>
    </row>
    <row r="772" spans="1:17" x14ac:dyDescent="0.35">
      <c r="A772" s="144" t="s">
        <v>9</v>
      </c>
      <c r="B772" s="115" t="s">
        <v>82</v>
      </c>
      <c r="C772" s="144"/>
      <c r="D772" s="116">
        <v>44379</v>
      </c>
      <c r="E772" s="115" t="s">
        <v>238</v>
      </c>
      <c r="F772" s="145" t="s">
        <v>239</v>
      </c>
      <c r="G772" s="145" t="s">
        <v>243</v>
      </c>
      <c r="H772" s="146">
        <v>41.8</v>
      </c>
      <c r="I772" s="147">
        <v>44361</v>
      </c>
      <c r="J772" s="147">
        <v>44374</v>
      </c>
      <c r="K772" s="148">
        <f t="shared" si="44"/>
        <v>14</v>
      </c>
      <c r="L772" s="147">
        <f t="shared" si="45"/>
        <v>44367.5</v>
      </c>
      <c r="M772" s="143">
        <v>44379.5</v>
      </c>
      <c r="N772" s="143">
        <v>44428.5</v>
      </c>
      <c r="O772" s="143">
        <v>44427.5</v>
      </c>
      <c r="P772" s="144">
        <f t="shared" si="46"/>
        <v>60</v>
      </c>
      <c r="Q772" s="149">
        <f t="shared" si="47"/>
        <v>2508</v>
      </c>
    </row>
    <row r="773" spans="1:17" x14ac:dyDescent="0.35">
      <c r="A773" s="144" t="s">
        <v>9</v>
      </c>
      <c r="B773" s="115" t="s">
        <v>82</v>
      </c>
      <c r="C773" s="144"/>
      <c r="D773" s="116">
        <v>44379</v>
      </c>
      <c r="E773" s="115" t="s">
        <v>238</v>
      </c>
      <c r="F773" s="145" t="s">
        <v>239</v>
      </c>
      <c r="G773" s="145" t="s">
        <v>244</v>
      </c>
      <c r="H773" s="146">
        <v>35.94</v>
      </c>
      <c r="I773" s="147">
        <v>44361</v>
      </c>
      <c r="J773" s="147">
        <v>44374</v>
      </c>
      <c r="K773" s="148">
        <f t="shared" si="44"/>
        <v>14</v>
      </c>
      <c r="L773" s="147">
        <f t="shared" si="45"/>
        <v>44367.5</v>
      </c>
      <c r="M773" s="143">
        <v>44379.5</v>
      </c>
      <c r="N773" s="143">
        <v>44428.5</v>
      </c>
      <c r="O773" s="143">
        <v>44427.5</v>
      </c>
      <c r="P773" s="144">
        <f t="shared" si="46"/>
        <v>60</v>
      </c>
      <c r="Q773" s="149">
        <f t="shared" si="47"/>
        <v>2156.3999999999996</v>
      </c>
    </row>
    <row r="774" spans="1:17" x14ac:dyDescent="0.35">
      <c r="A774" s="144" t="s">
        <v>9</v>
      </c>
      <c r="B774" s="115" t="s">
        <v>82</v>
      </c>
      <c r="C774" s="144"/>
      <c r="D774" s="116">
        <v>44379</v>
      </c>
      <c r="E774" s="115" t="s">
        <v>218</v>
      </c>
      <c r="F774" s="145" t="s">
        <v>219</v>
      </c>
      <c r="G774" s="145" t="s">
        <v>245</v>
      </c>
      <c r="H774" s="146">
        <v>1567.6599999999999</v>
      </c>
      <c r="I774" s="147">
        <v>44361</v>
      </c>
      <c r="J774" s="147">
        <v>44374</v>
      </c>
      <c r="K774" s="148">
        <f t="shared" si="44"/>
        <v>14</v>
      </c>
      <c r="L774" s="147">
        <f t="shared" si="45"/>
        <v>44367.5</v>
      </c>
      <c r="M774" s="143">
        <v>44379.5</v>
      </c>
      <c r="N774" s="143">
        <v>44428.5</v>
      </c>
      <c r="O774" s="143">
        <v>44427.5</v>
      </c>
      <c r="P774" s="144">
        <f t="shared" si="46"/>
        <v>60</v>
      </c>
      <c r="Q774" s="149">
        <f t="shared" si="47"/>
        <v>94059.599999999991</v>
      </c>
    </row>
    <row r="775" spans="1:17" x14ac:dyDescent="0.35">
      <c r="A775" s="144" t="s">
        <v>9</v>
      </c>
      <c r="B775" s="115" t="s">
        <v>82</v>
      </c>
      <c r="C775" s="144"/>
      <c r="D775" s="116">
        <v>44379</v>
      </c>
      <c r="E775" s="115" t="s">
        <v>223</v>
      </c>
      <c r="F775" s="145" t="s">
        <v>224</v>
      </c>
      <c r="G775" s="145" t="s">
        <v>231</v>
      </c>
      <c r="H775" s="146">
        <v>99.68</v>
      </c>
      <c r="I775" s="147">
        <v>44361</v>
      </c>
      <c r="J775" s="147">
        <v>44374</v>
      </c>
      <c r="K775" s="148">
        <f t="shared" ref="K775:K838" si="48">J775-I775+1</f>
        <v>14</v>
      </c>
      <c r="L775" s="147">
        <f t="shared" ref="L775:L838" si="49">(J775+I775)/2</f>
        <v>44367.5</v>
      </c>
      <c r="M775" s="143">
        <v>44379.5</v>
      </c>
      <c r="N775" s="143">
        <v>44498.5</v>
      </c>
      <c r="O775" s="143">
        <v>44497.5</v>
      </c>
      <c r="P775" s="144">
        <f t="shared" ref="P775:P838" si="50">O775-L775</f>
        <v>130</v>
      </c>
      <c r="Q775" s="149">
        <f t="shared" ref="Q775:Q838" si="51">P775*H775</f>
        <v>12958.400000000001</v>
      </c>
    </row>
    <row r="776" spans="1:17" x14ac:dyDescent="0.35">
      <c r="A776" s="144" t="s">
        <v>9</v>
      </c>
      <c r="B776" s="115" t="s">
        <v>82</v>
      </c>
      <c r="C776" s="144"/>
      <c r="D776" s="116">
        <v>44379</v>
      </c>
      <c r="E776" s="115" t="s">
        <v>227</v>
      </c>
      <c r="F776" s="145" t="s">
        <v>228</v>
      </c>
      <c r="G776" s="145" t="s">
        <v>295</v>
      </c>
      <c r="H776" s="144">
        <v>2.35</v>
      </c>
      <c r="I776" s="147">
        <v>44361</v>
      </c>
      <c r="J776" s="147">
        <v>44374</v>
      </c>
      <c r="K776" s="148">
        <f t="shared" si="48"/>
        <v>14</v>
      </c>
      <c r="L776" s="147">
        <f t="shared" si="49"/>
        <v>44367.5</v>
      </c>
      <c r="M776" s="143">
        <v>44379.5</v>
      </c>
      <c r="N776" s="143">
        <v>44498.5</v>
      </c>
      <c r="O776" s="143">
        <v>44497.5</v>
      </c>
      <c r="P776" s="144">
        <f t="shared" si="50"/>
        <v>130</v>
      </c>
      <c r="Q776" s="149">
        <f t="shared" si="51"/>
        <v>305.5</v>
      </c>
    </row>
    <row r="777" spans="1:17" x14ac:dyDescent="0.35">
      <c r="A777" s="144" t="s">
        <v>9</v>
      </c>
      <c r="B777" s="115" t="s">
        <v>82</v>
      </c>
      <c r="C777" s="144"/>
      <c r="D777" s="116">
        <v>44379</v>
      </c>
      <c r="E777" s="115" t="s">
        <v>227</v>
      </c>
      <c r="F777" s="145" t="s">
        <v>228</v>
      </c>
      <c r="G777" s="145" t="s">
        <v>309</v>
      </c>
      <c r="H777" s="146">
        <v>3.45</v>
      </c>
      <c r="I777" s="147">
        <v>44361</v>
      </c>
      <c r="J777" s="147">
        <v>44374</v>
      </c>
      <c r="K777" s="148">
        <f t="shared" si="48"/>
        <v>14</v>
      </c>
      <c r="L777" s="147">
        <f t="shared" si="49"/>
        <v>44367.5</v>
      </c>
      <c r="M777" s="143">
        <v>44379.5</v>
      </c>
      <c r="N777" s="143">
        <v>44498.5</v>
      </c>
      <c r="O777" s="143">
        <v>44497.5</v>
      </c>
      <c r="P777" s="144">
        <f t="shared" si="50"/>
        <v>130</v>
      </c>
      <c r="Q777" s="149">
        <f t="shared" si="51"/>
        <v>448.5</v>
      </c>
    </row>
    <row r="778" spans="1:17" x14ac:dyDescent="0.35">
      <c r="A778" s="144" t="s">
        <v>9</v>
      </c>
      <c r="B778" s="115" t="s">
        <v>82</v>
      </c>
      <c r="C778" s="144"/>
      <c r="D778" s="116">
        <v>44379</v>
      </c>
      <c r="E778" s="115" t="s">
        <v>227</v>
      </c>
      <c r="F778" s="145" t="s">
        <v>228</v>
      </c>
      <c r="G778" s="145" t="s">
        <v>310</v>
      </c>
      <c r="H778" s="144">
        <v>21.36</v>
      </c>
      <c r="I778" s="147">
        <v>44361</v>
      </c>
      <c r="J778" s="147">
        <v>44374</v>
      </c>
      <c r="K778" s="148">
        <f t="shared" si="48"/>
        <v>14</v>
      </c>
      <c r="L778" s="147">
        <f t="shared" si="49"/>
        <v>44367.5</v>
      </c>
      <c r="M778" s="143">
        <v>44379.5</v>
      </c>
      <c r="N778" s="143">
        <v>44498.5</v>
      </c>
      <c r="O778" s="143">
        <v>44497.5</v>
      </c>
      <c r="P778" s="144">
        <f t="shared" si="50"/>
        <v>130</v>
      </c>
      <c r="Q778" s="149">
        <f t="shared" si="51"/>
        <v>2776.7999999999997</v>
      </c>
    </row>
    <row r="779" spans="1:17" x14ac:dyDescent="0.35">
      <c r="A779" s="144" t="s">
        <v>9</v>
      </c>
      <c r="B779" s="115" t="s">
        <v>82</v>
      </c>
      <c r="C779" s="144"/>
      <c r="D779" s="116">
        <v>44379</v>
      </c>
      <c r="E779" s="115" t="s">
        <v>227</v>
      </c>
      <c r="F779" s="145" t="s">
        <v>228</v>
      </c>
      <c r="G779" s="145" t="s">
        <v>288</v>
      </c>
      <c r="H779" s="144">
        <v>2.57</v>
      </c>
      <c r="I779" s="147">
        <v>44361</v>
      </c>
      <c r="J779" s="147">
        <v>44374</v>
      </c>
      <c r="K779" s="148">
        <f t="shared" si="48"/>
        <v>14</v>
      </c>
      <c r="L779" s="147">
        <f t="shared" si="49"/>
        <v>44367.5</v>
      </c>
      <c r="M779" s="143">
        <v>44379.5</v>
      </c>
      <c r="N779" s="143">
        <v>44498.5</v>
      </c>
      <c r="O779" s="143">
        <v>44497.5</v>
      </c>
      <c r="P779" s="144">
        <f t="shared" si="50"/>
        <v>130</v>
      </c>
      <c r="Q779" s="149">
        <f t="shared" si="51"/>
        <v>334.09999999999997</v>
      </c>
    </row>
    <row r="780" spans="1:17" x14ac:dyDescent="0.35">
      <c r="A780" s="144" t="s">
        <v>9</v>
      </c>
      <c r="B780" s="115" t="s">
        <v>82</v>
      </c>
      <c r="C780" s="144"/>
      <c r="D780" s="116">
        <v>44379</v>
      </c>
      <c r="E780" s="115" t="s">
        <v>227</v>
      </c>
      <c r="F780" s="145" t="s">
        <v>228</v>
      </c>
      <c r="G780" s="145" t="s">
        <v>246</v>
      </c>
      <c r="H780" s="146">
        <v>13.86</v>
      </c>
      <c r="I780" s="147">
        <v>44361</v>
      </c>
      <c r="J780" s="147">
        <v>44374</v>
      </c>
      <c r="K780" s="148">
        <f t="shared" si="48"/>
        <v>14</v>
      </c>
      <c r="L780" s="147">
        <f t="shared" si="49"/>
        <v>44367.5</v>
      </c>
      <c r="M780" s="143">
        <v>44379.5</v>
      </c>
      <c r="N780" s="143">
        <v>44501.5</v>
      </c>
      <c r="O780" s="143">
        <v>44498.5</v>
      </c>
      <c r="P780" s="144">
        <f t="shared" si="50"/>
        <v>131</v>
      </c>
      <c r="Q780" s="149">
        <f t="shared" si="51"/>
        <v>1815.6599999999999</v>
      </c>
    </row>
    <row r="781" spans="1:17" x14ac:dyDescent="0.35">
      <c r="A781" s="144" t="s">
        <v>9</v>
      </c>
      <c r="B781" s="115" t="s">
        <v>82</v>
      </c>
      <c r="C781" s="144"/>
      <c r="D781" s="116">
        <v>44379</v>
      </c>
      <c r="E781" s="115" t="s">
        <v>227</v>
      </c>
      <c r="F781" s="145" t="s">
        <v>228</v>
      </c>
      <c r="G781" s="145" t="s">
        <v>247</v>
      </c>
      <c r="H781" s="146">
        <v>17.79</v>
      </c>
      <c r="I781" s="147">
        <v>44361</v>
      </c>
      <c r="J781" s="147">
        <v>44374</v>
      </c>
      <c r="K781" s="148">
        <f t="shared" si="48"/>
        <v>14</v>
      </c>
      <c r="L781" s="147">
        <f t="shared" si="49"/>
        <v>44367.5</v>
      </c>
      <c r="M781" s="143">
        <v>44379.5</v>
      </c>
      <c r="N781" s="143">
        <v>44501.5</v>
      </c>
      <c r="O781" s="143">
        <v>44498.5</v>
      </c>
      <c r="P781" s="144">
        <f t="shared" si="50"/>
        <v>131</v>
      </c>
      <c r="Q781" s="149">
        <f t="shared" si="51"/>
        <v>2330.4899999999998</v>
      </c>
    </row>
    <row r="782" spans="1:17" x14ac:dyDescent="0.35">
      <c r="A782" s="144" t="s">
        <v>9</v>
      </c>
      <c r="B782" s="115" t="s">
        <v>82</v>
      </c>
      <c r="C782" s="144"/>
      <c r="D782" s="116">
        <v>44379</v>
      </c>
      <c r="E782" s="115" t="s">
        <v>227</v>
      </c>
      <c r="F782" s="145" t="s">
        <v>228</v>
      </c>
      <c r="G782" s="145" t="s">
        <v>249</v>
      </c>
      <c r="H782" s="146">
        <v>3.14</v>
      </c>
      <c r="I782" s="147">
        <v>44361</v>
      </c>
      <c r="J782" s="147">
        <v>44374</v>
      </c>
      <c r="K782" s="148">
        <f t="shared" si="48"/>
        <v>14</v>
      </c>
      <c r="L782" s="147">
        <f t="shared" si="49"/>
        <v>44367.5</v>
      </c>
      <c r="M782" s="143">
        <v>44379.5</v>
      </c>
      <c r="N782" s="143">
        <v>44501.5</v>
      </c>
      <c r="O782" s="143">
        <v>44498.5</v>
      </c>
      <c r="P782" s="144">
        <f t="shared" si="50"/>
        <v>131</v>
      </c>
      <c r="Q782" s="149">
        <f t="shared" si="51"/>
        <v>411.34000000000003</v>
      </c>
    </row>
    <row r="783" spans="1:17" x14ac:dyDescent="0.35">
      <c r="A783" s="144" t="s">
        <v>9</v>
      </c>
      <c r="B783" s="115" t="s">
        <v>82</v>
      </c>
      <c r="C783" s="144"/>
      <c r="D783" s="116">
        <v>44379</v>
      </c>
      <c r="E783" s="115" t="s">
        <v>227</v>
      </c>
      <c r="F783" s="145" t="s">
        <v>228</v>
      </c>
      <c r="G783" s="145" t="s">
        <v>250</v>
      </c>
      <c r="H783" s="146">
        <v>2.25</v>
      </c>
      <c r="I783" s="147">
        <v>44361</v>
      </c>
      <c r="J783" s="147">
        <v>44374</v>
      </c>
      <c r="K783" s="148">
        <f t="shared" si="48"/>
        <v>14</v>
      </c>
      <c r="L783" s="147">
        <f t="shared" si="49"/>
        <v>44367.5</v>
      </c>
      <c r="M783" s="143">
        <v>44379.5</v>
      </c>
      <c r="N783" s="143">
        <v>44501.5</v>
      </c>
      <c r="O783" s="143">
        <v>44498.5</v>
      </c>
      <c r="P783" s="144">
        <f t="shared" si="50"/>
        <v>131</v>
      </c>
      <c r="Q783" s="149">
        <f t="shared" si="51"/>
        <v>294.75</v>
      </c>
    </row>
    <row r="784" spans="1:17" x14ac:dyDescent="0.35">
      <c r="A784" s="144" t="s">
        <v>9</v>
      </c>
      <c r="B784" s="115" t="s">
        <v>82</v>
      </c>
      <c r="C784" s="144"/>
      <c r="D784" s="116">
        <v>44379</v>
      </c>
      <c r="E784" s="115" t="s">
        <v>227</v>
      </c>
      <c r="F784" s="145" t="s">
        <v>228</v>
      </c>
      <c r="G784" s="145" t="s">
        <v>285</v>
      </c>
      <c r="H784" s="146">
        <v>0.92</v>
      </c>
      <c r="I784" s="147">
        <v>44361</v>
      </c>
      <c r="J784" s="147">
        <v>44374</v>
      </c>
      <c r="K784" s="148">
        <f t="shared" si="48"/>
        <v>14</v>
      </c>
      <c r="L784" s="147">
        <f t="shared" si="49"/>
        <v>44367.5</v>
      </c>
      <c r="M784" s="143">
        <v>44379.5</v>
      </c>
      <c r="N784" s="143">
        <v>44501.5</v>
      </c>
      <c r="O784" s="143">
        <v>44498.5</v>
      </c>
      <c r="P784" s="144">
        <f t="shared" si="50"/>
        <v>131</v>
      </c>
      <c r="Q784" s="149">
        <f t="shared" si="51"/>
        <v>120.52000000000001</v>
      </c>
    </row>
    <row r="785" spans="1:17" x14ac:dyDescent="0.35">
      <c r="A785" s="144" t="s">
        <v>9</v>
      </c>
      <c r="B785" s="115" t="s">
        <v>82</v>
      </c>
      <c r="C785" s="144"/>
      <c r="D785" s="116">
        <v>44379</v>
      </c>
      <c r="E785" s="115" t="s">
        <v>227</v>
      </c>
      <c r="F785" s="145" t="s">
        <v>228</v>
      </c>
      <c r="G785" s="145" t="s">
        <v>251</v>
      </c>
      <c r="H785" s="146">
        <v>9.42</v>
      </c>
      <c r="I785" s="147">
        <v>44361</v>
      </c>
      <c r="J785" s="147">
        <v>44374</v>
      </c>
      <c r="K785" s="148">
        <f t="shared" si="48"/>
        <v>14</v>
      </c>
      <c r="L785" s="147">
        <f t="shared" si="49"/>
        <v>44367.5</v>
      </c>
      <c r="M785" s="143">
        <v>44379.5</v>
      </c>
      <c r="N785" s="143">
        <v>44501.5</v>
      </c>
      <c r="O785" s="143">
        <v>44498.5</v>
      </c>
      <c r="P785" s="144">
        <f t="shared" si="50"/>
        <v>131</v>
      </c>
      <c r="Q785" s="149">
        <f t="shared" si="51"/>
        <v>1234.02</v>
      </c>
    </row>
    <row r="786" spans="1:17" x14ac:dyDescent="0.35">
      <c r="A786" s="144" t="s">
        <v>9</v>
      </c>
      <c r="B786" s="115" t="s">
        <v>82</v>
      </c>
      <c r="C786" s="144"/>
      <c r="D786" s="116">
        <v>44379</v>
      </c>
      <c r="E786" s="115" t="s">
        <v>227</v>
      </c>
      <c r="F786" s="145" t="s">
        <v>228</v>
      </c>
      <c r="G786" s="145" t="s">
        <v>252</v>
      </c>
      <c r="H786" s="146">
        <v>6.72</v>
      </c>
      <c r="I786" s="147">
        <v>44361</v>
      </c>
      <c r="J786" s="147">
        <v>44374</v>
      </c>
      <c r="K786" s="148">
        <f t="shared" si="48"/>
        <v>14</v>
      </c>
      <c r="L786" s="147">
        <f t="shared" si="49"/>
        <v>44367.5</v>
      </c>
      <c r="M786" s="143">
        <v>44379.5</v>
      </c>
      <c r="N786" s="143">
        <v>44501.5</v>
      </c>
      <c r="O786" s="143">
        <v>44498.5</v>
      </c>
      <c r="P786" s="144">
        <f t="shared" si="50"/>
        <v>131</v>
      </c>
      <c r="Q786" s="149">
        <f t="shared" si="51"/>
        <v>880.31999999999994</v>
      </c>
    </row>
    <row r="787" spans="1:17" x14ac:dyDescent="0.35">
      <c r="A787" s="144" t="s">
        <v>9</v>
      </c>
      <c r="B787" s="115" t="s">
        <v>82</v>
      </c>
      <c r="C787" s="144"/>
      <c r="D787" s="116">
        <v>44379</v>
      </c>
      <c r="E787" s="115" t="s">
        <v>227</v>
      </c>
      <c r="F787" s="145" t="s">
        <v>228</v>
      </c>
      <c r="G787" s="145" t="s">
        <v>253</v>
      </c>
      <c r="H787" s="146">
        <v>8.44</v>
      </c>
      <c r="I787" s="147">
        <v>44361</v>
      </c>
      <c r="J787" s="147">
        <v>44374</v>
      </c>
      <c r="K787" s="148">
        <f t="shared" si="48"/>
        <v>14</v>
      </c>
      <c r="L787" s="147">
        <f t="shared" si="49"/>
        <v>44367.5</v>
      </c>
      <c r="M787" s="143">
        <v>44379.5</v>
      </c>
      <c r="N787" s="143">
        <v>44501.5</v>
      </c>
      <c r="O787" s="143">
        <v>44498.5</v>
      </c>
      <c r="P787" s="144">
        <f t="shared" si="50"/>
        <v>131</v>
      </c>
      <c r="Q787" s="149">
        <f t="shared" si="51"/>
        <v>1105.6399999999999</v>
      </c>
    </row>
    <row r="788" spans="1:17" x14ac:dyDescent="0.35">
      <c r="A788" s="144" t="s">
        <v>9</v>
      </c>
      <c r="B788" s="115" t="s">
        <v>82</v>
      </c>
      <c r="C788" s="144"/>
      <c r="D788" s="116">
        <v>44379</v>
      </c>
      <c r="E788" s="115" t="s">
        <v>227</v>
      </c>
      <c r="F788" s="145" t="s">
        <v>228</v>
      </c>
      <c r="G788" s="145" t="s">
        <v>254</v>
      </c>
      <c r="H788" s="146">
        <v>107.58999999999999</v>
      </c>
      <c r="I788" s="147">
        <v>44361</v>
      </c>
      <c r="J788" s="147">
        <v>44374</v>
      </c>
      <c r="K788" s="148">
        <f t="shared" si="48"/>
        <v>14</v>
      </c>
      <c r="L788" s="147">
        <f t="shared" si="49"/>
        <v>44367.5</v>
      </c>
      <c r="M788" s="143">
        <v>44379.5</v>
      </c>
      <c r="N788" s="143">
        <v>44501.5</v>
      </c>
      <c r="O788" s="143">
        <v>44498.5</v>
      </c>
      <c r="P788" s="144">
        <f t="shared" si="50"/>
        <v>131</v>
      </c>
      <c r="Q788" s="149">
        <f t="shared" si="51"/>
        <v>14094.289999999999</v>
      </c>
    </row>
    <row r="789" spans="1:17" x14ac:dyDescent="0.35">
      <c r="A789" s="144" t="s">
        <v>9</v>
      </c>
      <c r="B789" s="115" t="s">
        <v>82</v>
      </c>
      <c r="C789" s="144"/>
      <c r="D789" s="116">
        <v>44379</v>
      </c>
      <c r="E789" s="115" t="s">
        <v>227</v>
      </c>
      <c r="F789" s="145" t="s">
        <v>228</v>
      </c>
      <c r="G789" s="145" t="s">
        <v>255</v>
      </c>
      <c r="H789" s="146">
        <v>55.879999999999995</v>
      </c>
      <c r="I789" s="147">
        <v>44361</v>
      </c>
      <c r="J789" s="147">
        <v>44374</v>
      </c>
      <c r="K789" s="148">
        <f t="shared" si="48"/>
        <v>14</v>
      </c>
      <c r="L789" s="147">
        <f t="shared" si="49"/>
        <v>44367.5</v>
      </c>
      <c r="M789" s="143">
        <v>44379.5</v>
      </c>
      <c r="N789" s="143">
        <v>44501.5</v>
      </c>
      <c r="O789" s="143">
        <v>44498.5</v>
      </c>
      <c r="P789" s="144">
        <f t="shared" si="50"/>
        <v>131</v>
      </c>
      <c r="Q789" s="149">
        <f t="shared" si="51"/>
        <v>7320.28</v>
      </c>
    </row>
    <row r="790" spans="1:17" x14ac:dyDescent="0.35">
      <c r="A790" s="144" t="s">
        <v>9</v>
      </c>
      <c r="B790" s="115" t="s">
        <v>82</v>
      </c>
      <c r="C790" s="144"/>
      <c r="D790" s="116">
        <v>44379</v>
      </c>
      <c r="E790" s="115" t="s">
        <v>227</v>
      </c>
      <c r="F790" s="145" t="s">
        <v>228</v>
      </c>
      <c r="G790" s="145" t="s">
        <v>256</v>
      </c>
      <c r="H790" s="146">
        <v>9.2799999999999994</v>
      </c>
      <c r="I790" s="147">
        <v>44361</v>
      </c>
      <c r="J790" s="147">
        <v>44374</v>
      </c>
      <c r="K790" s="148">
        <f t="shared" si="48"/>
        <v>14</v>
      </c>
      <c r="L790" s="147">
        <f t="shared" si="49"/>
        <v>44367.5</v>
      </c>
      <c r="M790" s="143">
        <v>44379.5</v>
      </c>
      <c r="N790" s="143">
        <v>44501.5</v>
      </c>
      <c r="O790" s="143">
        <v>44498.5</v>
      </c>
      <c r="P790" s="144">
        <f t="shared" si="50"/>
        <v>131</v>
      </c>
      <c r="Q790" s="149">
        <f t="shared" si="51"/>
        <v>1215.6799999999998</v>
      </c>
    </row>
    <row r="791" spans="1:17" x14ac:dyDescent="0.35">
      <c r="A791" s="144" t="s">
        <v>9</v>
      </c>
      <c r="B791" s="115" t="s">
        <v>82</v>
      </c>
      <c r="C791" s="144"/>
      <c r="D791" s="116">
        <v>44379</v>
      </c>
      <c r="E791" s="115" t="s">
        <v>227</v>
      </c>
      <c r="F791" s="145" t="s">
        <v>228</v>
      </c>
      <c r="G791" s="145" t="s">
        <v>257</v>
      </c>
      <c r="H791" s="146">
        <v>9.76</v>
      </c>
      <c r="I791" s="147">
        <v>44361</v>
      </c>
      <c r="J791" s="147">
        <v>44374</v>
      </c>
      <c r="K791" s="148">
        <f t="shared" si="48"/>
        <v>14</v>
      </c>
      <c r="L791" s="147">
        <f t="shared" si="49"/>
        <v>44367.5</v>
      </c>
      <c r="M791" s="143">
        <v>44379.5</v>
      </c>
      <c r="N791" s="143">
        <v>44501.5</v>
      </c>
      <c r="O791" s="143">
        <v>44498.5</v>
      </c>
      <c r="P791" s="144">
        <f t="shared" si="50"/>
        <v>131</v>
      </c>
      <c r="Q791" s="149">
        <f t="shared" si="51"/>
        <v>1278.56</v>
      </c>
    </row>
    <row r="792" spans="1:17" x14ac:dyDescent="0.35">
      <c r="A792" s="144" t="s">
        <v>9</v>
      </c>
      <c r="B792" s="115" t="s">
        <v>82</v>
      </c>
      <c r="C792" s="144"/>
      <c r="D792" s="116">
        <v>44379</v>
      </c>
      <c r="E792" s="115" t="s">
        <v>227</v>
      </c>
      <c r="F792" s="145" t="s">
        <v>228</v>
      </c>
      <c r="G792" s="145" t="s">
        <v>258</v>
      </c>
      <c r="H792" s="146">
        <v>1.9300000000000002</v>
      </c>
      <c r="I792" s="147">
        <v>44361</v>
      </c>
      <c r="J792" s="147">
        <v>44374</v>
      </c>
      <c r="K792" s="148">
        <f t="shared" si="48"/>
        <v>14</v>
      </c>
      <c r="L792" s="147">
        <f t="shared" si="49"/>
        <v>44367.5</v>
      </c>
      <c r="M792" s="143">
        <v>44379.5</v>
      </c>
      <c r="N792" s="143">
        <v>44501.5</v>
      </c>
      <c r="O792" s="143">
        <v>44498.5</v>
      </c>
      <c r="P792" s="144">
        <f t="shared" si="50"/>
        <v>131</v>
      </c>
      <c r="Q792" s="149">
        <f t="shared" si="51"/>
        <v>252.83</v>
      </c>
    </row>
    <row r="793" spans="1:17" x14ac:dyDescent="0.35">
      <c r="A793" s="144" t="s">
        <v>9</v>
      </c>
      <c r="B793" s="115" t="s">
        <v>82</v>
      </c>
      <c r="C793" s="144"/>
      <c r="D793" s="116">
        <v>44379</v>
      </c>
      <c r="E793" s="115" t="s">
        <v>227</v>
      </c>
      <c r="F793" s="145" t="s">
        <v>228</v>
      </c>
      <c r="G793" s="145" t="s">
        <v>259</v>
      </c>
      <c r="H793" s="146">
        <v>3.6799999999999997</v>
      </c>
      <c r="I793" s="147">
        <v>44361</v>
      </c>
      <c r="J793" s="147">
        <v>44374</v>
      </c>
      <c r="K793" s="148">
        <f t="shared" si="48"/>
        <v>14</v>
      </c>
      <c r="L793" s="147">
        <f t="shared" si="49"/>
        <v>44367.5</v>
      </c>
      <c r="M793" s="143">
        <v>44379.5</v>
      </c>
      <c r="N793" s="143">
        <v>44501.5</v>
      </c>
      <c r="O793" s="143">
        <v>44498.5</v>
      </c>
      <c r="P793" s="144">
        <f t="shared" si="50"/>
        <v>131</v>
      </c>
      <c r="Q793" s="149">
        <f t="shared" si="51"/>
        <v>482.08</v>
      </c>
    </row>
    <row r="794" spans="1:17" x14ac:dyDescent="0.35">
      <c r="A794" s="144" t="s">
        <v>9</v>
      </c>
      <c r="B794" s="115" t="s">
        <v>82</v>
      </c>
      <c r="C794" s="144"/>
      <c r="D794" s="116">
        <v>44379</v>
      </c>
      <c r="E794" s="115" t="s">
        <v>227</v>
      </c>
      <c r="F794" s="145" t="s">
        <v>228</v>
      </c>
      <c r="G794" s="145" t="s">
        <v>286</v>
      </c>
      <c r="H794" s="146">
        <v>9.7100000000000009</v>
      </c>
      <c r="I794" s="147">
        <v>44361</v>
      </c>
      <c r="J794" s="147">
        <v>44374</v>
      </c>
      <c r="K794" s="148">
        <f t="shared" si="48"/>
        <v>14</v>
      </c>
      <c r="L794" s="147">
        <f t="shared" si="49"/>
        <v>44367.5</v>
      </c>
      <c r="M794" s="143">
        <v>44379.5</v>
      </c>
      <c r="N794" s="143">
        <v>44501.5</v>
      </c>
      <c r="O794" s="143">
        <v>44498.5</v>
      </c>
      <c r="P794" s="144">
        <f t="shared" si="50"/>
        <v>131</v>
      </c>
      <c r="Q794" s="149">
        <f t="shared" si="51"/>
        <v>1272.0100000000002</v>
      </c>
    </row>
    <row r="795" spans="1:17" x14ac:dyDescent="0.35">
      <c r="A795" s="144" t="s">
        <v>9</v>
      </c>
      <c r="B795" s="115" t="s">
        <v>82</v>
      </c>
      <c r="C795" s="144"/>
      <c r="D795" s="116">
        <v>44379</v>
      </c>
      <c r="E795" s="115" t="s">
        <v>227</v>
      </c>
      <c r="F795" s="145" t="s">
        <v>228</v>
      </c>
      <c r="G795" s="145" t="s">
        <v>260</v>
      </c>
      <c r="H795" s="146">
        <v>0.68</v>
      </c>
      <c r="I795" s="147">
        <v>44361</v>
      </c>
      <c r="J795" s="147">
        <v>44374</v>
      </c>
      <c r="K795" s="148">
        <f t="shared" si="48"/>
        <v>14</v>
      </c>
      <c r="L795" s="147">
        <f t="shared" si="49"/>
        <v>44367.5</v>
      </c>
      <c r="M795" s="143">
        <v>44379.5</v>
      </c>
      <c r="N795" s="143">
        <v>44501.5</v>
      </c>
      <c r="O795" s="143">
        <v>44498.5</v>
      </c>
      <c r="P795" s="144">
        <f t="shared" si="50"/>
        <v>131</v>
      </c>
      <c r="Q795" s="149">
        <f t="shared" si="51"/>
        <v>89.080000000000013</v>
      </c>
    </row>
    <row r="796" spans="1:17" x14ac:dyDescent="0.35">
      <c r="A796" s="144" t="s">
        <v>9</v>
      </c>
      <c r="B796" s="115" t="s">
        <v>82</v>
      </c>
      <c r="C796" s="144"/>
      <c r="D796" s="116">
        <v>44379</v>
      </c>
      <c r="E796" s="115" t="s">
        <v>227</v>
      </c>
      <c r="F796" s="145" t="s">
        <v>228</v>
      </c>
      <c r="G796" s="145" t="s">
        <v>261</v>
      </c>
      <c r="H796" s="146">
        <v>7.51</v>
      </c>
      <c r="I796" s="147">
        <v>44361</v>
      </c>
      <c r="J796" s="147">
        <v>44374</v>
      </c>
      <c r="K796" s="148">
        <f t="shared" si="48"/>
        <v>14</v>
      </c>
      <c r="L796" s="147">
        <f t="shared" si="49"/>
        <v>44367.5</v>
      </c>
      <c r="M796" s="143">
        <v>44379.5</v>
      </c>
      <c r="N796" s="143">
        <v>44501.5</v>
      </c>
      <c r="O796" s="143">
        <v>44498.5</v>
      </c>
      <c r="P796" s="144">
        <f t="shared" si="50"/>
        <v>131</v>
      </c>
      <c r="Q796" s="149">
        <f t="shared" si="51"/>
        <v>983.81</v>
      </c>
    </row>
    <row r="797" spans="1:17" x14ac:dyDescent="0.35">
      <c r="A797" s="144" t="s">
        <v>9</v>
      </c>
      <c r="B797" s="115" t="s">
        <v>82</v>
      </c>
      <c r="C797" s="144"/>
      <c r="D797" s="116">
        <v>44379</v>
      </c>
      <c r="E797" s="115" t="s">
        <v>227</v>
      </c>
      <c r="F797" s="145" t="s">
        <v>228</v>
      </c>
      <c r="G797" s="145" t="s">
        <v>262</v>
      </c>
      <c r="H797" s="146">
        <v>16.52</v>
      </c>
      <c r="I797" s="147">
        <v>44361</v>
      </c>
      <c r="J797" s="147">
        <v>44374</v>
      </c>
      <c r="K797" s="148">
        <f t="shared" si="48"/>
        <v>14</v>
      </c>
      <c r="L797" s="147">
        <f t="shared" si="49"/>
        <v>44367.5</v>
      </c>
      <c r="M797" s="143">
        <v>44379.5</v>
      </c>
      <c r="N797" s="143">
        <v>44501.5</v>
      </c>
      <c r="O797" s="143">
        <v>44498.5</v>
      </c>
      <c r="P797" s="144">
        <f t="shared" si="50"/>
        <v>131</v>
      </c>
      <c r="Q797" s="149">
        <f t="shared" si="51"/>
        <v>2164.12</v>
      </c>
    </row>
    <row r="798" spans="1:17" x14ac:dyDescent="0.35">
      <c r="A798" s="144" t="s">
        <v>9</v>
      </c>
      <c r="B798" s="115" t="s">
        <v>82</v>
      </c>
      <c r="C798" s="144"/>
      <c r="D798" s="116">
        <v>44379</v>
      </c>
      <c r="E798" s="115" t="s">
        <v>227</v>
      </c>
      <c r="F798" s="145" t="s">
        <v>228</v>
      </c>
      <c r="G798" s="145" t="s">
        <v>289</v>
      </c>
      <c r="H798" s="146">
        <v>4.5500000000000007</v>
      </c>
      <c r="I798" s="147">
        <v>44361</v>
      </c>
      <c r="J798" s="147">
        <v>44374</v>
      </c>
      <c r="K798" s="148">
        <f t="shared" si="48"/>
        <v>14</v>
      </c>
      <c r="L798" s="147">
        <f t="shared" si="49"/>
        <v>44367.5</v>
      </c>
      <c r="M798" s="143">
        <v>44379.5</v>
      </c>
      <c r="N798" s="143">
        <v>44501.5</v>
      </c>
      <c r="O798" s="143">
        <v>44498.5</v>
      </c>
      <c r="P798" s="144">
        <f t="shared" si="50"/>
        <v>131</v>
      </c>
      <c r="Q798" s="149">
        <f t="shared" si="51"/>
        <v>596.05000000000007</v>
      </c>
    </row>
    <row r="799" spans="1:17" x14ac:dyDescent="0.35">
      <c r="A799" s="144" t="s">
        <v>9</v>
      </c>
      <c r="B799" s="115" t="s">
        <v>82</v>
      </c>
      <c r="C799" s="144"/>
      <c r="D799" s="116">
        <v>44379</v>
      </c>
      <c r="E799" s="115" t="s">
        <v>227</v>
      </c>
      <c r="F799" s="145" t="s">
        <v>228</v>
      </c>
      <c r="G799" s="145" t="s">
        <v>264</v>
      </c>
      <c r="H799" s="146">
        <v>3.1</v>
      </c>
      <c r="I799" s="147">
        <v>44361</v>
      </c>
      <c r="J799" s="147">
        <v>44374</v>
      </c>
      <c r="K799" s="148">
        <f t="shared" si="48"/>
        <v>14</v>
      </c>
      <c r="L799" s="147">
        <f t="shared" si="49"/>
        <v>44367.5</v>
      </c>
      <c r="M799" s="143">
        <v>44379.5</v>
      </c>
      <c r="N799" s="143">
        <v>44501.5</v>
      </c>
      <c r="O799" s="143">
        <v>44498.5</v>
      </c>
      <c r="P799" s="144">
        <f t="shared" si="50"/>
        <v>131</v>
      </c>
      <c r="Q799" s="149">
        <f t="shared" si="51"/>
        <v>406.1</v>
      </c>
    </row>
    <row r="800" spans="1:17" x14ac:dyDescent="0.35">
      <c r="A800" s="144" t="s">
        <v>9</v>
      </c>
      <c r="B800" s="115" t="s">
        <v>82</v>
      </c>
      <c r="C800" s="144"/>
      <c r="D800" s="116">
        <v>44379</v>
      </c>
      <c r="E800" s="115" t="s">
        <v>227</v>
      </c>
      <c r="F800" s="145" t="s">
        <v>228</v>
      </c>
      <c r="G800" s="145" t="s">
        <v>265</v>
      </c>
      <c r="H800" s="146">
        <v>4.1500000000000004</v>
      </c>
      <c r="I800" s="147">
        <v>44361</v>
      </c>
      <c r="J800" s="147">
        <v>44374</v>
      </c>
      <c r="K800" s="148">
        <f t="shared" si="48"/>
        <v>14</v>
      </c>
      <c r="L800" s="147">
        <f t="shared" si="49"/>
        <v>44367.5</v>
      </c>
      <c r="M800" s="143">
        <v>44379.5</v>
      </c>
      <c r="N800" s="143">
        <v>44501.5</v>
      </c>
      <c r="O800" s="143">
        <v>44498.5</v>
      </c>
      <c r="P800" s="144">
        <f t="shared" si="50"/>
        <v>131</v>
      </c>
      <c r="Q800" s="149">
        <f t="shared" si="51"/>
        <v>543.65000000000009</v>
      </c>
    </row>
    <row r="801" spans="1:17" x14ac:dyDescent="0.35">
      <c r="A801" s="144" t="s">
        <v>9</v>
      </c>
      <c r="B801" s="115" t="s">
        <v>82</v>
      </c>
      <c r="C801" s="144"/>
      <c r="D801" s="116">
        <v>44379</v>
      </c>
      <c r="E801" s="115" t="s">
        <v>227</v>
      </c>
      <c r="F801" s="145" t="s">
        <v>228</v>
      </c>
      <c r="G801" s="145" t="s">
        <v>266</v>
      </c>
      <c r="H801" s="146">
        <v>8.69</v>
      </c>
      <c r="I801" s="147">
        <v>44361</v>
      </c>
      <c r="J801" s="147">
        <v>44374</v>
      </c>
      <c r="K801" s="148">
        <f t="shared" si="48"/>
        <v>14</v>
      </c>
      <c r="L801" s="147">
        <f t="shared" si="49"/>
        <v>44367.5</v>
      </c>
      <c r="M801" s="143">
        <v>44379.5</v>
      </c>
      <c r="N801" s="143">
        <v>44501.5</v>
      </c>
      <c r="O801" s="143">
        <v>44498.5</v>
      </c>
      <c r="P801" s="144">
        <f t="shared" si="50"/>
        <v>131</v>
      </c>
      <c r="Q801" s="149">
        <f t="shared" si="51"/>
        <v>1138.3899999999999</v>
      </c>
    </row>
    <row r="802" spans="1:17" x14ac:dyDescent="0.35">
      <c r="A802" s="144" t="s">
        <v>9</v>
      </c>
      <c r="B802" s="115" t="s">
        <v>82</v>
      </c>
      <c r="C802" s="144"/>
      <c r="D802" s="116">
        <v>44379</v>
      </c>
      <c r="E802" s="115" t="s">
        <v>269</v>
      </c>
      <c r="F802" s="145" t="s">
        <v>270</v>
      </c>
      <c r="G802" s="145" t="s">
        <v>271</v>
      </c>
      <c r="H802" s="146">
        <v>2631.0099999999984</v>
      </c>
      <c r="I802" s="147">
        <v>44361</v>
      </c>
      <c r="J802" s="147">
        <v>44374</v>
      </c>
      <c r="K802" s="148">
        <f t="shared" si="48"/>
        <v>14</v>
      </c>
      <c r="L802" s="147">
        <f t="shared" si="49"/>
        <v>44367.5</v>
      </c>
      <c r="M802" s="143">
        <v>44379.5</v>
      </c>
      <c r="N802" s="143">
        <v>44501.5</v>
      </c>
      <c r="O802" s="143">
        <v>44498.5</v>
      </c>
      <c r="P802" s="144">
        <f t="shared" si="50"/>
        <v>131</v>
      </c>
      <c r="Q802" s="149">
        <f t="shared" si="51"/>
        <v>344662.30999999976</v>
      </c>
    </row>
    <row r="803" spans="1:17" x14ac:dyDescent="0.35">
      <c r="A803" s="144" t="s">
        <v>9</v>
      </c>
      <c r="B803" s="115" t="s">
        <v>82</v>
      </c>
      <c r="C803" s="144"/>
      <c r="D803" s="116">
        <v>44379</v>
      </c>
      <c r="E803" s="115" t="s">
        <v>269</v>
      </c>
      <c r="F803" s="145" t="s">
        <v>270</v>
      </c>
      <c r="G803" s="145" t="s">
        <v>272</v>
      </c>
      <c r="H803" s="146">
        <v>153.53000000000003</v>
      </c>
      <c r="I803" s="147">
        <v>44361</v>
      </c>
      <c r="J803" s="147">
        <v>44374</v>
      </c>
      <c r="K803" s="148">
        <f t="shared" si="48"/>
        <v>14</v>
      </c>
      <c r="L803" s="147">
        <f t="shared" si="49"/>
        <v>44367.5</v>
      </c>
      <c r="M803" s="143">
        <v>44379.5</v>
      </c>
      <c r="N803" s="143">
        <v>44501.5</v>
      </c>
      <c r="O803" s="143">
        <v>44498.5</v>
      </c>
      <c r="P803" s="144">
        <f t="shared" si="50"/>
        <v>131</v>
      </c>
      <c r="Q803" s="149">
        <f t="shared" si="51"/>
        <v>20112.430000000004</v>
      </c>
    </row>
    <row r="804" spans="1:17" x14ac:dyDescent="0.35">
      <c r="A804" s="144" t="s">
        <v>9</v>
      </c>
      <c r="B804" s="115" t="s">
        <v>82</v>
      </c>
      <c r="C804" s="144"/>
      <c r="D804" s="116">
        <v>44379</v>
      </c>
      <c r="E804" s="115" t="s">
        <v>269</v>
      </c>
      <c r="F804" s="145" t="s">
        <v>270</v>
      </c>
      <c r="G804" s="145" t="s">
        <v>273</v>
      </c>
      <c r="H804" s="146">
        <v>240.13</v>
      </c>
      <c r="I804" s="147">
        <v>44361</v>
      </c>
      <c r="J804" s="147">
        <v>44374</v>
      </c>
      <c r="K804" s="148">
        <f t="shared" si="48"/>
        <v>14</v>
      </c>
      <c r="L804" s="147">
        <f t="shared" si="49"/>
        <v>44367.5</v>
      </c>
      <c r="M804" s="143">
        <v>44379.5</v>
      </c>
      <c r="N804" s="143">
        <v>44501.5</v>
      </c>
      <c r="O804" s="143">
        <v>44498.5</v>
      </c>
      <c r="P804" s="144">
        <f t="shared" si="50"/>
        <v>131</v>
      </c>
      <c r="Q804" s="149">
        <f t="shared" si="51"/>
        <v>31457.03</v>
      </c>
    </row>
    <row r="805" spans="1:17" x14ac:dyDescent="0.35">
      <c r="A805" s="144" t="s">
        <v>9</v>
      </c>
      <c r="B805" s="115" t="s">
        <v>82</v>
      </c>
      <c r="C805" s="144"/>
      <c r="D805" s="116">
        <v>44379</v>
      </c>
      <c r="E805" s="115" t="s">
        <v>269</v>
      </c>
      <c r="F805" s="145" t="s">
        <v>270</v>
      </c>
      <c r="G805" s="145" t="s">
        <v>274</v>
      </c>
      <c r="H805" s="146">
        <v>26</v>
      </c>
      <c r="I805" s="147">
        <v>44361</v>
      </c>
      <c r="J805" s="147">
        <v>44374</v>
      </c>
      <c r="K805" s="148">
        <f t="shared" si="48"/>
        <v>14</v>
      </c>
      <c r="L805" s="147">
        <f t="shared" si="49"/>
        <v>44367.5</v>
      </c>
      <c r="M805" s="143">
        <v>44379.5</v>
      </c>
      <c r="N805" s="143">
        <v>44501.5</v>
      </c>
      <c r="O805" s="143">
        <v>44498.5</v>
      </c>
      <c r="P805" s="144">
        <f t="shared" si="50"/>
        <v>131</v>
      </c>
      <c r="Q805" s="149">
        <f t="shared" si="51"/>
        <v>3406</v>
      </c>
    </row>
    <row r="806" spans="1:17" x14ac:dyDescent="0.35">
      <c r="A806" s="144" t="s">
        <v>9</v>
      </c>
      <c r="B806" s="115" t="s">
        <v>82</v>
      </c>
      <c r="C806" s="144"/>
      <c r="D806" s="116">
        <v>44379</v>
      </c>
      <c r="E806" s="115" t="s">
        <v>275</v>
      </c>
      <c r="F806" s="145" t="s">
        <v>276</v>
      </c>
      <c r="G806" s="145" t="s">
        <v>209</v>
      </c>
      <c r="H806" s="144">
        <v>0</v>
      </c>
      <c r="I806" s="147">
        <v>44361</v>
      </c>
      <c r="J806" s="147">
        <v>44374</v>
      </c>
      <c r="K806" s="148">
        <f t="shared" si="48"/>
        <v>14</v>
      </c>
      <c r="L806" s="147">
        <f t="shared" si="49"/>
        <v>44367.5</v>
      </c>
      <c r="M806" s="143">
        <v>44379.5</v>
      </c>
      <c r="N806" s="143">
        <v>44501.5</v>
      </c>
      <c r="O806" s="143">
        <v>44498.5</v>
      </c>
      <c r="P806" s="144">
        <f t="shared" si="50"/>
        <v>131</v>
      </c>
      <c r="Q806" s="149">
        <f t="shared" si="51"/>
        <v>0</v>
      </c>
    </row>
    <row r="807" spans="1:17" x14ac:dyDescent="0.35">
      <c r="A807" s="144" t="s">
        <v>9</v>
      </c>
      <c r="B807" s="115" t="s">
        <v>82</v>
      </c>
      <c r="C807" s="144"/>
      <c r="D807" s="116">
        <v>44379</v>
      </c>
      <c r="E807" s="115" t="s">
        <v>277</v>
      </c>
      <c r="F807" s="145" t="s">
        <v>278</v>
      </c>
      <c r="G807" s="145" t="s">
        <v>279</v>
      </c>
      <c r="H807" s="146">
        <v>42.38</v>
      </c>
      <c r="I807" s="147">
        <v>44361</v>
      </c>
      <c r="J807" s="147">
        <v>44374</v>
      </c>
      <c r="K807" s="148">
        <f t="shared" si="48"/>
        <v>14</v>
      </c>
      <c r="L807" s="147">
        <f t="shared" si="49"/>
        <v>44367.5</v>
      </c>
      <c r="M807" s="143">
        <v>44379.5</v>
      </c>
      <c r="N807" s="143">
        <v>44501.5</v>
      </c>
      <c r="O807" s="143">
        <v>44498.5</v>
      </c>
      <c r="P807" s="144">
        <f t="shared" si="50"/>
        <v>131</v>
      </c>
      <c r="Q807" s="149">
        <f t="shared" si="51"/>
        <v>5551.7800000000007</v>
      </c>
    </row>
    <row r="808" spans="1:17" x14ac:dyDescent="0.35">
      <c r="A808" s="144" t="s">
        <v>9</v>
      </c>
      <c r="B808" s="115" t="s">
        <v>82</v>
      </c>
      <c r="C808" s="144"/>
      <c r="D808" s="116">
        <v>44379</v>
      </c>
      <c r="E808" s="115" t="s">
        <v>233</v>
      </c>
      <c r="F808" s="145" t="s">
        <v>234</v>
      </c>
      <c r="G808" s="145" t="s">
        <v>280</v>
      </c>
      <c r="H808" s="146">
        <v>539.88</v>
      </c>
      <c r="I808" s="147">
        <v>44361</v>
      </c>
      <c r="J808" s="147">
        <v>44374</v>
      </c>
      <c r="K808" s="148">
        <f t="shared" si="48"/>
        <v>14</v>
      </c>
      <c r="L808" s="147">
        <f t="shared" si="49"/>
        <v>44367.5</v>
      </c>
      <c r="M808" s="143">
        <v>44379.5</v>
      </c>
      <c r="N808" s="143">
        <v>44501.5</v>
      </c>
      <c r="O808" s="143">
        <v>44498.5</v>
      </c>
      <c r="P808" s="144">
        <f t="shared" si="50"/>
        <v>131</v>
      </c>
      <c r="Q808" s="149">
        <f t="shared" si="51"/>
        <v>70724.28</v>
      </c>
    </row>
    <row r="809" spans="1:17" x14ac:dyDescent="0.35">
      <c r="A809" s="144" t="s">
        <v>9</v>
      </c>
      <c r="B809" s="115" t="s">
        <v>82</v>
      </c>
      <c r="C809" s="144"/>
      <c r="D809" s="116">
        <v>44379</v>
      </c>
      <c r="E809" s="115" t="s">
        <v>281</v>
      </c>
      <c r="F809" s="145" t="s">
        <v>282</v>
      </c>
      <c r="G809" s="145" t="s">
        <v>230</v>
      </c>
      <c r="H809" s="146">
        <v>0</v>
      </c>
      <c r="I809" s="147">
        <v>44361</v>
      </c>
      <c r="J809" s="147">
        <v>44374</v>
      </c>
      <c r="K809" s="148">
        <f t="shared" si="48"/>
        <v>14</v>
      </c>
      <c r="L809" s="147">
        <f t="shared" si="49"/>
        <v>44367.5</v>
      </c>
      <c r="M809" s="143">
        <v>44379.5</v>
      </c>
      <c r="N809" s="143">
        <v>44501.5</v>
      </c>
      <c r="O809" s="143">
        <v>44498.5</v>
      </c>
      <c r="P809" s="144">
        <f t="shared" si="50"/>
        <v>131</v>
      </c>
      <c r="Q809" s="149">
        <f t="shared" si="51"/>
        <v>0</v>
      </c>
    </row>
    <row r="810" spans="1:17" x14ac:dyDescent="0.35">
      <c r="A810" s="144" t="s">
        <v>9</v>
      </c>
      <c r="B810" s="115" t="s">
        <v>82</v>
      </c>
      <c r="C810" s="144"/>
      <c r="D810" s="116">
        <v>44379</v>
      </c>
      <c r="E810" s="115" t="s">
        <v>281</v>
      </c>
      <c r="F810" s="145" t="s">
        <v>282</v>
      </c>
      <c r="G810" s="145" t="s">
        <v>220</v>
      </c>
      <c r="H810" s="146">
        <v>0</v>
      </c>
      <c r="I810" s="147">
        <v>44361</v>
      </c>
      <c r="J810" s="147">
        <v>44374</v>
      </c>
      <c r="K810" s="148">
        <f t="shared" si="48"/>
        <v>14</v>
      </c>
      <c r="L810" s="147">
        <f t="shared" si="49"/>
        <v>44367.5</v>
      </c>
      <c r="M810" s="143">
        <v>44379.5</v>
      </c>
      <c r="N810" s="143">
        <v>44501.5</v>
      </c>
      <c r="O810" s="143">
        <v>44498.5</v>
      </c>
      <c r="P810" s="144">
        <f t="shared" si="50"/>
        <v>131</v>
      </c>
      <c r="Q810" s="149">
        <f t="shared" si="51"/>
        <v>0</v>
      </c>
    </row>
    <row r="811" spans="1:17" x14ac:dyDescent="0.35">
      <c r="A811" s="144" t="s">
        <v>13</v>
      </c>
      <c r="B811" s="115" t="s">
        <v>82</v>
      </c>
      <c r="C811" s="144"/>
      <c r="D811" s="116">
        <v>44393</v>
      </c>
      <c r="E811" s="115" t="s">
        <v>207</v>
      </c>
      <c r="F811" s="145" t="s">
        <v>208</v>
      </c>
      <c r="G811" s="145" t="s">
        <v>209</v>
      </c>
      <c r="H811" s="146">
        <v>51.2</v>
      </c>
      <c r="I811" s="147">
        <v>44375</v>
      </c>
      <c r="J811" s="147">
        <v>44388</v>
      </c>
      <c r="K811" s="148">
        <f t="shared" si="48"/>
        <v>14</v>
      </c>
      <c r="L811" s="147">
        <f t="shared" si="49"/>
        <v>44381.5</v>
      </c>
      <c r="M811" s="143">
        <v>44393.5</v>
      </c>
      <c r="N811" s="143">
        <v>44396.5</v>
      </c>
      <c r="O811" s="143">
        <v>44393.5</v>
      </c>
      <c r="P811" s="144">
        <f t="shared" si="50"/>
        <v>12</v>
      </c>
      <c r="Q811" s="149">
        <f t="shared" si="51"/>
        <v>614.40000000000009</v>
      </c>
    </row>
    <row r="812" spans="1:17" x14ac:dyDescent="0.35">
      <c r="A812" s="144" t="s">
        <v>13</v>
      </c>
      <c r="B812" s="115" t="s">
        <v>82</v>
      </c>
      <c r="C812" s="144"/>
      <c r="D812" s="116">
        <v>44393</v>
      </c>
      <c r="E812" s="115" t="s">
        <v>210</v>
      </c>
      <c r="F812" s="145" t="s">
        <v>211</v>
      </c>
      <c r="G812" s="145" t="s">
        <v>209</v>
      </c>
      <c r="H812" s="146">
        <v>10.94</v>
      </c>
      <c r="I812" s="147">
        <v>44375</v>
      </c>
      <c r="J812" s="147">
        <v>44388</v>
      </c>
      <c r="K812" s="148">
        <f t="shared" si="48"/>
        <v>14</v>
      </c>
      <c r="L812" s="147">
        <f t="shared" si="49"/>
        <v>44381.5</v>
      </c>
      <c r="M812" s="143">
        <v>44393.5</v>
      </c>
      <c r="N812" s="143">
        <v>44396.5</v>
      </c>
      <c r="O812" s="143">
        <v>44393.5</v>
      </c>
      <c r="P812" s="144">
        <f t="shared" si="50"/>
        <v>12</v>
      </c>
      <c r="Q812" s="149">
        <f t="shared" si="51"/>
        <v>131.28</v>
      </c>
    </row>
    <row r="813" spans="1:17" x14ac:dyDescent="0.35">
      <c r="A813" s="144" t="s">
        <v>13</v>
      </c>
      <c r="B813" s="115" t="s">
        <v>82</v>
      </c>
      <c r="C813" s="144"/>
      <c r="D813" s="116">
        <v>44393</v>
      </c>
      <c r="E813" s="115" t="s">
        <v>212</v>
      </c>
      <c r="F813" s="145" t="s">
        <v>213</v>
      </c>
      <c r="G813" s="145" t="s">
        <v>209</v>
      </c>
      <c r="H813" s="146">
        <v>10.94</v>
      </c>
      <c r="I813" s="147">
        <v>44375</v>
      </c>
      <c r="J813" s="147">
        <v>44388</v>
      </c>
      <c r="K813" s="148">
        <f t="shared" si="48"/>
        <v>14</v>
      </c>
      <c r="L813" s="147">
        <f t="shared" si="49"/>
        <v>44381.5</v>
      </c>
      <c r="M813" s="143">
        <v>44393.5</v>
      </c>
      <c r="N813" s="143">
        <v>44396.5</v>
      </c>
      <c r="O813" s="143">
        <v>44393.5</v>
      </c>
      <c r="P813" s="144">
        <f t="shared" si="50"/>
        <v>12</v>
      </c>
      <c r="Q813" s="149">
        <f t="shared" si="51"/>
        <v>131.28</v>
      </c>
    </row>
    <row r="814" spans="1:17" x14ac:dyDescent="0.35">
      <c r="A814" s="144" t="s">
        <v>13</v>
      </c>
      <c r="B814" s="115" t="s">
        <v>82</v>
      </c>
      <c r="C814" s="144"/>
      <c r="D814" s="116">
        <v>44393</v>
      </c>
      <c r="E814" s="115" t="s">
        <v>214</v>
      </c>
      <c r="F814" s="145" t="s">
        <v>215</v>
      </c>
      <c r="G814" s="145" t="s">
        <v>209</v>
      </c>
      <c r="H814" s="146">
        <v>46.76</v>
      </c>
      <c r="I814" s="147">
        <v>44375</v>
      </c>
      <c r="J814" s="147">
        <v>44388</v>
      </c>
      <c r="K814" s="148">
        <f t="shared" si="48"/>
        <v>14</v>
      </c>
      <c r="L814" s="147">
        <f t="shared" si="49"/>
        <v>44381.5</v>
      </c>
      <c r="M814" s="143">
        <v>44393.5</v>
      </c>
      <c r="N814" s="143">
        <v>44396.5</v>
      </c>
      <c r="O814" s="143">
        <v>44393.5</v>
      </c>
      <c r="P814" s="144">
        <f t="shared" si="50"/>
        <v>12</v>
      </c>
      <c r="Q814" s="149">
        <f t="shared" si="51"/>
        <v>561.12</v>
      </c>
    </row>
    <row r="815" spans="1:17" x14ac:dyDescent="0.35">
      <c r="A815" s="144" t="s">
        <v>13</v>
      </c>
      <c r="B815" s="115" t="s">
        <v>82</v>
      </c>
      <c r="C815" s="144"/>
      <c r="D815" s="116">
        <v>44393</v>
      </c>
      <c r="E815" s="115" t="s">
        <v>216</v>
      </c>
      <c r="F815" s="145" t="s">
        <v>217</v>
      </c>
      <c r="G815" s="145" t="s">
        <v>209</v>
      </c>
      <c r="H815" s="146">
        <v>46.76</v>
      </c>
      <c r="I815" s="147">
        <v>44375</v>
      </c>
      <c r="J815" s="147">
        <v>44388</v>
      </c>
      <c r="K815" s="148">
        <f t="shared" si="48"/>
        <v>14</v>
      </c>
      <c r="L815" s="147">
        <f t="shared" si="49"/>
        <v>44381.5</v>
      </c>
      <c r="M815" s="143">
        <v>44393.5</v>
      </c>
      <c r="N815" s="143">
        <v>44396.5</v>
      </c>
      <c r="O815" s="143">
        <v>44393.5</v>
      </c>
      <c r="P815" s="144">
        <f t="shared" si="50"/>
        <v>12</v>
      </c>
      <c r="Q815" s="149">
        <f t="shared" si="51"/>
        <v>561.12</v>
      </c>
    </row>
    <row r="816" spans="1:17" x14ac:dyDescent="0.35">
      <c r="A816" s="144" t="s">
        <v>13</v>
      </c>
      <c r="B816" s="115" t="s">
        <v>82</v>
      </c>
      <c r="C816" s="144"/>
      <c r="D816" s="116">
        <v>44393</v>
      </c>
      <c r="E816" s="115" t="s">
        <v>207</v>
      </c>
      <c r="F816" s="145" t="s">
        <v>208</v>
      </c>
      <c r="G816" s="145" t="s">
        <v>209</v>
      </c>
      <c r="H816" s="146">
        <v>68234.520000000033</v>
      </c>
      <c r="I816" s="147">
        <v>44375</v>
      </c>
      <c r="J816" s="147">
        <v>44388</v>
      </c>
      <c r="K816" s="148">
        <f t="shared" si="48"/>
        <v>14</v>
      </c>
      <c r="L816" s="147">
        <f t="shared" si="49"/>
        <v>44381.5</v>
      </c>
      <c r="M816" s="143">
        <v>44393.5</v>
      </c>
      <c r="N816" s="143">
        <v>44396.5</v>
      </c>
      <c r="O816" s="143">
        <v>44393.5</v>
      </c>
      <c r="P816" s="144">
        <f t="shared" si="50"/>
        <v>12</v>
      </c>
      <c r="Q816" s="149">
        <f t="shared" si="51"/>
        <v>818814.24000000046</v>
      </c>
    </row>
    <row r="817" spans="1:17" x14ac:dyDescent="0.35">
      <c r="A817" s="144" t="s">
        <v>13</v>
      </c>
      <c r="B817" s="115" t="s">
        <v>82</v>
      </c>
      <c r="C817" s="144"/>
      <c r="D817" s="116">
        <v>44393</v>
      </c>
      <c r="E817" s="115" t="s">
        <v>210</v>
      </c>
      <c r="F817" s="145" t="s">
        <v>211</v>
      </c>
      <c r="G817" s="145" t="s">
        <v>209</v>
      </c>
      <c r="H817" s="146">
        <v>8827.1899999999987</v>
      </c>
      <c r="I817" s="147">
        <v>44375</v>
      </c>
      <c r="J817" s="147">
        <v>44388</v>
      </c>
      <c r="K817" s="148">
        <f t="shared" si="48"/>
        <v>14</v>
      </c>
      <c r="L817" s="147">
        <f t="shared" si="49"/>
        <v>44381.5</v>
      </c>
      <c r="M817" s="143">
        <v>44393.5</v>
      </c>
      <c r="N817" s="143">
        <v>44396.5</v>
      </c>
      <c r="O817" s="143">
        <v>44393.5</v>
      </c>
      <c r="P817" s="144">
        <f t="shared" si="50"/>
        <v>12</v>
      </c>
      <c r="Q817" s="149">
        <f t="shared" si="51"/>
        <v>105926.27999999998</v>
      </c>
    </row>
    <row r="818" spans="1:17" x14ac:dyDescent="0.35">
      <c r="A818" s="144" t="s">
        <v>13</v>
      </c>
      <c r="B818" s="115" t="s">
        <v>82</v>
      </c>
      <c r="C818" s="144"/>
      <c r="D818" s="116">
        <v>44393</v>
      </c>
      <c r="E818" s="115" t="s">
        <v>212</v>
      </c>
      <c r="F818" s="145" t="s">
        <v>213</v>
      </c>
      <c r="G818" s="145" t="s">
        <v>209</v>
      </c>
      <c r="H818" s="146">
        <v>8827.1899999999987</v>
      </c>
      <c r="I818" s="147">
        <v>44375</v>
      </c>
      <c r="J818" s="147">
        <v>44388</v>
      </c>
      <c r="K818" s="148">
        <f t="shared" si="48"/>
        <v>14</v>
      </c>
      <c r="L818" s="147">
        <f t="shared" si="49"/>
        <v>44381.5</v>
      </c>
      <c r="M818" s="143">
        <v>44393.5</v>
      </c>
      <c r="N818" s="143">
        <v>44396.5</v>
      </c>
      <c r="O818" s="143">
        <v>44393.5</v>
      </c>
      <c r="P818" s="144">
        <f t="shared" si="50"/>
        <v>12</v>
      </c>
      <c r="Q818" s="149">
        <f t="shared" si="51"/>
        <v>105926.27999999998</v>
      </c>
    </row>
    <row r="819" spans="1:17" x14ac:dyDescent="0.35">
      <c r="A819" s="144" t="s">
        <v>13</v>
      </c>
      <c r="B819" s="115" t="s">
        <v>82</v>
      </c>
      <c r="C819" s="144"/>
      <c r="D819" s="116">
        <v>44393</v>
      </c>
      <c r="E819" s="115" t="s">
        <v>214</v>
      </c>
      <c r="F819" s="145" t="s">
        <v>215</v>
      </c>
      <c r="G819" s="145" t="s">
        <v>209</v>
      </c>
      <c r="H819" s="146">
        <v>37743.980000000018</v>
      </c>
      <c r="I819" s="147">
        <v>44375</v>
      </c>
      <c r="J819" s="147">
        <v>44388</v>
      </c>
      <c r="K819" s="148">
        <f t="shared" si="48"/>
        <v>14</v>
      </c>
      <c r="L819" s="147">
        <f t="shared" si="49"/>
        <v>44381.5</v>
      </c>
      <c r="M819" s="143">
        <v>44393.5</v>
      </c>
      <c r="N819" s="143">
        <v>44396.5</v>
      </c>
      <c r="O819" s="143">
        <v>44393.5</v>
      </c>
      <c r="P819" s="144">
        <f t="shared" si="50"/>
        <v>12</v>
      </c>
      <c r="Q819" s="149">
        <f t="shared" si="51"/>
        <v>452927.76000000024</v>
      </c>
    </row>
    <row r="820" spans="1:17" x14ac:dyDescent="0.35">
      <c r="A820" s="144" t="s">
        <v>13</v>
      </c>
      <c r="B820" s="115" t="s">
        <v>82</v>
      </c>
      <c r="C820" s="144"/>
      <c r="D820" s="116">
        <v>44393</v>
      </c>
      <c r="E820" s="115" t="s">
        <v>216</v>
      </c>
      <c r="F820" s="145" t="s">
        <v>217</v>
      </c>
      <c r="G820" s="145" t="s">
        <v>209</v>
      </c>
      <c r="H820" s="146">
        <v>37743.980000000018</v>
      </c>
      <c r="I820" s="147">
        <v>44375</v>
      </c>
      <c r="J820" s="147">
        <v>44388</v>
      </c>
      <c r="K820" s="148">
        <f t="shared" si="48"/>
        <v>14</v>
      </c>
      <c r="L820" s="147">
        <f t="shared" si="49"/>
        <v>44381.5</v>
      </c>
      <c r="M820" s="143">
        <v>44393.5</v>
      </c>
      <c r="N820" s="143">
        <v>44396.5</v>
      </c>
      <c r="O820" s="143">
        <v>44393.5</v>
      </c>
      <c r="P820" s="144">
        <f t="shared" si="50"/>
        <v>12</v>
      </c>
      <c r="Q820" s="149">
        <f t="shared" si="51"/>
        <v>452927.76000000024</v>
      </c>
    </row>
    <row r="821" spans="1:17" x14ac:dyDescent="0.35">
      <c r="A821" s="144" t="s">
        <v>13</v>
      </c>
      <c r="B821" s="115" t="s">
        <v>82</v>
      </c>
      <c r="C821" s="144"/>
      <c r="D821" s="116">
        <v>44393</v>
      </c>
      <c r="E821" s="115" t="s">
        <v>218</v>
      </c>
      <c r="F821" s="145" t="s">
        <v>219</v>
      </c>
      <c r="G821" s="145" t="s">
        <v>220</v>
      </c>
      <c r="H821" s="146">
        <v>1636.01</v>
      </c>
      <c r="I821" s="147">
        <v>44375</v>
      </c>
      <c r="J821" s="147">
        <v>44388</v>
      </c>
      <c r="K821" s="148">
        <f t="shared" si="48"/>
        <v>14</v>
      </c>
      <c r="L821" s="147">
        <f t="shared" si="49"/>
        <v>44381.5</v>
      </c>
      <c r="M821" s="143">
        <v>44393.5</v>
      </c>
      <c r="N821" s="143">
        <v>44396.5</v>
      </c>
      <c r="O821" s="143">
        <v>44393.5</v>
      </c>
      <c r="P821" s="144">
        <f t="shared" si="50"/>
        <v>12</v>
      </c>
      <c r="Q821" s="149">
        <f t="shared" si="51"/>
        <v>19632.12</v>
      </c>
    </row>
    <row r="822" spans="1:17" x14ac:dyDescent="0.35">
      <c r="A822" s="144" t="s">
        <v>13</v>
      </c>
      <c r="B822" s="115" t="s">
        <v>82</v>
      </c>
      <c r="C822" s="144"/>
      <c r="D822" s="116">
        <v>44393</v>
      </c>
      <c r="E822" s="115" t="s">
        <v>221</v>
      </c>
      <c r="F822" s="145" t="s">
        <v>222</v>
      </c>
      <c r="G822" s="145" t="s">
        <v>220</v>
      </c>
      <c r="H822" s="146">
        <v>1170.02</v>
      </c>
      <c r="I822" s="147">
        <v>44375</v>
      </c>
      <c r="J822" s="147">
        <v>44388</v>
      </c>
      <c r="K822" s="148">
        <f t="shared" si="48"/>
        <v>14</v>
      </c>
      <c r="L822" s="147">
        <f t="shared" si="49"/>
        <v>44381.5</v>
      </c>
      <c r="M822" s="143">
        <v>44393.5</v>
      </c>
      <c r="N822" s="143">
        <v>44396.5</v>
      </c>
      <c r="O822" s="143">
        <v>44393.5</v>
      </c>
      <c r="P822" s="144">
        <f t="shared" si="50"/>
        <v>12</v>
      </c>
      <c r="Q822" s="149">
        <f t="shared" si="51"/>
        <v>14040.24</v>
      </c>
    </row>
    <row r="823" spans="1:17" x14ac:dyDescent="0.35">
      <c r="A823" s="144" t="s">
        <v>13</v>
      </c>
      <c r="B823" s="115" t="s">
        <v>82</v>
      </c>
      <c r="C823" s="144"/>
      <c r="D823" s="116">
        <v>44393</v>
      </c>
      <c r="E823" s="115" t="s">
        <v>223</v>
      </c>
      <c r="F823" s="145" t="s">
        <v>224</v>
      </c>
      <c r="G823" s="145" t="s">
        <v>225</v>
      </c>
      <c r="H823" s="146">
        <v>79.22</v>
      </c>
      <c r="I823" s="147">
        <v>44375</v>
      </c>
      <c r="J823" s="147">
        <v>44388</v>
      </c>
      <c r="K823" s="148">
        <f t="shared" si="48"/>
        <v>14</v>
      </c>
      <c r="L823" s="147">
        <f t="shared" si="49"/>
        <v>44381.5</v>
      </c>
      <c r="M823" s="143">
        <v>44393.5</v>
      </c>
      <c r="N823" s="143">
        <v>44412.5</v>
      </c>
      <c r="O823" s="143">
        <v>44411.5</v>
      </c>
      <c r="P823" s="144">
        <f t="shared" si="50"/>
        <v>30</v>
      </c>
      <c r="Q823" s="149">
        <f t="shared" si="51"/>
        <v>2376.6</v>
      </c>
    </row>
    <row r="824" spans="1:17" x14ac:dyDescent="0.35">
      <c r="A824" s="144" t="s">
        <v>13</v>
      </c>
      <c r="B824" s="115" t="s">
        <v>82</v>
      </c>
      <c r="C824" s="144"/>
      <c r="D824" s="116">
        <v>44393</v>
      </c>
      <c r="E824" s="115" t="s">
        <v>223</v>
      </c>
      <c r="F824" s="145" t="s">
        <v>224</v>
      </c>
      <c r="G824" s="145" t="s">
        <v>226</v>
      </c>
      <c r="H824" s="146">
        <v>52.43</v>
      </c>
      <c r="I824" s="147">
        <v>44375</v>
      </c>
      <c r="J824" s="147">
        <v>44388</v>
      </c>
      <c r="K824" s="148">
        <f t="shared" si="48"/>
        <v>14</v>
      </c>
      <c r="L824" s="147">
        <f t="shared" si="49"/>
        <v>44381.5</v>
      </c>
      <c r="M824" s="143">
        <v>44393.5</v>
      </c>
      <c r="N824" s="143">
        <v>44412.5</v>
      </c>
      <c r="O824" s="143">
        <v>44411.5</v>
      </c>
      <c r="P824" s="144">
        <f t="shared" si="50"/>
        <v>30</v>
      </c>
      <c r="Q824" s="149">
        <f t="shared" si="51"/>
        <v>1572.9</v>
      </c>
    </row>
    <row r="825" spans="1:17" x14ac:dyDescent="0.35">
      <c r="A825" s="144" t="s">
        <v>13</v>
      </c>
      <c r="B825" s="115" t="s">
        <v>82</v>
      </c>
      <c r="C825" s="144"/>
      <c r="D825" s="116">
        <v>44393</v>
      </c>
      <c r="E825" s="115" t="s">
        <v>227</v>
      </c>
      <c r="F825" s="145" t="s">
        <v>228</v>
      </c>
      <c r="G825" s="145" t="s">
        <v>225</v>
      </c>
      <c r="H825" s="146">
        <v>171.6</v>
      </c>
      <c r="I825" s="147">
        <v>44375</v>
      </c>
      <c r="J825" s="147">
        <v>44388</v>
      </c>
      <c r="K825" s="148">
        <f t="shared" si="48"/>
        <v>14</v>
      </c>
      <c r="L825" s="147">
        <f t="shared" si="49"/>
        <v>44381.5</v>
      </c>
      <c r="M825" s="143">
        <v>44393.5</v>
      </c>
      <c r="N825" s="143">
        <v>44412.5</v>
      </c>
      <c r="O825" s="143">
        <v>44411.5</v>
      </c>
      <c r="P825" s="144">
        <f t="shared" si="50"/>
        <v>30</v>
      </c>
      <c r="Q825" s="149">
        <f t="shared" si="51"/>
        <v>5148</v>
      </c>
    </row>
    <row r="826" spans="1:17" x14ac:dyDescent="0.35">
      <c r="A826" s="144" t="s">
        <v>13</v>
      </c>
      <c r="B826" s="115" t="s">
        <v>82</v>
      </c>
      <c r="C826" s="144"/>
      <c r="D826" s="116">
        <v>44393</v>
      </c>
      <c r="E826" s="115" t="s">
        <v>227</v>
      </c>
      <c r="F826" s="145" t="s">
        <v>228</v>
      </c>
      <c r="G826" s="145" t="s">
        <v>311</v>
      </c>
      <c r="H826" s="144">
        <v>4.42</v>
      </c>
      <c r="I826" s="147">
        <v>44375</v>
      </c>
      <c r="J826" s="147">
        <v>44388</v>
      </c>
      <c r="K826" s="148">
        <f t="shared" si="48"/>
        <v>14</v>
      </c>
      <c r="L826" s="147">
        <f t="shared" si="49"/>
        <v>44381.5</v>
      </c>
      <c r="M826" s="143">
        <v>44393.5</v>
      </c>
      <c r="N826" s="143">
        <v>44412.5</v>
      </c>
      <c r="O826" s="143">
        <v>44411.5</v>
      </c>
      <c r="P826" s="144">
        <f t="shared" si="50"/>
        <v>30</v>
      </c>
      <c r="Q826" s="149">
        <f t="shared" si="51"/>
        <v>132.6</v>
      </c>
    </row>
    <row r="827" spans="1:17" x14ac:dyDescent="0.35">
      <c r="A827" s="144" t="s">
        <v>13</v>
      </c>
      <c r="B827" s="115" t="s">
        <v>82</v>
      </c>
      <c r="C827" s="144"/>
      <c r="D827" s="116">
        <v>44393</v>
      </c>
      <c r="E827" s="115" t="s">
        <v>227</v>
      </c>
      <c r="F827" s="145" t="s">
        <v>228</v>
      </c>
      <c r="G827" s="145" t="s">
        <v>300</v>
      </c>
      <c r="H827" s="146">
        <v>8.17</v>
      </c>
      <c r="I827" s="147">
        <v>44375</v>
      </c>
      <c r="J827" s="147">
        <v>44388</v>
      </c>
      <c r="K827" s="148">
        <f t="shared" si="48"/>
        <v>14</v>
      </c>
      <c r="L827" s="147">
        <f t="shared" si="49"/>
        <v>44381.5</v>
      </c>
      <c r="M827" s="143">
        <v>44393.5</v>
      </c>
      <c r="N827" s="143">
        <v>44412.5</v>
      </c>
      <c r="O827" s="143">
        <v>44411.5</v>
      </c>
      <c r="P827" s="144">
        <f t="shared" si="50"/>
        <v>30</v>
      </c>
      <c r="Q827" s="149">
        <f t="shared" si="51"/>
        <v>245.1</v>
      </c>
    </row>
    <row r="828" spans="1:17" x14ac:dyDescent="0.35">
      <c r="A828" s="144" t="s">
        <v>13</v>
      </c>
      <c r="B828" s="115" t="s">
        <v>82</v>
      </c>
      <c r="C828" s="144"/>
      <c r="D828" s="116">
        <v>44393</v>
      </c>
      <c r="E828" s="115" t="s">
        <v>227</v>
      </c>
      <c r="F828" s="145" t="s">
        <v>228</v>
      </c>
      <c r="G828" s="145" t="s">
        <v>284</v>
      </c>
      <c r="H828" s="146">
        <v>0.8</v>
      </c>
      <c r="I828" s="147">
        <v>44375</v>
      </c>
      <c r="J828" s="147">
        <v>44388</v>
      </c>
      <c r="K828" s="148">
        <f t="shared" si="48"/>
        <v>14</v>
      </c>
      <c r="L828" s="147">
        <f t="shared" si="49"/>
        <v>44381.5</v>
      </c>
      <c r="M828" s="143">
        <v>44393.5</v>
      </c>
      <c r="N828" s="143">
        <v>44412.5</v>
      </c>
      <c r="O828" s="143">
        <v>44411.5</v>
      </c>
      <c r="P828" s="144">
        <f t="shared" si="50"/>
        <v>30</v>
      </c>
      <c r="Q828" s="149">
        <f t="shared" si="51"/>
        <v>24</v>
      </c>
    </row>
    <row r="829" spans="1:17" x14ac:dyDescent="0.35">
      <c r="A829" s="144" t="s">
        <v>13</v>
      </c>
      <c r="B829" s="115" t="s">
        <v>82</v>
      </c>
      <c r="C829" s="144"/>
      <c r="D829" s="116">
        <v>44393</v>
      </c>
      <c r="E829" s="115" t="s">
        <v>221</v>
      </c>
      <c r="F829" s="145" t="s">
        <v>222</v>
      </c>
      <c r="G829" s="145" t="s">
        <v>230</v>
      </c>
      <c r="H829" s="146">
        <v>53.89</v>
      </c>
      <c r="I829" s="147">
        <v>44375</v>
      </c>
      <c r="J829" s="147">
        <v>44388</v>
      </c>
      <c r="K829" s="148">
        <f t="shared" si="48"/>
        <v>14</v>
      </c>
      <c r="L829" s="147">
        <f t="shared" si="49"/>
        <v>44381.5</v>
      </c>
      <c r="M829" s="143">
        <v>44393.5</v>
      </c>
      <c r="N829" s="143">
        <v>44418.5</v>
      </c>
      <c r="O829" s="143">
        <v>44417.5</v>
      </c>
      <c r="P829" s="144">
        <f t="shared" si="50"/>
        <v>36</v>
      </c>
      <c r="Q829" s="149">
        <f t="shared" si="51"/>
        <v>1940.04</v>
      </c>
    </row>
    <row r="830" spans="1:17" x14ac:dyDescent="0.35">
      <c r="A830" s="144" t="s">
        <v>13</v>
      </c>
      <c r="B830" s="115" t="s">
        <v>82</v>
      </c>
      <c r="C830" s="144"/>
      <c r="D830" s="116">
        <v>44393</v>
      </c>
      <c r="E830" s="115" t="s">
        <v>218</v>
      </c>
      <c r="F830" s="145" t="s">
        <v>219</v>
      </c>
      <c r="G830" s="145" t="s">
        <v>230</v>
      </c>
      <c r="H830" s="146">
        <v>1108.9899999999998</v>
      </c>
      <c r="I830" s="147">
        <v>44375</v>
      </c>
      <c r="J830" s="147">
        <v>44388</v>
      </c>
      <c r="K830" s="148">
        <f t="shared" si="48"/>
        <v>14</v>
      </c>
      <c r="L830" s="147">
        <f t="shared" si="49"/>
        <v>44381.5</v>
      </c>
      <c r="M830" s="143">
        <v>44393.5</v>
      </c>
      <c r="N830" s="143">
        <v>44418.5</v>
      </c>
      <c r="O830" s="143">
        <v>44417.5</v>
      </c>
      <c r="P830" s="144">
        <f t="shared" si="50"/>
        <v>36</v>
      </c>
      <c r="Q830" s="149">
        <f t="shared" si="51"/>
        <v>39923.639999999992</v>
      </c>
    </row>
    <row r="831" spans="1:17" x14ac:dyDescent="0.35">
      <c r="A831" s="144" t="s">
        <v>13</v>
      </c>
      <c r="B831" s="115" t="s">
        <v>82</v>
      </c>
      <c r="C831" s="144"/>
      <c r="D831" s="116">
        <v>44393</v>
      </c>
      <c r="E831" s="115" t="s">
        <v>221</v>
      </c>
      <c r="F831" s="145" t="s">
        <v>222</v>
      </c>
      <c r="G831" s="145" t="s">
        <v>230</v>
      </c>
      <c r="H831" s="146">
        <v>18713.660000000007</v>
      </c>
      <c r="I831" s="147">
        <v>44375</v>
      </c>
      <c r="J831" s="147">
        <v>44388</v>
      </c>
      <c r="K831" s="148">
        <f t="shared" si="48"/>
        <v>14</v>
      </c>
      <c r="L831" s="147">
        <f t="shared" si="49"/>
        <v>44381.5</v>
      </c>
      <c r="M831" s="143">
        <v>44393.5</v>
      </c>
      <c r="N831" s="143">
        <v>44418.5</v>
      </c>
      <c r="O831" s="143">
        <v>44417.5</v>
      </c>
      <c r="P831" s="144">
        <f t="shared" si="50"/>
        <v>36</v>
      </c>
      <c r="Q831" s="149">
        <f t="shared" si="51"/>
        <v>673691.76000000024</v>
      </c>
    </row>
    <row r="832" spans="1:17" x14ac:dyDescent="0.35">
      <c r="A832" s="144" t="s">
        <v>13</v>
      </c>
      <c r="B832" s="115" t="s">
        <v>82</v>
      </c>
      <c r="C832" s="144"/>
      <c r="D832" s="116">
        <v>44393</v>
      </c>
      <c r="E832" s="115" t="s">
        <v>227</v>
      </c>
      <c r="F832" s="145" t="s">
        <v>228</v>
      </c>
      <c r="G832" s="145" t="s">
        <v>232</v>
      </c>
      <c r="H832" s="146">
        <v>163.56</v>
      </c>
      <c r="I832" s="147">
        <v>44375</v>
      </c>
      <c r="J832" s="147">
        <v>44388</v>
      </c>
      <c r="K832" s="148">
        <f t="shared" si="48"/>
        <v>14</v>
      </c>
      <c r="L832" s="147">
        <f t="shared" si="49"/>
        <v>44381.5</v>
      </c>
      <c r="M832" s="143">
        <v>44393.5</v>
      </c>
      <c r="N832" s="143">
        <v>44424.5</v>
      </c>
      <c r="O832" s="143">
        <v>44421.5</v>
      </c>
      <c r="P832" s="144">
        <f t="shared" si="50"/>
        <v>40</v>
      </c>
      <c r="Q832" s="149">
        <f t="shared" si="51"/>
        <v>6542.4</v>
      </c>
    </row>
    <row r="833" spans="1:17" x14ac:dyDescent="0.35">
      <c r="A833" s="144" t="s">
        <v>13</v>
      </c>
      <c r="B833" s="115" t="s">
        <v>82</v>
      </c>
      <c r="C833" s="144"/>
      <c r="D833" s="116">
        <v>44393</v>
      </c>
      <c r="E833" s="115" t="s">
        <v>233</v>
      </c>
      <c r="F833" s="145" t="s">
        <v>234</v>
      </c>
      <c r="G833" s="145" t="s">
        <v>235</v>
      </c>
      <c r="H833" s="146">
        <v>42.96</v>
      </c>
      <c r="I833" s="147">
        <v>44375</v>
      </c>
      <c r="J833" s="147">
        <v>44388</v>
      </c>
      <c r="K833" s="148">
        <f t="shared" si="48"/>
        <v>14</v>
      </c>
      <c r="L833" s="147">
        <f t="shared" si="49"/>
        <v>44381.5</v>
      </c>
      <c r="M833" s="143">
        <v>44393.5</v>
      </c>
      <c r="N833" s="143">
        <v>44424.5</v>
      </c>
      <c r="O833" s="143">
        <v>44421.5</v>
      </c>
      <c r="P833" s="144">
        <f t="shared" si="50"/>
        <v>40</v>
      </c>
      <c r="Q833" s="149">
        <f t="shared" si="51"/>
        <v>1718.4</v>
      </c>
    </row>
    <row r="834" spans="1:17" x14ac:dyDescent="0.35">
      <c r="A834" s="144" t="s">
        <v>13</v>
      </c>
      <c r="B834" s="115" t="s">
        <v>82</v>
      </c>
      <c r="C834" s="144"/>
      <c r="D834" s="116">
        <v>44393</v>
      </c>
      <c r="E834" s="115" t="s">
        <v>233</v>
      </c>
      <c r="F834" s="145" t="s">
        <v>234</v>
      </c>
      <c r="G834" s="145" t="s">
        <v>236</v>
      </c>
      <c r="H834" s="146">
        <v>59.49</v>
      </c>
      <c r="I834" s="147">
        <v>44375</v>
      </c>
      <c r="J834" s="147">
        <v>44388</v>
      </c>
      <c r="K834" s="148">
        <f t="shared" si="48"/>
        <v>14</v>
      </c>
      <c r="L834" s="147">
        <f t="shared" si="49"/>
        <v>44381.5</v>
      </c>
      <c r="M834" s="143">
        <v>44393.5</v>
      </c>
      <c r="N834" s="143">
        <v>44424.5</v>
      </c>
      <c r="O834" s="143">
        <v>44421.5</v>
      </c>
      <c r="P834" s="144">
        <f t="shared" si="50"/>
        <v>40</v>
      </c>
      <c r="Q834" s="149">
        <f t="shared" si="51"/>
        <v>2379.6</v>
      </c>
    </row>
    <row r="835" spans="1:17" x14ac:dyDescent="0.35">
      <c r="A835" s="144" t="s">
        <v>13</v>
      </c>
      <c r="B835" s="115" t="s">
        <v>82</v>
      </c>
      <c r="C835" s="144"/>
      <c r="D835" s="116">
        <v>44393</v>
      </c>
      <c r="E835" s="115" t="s">
        <v>233</v>
      </c>
      <c r="F835" s="145" t="s">
        <v>234</v>
      </c>
      <c r="G835" s="145" t="s">
        <v>237</v>
      </c>
      <c r="H835" s="146">
        <v>66.16</v>
      </c>
      <c r="I835" s="147">
        <v>44375</v>
      </c>
      <c r="J835" s="147">
        <v>44388</v>
      </c>
      <c r="K835" s="148">
        <f t="shared" si="48"/>
        <v>14</v>
      </c>
      <c r="L835" s="147">
        <f t="shared" si="49"/>
        <v>44381.5</v>
      </c>
      <c r="M835" s="143">
        <v>44393.5</v>
      </c>
      <c r="N835" s="143">
        <v>44424.5</v>
      </c>
      <c r="O835" s="143">
        <v>44421.5</v>
      </c>
      <c r="P835" s="144">
        <f t="shared" si="50"/>
        <v>40</v>
      </c>
      <c r="Q835" s="149">
        <f t="shared" si="51"/>
        <v>2646.3999999999996</v>
      </c>
    </row>
    <row r="836" spans="1:17" x14ac:dyDescent="0.35">
      <c r="A836" s="144" t="s">
        <v>13</v>
      </c>
      <c r="B836" s="115" t="s">
        <v>82</v>
      </c>
      <c r="C836" s="144"/>
      <c r="D836" s="116">
        <v>44393</v>
      </c>
      <c r="E836" s="115" t="s">
        <v>238</v>
      </c>
      <c r="F836" s="145" t="s">
        <v>239</v>
      </c>
      <c r="G836" s="145" t="s">
        <v>304</v>
      </c>
      <c r="H836" s="146">
        <v>65.14</v>
      </c>
      <c r="I836" s="147">
        <v>44375</v>
      </c>
      <c r="J836" s="147">
        <v>44388</v>
      </c>
      <c r="K836" s="148">
        <f t="shared" si="48"/>
        <v>14</v>
      </c>
      <c r="L836" s="147">
        <f t="shared" si="49"/>
        <v>44381.5</v>
      </c>
      <c r="M836" s="143">
        <v>44393.5</v>
      </c>
      <c r="N836" s="143">
        <v>44428.5</v>
      </c>
      <c r="O836" s="143">
        <v>44427.5</v>
      </c>
      <c r="P836" s="144">
        <f t="shared" si="50"/>
        <v>46</v>
      </c>
      <c r="Q836" s="149">
        <f t="shared" si="51"/>
        <v>2996.44</v>
      </c>
    </row>
    <row r="837" spans="1:17" x14ac:dyDescent="0.35">
      <c r="A837" s="144" t="s">
        <v>13</v>
      </c>
      <c r="B837" s="115" t="s">
        <v>82</v>
      </c>
      <c r="C837" s="144"/>
      <c r="D837" s="116">
        <v>44393</v>
      </c>
      <c r="E837" s="115" t="s">
        <v>238</v>
      </c>
      <c r="F837" s="145" t="s">
        <v>239</v>
      </c>
      <c r="G837" s="145" t="s">
        <v>240</v>
      </c>
      <c r="H837" s="146">
        <v>343.45</v>
      </c>
      <c r="I837" s="147">
        <v>44375</v>
      </c>
      <c r="J837" s="147">
        <v>44388</v>
      </c>
      <c r="K837" s="148">
        <f t="shared" si="48"/>
        <v>14</v>
      </c>
      <c r="L837" s="147">
        <f t="shared" si="49"/>
        <v>44381.5</v>
      </c>
      <c r="M837" s="143">
        <v>44393.5</v>
      </c>
      <c r="N837" s="143">
        <v>44428.5</v>
      </c>
      <c r="O837" s="143">
        <v>44427.5</v>
      </c>
      <c r="P837" s="144">
        <f t="shared" si="50"/>
        <v>46</v>
      </c>
      <c r="Q837" s="149">
        <f t="shared" si="51"/>
        <v>15798.699999999999</v>
      </c>
    </row>
    <row r="838" spans="1:17" x14ac:dyDescent="0.35">
      <c r="A838" s="144" t="s">
        <v>13</v>
      </c>
      <c r="B838" s="115" t="s">
        <v>82</v>
      </c>
      <c r="C838" s="144"/>
      <c r="D838" s="116">
        <v>44393</v>
      </c>
      <c r="E838" s="115" t="s">
        <v>238</v>
      </c>
      <c r="F838" s="145" t="s">
        <v>239</v>
      </c>
      <c r="G838" s="145" t="s">
        <v>241</v>
      </c>
      <c r="H838" s="146">
        <v>143.24</v>
      </c>
      <c r="I838" s="147">
        <v>44375</v>
      </c>
      <c r="J838" s="147">
        <v>44388</v>
      </c>
      <c r="K838" s="148">
        <f t="shared" si="48"/>
        <v>14</v>
      </c>
      <c r="L838" s="147">
        <f t="shared" si="49"/>
        <v>44381.5</v>
      </c>
      <c r="M838" s="143">
        <v>44393.5</v>
      </c>
      <c r="N838" s="143">
        <v>44428.5</v>
      </c>
      <c r="O838" s="143">
        <v>44427.5</v>
      </c>
      <c r="P838" s="144">
        <f t="shared" si="50"/>
        <v>46</v>
      </c>
      <c r="Q838" s="149">
        <f t="shared" si="51"/>
        <v>6589.0400000000009</v>
      </c>
    </row>
    <row r="839" spans="1:17" x14ac:dyDescent="0.35">
      <c r="A839" s="144" t="s">
        <v>13</v>
      </c>
      <c r="B839" s="115" t="s">
        <v>82</v>
      </c>
      <c r="C839" s="144"/>
      <c r="D839" s="116">
        <v>44393</v>
      </c>
      <c r="E839" s="115" t="s">
        <v>238</v>
      </c>
      <c r="F839" s="145" t="s">
        <v>239</v>
      </c>
      <c r="G839" s="145" t="s">
        <v>242</v>
      </c>
      <c r="H839" s="146">
        <v>38.93</v>
      </c>
      <c r="I839" s="147">
        <v>44375</v>
      </c>
      <c r="J839" s="147">
        <v>44388</v>
      </c>
      <c r="K839" s="148">
        <f t="shared" ref="K839:K902" si="52">J839-I839+1</f>
        <v>14</v>
      </c>
      <c r="L839" s="147">
        <f t="shared" ref="L839:L902" si="53">(J839+I839)/2</f>
        <v>44381.5</v>
      </c>
      <c r="M839" s="143">
        <v>44393.5</v>
      </c>
      <c r="N839" s="143">
        <v>44428.5</v>
      </c>
      <c r="O839" s="143">
        <v>44427.5</v>
      </c>
      <c r="P839" s="144">
        <f t="shared" ref="P839:P902" si="54">O839-L839</f>
        <v>46</v>
      </c>
      <c r="Q839" s="149">
        <f t="shared" ref="Q839:Q902" si="55">P839*H839</f>
        <v>1790.78</v>
      </c>
    </row>
    <row r="840" spans="1:17" x14ac:dyDescent="0.35">
      <c r="A840" s="144" t="s">
        <v>13</v>
      </c>
      <c r="B840" s="115" t="s">
        <v>82</v>
      </c>
      <c r="C840" s="144"/>
      <c r="D840" s="116">
        <v>44393</v>
      </c>
      <c r="E840" s="115" t="s">
        <v>238</v>
      </c>
      <c r="F840" s="145" t="s">
        <v>239</v>
      </c>
      <c r="G840" s="145" t="s">
        <v>243</v>
      </c>
      <c r="H840" s="146">
        <v>44.18</v>
      </c>
      <c r="I840" s="147">
        <v>44375</v>
      </c>
      <c r="J840" s="147">
        <v>44388</v>
      </c>
      <c r="K840" s="148">
        <f t="shared" si="52"/>
        <v>14</v>
      </c>
      <c r="L840" s="147">
        <f t="shared" si="53"/>
        <v>44381.5</v>
      </c>
      <c r="M840" s="143">
        <v>44393.5</v>
      </c>
      <c r="N840" s="143">
        <v>44428.5</v>
      </c>
      <c r="O840" s="143">
        <v>44427.5</v>
      </c>
      <c r="P840" s="144">
        <f t="shared" si="54"/>
        <v>46</v>
      </c>
      <c r="Q840" s="149">
        <f t="shared" si="55"/>
        <v>2032.28</v>
      </c>
    </row>
    <row r="841" spans="1:17" x14ac:dyDescent="0.35">
      <c r="A841" s="144" t="s">
        <v>13</v>
      </c>
      <c r="B841" s="115" t="s">
        <v>82</v>
      </c>
      <c r="C841" s="144"/>
      <c r="D841" s="116">
        <v>44393</v>
      </c>
      <c r="E841" s="115" t="s">
        <v>238</v>
      </c>
      <c r="F841" s="145" t="s">
        <v>239</v>
      </c>
      <c r="G841" s="145" t="s">
        <v>244</v>
      </c>
      <c r="H841" s="146">
        <v>36.119999999999997</v>
      </c>
      <c r="I841" s="147">
        <v>44375</v>
      </c>
      <c r="J841" s="147">
        <v>44388</v>
      </c>
      <c r="K841" s="148">
        <f t="shared" si="52"/>
        <v>14</v>
      </c>
      <c r="L841" s="147">
        <f t="shared" si="53"/>
        <v>44381.5</v>
      </c>
      <c r="M841" s="143">
        <v>44393.5</v>
      </c>
      <c r="N841" s="143">
        <v>44428.5</v>
      </c>
      <c r="O841" s="143">
        <v>44427.5</v>
      </c>
      <c r="P841" s="144">
        <f t="shared" si="54"/>
        <v>46</v>
      </c>
      <c r="Q841" s="149">
        <f t="shared" si="55"/>
        <v>1661.52</v>
      </c>
    </row>
    <row r="842" spans="1:17" x14ac:dyDescent="0.35">
      <c r="A842" s="144" t="s">
        <v>13</v>
      </c>
      <c r="B842" s="115" t="s">
        <v>82</v>
      </c>
      <c r="C842" s="144"/>
      <c r="D842" s="116">
        <v>44393</v>
      </c>
      <c r="E842" s="115" t="s">
        <v>218</v>
      </c>
      <c r="F842" s="145" t="s">
        <v>219</v>
      </c>
      <c r="G842" s="145" t="s">
        <v>245</v>
      </c>
      <c r="H842" s="146">
        <v>1674.52</v>
      </c>
      <c r="I842" s="147">
        <v>44375</v>
      </c>
      <c r="J842" s="147">
        <v>44388</v>
      </c>
      <c r="K842" s="148">
        <f t="shared" si="52"/>
        <v>14</v>
      </c>
      <c r="L842" s="147">
        <f t="shared" si="53"/>
        <v>44381.5</v>
      </c>
      <c r="M842" s="143">
        <v>44393.5</v>
      </c>
      <c r="N842" s="143">
        <v>44428.5</v>
      </c>
      <c r="O842" s="143">
        <v>44427.5</v>
      </c>
      <c r="P842" s="144">
        <f t="shared" si="54"/>
        <v>46</v>
      </c>
      <c r="Q842" s="149">
        <f t="shared" si="55"/>
        <v>77027.92</v>
      </c>
    </row>
    <row r="843" spans="1:17" x14ac:dyDescent="0.35">
      <c r="A843" s="144" t="s">
        <v>13</v>
      </c>
      <c r="B843" s="115" t="s">
        <v>82</v>
      </c>
      <c r="C843" s="144"/>
      <c r="D843" s="116">
        <v>44393</v>
      </c>
      <c r="E843" s="115" t="s">
        <v>223</v>
      </c>
      <c r="F843" s="145" t="s">
        <v>224</v>
      </c>
      <c r="G843" s="145" t="s">
        <v>231</v>
      </c>
      <c r="H843" s="146">
        <v>88.46</v>
      </c>
      <c r="I843" s="147">
        <v>44375</v>
      </c>
      <c r="J843" s="147">
        <v>44388</v>
      </c>
      <c r="K843" s="148">
        <f t="shared" si="52"/>
        <v>14</v>
      </c>
      <c r="L843" s="147">
        <f t="shared" si="53"/>
        <v>44381.5</v>
      </c>
      <c r="M843" s="143">
        <v>44393.5</v>
      </c>
      <c r="N843" s="143">
        <v>44498.5</v>
      </c>
      <c r="O843" s="143">
        <v>44497.5</v>
      </c>
      <c r="P843" s="144">
        <f t="shared" si="54"/>
        <v>116</v>
      </c>
      <c r="Q843" s="149">
        <f t="shared" si="55"/>
        <v>10261.359999999999</v>
      </c>
    </row>
    <row r="844" spans="1:17" x14ac:dyDescent="0.35">
      <c r="A844" s="144" t="s">
        <v>13</v>
      </c>
      <c r="B844" s="115" t="s">
        <v>82</v>
      </c>
      <c r="C844" s="144"/>
      <c r="D844" s="116">
        <v>44393</v>
      </c>
      <c r="E844" s="115" t="s">
        <v>227</v>
      </c>
      <c r="F844" s="145" t="s">
        <v>228</v>
      </c>
      <c r="G844" s="145" t="s">
        <v>291</v>
      </c>
      <c r="H844" s="144">
        <v>1.42</v>
      </c>
      <c r="I844" s="147">
        <v>44375</v>
      </c>
      <c r="J844" s="147">
        <v>44388</v>
      </c>
      <c r="K844" s="148">
        <f t="shared" si="52"/>
        <v>14</v>
      </c>
      <c r="L844" s="147">
        <f t="shared" si="53"/>
        <v>44381.5</v>
      </c>
      <c r="M844" s="143">
        <v>44393.5</v>
      </c>
      <c r="N844" s="143">
        <v>44498.5</v>
      </c>
      <c r="O844" s="143">
        <v>44497.5</v>
      </c>
      <c r="P844" s="144">
        <f t="shared" si="54"/>
        <v>116</v>
      </c>
      <c r="Q844" s="149">
        <f t="shared" si="55"/>
        <v>164.72</v>
      </c>
    </row>
    <row r="845" spans="1:17" x14ac:dyDescent="0.35">
      <c r="A845" s="144" t="s">
        <v>13</v>
      </c>
      <c r="B845" s="115" t="s">
        <v>82</v>
      </c>
      <c r="C845" s="144"/>
      <c r="D845" s="116">
        <v>44393</v>
      </c>
      <c r="E845" s="115" t="s">
        <v>227</v>
      </c>
      <c r="F845" s="145" t="s">
        <v>228</v>
      </c>
      <c r="G845" s="145" t="s">
        <v>292</v>
      </c>
      <c r="H845" s="146">
        <v>1</v>
      </c>
      <c r="I845" s="147">
        <v>44375</v>
      </c>
      <c r="J845" s="147">
        <v>44388</v>
      </c>
      <c r="K845" s="148">
        <f t="shared" si="52"/>
        <v>14</v>
      </c>
      <c r="L845" s="147">
        <f t="shared" si="53"/>
        <v>44381.5</v>
      </c>
      <c r="M845" s="143">
        <v>44393.5</v>
      </c>
      <c r="N845" s="143">
        <v>44498.5</v>
      </c>
      <c r="O845" s="143">
        <v>44497.5</v>
      </c>
      <c r="P845" s="144">
        <f t="shared" si="54"/>
        <v>116</v>
      </c>
      <c r="Q845" s="149">
        <f t="shared" si="55"/>
        <v>116</v>
      </c>
    </row>
    <row r="846" spans="1:17" x14ac:dyDescent="0.35">
      <c r="A846" s="144" t="s">
        <v>13</v>
      </c>
      <c r="B846" s="115" t="s">
        <v>82</v>
      </c>
      <c r="C846" s="144"/>
      <c r="D846" s="116">
        <v>44393</v>
      </c>
      <c r="E846" s="115" t="s">
        <v>227</v>
      </c>
      <c r="F846" s="145" t="s">
        <v>228</v>
      </c>
      <c r="G846" s="145" t="s">
        <v>312</v>
      </c>
      <c r="H846" s="146">
        <v>1.34</v>
      </c>
      <c r="I846" s="147">
        <v>44375</v>
      </c>
      <c r="J846" s="147">
        <v>44388</v>
      </c>
      <c r="K846" s="148">
        <f t="shared" si="52"/>
        <v>14</v>
      </c>
      <c r="L846" s="147">
        <f t="shared" si="53"/>
        <v>44381.5</v>
      </c>
      <c r="M846" s="143">
        <v>44393.5</v>
      </c>
      <c r="N846" s="143">
        <v>44498.5</v>
      </c>
      <c r="O846" s="143">
        <v>44497.5</v>
      </c>
      <c r="P846" s="144">
        <f t="shared" si="54"/>
        <v>116</v>
      </c>
      <c r="Q846" s="149">
        <f t="shared" si="55"/>
        <v>155.44</v>
      </c>
    </row>
    <row r="847" spans="1:17" x14ac:dyDescent="0.35">
      <c r="A847" s="144" t="s">
        <v>13</v>
      </c>
      <c r="B847" s="115" t="s">
        <v>82</v>
      </c>
      <c r="C847" s="144"/>
      <c r="D847" s="116">
        <v>44393</v>
      </c>
      <c r="E847" s="115" t="s">
        <v>269</v>
      </c>
      <c r="F847" s="145" t="s">
        <v>270</v>
      </c>
      <c r="G847" s="145" t="s">
        <v>271</v>
      </c>
      <c r="H847" s="146">
        <v>8.41</v>
      </c>
      <c r="I847" s="147">
        <v>44375</v>
      </c>
      <c r="J847" s="147">
        <v>44388</v>
      </c>
      <c r="K847" s="148">
        <f t="shared" si="52"/>
        <v>14</v>
      </c>
      <c r="L847" s="147">
        <f t="shared" si="53"/>
        <v>44381.5</v>
      </c>
      <c r="M847" s="143">
        <v>44393.5</v>
      </c>
      <c r="N847" s="143">
        <v>44501.5</v>
      </c>
      <c r="O847" s="143">
        <v>44498.5</v>
      </c>
      <c r="P847" s="144">
        <f t="shared" si="54"/>
        <v>117</v>
      </c>
      <c r="Q847" s="149">
        <f t="shared" si="55"/>
        <v>983.97</v>
      </c>
    </row>
    <row r="848" spans="1:17" x14ac:dyDescent="0.35">
      <c r="A848" s="144" t="s">
        <v>13</v>
      </c>
      <c r="B848" s="115" t="s">
        <v>82</v>
      </c>
      <c r="C848" s="144"/>
      <c r="D848" s="116">
        <v>44393</v>
      </c>
      <c r="E848" s="115" t="s">
        <v>275</v>
      </c>
      <c r="F848" s="145" t="s">
        <v>276</v>
      </c>
      <c r="G848" s="145" t="s">
        <v>209</v>
      </c>
      <c r="H848" s="144">
        <v>0</v>
      </c>
      <c r="I848" s="147">
        <v>44375</v>
      </c>
      <c r="J848" s="147">
        <v>44388</v>
      </c>
      <c r="K848" s="148">
        <f t="shared" si="52"/>
        <v>14</v>
      </c>
      <c r="L848" s="147">
        <f t="shared" si="53"/>
        <v>44381.5</v>
      </c>
      <c r="M848" s="143">
        <v>44393.5</v>
      </c>
      <c r="N848" s="143">
        <v>44501.5</v>
      </c>
      <c r="O848" s="143">
        <v>44498.5</v>
      </c>
      <c r="P848" s="144">
        <f t="shared" si="54"/>
        <v>117</v>
      </c>
      <c r="Q848" s="149">
        <f t="shared" si="55"/>
        <v>0</v>
      </c>
    </row>
    <row r="849" spans="1:17" x14ac:dyDescent="0.35">
      <c r="A849" s="144" t="s">
        <v>13</v>
      </c>
      <c r="B849" s="115" t="s">
        <v>82</v>
      </c>
      <c r="C849" s="144"/>
      <c r="D849" s="116">
        <v>44393</v>
      </c>
      <c r="E849" s="115" t="s">
        <v>277</v>
      </c>
      <c r="F849" s="145" t="s">
        <v>278</v>
      </c>
      <c r="G849" s="145" t="s">
        <v>279</v>
      </c>
      <c r="H849" s="146">
        <v>0</v>
      </c>
      <c r="I849" s="147">
        <v>44375</v>
      </c>
      <c r="J849" s="147">
        <v>44388</v>
      </c>
      <c r="K849" s="148">
        <f t="shared" si="52"/>
        <v>14</v>
      </c>
      <c r="L849" s="147">
        <f t="shared" si="53"/>
        <v>44381.5</v>
      </c>
      <c r="M849" s="143">
        <v>44393.5</v>
      </c>
      <c r="N849" s="143">
        <v>44501.5</v>
      </c>
      <c r="O849" s="143">
        <v>44498.5</v>
      </c>
      <c r="P849" s="144">
        <f t="shared" si="54"/>
        <v>117</v>
      </c>
      <c r="Q849" s="149">
        <f t="shared" si="55"/>
        <v>0</v>
      </c>
    </row>
    <row r="850" spans="1:17" x14ac:dyDescent="0.35">
      <c r="A850" s="144" t="s">
        <v>13</v>
      </c>
      <c r="B850" s="115" t="s">
        <v>82</v>
      </c>
      <c r="C850" s="144"/>
      <c r="D850" s="116">
        <v>44393</v>
      </c>
      <c r="E850" s="115" t="s">
        <v>281</v>
      </c>
      <c r="F850" s="145" t="s">
        <v>282</v>
      </c>
      <c r="G850" s="145" t="s">
        <v>230</v>
      </c>
      <c r="H850" s="146">
        <v>0</v>
      </c>
      <c r="I850" s="147">
        <v>44375</v>
      </c>
      <c r="J850" s="147">
        <v>44388</v>
      </c>
      <c r="K850" s="148">
        <f t="shared" si="52"/>
        <v>14</v>
      </c>
      <c r="L850" s="147">
        <f t="shared" si="53"/>
        <v>44381.5</v>
      </c>
      <c r="M850" s="143">
        <v>44393.5</v>
      </c>
      <c r="N850" s="143">
        <v>44501.5</v>
      </c>
      <c r="O850" s="143">
        <v>44498.5</v>
      </c>
      <c r="P850" s="144">
        <f t="shared" si="54"/>
        <v>117</v>
      </c>
      <c r="Q850" s="149">
        <f t="shared" si="55"/>
        <v>0</v>
      </c>
    </row>
    <row r="851" spans="1:17" x14ac:dyDescent="0.35">
      <c r="A851" s="144" t="s">
        <v>13</v>
      </c>
      <c r="B851" s="115" t="s">
        <v>82</v>
      </c>
      <c r="C851" s="144"/>
      <c r="D851" s="116">
        <v>44393</v>
      </c>
      <c r="E851" s="115" t="s">
        <v>227</v>
      </c>
      <c r="F851" s="145" t="s">
        <v>228</v>
      </c>
      <c r="G851" s="145" t="s">
        <v>246</v>
      </c>
      <c r="H851" s="146">
        <v>6.85</v>
      </c>
      <c r="I851" s="147">
        <v>44375</v>
      </c>
      <c r="J851" s="147">
        <v>44388</v>
      </c>
      <c r="K851" s="148">
        <f t="shared" si="52"/>
        <v>14</v>
      </c>
      <c r="L851" s="147">
        <f t="shared" si="53"/>
        <v>44381.5</v>
      </c>
      <c r="M851" s="143">
        <v>44393.5</v>
      </c>
      <c r="N851" s="143">
        <v>44501.5</v>
      </c>
      <c r="O851" s="143">
        <v>44498.5</v>
      </c>
      <c r="P851" s="144">
        <f t="shared" si="54"/>
        <v>117</v>
      </c>
      <c r="Q851" s="149">
        <f t="shared" si="55"/>
        <v>801.44999999999993</v>
      </c>
    </row>
    <row r="852" spans="1:17" x14ac:dyDescent="0.35">
      <c r="A852" s="144" t="s">
        <v>13</v>
      </c>
      <c r="B852" s="115" t="s">
        <v>82</v>
      </c>
      <c r="C852" s="144"/>
      <c r="D852" s="116">
        <v>44393</v>
      </c>
      <c r="E852" s="115" t="s">
        <v>227</v>
      </c>
      <c r="F852" s="145" t="s">
        <v>228</v>
      </c>
      <c r="G852" s="145" t="s">
        <v>247</v>
      </c>
      <c r="H852" s="146">
        <v>19.36</v>
      </c>
      <c r="I852" s="147">
        <v>44375</v>
      </c>
      <c r="J852" s="147">
        <v>44388</v>
      </c>
      <c r="K852" s="148">
        <f t="shared" si="52"/>
        <v>14</v>
      </c>
      <c r="L852" s="147">
        <f t="shared" si="53"/>
        <v>44381.5</v>
      </c>
      <c r="M852" s="143">
        <v>44393.5</v>
      </c>
      <c r="N852" s="143">
        <v>44501.5</v>
      </c>
      <c r="O852" s="143">
        <v>44498.5</v>
      </c>
      <c r="P852" s="144">
        <f t="shared" si="54"/>
        <v>117</v>
      </c>
      <c r="Q852" s="149">
        <f t="shared" si="55"/>
        <v>2265.12</v>
      </c>
    </row>
    <row r="853" spans="1:17" x14ac:dyDescent="0.35">
      <c r="A853" s="144" t="s">
        <v>13</v>
      </c>
      <c r="B853" s="115" t="s">
        <v>82</v>
      </c>
      <c r="C853" s="144"/>
      <c r="D853" s="116">
        <v>44393</v>
      </c>
      <c r="E853" s="115" t="s">
        <v>227</v>
      </c>
      <c r="F853" s="145" t="s">
        <v>228</v>
      </c>
      <c r="G853" s="145" t="s">
        <v>248</v>
      </c>
      <c r="H853" s="146">
        <v>0.68</v>
      </c>
      <c r="I853" s="147">
        <v>44375</v>
      </c>
      <c r="J853" s="147">
        <v>44388</v>
      </c>
      <c r="K853" s="148">
        <f t="shared" si="52"/>
        <v>14</v>
      </c>
      <c r="L853" s="147">
        <f t="shared" si="53"/>
        <v>44381.5</v>
      </c>
      <c r="M853" s="143">
        <v>44393.5</v>
      </c>
      <c r="N853" s="143">
        <v>44501.5</v>
      </c>
      <c r="O853" s="143">
        <v>44498.5</v>
      </c>
      <c r="P853" s="144">
        <f t="shared" si="54"/>
        <v>117</v>
      </c>
      <c r="Q853" s="149">
        <f t="shared" si="55"/>
        <v>79.56</v>
      </c>
    </row>
    <row r="854" spans="1:17" x14ac:dyDescent="0.35">
      <c r="A854" s="144" t="s">
        <v>13</v>
      </c>
      <c r="B854" s="115" t="s">
        <v>82</v>
      </c>
      <c r="C854" s="144"/>
      <c r="D854" s="116">
        <v>44393</v>
      </c>
      <c r="E854" s="115" t="s">
        <v>227</v>
      </c>
      <c r="F854" s="145" t="s">
        <v>228</v>
      </c>
      <c r="G854" s="145" t="s">
        <v>249</v>
      </c>
      <c r="H854" s="146">
        <v>1.21</v>
      </c>
      <c r="I854" s="147">
        <v>44375</v>
      </c>
      <c r="J854" s="147">
        <v>44388</v>
      </c>
      <c r="K854" s="148">
        <f t="shared" si="52"/>
        <v>14</v>
      </c>
      <c r="L854" s="147">
        <f t="shared" si="53"/>
        <v>44381.5</v>
      </c>
      <c r="M854" s="143">
        <v>44393.5</v>
      </c>
      <c r="N854" s="143">
        <v>44501.5</v>
      </c>
      <c r="O854" s="143">
        <v>44498.5</v>
      </c>
      <c r="P854" s="144">
        <f t="shared" si="54"/>
        <v>117</v>
      </c>
      <c r="Q854" s="149">
        <f t="shared" si="55"/>
        <v>141.57</v>
      </c>
    </row>
    <row r="855" spans="1:17" x14ac:dyDescent="0.35">
      <c r="A855" s="144" t="s">
        <v>13</v>
      </c>
      <c r="B855" s="115" t="s">
        <v>82</v>
      </c>
      <c r="C855" s="144"/>
      <c r="D855" s="116">
        <v>44393</v>
      </c>
      <c r="E855" s="115" t="s">
        <v>227</v>
      </c>
      <c r="F855" s="145" t="s">
        <v>228</v>
      </c>
      <c r="G855" s="145" t="s">
        <v>250</v>
      </c>
      <c r="H855" s="146">
        <v>1.1099999999999999</v>
      </c>
      <c r="I855" s="147">
        <v>44375</v>
      </c>
      <c r="J855" s="147">
        <v>44388</v>
      </c>
      <c r="K855" s="148">
        <f t="shared" si="52"/>
        <v>14</v>
      </c>
      <c r="L855" s="147">
        <f t="shared" si="53"/>
        <v>44381.5</v>
      </c>
      <c r="M855" s="143">
        <v>44393.5</v>
      </c>
      <c r="N855" s="143">
        <v>44501.5</v>
      </c>
      <c r="O855" s="143">
        <v>44498.5</v>
      </c>
      <c r="P855" s="144">
        <f t="shared" si="54"/>
        <v>117</v>
      </c>
      <c r="Q855" s="149">
        <f t="shared" si="55"/>
        <v>129.86999999999998</v>
      </c>
    </row>
    <row r="856" spans="1:17" x14ac:dyDescent="0.35">
      <c r="A856" s="144" t="s">
        <v>13</v>
      </c>
      <c r="B856" s="115" t="s">
        <v>82</v>
      </c>
      <c r="C856" s="144"/>
      <c r="D856" s="116">
        <v>44393</v>
      </c>
      <c r="E856" s="115" t="s">
        <v>227</v>
      </c>
      <c r="F856" s="145" t="s">
        <v>228</v>
      </c>
      <c r="G856" s="145" t="s">
        <v>285</v>
      </c>
      <c r="H856" s="146">
        <v>1.3399999999999999</v>
      </c>
      <c r="I856" s="147">
        <v>44375</v>
      </c>
      <c r="J856" s="147">
        <v>44388</v>
      </c>
      <c r="K856" s="148">
        <f t="shared" si="52"/>
        <v>14</v>
      </c>
      <c r="L856" s="147">
        <f t="shared" si="53"/>
        <v>44381.5</v>
      </c>
      <c r="M856" s="143">
        <v>44393.5</v>
      </c>
      <c r="N856" s="143">
        <v>44501.5</v>
      </c>
      <c r="O856" s="143">
        <v>44498.5</v>
      </c>
      <c r="P856" s="144">
        <f t="shared" si="54"/>
        <v>117</v>
      </c>
      <c r="Q856" s="149">
        <f t="shared" si="55"/>
        <v>156.77999999999997</v>
      </c>
    </row>
    <row r="857" spans="1:17" x14ac:dyDescent="0.35">
      <c r="A857" s="144" t="s">
        <v>13</v>
      </c>
      <c r="B857" s="115" t="s">
        <v>82</v>
      </c>
      <c r="C857" s="144"/>
      <c r="D857" s="116">
        <v>44393</v>
      </c>
      <c r="E857" s="115" t="s">
        <v>227</v>
      </c>
      <c r="F857" s="145" t="s">
        <v>228</v>
      </c>
      <c r="G857" s="145" t="s">
        <v>252</v>
      </c>
      <c r="H857" s="146">
        <v>1.0899999999999999</v>
      </c>
      <c r="I857" s="147">
        <v>44375</v>
      </c>
      <c r="J857" s="147">
        <v>44388</v>
      </c>
      <c r="K857" s="148">
        <f t="shared" si="52"/>
        <v>14</v>
      </c>
      <c r="L857" s="147">
        <f t="shared" si="53"/>
        <v>44381.5</v>
      </c>
      <c r="M857" s="143">
        <v>44393.5</v>
      </c>
      <c r="N857" s="143">
        <v>44501.5</v>
      </c>
      <c r="O857" s="143">
        <v>44498.5</v>
      </c>
      <c r="P857" s="144">
        <f t="shared" si="54"/>
        <v>117</v>
      </c>
      <c r="Q857" s="149">
        <f t="shared" si="55"/>
        <v>127.52999999999999</v>
      </c>
    </row>
    <row r="858" spans="1:17" x14ac:dyDescent="0.35">
      <c r="A858" s="144" t="s">
        <v>13</v>
      </c>
      <c r="B858" s="115" t="s">
        <v>82</v>
      </c>
      <c r="C858" s="144"/>
      <c r="D858" s="116">
        <v>44393</v>
      </c>
      <c r="E858" s="115" t="s">
        <v>227</v>
      </c>
      <c r="F858" s="145" t="s">
        <v>228</v>
      </c>
      <c r="G858" s="145" t="s">
        <v>253</v>
      </c>
      <c r="H858" s="146">
        <v>2.94</v>
      </c>
      <c r="I858" s="147">
        <v>44375</v>
      </c>
      <c r="J858" s="147">
        <v>44388</v>
      </c>
      <c r="K858" s="148">
        <f t="shared" si="52"/>
        <v>14</v>
      </c>
      <c r="L858" s="147">
        <f t="shared" si="53"/>
        <v>44381.5</v>
      </c>
      <c r="M858" s="143">
        <v>44393.5</v>
      </c>
      <c r="N858" s="143">
        <v>44501.5</v>
      </c>
      <c r="O858" s="143">
        <v>44498.5</v>
      </c>
      <c r="P858" s="144">
        <f t="shared" si="54"/>
        <v>117</v>
      </c>
      <c r="Q858" s="149">
        <f t="shared" si="55"/>
        <v>343.98</v>
      </c>
    </row>
    <row r="859" spans="1:17" x14ac:dyDescent="0.35">
      <c r="A859" s="144" t="s">
        <v>13</v>
      </c>
      <c r="B859" s="115" t="s">
        <v>82</v>
      </c>
      <c r="C859" s="144"/>
      <c r="D859" s="116">
        <v>44393</v>
      </c>
      <c r="E859" s="115" t="s">
        <v>227</v>
      </c>
      <c r="F859" s="145" t="s">
        <v>228</v>
      </c>
      <c r="G859" s="145" t="s">
        <v>254</v>
      </c>
      <c r="H859" s="146">
        <v>76.38</v>
      </c>
      <c r="I859" s="147">
        <v>44375</v>
      </c>
      <c r="J859" s="147">
        <v>44388</v>
      </c>
      <c r="K859" s="148">
        <f t="shared" si="52"/>
        <v>14</v>
      </c>
      <c r="L859" s="147">
        <f t="shared" si="53"/>
        <v>44381.5</v>
      </c>
      <c r="M859" s="143">
        <v>44393.5</v>
      </c>
      <c r="N859" s="143">
        <v>44501.5</v>
      </c>
      <c r="O859" s="143">
        <v>44498.5</v>
      </c>
      <c r="P859" s="144">
        <f t="shared" si="54"/>
        <v>117</v>
      </c>
      <c r="Q859" s="149">
        <f t="shared" si="55"/>
        <v>8936.4599999999991</v>
      </c>
    </row>
    <row r="860" spans="1:17" x14ac:dyDescent="0.35">
      <c r="A860" s="144" t="s">
        <v>13</v>
      </c>
      <c r="B860" s="115" t="s">
        <v>82</v>
      </c>
      <c r="C860" s="144"/>
      <c r="D860" s="116">
        <v>44393</v>
      </c>
      <c r="E860" s="115" t="s">
        <v>227</v>
      </c>
      <c r="F860" s="145" t="s">
        <v>228</v>
      </c>
      <c r="G860" s="145" t="s">
        <v>255</v>
      </c>
      <c r="H860" s="146">
        <v>14.910000000000002</v>
      </c>
      <c r="I860" s="147">
        <v>44375</v>
      </c>
      <c r="J860" s="147">
        <v>44388</v>
      </c>
      <c r="K860" s="148">
        <f t="shared" si="52"/>
        <v>14</v>
      </c>
      <c r="L860" s="147">
        <f t="shared" si="53"/>
        <v>44381.5</v>
      </c>
      <c r="M860" s="143">
        <v>44393.5</v>
      </c>
      <c r="N860" s="143">
        <v>44501.5</v>
      </c>
      <c r="O860" s="143">
        <v>44498.5</v>
      </c>
      <c r="P860" s="144">
        <f t="shared" si="54"/>
        <v>117</v>
      </c>
      <c r="Q860" s="149">
        <f t="shared" si="55"/>
        <v>1744.4700000000003</v>
      </c>
    </row>
    <row r="861" spans="1:17" x14ac:dyDescent="0.35">
      <c r="A861" s="144" t="s">
        <v>13</v>
      </c>
      <c r="B861" s="115" t="s">
        <v>82</v>
      </c>
      <c r="C861" s="144"/>
      <c r="D861" s="116">
        <v>44393</v>
      </c>
      <c r="E861" s="115" t="s">
        <v>227</v>
      </c>
      <c r="F861" s="145" t="s">
        <v>228</v>
      </c>
      <c r="G861" s="145" t="s">
        <v>256</v>
      </c>
      <c r="H861" s="146">
        <v>5.9</v>
      </c>
      <c r="I861" s="147">
        <v>44375</v>
      </c>
      <c r="J861" s="147">
        <v>44388</v>
      </c>
      <c r="K861" s="148">
        <f t="shared" si="52"/>
        <v>14</v>
      </c>
      <c r="L861" s="147">
        <f t="shared" si="53"/>
        <v>44381.5</v>
      </c>
      <c r="M861" s="143">
        <v>44393.5</v>
      </c>
      <c r="N861" s="143">
        <v>44501.5</v>
      </c>
      <c r="O861" s="143">
        <v>44498.5</v>
      </c>
      <c r="P861" s="144">
        <f t="shared" si="54"/>
        <v>117</v>
      </c>
      <c r="Q861" s="149">
        <f t="shared" si="55"/>
        <v>690.30000000000007</v>
      </c>
    </row>
    <row r="862" spans="1:17" x14ac:dyDescent="0.35">
      <c r="A862" s="144" t="s">
        <v>13</v>
      </c>
      <c r="B862" s="115" t="s">
        <v>82</v>
      </c>
      <c r="C862" s="144"/>
      <c r="D862" s="116">
        <v>44393</v>
      </c>
      <c r="E862" s="115" t="s">
        <v>227</v>
      </c>
      <c r="F862" s="145" t="s">
        <v>228</v>
      </c>
      <c r="G862" s="145" t="s">
        <v>257</v>
      </c>
      <c r="H862" s="146">
        <v>15.29</v>
      </c>
      <c r="I862" s="147">
        <v>44375</v>
      </c>
      <c r="J862" s="147">
        <v>44388</v>
      </c>
      <c r="K862" s="148">
        <f t="shared" si="52"/>
        <v>14</v>
      </c>
      <c r="L862" s="147">
        <f t="shared" si="53"/>
        <v>44381.5</v>
      </c>
      <c r="M862" s="143">
        <v>44393.5</v>
      </c>
      <c r="N862" s="143">
        <v>44501.5</v>
      </c>
      <c r="O862" s="143">
        <v>44498.5</v>
      </c>
      <c r="P862" s="144">
        <f t="shared" si="54"/>
        <v>117</v>
      </c>
      <c r="Q862" s="149">
        <f t="shared" si="55"/>
        <v>1788.9299999999998</v>
      </c>
    </row>
    <row r="863" spans="1:17" x14ac:dyDescent="0.35">
      <c r="A863" s="144" t="s">
        <v>13</v>
      </c>
      <c r="B863" s="115" t="s">
        <v>82</v>
      </c>
      <c r="C863" s="144"/>
      <c r="D863" s="116">
        <v>44393</v>
      </c>
      <c r="E863" s="115" t="s">
        <v>227</v>
      </c>
      <c r="F863" s="145" t="s">
        <v>228</v>
      </c>
      <c r="G863" s="145" t="s">
        <v>258</v>
      </c>
      <c r="H863" s="146">
        <v>3.41</v>
      </c>
      <c r="I863" s="147">
        <v>44375</v>
      </c>
      <c r="J863" s="147">
        <v>44388</v>
      </c>
      <c r="K863" s="148">
        <f t="shared" si="52"/>
        <v>14</v>
      </c>
      <c r="L863" s="147">
        <f t="shared" si="53"/>
        <v>44381.5</v>
      </c>
      <c r="M863" s="143">
        <v>44393.5</v>
      </c>
      <c r="N863" s="143">
        <v>44501.5</v>
      </c>
      <c r="O863" s="143">
        <v>44498.5</v>
      </c>
      <c r="P863" s="144">
        <f t="shared" si="54"/>
        <v>117</v>
      </c>
      <c r="Q863" s="149">
        <f t="shared" si="55"/>
        <v>398.97</v>
      </c>
    </row>
    <row r="864" spans="1:17" x14ac:dyDescent="0.35">
      <c r="A864" s="144" t="s">
        <v>13</v>
      </c>
      <c r="B864" s="115" t="s">
        <v>82</v>
      </c>
      <c r="C864" s="144"/>
      <c r="D864" s="116">
        <v>44393</v>
      </c>
      <c r="E864" s="115" t="s">
        <v>227</v>
      </c>
      <c r="F864" s="145" t="s">
        <v>228</v>
      </c>
      <c r="G864" s="145" t="s">
        <v>259</v>
      </c>
      <c r="H864" s="146">
        <v>6.9</v>
      </c>
      <c r="I864" s="147">
        <v>44375</v>
      </c>
      <c r="J864" s="147">
        <v>44388</v>
      </c>
      <c r="K864" s="148">
        <f t="shared" si="52"/>
        <v>14</v>
      </c>
      <c r="L864" s="147">
        <f t="shared" si="53"/>
        <v>44381.5</v>
      </c>
      <c r="M864" s="143">
        <v>44393.5</v>
      </c>
      <c r="N864" s="143">
        <v>44501.5</v>
      </c>
      <c r="O864" s="143">
        <v>44498.5</v>
      </c>
      <c r="P864" s="144">
        <f t="shared" si="54"/>
        <v>117</v>
      </c>
      <c r="Q864" s="149">
        <f t="shared" si="55"/>
        <v>807.30000000000007</v>
      </c>
    </row>
    <row r="865" spans="1:17" x14ac:dyDescent="0.35">
      <c r="A865" s="144" t="s">
        <v>13</v>
      </c>
      <c r="B865" s="115" t="s">
        <v>82</v>
      </c>
      <c r="C865" s="144"/>
      <c r="D865" s="116">
        <v>44393</v>
      </c>
      <c r="E865" s="115" t="s">
        <v>227</v>
      </c>
      <c r="F865" s="145" t="s">
        <v>228</v>
      </c>
      <c r="G865" s="145" t="s">
        <v>286</v>
      </c>
      <c r="H865" s="146">
        <v>6.2299999999999995</v>
      </c>
      <c r="I865" s="147">
        <v>44375</v>
      </c>
      <c r="J865" s="147">
        <v>44388</v>
      </c>
      <c r="K865" s="148">
        <f t="shared" si="52"/>
        <v>14</v>
      </c>
      <c r="L865" s="147">
        <f t="shared" si="53"/>
        <v>44381.5</v>
      </c>
      <c r="M865" s="143">
        <v>44393.5</v>
      </c>
      <c r="N865" s="143">
        <v>44501.5</v>
      </c>
      <c r="O865" s="143">
        <v>44498.5</v>
      </c>
      <c r="P865" s="144">
        <f t="shared" si="54"/>
        <v>117</v>
      </c>
      <c r="Q865" s="149">
        <f t="shared" si="55"/>
        <v>728.91</v>
      </c>
    </row>
    <row r="866" spans="1:17" x14ac:dyDescent="0.35">
      <c r="A866" s="144" t="s">
        <v>13</v>
      </c>
      <c r="B866" s="115" t="s">
        <v>82</v>
      </c>
      <c r="C866" s="144"/>
      <c r="D866" s="116">
        <v>44393</v>
      </c>
      <c r="E866" s="115" t="s">
        <v>227</v>
      </c>
      <c r="F866" s="145" t="s">
        <v>228</v>
      </c>
      <c r="G866" s="145" t="s">
        <v>260</v>
      </c>
      <c r="H866" s="146">
        <v>0.36</v>
      </c>
      <c r="I866" s="147">
        <v>44375</v>
      </c>
      <c r="J866" s="147">
        <v>44388</v>
      </c>
      <c r="K866" s="148">
        <f t="shared" si="52"/>
        <v>14</v>
      </c>
      <c r="L866" s="147">
        <f t="shared" si="53"/>
        <v>44381.5</v>
      </c>
      <c r="M866" s="143">
        <v>44393.5</v>
      </c>
      <c r="N866" s="143">
        <v>44501.5</v>
      </c>
      <c r="O866" s="143">
        <v>44498.5</v>
      </c>
      <c r="P866" s="144">
        <f t="shared" si="54"/>
        <v>117</v>
      </c>
      <c r="Q866" s="149">
        <f t="shared" si="55"/>
        <v>42.12</v>
      </c>
    </row>
    <row r="867" spans="1:17" x14ac:dyDescent="0.35">
      <c r="A867" s="144" t="s">
        <v>13</v>
      </c>
      <c r="B867" s="115" t="s">
        <v>82</v>
      </c>
      <c r="C867" s="144"/>
      <c r="D867" s="116">
        <v>44393</v>
      </c>
      <c r="E867" s="115" t="s">
        <v>227</v>
      </c>
      <c r="F867" s="145" t="s">
        <v>228</v>
      </c>
      <c r="G867" s="145" t="s">
        <v>261</v>
      </c>
      <c r="H867" s="146">
        <v>0.67</v>
      </c>
      <c r="I867" s="147">
        <v>44375</v>
      </c>
      <c r="J867" s="147">
        <v>44388</v>
      </c>
      <c r="K867" s="148">
        <f t="shared" si="52"/>
        <v>14</v>
      </c>
      <c r="L867" s="147">
        <f t="shared" si="53"/>
        <v>44381.5</v>
      </c>
      <c r="M867" s="143">
        <v>44393.5</v>
      </c>
      <c r="N867" s="143">
        <v>44501.5</v>
      </c>
      <c r="O867" s="143">
        <v>44498.5</v>
      </c>
      <c r="P867" s="144">
        <f t="shared" si="54"/>
        <v>117</v>
      </c>
      <c r="Q867" s="149">
        <f t="shared" si="55"/>
        <v>78.39</v>
      </c>
    </row>
    <row r="868" spans="1:17" x14ac:dyDescent="0.35">
      <c r="A868" s="144" t="s">
        <v>13</v>
      </c>
      <c r="B868" s="115" t="s">
        <v>82</v>
      </c>
      <c r="C868" s="144"/>
      <c r="D868" s="116">
        <v>44393</v>
      </c>
      <c r="E868" s="115" t="s">
        <v>227</v>
      </c>
      <c r="F868" s="145" t="s">
        <v>228</v>
      </c>
      <c r="G868" s="145" t="s">
        <v>262</v>
      </c>
      <c r="H868" s="146">
        <v>95.96</v>
      </c>
      <c r="I868" s="147">
        <v>44375</v>
      </c>
      <c r="J868" s="147">
        <v>44388</v>
      </c>
      <c r="K868" s="148">
        <f t="shared" si="52"/>
        <v>14</v>
      </c>
      <c r="L868" s="147">
        <f t="shared" si="53"/>
        <v>44381.5</v>
      </c>
      <c r="M868" s="143">
        <v>44393.5</v>
      </c>
      <c r="N868" s="143">
        <v>44501.5</v>
      </c>
      <c r="O868" s="143">
        <v>44498.5</v>
      </c>
      <c r="P868" s="144">
        <f t="shared" si="54"/>
        <v>117</v>
      </c>
      <c r="Q868" s="149">
        <f t="shared" si="55"/>
        <v>11227.32</v>
      </c>
    </row>
    <row r="869" spans="1:17" x14ac:dyDescent="0.35">
      <c r="A869" s="144" t="s">
        <v>13</v>
      </c>
      <c r="B869" s="115" t="s">
        <v>82</v>
      </c>
      <c r="C869" s="144"/>
      <c r="D869" s="116">
        <v>44393</v>
      </c>
      <c r="E869" s="115" t="s">
        <v>227</v>
      </c>
      <c r="F869" s="145" t="s">
        <v>228</v>
      </c>
      <c r="G869" s="145" t="s">
        <v>289</v>
      </c>
      <c r="H869" s="146">
        <v>2.0699999999999998</v>
      </c>
      <c r="I869" s="147">
        <v>44375</v>
      </c>
      <c r="J869" s="147">
        <v>44388</v>
      </c>
      <c r="K869" s="148">
        <f t="shared" si="52"/>
        <v>14</v>
      </c>
      <c r="L869" s="147">
        <f t="shared" si="53"/>
        <v>44381.5</v>
      </c>
      <c r="M869" s="143">
        <v>44393.5</v>
      </c>
      <c r="N869" s="143">
        <v>44501.5</v>
      </c>
      <c r="O869" s="143">
        <v>44498.5</v>
      </c>
      <c r="P869" s="144">
        <f t="shared" si="54"/>
        <v>117</v>
      </c>
      <c r="Q869" s="149">
        <f t="shared" si="55"/>
        <v>242.18999999999997</v>
      </c>
    </row>
    <row r="870" spans="1:17" x14ac:dyDescent="0.35">
      <c r="A870" s="144" t="s">
        <v>13</v>
      </c>
      <c r="B870" s="115" t="s">
        <v>82</v>
      </c>
      <c r="C870" s="144"/>
      <c r="D870" s="116">
        <v>44393</v>
      </c>
      <c r="E870" s="115" t="s">
        <v>227</v>
      </c>
      <c r="F870" s="145" t="s">
        <v>228</v>
      </c>
      <c r="G870" s="145" t="s">
        <v>263</v>
      </c>
      <c r="H870" s="146">
        <v>2.33</v>
      </c>
      <c r="I870" s="147">
        <v>44375</v>
      </c>
      <c r="J870" s="147">
        <v>44388</v>
      </c>
      <c r="K870" s="148">
        <f t="shared" si="52"/>
        <v>14</v>
      </c>
      <c r="L870" s="147">
        <f t="shared" si="53"/>
        <v>44381.5</v>
      </c>
      <c r="M870" s="143">
        <v>44393.5</v>
      </c>
      <c r="N870" s="143">
        <v>44501.5</v>
      </c>
      <c r="O870" s="143">
        <v>44498.5</v>
      </c>
      <c r="P870" s="144">
        <f t="shared" si="54"/>
        <v>117</v>
      </c>
      <c r="Q870" s="149">
        <f t="shared" si="55"/>
        <v>272.61</v>
      </c>
    </row>
    <row r="871" spans="1:17" x14ac:dyDescent="0.35">
      <c r="A871" s="144" t="s">
        <v>13</v>
      </c>
      <c r="B871" s="115" t="s">
        <v>82</v>
      </c>
      <c r="C871" s="144"/>
      <c r="D871" s="116">
        <v>44393</v>
      </c>
      <c r="E871" s="115" t="s">
        <v>227</v>
      </c>
      <c r="F871" s="145" t="s">
        <v>228</v>
      </c>
      <c r="G871" s="145" t="s">
        <v>264</v>
      </c>
      <c r="H871" s="146">
        <v>10.84</v>
      </c>
      <c r="I871" s="147">
        <v>44375</v>
      </c>
      <c r="J871" s="147">
        <v>44388</v>
      </c>
      <c r="K871" s="148">
        <f t="shared" si="52"/>
        <v>14</v>
      </c>
      <c r="L871" s="147">
        <f t="shared" si="53"/>
        <v>44381.5</v>
      </c>
      <c r="M871" s="143">
        <v>44393.5</v>
      </c>
      <c r="N871" s="143">
        <v>44501.5</v>
      </c>
      <c r="O871" s="143">
        <v>44498.5</v>
      </c>
      <c r="P871" s="144">
        <f t="shared" si="54"/>
        <v>117</v>
      </c>
      <c r="Q871" s="149">
        <f t="shared" si="55"/>
        <v>1268.28</v>
      </c>
    </row>
    <row r="872" spans="1:17" x14ac:dyDescent="0.35">
      <c r="A872" s="144" t="s">
        <v>13</v>
      </c>
      <c r="B872" s="115" t="s">
        <v>82</v>
      </c>
      <c r="C872" s="144"/>
      <c r="D872" s="116">
        <v>44393</v>
      </c>
      <c r="E872" s="115" t="s">
        <v>227</v>
      </c>
      <c r="F872" s="145" t="s">
        <v>228</v>
      </c>
      <c r="G872" s="145" t="s">
        <v>265</v>
      </c>
      <c r="H872" s="146">
        <v>3.19</v>
      </c>
      <c r="I872" s="147">
        <v>44375</v>
      </c>
      <c r="J872" s="147">
        <v>44388</v>
      </c>
      <c r="K872" s="148">
        <f t="shared" si="52"/>
        <v>14</v>
      </c>
      <c r="L872" s="147">
        <f t="shared" si="53"/>
        <v>44381.5</v>
      </c>
      <c r="M872" s="143">
        <v>44393.5</v>
      </c>
      <c r="N872" s="143">
        <v>44501.5</v>
      </c>
      <c r="O872" s="143">
        <v>44498.5</v>
      </c>
      <c r="P872" s="144">
        <f t="shared" si="54"/>
        <v>117</v>
      </c>
      <c r="Q872" s="149">
        <f t="shared" si="55"/>
        <v>373.23</v>
      </c>
    </row>
    <row r="873" spans="1:17" x14ac:dyDescent="0.35">
      <c r="A873" s="144" t="s">
        <v>13</v>
      </c>
      <c r="B873" s="115" t="s">
        <v>82</v>
      </c>
      <c r="C873" s="144"/>
      <c r="D873" s="116">
        <v>44393</v>
      </c>
      <c r="E873" s="115" t="s">
        <v>227</v>
      </c>
      <c r="F873" s="145" t="s">
        <v>228</v>
      </c>
      <c r="G873" s="145" t="s">
        <v>266</v>
      </c>
      <c r="H873" s="146">
        <v>11.08</v>
      </c>
      <c r="I873" s="147">
        <v>44375</v>
      </c>
      <c r="J873" s="147">
        <v>44388</v>
      </c>
      <c r="K873" s="148">
        <f t="shared" si="52"/>
        <v>14</v>
      </c>
      <c r="L873" s="147">
        <f t="shared" si="53"/>
        <v>44381.5</v>
      </c>
      <c r="M873" s="143">
        <v>44393.5</v>
      </c>
      <c r="N873" s="143">
        <v>44501.5</v>
      </c>
      <c r="O873" s="143">
        <v>44498.5</v>
      </c>
      <c r="P873" s="144">
        <f t="shared" si="54"/>
        <v>117</v>
      </c>
      <c r="Q873" s="149">
        <f t="shared" si="55"/>
        <v>1296.3599999999999</v>
      </c>
    </row>
    <row r="874" spans="1:17" x14ac:dyDescent="0.35">
      <c r="A874" s="144" t="s">
        <v>13</v>
      </c>
      <c r="B874" s="115" t="s">
        <v>82</v>
      </c>
      <c r="C874" s="144"/>
      <c r="D874" s="116">
        <v>44393</v>
      </c>
      <c r="E874" s="115" t="s">
        <v>227</v>
      </c>
      <c r="F874" s="145" t="s">
        <v>228</v>
      </c>
      <c r="G874" s="145" t="s">
        <v>267</v>
      </c>
      <c r="H874" s="146">
        <v>8.11</v>
      </c>
      <c r="I874" s="147">
        <v>44375</v>
      </c>
      <c r="J874" s="147">
        <v>44388</v>
      </c>
      <c r="K874" s="148">
        <f t="shared" si="52"/>
        <v>14</v>
      </c>
      <c r="L874" s="147">
        <f t="shared" si="53"/>
        <v>44381.5</v>
      </c>
      <c r="M874" s="143">
        <v>44393.5</v>
      </c>
      <c r="N874" s="143">
        <v>44501.5</v>
      </c>
      <c r="O874" s="143">
        <v>44498.5</v>
      </c>
      <c r="P874" s="144">
        <f t="shared" si="54"/>
        <v>117</v>
      </c>
      <c r="Q874" s="149">
        <f t="shared" si="55"/>
        <v>948.86999999999989</v>
      </c>
    </row>
    <row r="875" spans="1:17" x14ac:dyDescent="0.35">
      <c r="A875" s="144" t="s">
        <v>13</v>
      </c>
      <c r="B875" s="115" t="s">
        <v>82</v>
      </c>
      <c r="C875" s="144"/>
      <c r="D875" s="116">
        <v>44393</v>
      </c>
      <c r="E875" s="115" t="s">
        <v>269</v>
      </c>
      <c r="F875" s="145" t="s">
        <v>270</v>
      </c>
      <c r="G875" s="145" t="s">
        <v>271</v>
      </c>
      <c r="H875" s="146">
        <v>2345.4299999999994</v>
      </c>
      <c r="I875" s="147">
        <v>44375</v>
      </c>
      <c r="J875" s="147">
        <v>44388</v>
      </c>
      <c r="K875" s="148">
        <f t="shared" si="52"/>
        <v>14</v>
      </c>
      <c r="L875" s="147">
        <f t="shared" si="53"/>
        <v>44381.5</v>
      </c>
      <c r="M875" s="143">
        <v>44393.5</v>
      </c>
      <c r="N875" s="143">
        <v>44501.5</v>
      </c>
      <c r="O875" s="143">
        <v>44498.5</v>
      </c>
      <c r="P875" s="144">
        <f t="shared" si="54"/>
        <v>117</v>
      </c>
      <c r="Q875" s="149">
        <f t="shared" si="55"/>
        <v>274415.30999999994</v>
      </c>
    </row>
    <row r="876" spans="1:17" x14ac:dyDescent="0.35">
      <c r="A876" s="144" t="s">
        <v>13</v>
      </c>
      <c r="B876" s="115" t="s">
        <v>82</v>
      </c>
      <c r="C876" s="144"/>
      <c r="D876" s="116">
        <v>44393</v>
      </c>
      <c r="E876" s="115" t="s">
        <v>269</v>
      </c>
      <c r="F876" s="145" t="s">
        <v>270</v>
      </c>
      <c r="G876" s="145" t="s">
        <v>272</v>
      </c>
      <c r="H876" s="146">
        <v>245.47999999999993</v>
      </c>
      <c r="I876" s="147">
        <v>44375</v>
      </c>
      <c r="J876" s="147">
        <v>44388</v>
      </c>
      <c r="K876" s="148">
        <f t="shared" si="52"/>
        <v>14</v>
      </c>
      <c r="L876" s="147">
        <f t="shared" si="53"/>
        <v>44381.5</v>
      </c>
      <c r="M876" s="143">
        <v>44393.5</v>
      </c>
      <c r="N876" s="143">
        <v>44501.5</v>
      </c>
      <c r="O876" s="143">
        <v>44498.5</v>
      </c>
      <c r="P876" s="144">
        <f t="shared" si="54"/>
        <v>117</v>
      </c>
      <c r="Q876" s="149">
        <f t="shared" si="55"/>
        <v>28721.159999999993</v>
      </c>
    </row>
    <row r="877" spans="1:17" x14ac:dyDescent="0.35">
      <c r="A877" s="144" t="s">
        <v>13</v>
      </c>
      <c r="B877" s="115" t="s">
        <v>82</v>
      </c>
      <c r="C877" s="144"/>
      <c r="D877" s="116">
        <v>44393</v>
      </c>
      <c r="E877" s="115" t="s">
        <v>269</v>
      </c>
      <c r="F877" s="145" t="s">
        <v>270</v>
      </c>
      <c r="G877" s="145" t="s">
        <v>293</v>
      </c>
      <c r="H877" s="146">
        <v>1.2</v>
      </c>
      <c r="I877" s="147">
        <v>44375</v>
      </c>
      <c r="J877" s="147">
        <v>44388</v>
      </c>
      <c r="K877" s="148">
        <f t="shared" si="52"/>
        <v>14</v>
      </c>
      <c r="L877" s="147">
        <f t="shared" si="53"/>
        <v>44381.5</v>
      </c>
      <c r="M877" s="143">
        <v>44393.5</v>
      </c>
      <c r="N877" s="143">
        <v>44501.5</v>
      </c>
      <c r="O877" s="143">
        <v>44498.5</v>
      </c>
      <c r="P877" s="144">
        <f t="shared" si="54"/>
        <v>117</v>
      </c>
      <c r="Q877" s="149">
        <f t="shared" si="55"/>
        <v>140.4</v>
      </c>
    </row>
    <row r="878" spans="1:17" x14ac:dyDescent="0.35">
      <c r="A878" s="144" t="s">
        <v>13</v>
      </c>
      <c r="B878" s="115" t="s">
        <v>82</v>
      </c>
      <c r="C878" s="144"/>
      <c r="D878" s="116">
        <v>44393</v>
      </c>
      <c r="E878" s="115" t="s">
        <v>269</v>
      </c>
      <c r="F878" s="145" t="s">
        <v>270</v>
      </c>
      <c r="G878" s="145" t="s">
        <v>273</v>
      </c>
      <c r="H878" s="146">
        <v>246.73999999999995</v>
      </c>
      <c r="I878" s="147">
        <v>44375</v>
      </c>
      <c r="J878" s="147">
        <v>44388</v>
      </c>
      <c r="K878" s="148">
        <f t="shared" si="52"/>
        <v>14</v>
      </c>
      <c r="L878" s="147">
        <f t="shared" si="53"/>
        <v>44381.5</v>
      </c>
      <c r="M878" s="143">
        <v>44393.5</v>
      </c>
      <c r="N878" s="143">
        <v>44501.5</v>
      </c>
      <c r="O878" s="143">
        <v>44498.5</v>
      </c>
      <c r="P878" s="144">
        <f t="shared" si="54"/>
        <v>117</v>
      </c>
      <c r="Q878" s="149">
        <f t="shared" si="55"/>
        <v>28868.579999999994</v>
      </c>
    </row>
    <row r="879" spans="1:17" x14ac:dyDescent="0.35">
      <c r="A879" s="144" t="s">
        <v>13</v>
      </c>
      <c r="B879" s="115" t="s">
        <v>82</v>
      </c>
      <c r="C879" s="144"/>
      <c r="D879" s="116">
        <v>44393</v>
      </c>
      <c r="E879" s="115" t="s">
        <v>269</v>
      </c>
      <c r="F879" s="145" t="s">
        <v>270</v>
      </c>
      <c r="G879" s="145" t="s">
        <v>274</v>
      </c>
      <c r="H879" s="146">
        <v>1.1099999999999999</v>
      </c>
      <c r="I879" s="147">
        <v>44375</v>
      </c>
      <c r="J879" s="147">
        <v>44388</v>
      </c>
      <c r="K879" s="148">
        <f t="shared" si="52"/>
        <v>14</v>
      </c>
      <c r="L879" s="147">
        <f t="shared" si="53"/>
        <v>44381.5</v>
      </c>
      <c r="M879" s="143">
        <v>44393.5</v>
      </c>
      <c r="N879" s="143">
        <v>44501.5</v>
      </c>
      <c r="O879" s="143">
        <v>44498.5</v>
      </c>
      <c r="P879" s="144">
        <f t="shared" si="54"/>
        <v>117</v>
      </c>
      <c r="Q879" s="149">
        <f t="shared" si="55"/>
        <v>129.86999999999998</v>
      </c>
    </row>
    <row r="880" spans="1:17" x14ac:dyDescent="0.35">
      <c r="A880" s="144" t="s">
        <v>13</v>
      </c>
      <c r="B880" s="115" t="s">
        <v>82</v>
      </c>
      <c r="C880" s="144"/>
      <c r="D880" s="116">
        <v>44393</v>
      </c>
      <c r="E880" s="115" t="s">
        <v>275</v>
      </c>
      <c r="F880" s="145" t="s">
        <v>276</v>
      </c>
      <c r="G880" s="145" t="s">
        <v>209</v>
      </c>
      <c r="H880" s="144">
        <v>59.370000000000005</v>
      </c>
      <c r="I880" s="147">
        <v>44375</v>
      </c>
      <c r="J880" s="147">
        <v>44388</v>
      </c>
      <c r="K880" s="148">
        <f t="shared" si="52"/>
        <v>14</v>
      </c>
      <c r="L880" s="147">
        <f t="shared" si="53"/>
        <v>44381.5</v>
      </c>
      <c r="M880" s="143">
        <v>44393.5</v>
      </c>
      <c r="N880" s="143">
        <v>44501.5</v>
      </c>
      <c r="O880" s="143">
        <v>44498.5</v>
      </c>
      <c r="P880" s="144">
        <f t="shared" si="54"/>
        <v>117</v>
      </c>
      <c r="Q880" s="149">
        <f t="shared" si="55"/>
        <v>6946.2900000000009</v>
      </c>
    </row>
    <row r="881" spans="1:17" x14ac:dyDescent="0.35">
      <c r="A881" s="144" t="s">
        <v>13</v>
      </c>
      <c r="B881" s="115" t="s">
        <v>82</v>
      </c>
      <c r="C881" s="144"/>
      <c r="D881" s="116">
        <v>44393</v>
      </c>
      <c r="E881" s="115" t="s">
        <v>277</v>
      </c>
      <c r="F881" s="145" t="s">
        <v>278</v>
      </c>
      <c r="G881" s="145" t="s">
        <v>279</v>
      </c>
      <c r="H881" s="146">
        <v>47.46</v>
      </c>
      <c r="I881" s="147">
        <v>44375</v>
      </c>
      <c r="J881" s="147">
        <v>44388</v>
      </c>
      <c r="K881" s="148">
        <f t="shared" si="52"/>
        <v>14</v>
      </c>
      <c r="L881" s="147">
        <f t="shared" si="53"/>
        <v>44381.5</v>
      </c>
      <c r="M881" s="143">
        <v>44393.5</v>
      </c>
      <c r="N881" s="143">
        <v>44501.5</v>
      </c>
      <c r="O881" s="143">
        <v>44498.5</v>
      </c>
      <c r="P881" s="144">
        <f t="shared" si="54"/>
        <v>117</v>
      </c>
      <c r="Q881" s="149">
        <f t="shared" si="55"/>
        <v>5552.82</v>
      </c>
    </row>
    <row r="882" spans="1:17" x14ac:dyDescent="0.35">
      <c r="A882" s="144" t="s">
        <v>13</v>
      </c>
      <c r="B882" s="115" t="s">
        <v>82</v>
      </c>
      <c r="C882" s="144"/>
      <c r="D882" s="116">
        <v>44393</v>
      </c>
      <c r="E882" s="115" t="s">
        <v>233</v>
      </c>
      <c r="F882" s="145" t="s">
        <v>234</v>
      </c>
      <c r="G882" s="145" t="s">
        <v>280</v>
      </c>
      <c r="H882" s="146">
        <v>562.3900000000001</v>
      </c>
      <c r="I882" s="147">
        <v>44375</v>
      </c>
      <c r="J882" s="147">
        <v>44388</v>
      </c>
      <c r="K882" s="148">
        <f t="shared" si="52"/>
        <v>14</v>
      </c>
      <c r="L882" s="147">
        <f t="shared" si="53"/>
        <v>44381.5</v>
      </c>
      <c r="M882" s="143">
        <v>44393.5</v>
      </c>
      <c r="N882" s="143">
        <v>44501.5</v>
      </c>
      <c r="O882" s="143">
        <v>44498.5</v>
      </c>
      <c r="P882" s="144">
        <f t="shared" si="54"/>
        <v>117</v>
      </c>
      <c r="Q882" s="149">
        <f t="shared" si="55"/>
        <v>65799.63</v>
      </c>
    </row>
    <row r="883" spans="1:17" x14ac:dyDescent="0.35">
      <c r="A883" s="144" t="s">
        <v>13</v>
      </c>
      <c r="B883" s="115" t="s">
        <v>82</v>
      </c>
      <c r="C883" s="144"/>
      <c r="D883" s="116">
        <v>44393</v>
      </c>
      <c r="E883" s="115" t="s">
        <v>281</v>
      </c>
      <c r="F883" s="145" t="s">
        <v>282</v>
      </c>
      <c r="G883" s="145" t="s">
        <v>230</v>
      </c>
      <c r="H883" s="146">
        <v>31.58</v>
      </c>
      <c r="I883" s="147">
        <v>44375</v>
      </c>
      <c r="J883" s="147">
        <v>44388</v>
      </c>
      <c r="K883" s="148">
        <f t="shared" si="52"/>
        <v>14</v>
      </c>
      <c r="L883" s="147">
        <f t="shared" si="53"/>
        <v>44381.5</v>
      </c>
      <c r="M883" s="143">
        <v>44393.5</v>
      </c>
      <c r="N883" s="143">
        <v>44501.5</v>
      </c>
      <c r="O883" s="143">
        <v>44498.5</v>
      </c>
      <c r="P883" s="144">
        <f t="shared" si="54"/>
        <v>117</v>
      </c>
      <c r="Q883" s="149">
        <f t="shared" si="55"/>
        <v>3694.8599999999997</v>
      </c>
    </row>
    <row r="884" spans="1:17" x14ac:dyDescent="0.35">
      <c r="A884" s="144" t="s">
        <v>13</v>
      </c>
      <c r="B884" s="115" t="s">
        <v>82</v>
      </c>
      <c r="C884" s="144"/>
      <c r="D884" s="116">
        <v>44393</v>
      </c>
      <c r="E884" s="115" t="s">
        <v>281</v>
      </c>
      <c r="F884" s="145" t="s">
        <v>282</v>
      </c>
      <c r="G884" s="145" t="s">
        <v>220</v>
      </c>
      <c r="H884" s="146">
        <v>0</v>
      </c>
      <c r="I884" s="147">
        <v>44375</v>
      </c>
      <c r="J884" s="147">
        <v>44388</v>
      </c>
      <c r="K884" s="148">
        <f t="shared" si="52"/>
        <v>14</v>
      </c>
      <c r="L884" s="147">
        <f t="shared" si="53"/>
        <v>44381.5</v>
      </c>
      <c r="M884" s="143">
        <v>44393.5</v>
      </c>
      <c r="N884" s="143">
        <v>44501.5</v>
      </c>
      <c r="O884" s="143">
        <v>44498.5</v>
      </c>
      <c r="P884" s="144">
        <f t="shared" si="54"/>
        <v>117</v>
      </c>
      <c r="Q884" s="149">
        <f t="shared" si="55"/>
        <v>0</v>
      </c>
    </row>
    <row r="885" spans="1:17" x14ac:dyDescent="0.35">
      <c r="A885" s="144" t="s">
        <v>25</v>
      </c>
      <c r="B885" s="115" t="s">
        <v>82</v>
      </c>
      <c r="C885" s="144"/>
      <c r="D885" s="116">
        <v>44407</v>
      </c>
      <c r="E885" s="115" t="s">
        <v>207</v>
      </c>
      <c r="F885" s="145" t="s">
        <v>208</v>
      </c>
      <c r="G885" s="145" t="s">
        <v>209</v>
      </c>
      <c r="H885" s="146">
        <v>69298.38999999997</v>
      </c>
      <c r="I885" s="147">
        <v>44389</v>
      </c>
      <c r="J885" s="147">
        <v>44402</v>
      </c>
      <c r="K885" s="148">
        <f t="shared" si="52"/>
        <v>14</v>
      </c>
      <c r="L885" s="147">
        <f t="shared" si="53"/>
        <v>44395.5</v>
      </c>
      <c r="M885" s="143">
        <v>44407.5</v>
      </c>
      <c r="N885" s="143">
        <v>44410.5</v>
      </c>
      <c r="O885" s="143">
        <v>44407.5</v>
      </c>
      <c r="P885" s="144">
        <f t="shared" si="54"/>
        <v>12</v>
      </c>
      <c r="Q885" s="149">
        <f t="shared" si="55"/>
        <v>831580.6799999997</v>
      </c>
    </row>
    <row r="886" spans="1:17" x14ac:dyDescent="0.35">
      <c r="A886" s="144" t="s">
        <v>25</v>
      </c>
      <c r="B886" s="115" t="s">
        <v>82</v>
      </c>
      <c r="C886" s="144"/>
      <c r="D886" s="116">
        <v>44407</v>
      </c>
      <c r="E886" s="115" t="s">
        <v>210</v>
      </c>
      <c r="F886" s="145" t="s">
        <v>211</v>
      </c>
      <c r="G886" s="145" t="s">
        <v>209</v>
      </c>
      <c r="H886" s="146">
        <v>8921.8900000000031</v>
      </c>
      <c r="I886" s="147">
        <v>44389</v>
      </c>
      <c r="J886" s="147">
        <v>44402</v>
      </c>
      <c r="K886" s="148">
        <f t="shared" si="52"/>
        <v>14</v>
      </c>
      <c r="L886" s="147">
        <f t="shared" si="53"/>
        <v>44395.5</v>
      </c>
      <c r="M886" s="143">
        <v>44407.5</v>
      </c>
      <c r="N886" s="143">
        <v>44410.5</v>
      </c>
      <c r="O886" s="143">
        <v>44407.5</v>
      </c>
      <c r="P886" s="144">
        <f t="shared" si="54"/>
        <v>12</v>
      </c>
      <c r="Q886" s="149">
        <f t="shared" si="55"/>
        <v>107062.68000000004</v>
      </c>
    </row>
    <row r="887" spans="1:17" x14ac:dyDescent="0.35">
      <c r="A887" s="144" t="s">
        <v>25</v>
      </c>
      <c r="B887" s="115" t="s">
        <v>82</v>
      </c>
      <c r="C887" s="144"/>
      <c r="D887" s="116">
        <v>44407</v>
      </c>
      <c r="E887" s="115" t="s">
        <v>212</v>
      </c>
      <c r="F887" s="145" t="s">
        <v>213</v>
      </c>
      <c r="G887" s="145" t="s">
        <v>209</v>
      </c>
      <c r="H887" s="146">
        <v>8922.2600000000039</v>
      </c>
      <c r="I887" s="147">
        <v>44389</v>
      </c>
      <c r="J887" s="147">
        <v>44402</v>
      </c>
      <c r="K887" s="148">
        <f t="shared" si="52"/>
        <v>14</v>
      </c>
      <c r="L887" s="147">
        <f t="shared" si="53"/>
        <v>44395.5</v>
      </c>
      <c r="M887" s="143">
        <v>44407.5</v>
      </c>
      <c r="N887" s="143">
        <v>44410.5</v>
      </c>
      <c r="O887" s="143">
        <v>44407.5</v>
      </c>
      <c r="P887" s="144">
        <f t="shared" si="54"/>
        <v>12</v>
      </c>
      <c r="Q887" s="149">
        <f t="shared" si="55"/>
        <v>107067.12000000005</v>
      </c>
    </row>
    <row r="888" spans="1:17" x14ac:dyDescent="0.35">
      <c r="A888" s="144" t="s">
        <v>25</v>
      </c>
      <c r="B888" s="115" t="s">
        <v>82</v>
      </c>
      <c r="C888" s="144"/>
      <c r="D888" s="116">
        <v>44407</v>
      </c>
      <c r="E888" s="115" t="s">
        <v>214</v>
      </c>
      <c r="F888" s="145" t="s">
        <v>215</v>
      </c>
      <c r="G888" s="145" t="s">
        <v>209</v>
      </c>
      <c r="H888" s="146">
        <v>38148.719999999987</v>
      </c>
      <c r="I888" s="147">
        <v>44389</v>
      </c>
      <c r="J888" s="147">
        <v>44402</v>
      </c>
      <c r="K888" s="148">
        <f t="shared" si="52"/>
        <v>14</v>
      </c>
      <c r="L888" s="147">
        <f t="shared" si="53"/>
        <v>44395.5</v>
      </c>
      <c r="M888" s="143">
        <v>44407.5</v>
      </c>
      <c r="N888" s="143">
        <v>44410.5</v>
      </c>
      <c r="O888" s="143">
        <v>44407.5</v>
      </c>
      <c r="P888" s="144">
        <f t="shared" si="54"/>
        <v>12</v>
      </c>
      <c r="Q888" s="149">
        <f t="shared" si="55"/>
        <v>457784.63999999984</v>
      </c>
    </row>
    <row r="889" spans="1:17" x14ac:dyDescent="0.35">
      <c r="A889" s="144" t="s">
        <v>25</v>
      </c>
      <c r="B889" s="115" t="s">
        <v>82</v>
      </c>
      <c r="C889" s="144"/>
      <c r="D889" s="116">
        <v>44407</v>
      </c>
      <c r="E889" s="115" t="s">
        <v>216</v>
      </c>
      <c r="F889" s="145" t="s">
        <v>217</v>
      </c>
      <c r="G889" s="145" t="s">
        <v>209</v>
      </c>
      <c r="H889" s="146">
        <v>38150.319999999985</v>
      </c>
      <c r="I889" s="147">
        <v>44389</v>
      </c>
      <c r="J889" s="147">
        <v>44402</v>
      </c>
      <c r="K889" s="148">
        <f t="shared" si="52"/>
        <v>14</v>
      </c>
      <c r="L889" s="147">
        <f t="shared" si="53"/>
        <v>44395.5</v>
      </c>
      <c r="M889" s="143">
        <v>44407.5</v>
      </c>
      <c r="N889" s="143">
        <v>44410.5</v>
      </c>
      <c r="O889" s="143">
        <v>44407.5</v>
      </c>
      <c r="P889" s="144">
        <f t="shared" si="54"/>
        <v>12</v>
      </c>
      <c r="Q889" s="149">
        <f t="shared" si="55"/>
        <v>457803.83999999985</v>
      </c>
    </row>
    <row r="890" spans="1:17" x14ac:dyDescent="0.35">
      <c r="A890" s="144" t="s">
        <v>25</v>
      </c>
      <c r="B890" s="115" t="s">
        <v>82</v>
      </c>
      <c r="C890" s="144"/>
      <c r="D890" s="116">
        <v>44407</v>
      </c>
      <c r="E890" s="115" t="s">
        <v>218</v>
      </c>
      <c r="F890" s="145" t="s">
        <v>219</v>
      </c>
      <c r="G890" s="145" t="s">
        <v>220</v>
      </c>
      <c r="H890" s="146">
        <v>1357.3400000000001</v>
      </c>
      <c r="I890" s="147">
        <v>44389</v>
      </c>
      <c r="J890" s="147">
        <v>44402</v>
      </c>
      <c r="K890" s="148">
        <f t="shared" si="52"/>
        <v>14</v>
      </c>
      <c r="L890" s="147">
        <f t="shared" si="53"/>
        <v>44395.5</v>
      </c>
      <c r="M890" s="143">
        <v>44407.5</v>
      </c>
      <c r="N890" s="143">
        <v>44410.5</v>
      </c>
      <c r="O890" s="143">
        <v>44407.5</v>
      </c>
      <c r="P890" s="144">
        <f t="shared" si="54"/>
        <v>12</v>
      </c>
      <c r="Q890" s="149">
        <f t="shared" si="55"/>
        <v>16288.080000000002</v>
      </c>
    </row>
    <row r="891" spans="1:17" x14ac:dyDescent="0.35">
      <c r="A891" s="144" t="s">
        <v>25</v>
      </c>
      <c r="B891" s="115" t="s">
        <v>82</v>
      </c>
      <c r="C891" s="144"/>
      <c r="D891" s="116">
        <v>44407</v>
      </c>
      <c r="E891" s="115" t="s">
        <v>221</v>
      </c>
      <c r="F891" s="145" t="s">
        <v>222</v>
      </c>
      <c r="G891" s="145" t="s">
        <v>220</v>
      </c>
      <c r="H891" s="146">
        <v>1365.1699999999998</v>
      </c>
      <c r="I891" s="147">
        <v>44389</v>
      </c>
      <c r="J891" s="147">
        <v>44402</v>
      </c>
      <c r="K891" s="148">
        <f t="shared" si="52"/>
        <v>14</v>
      </c>
      <c r="L891" s="147">
        <f t="shared" si="53"/>
        <v>44395.5</v>
      </c>
      <c r="M891" s="143">
        <v>44407.5</v>
      </c>
      <c r="N891" s="143">
        <v>44410.5</v>
      </c>
      <c r="O891" s="143">
        <v>44407.5</v>
      </c>
      <c r="P891" s="144">
        <f t="shared" si="54"/>
        <v>12</v>
      </c>
      <c r="Q891" s="149">
        <f t="shared" si="55"/>
        <v>16382.039999999997</v>
      </c>
    </row>
    <row r="892" spans="1:17" x14ac:dyDescent="0.35">
      <c r="A892" s="144" t="s">
        <v>25</v>
      </c>
      <c r="B892" s="115" t="s">
        <v>82</v>
      </c>
      <c r="C892" s="144"/>
      <c r="D892" s="116">
        <v>44407</v>
      </c>
      <c r="E892" s="115" t="s">
        <v>223</v>
      </c>
      <c r="F892" s="145" t="s">
        <v>224</v>
      </c>
      <c r="G892" s="145" t="s">
        <v>225</v>
      </c>
      <c r="H892" s="146">
        <v>97.93</v>
      </c>
      <c r="I892" s="147">
        <v>44389</v>
      </c>
      <c r="J892" s="147">
        <v>44402</v>
      </c>
      <c r="K892" s="148">
        <f t="shared" si="52"/>
        <v>14</v>
      </c>
      <c r="L892" s="147">
        <f t="shared" si="53"/>
        <v>44395.5</v>
      </c>
      <c r="M892" s="143">
        <v>44407.5</v>
      </c>
      <c r="N892" s="143">
        <v>44412.5</v>
      </c>
      <c r="O892" s="143">
        <v>44411.5</v>
      </c>
      <c r="P892" s="144">
        <f t="shared" si="54"/>
        <v>16</v>
      </c>
      <c r="Q892" s="149">
        <f t="shared" si="55"/>
        <v>1566.88</v>
      </c>
    </row>
    <row r="893" spans="1:17" x14ac:dyDescent="0.35">
      <c r="A893" s="144" t="s">
        <v>25</v>
      </c>
      <c r="B893" s="115" t="s">
        <v>82</v>
      </c>
      <c r="C893" s="144"/>
      <c r="D893" s="116">
        <v>44407</v>
      </c>
      <c r="E893" s="115" t="s">
        <v>223</v>
      </c>
      <c r="F893" s="145" t="s">
        <v>224</v>
      </c>
      <c r="G893" s="145" t="s">
        <v>226</v>
      </c>
      <c r="H893" s="146">
        <v>52.99</v>
      </c>
      <c r="I893" s="147">
        <v>44389</v>
      </c>
      <c r="J893" s="147">
        <v>44402</v>
      </c>
      <c r="K893" s="148">
        <f t="shared" si="52"/>
        <v>14</v>
      </c>
      <c r="L893" s="147">
        <f t="shared" si="53"/>
        <v>44395.5</v>
      </c>
      <c r="M893" s="143">
        <v>44407.5</v>
      </c>
      <c r="N893" s="143">
        <v>44412.5</v>
      </c>
      <c r="O893" s="143">
        <v>44411.5</v>
      </c>
      <c r="P893" s="144">
        <f t="shared" si="54"/>
        <v>16</v>
      </c>
      <c r="Q893" s="149">
        <f t="shared" si="55"/>
        <v>847.84</v>
      </c>
    </row>
    <row r="894" spans="1:17" x14ac:dyDescent="0.35">
      <c r="A894" s="144" t="s">
        <v>25</v>
      </c>
      <c r="B894" s="115" t="s">
        <v>82</v>
      </c>
      <c r="C894" s="144"/>
      <c r="D894" s="116">
        <v>44407</v>
      </c>
      <c r="E894" s="115" t="s">
        <v>227</v>
      </c>
      <c r="F894" s="145" t="s">
        <v>228</v>
      </c>
      <c r="G894" s="145" t="s">
        <v>229</v>
      </c>
      <c r="H894" s="146">
        <v>2.77</v>
      </c>
      <c r="I894" s="147">
        <v>44389</v>
      </c>
      <c r="J894" s="147">
        <v>44402</v>
      </c>
      <c r="K894" s="148">
        <f t="shared" si="52"/>
        <v>14</v>
      </c>
      <c r="L894" s="147">
        <f t="shared" si="53"/>
        <v>44395.5</v>
      </c>
      <c r="M894" s="143">
        <v>44407.5</v>
      </c>
      <c r="N894" s="143">
        <v>44412.5</v>
      </c>
      <c r="O894" s="143">
        <v>44411.5</v>
      </c>
      <c r="P894" s="144">
        <f t="shared" si="54"/>
        <v>16</v>
      </c>
      <c r="Q894" s="149">
        <f t="shared" si="55"/>
        <v>44.32</v>
      </c>
    </row>
    <row r="895" spans="1:17" x14ac:dyDescent="0.35">
      <c r="A895" s="144" t="s">
        <v>25</v>
      </c>
      <c r="B895" s="115" t="s">
        <v>82</v>
      </c>
      <c r="C895" s="144"/>
      <c r="D895" s="116">
        <v>44407</v>
      </c>
      <c r="E895" s="115" t="s">
        <v>227</v>
      </c>
      <c r="F895" s="145" t="s">
        <v>228</v>
      </c>
      <c r="G895" s="145" t="s">
        <v>225</v>
      </c>
      <c r="H895" s="146">
        <v>292.66999999999996</v>
      </c>
      <c r="I895" s="147">
        <v>44389</v>
      </c>
      <c r="J895" s="147">
        <v>44402</v>
      </c>
      <c r="K895" s="148">
        <f t="shared" si="52"/>
        <v>14</v>
      </c>
      <c r="L895" s="147">
        <f t="shared" si="53"/>
        <v>44395.5</v>
      </c>
      <c r="M895" s="143">
        <v>44407.5</v>
      </c>
      <c r="N895" s="143">
        <v>44412.5</v>
      </c>
      <c r="O895" s="143">
        <v>44411.5</v>
      </c>
      <c r="P895" s="144">
        <f t="shared" si="54"/>
        <v>16</v>
      </c>
      <c r="Q895" s="149">
        <f t="shared" si="55"/>
        <v>4682.7199999999993</v>
      </c>
    </row>
    <row r="896" spans="1:17" x14ac:dyDescent="0.35">
      <c r="A896" s="144" t="s">
        <v>25</v>
      </c>
      <c r="B896" s="115" t="s">
        <v>82</v>
      </c>
      <c r="C896" s="144"/>
      <c r="D896" s="116">
        <v>44407</v>
      </c>
      <c r="E896" s="115" t="s">
        <v>227</v>
      </c>
      <c r="F896" s="145" t="s">
        <v>228</v>
      </c>
      <c r="G896" s="145" t="s">
        <v>311</v>
      </c>
      <c r="H896" s="144">
        <v>0.93</v>
      </c>
      <c r="I896" s="147">
        <v>44389</v>
      </c>
      <c r="J896" s="147">
        <v>44402</v>
      </c>
      <c r="K896" s="148">
        <f t="shared" si="52"/>
        <v>14</v>
      </c>
      <c r="L896" s="147">
        <f t="shared" si="53"/>
        <v>44395.5</v>
      </c>
      <c r="M896" s="143">
        <v>44407.5</v>
      </c>
      <c r="N896" s="143">
        <v>44412.5</v>
      </c>
      <c r="O896" s="143">
        <v>44411.5</v>
      </c>
      <c r="P896" s="144">
        <f t="shared" si="54"/>
        <v>16</v>
      </c>
      <c r="Q896" s="149">
        <f t="shared" si="55"/>
        <v>14.88</v>
      </c>
    </row>
    <row r="897" spans="1:17" x14ac:dyDescent="0.35">
      <c r="A897" s="144" t="s">
        <v>25</v>
      </c>
      <c r="B897" s="115" t="s">
        <v>82</v>
      </c>
      <c r="C897" s="144"/>
      <c r="D897" s="116">
        <v>44407</v>
      </c>
      <c r="E897" s="115" t="s">
        <v>227</v>
      </c>
      <c r="F897" s="145" t="s">
        <v>228</v>
      </c>
      <c r="G897" s="145" t="s">
        <v>313</v>
      </c>
      <c r="H897" s="146">
        <v>0.89</v>
      </c>
      <c r="I897" s="147">
        <v>44389</v>
      </c>
      <c r="J897" s="147">
        <v>44402</v>
      </c>
      <c r="K897" s="148">
        <f t="shared" si="52"/>
        <v>14</v>
      </c>
      <c r="L897" s="147">
        <f t="shared" si="53"/>
        <v>44395.5</v>
      </c>
      <c r="M897" s="143">
        <v>44407.5</v>
      </c>
      <c r="N897" s="143">
        <v>44412.5</v>
      </c>
      <c r="O897" s="143">
        <v>44411.5</v>
      </c>
      <c r="P897" s="144">
        <f t="shared" si="54"/>
        <v>16</v>
      </c>
      <c r="Q897" s="149">
        <f t="shared" si="55"/>
        <v>14.24</v>
      </c>
    </row>
    <row r="898" spans="1:17" x14ac:dyDescent="0.35">
      <c r="A898" s="144" t="s">
        <v>25</v>
      </c>
      <c r="B898" s="115" t="s">
        <v>82</v>
      </c>
      <c r="C898" s="144"/>
      <c r="D898" s="116">
        <v>44407</v>
      </c>
      <c r="E898" s="115" t="s">
        <v>227</v>
      </c>
      <c r="F898" s="145" t="s">
        <v>228</v>
      </c>
      <c r="G898" s="145" t="s">
        <v>314</v>
      </c>
      <c r="H898" s="144">
        <v>0.78</v>
      </c>
      <c r="I898" s="147">
        <v>44389</v>
      </c>
      <c r="J898" s="147">
        <v>44402</v>
      </c>
      <c r="K898" s="148">
        <f t="shared" si="52"/>
        <v>14</v>
      </c>
      <c r="L898" s="147">
        <f t="shared" si="53"/>
        <v>44395.5</v>
      </c>
      <c r="M898" s="143">
        <v>44407.5</v>
      </c>
      <c r="N898" s="143">
        <v>44412.5</v>
      </c>
      <c r="O898" s="143">
        <v>44411.5</v>
      </c>
      <c r="P898" s="144">
        <f t="shared" si="54"/>
        <v>16</v>
      </c>
      <c r="Q898" s="149">
        <f t="shared" si="55"/>
        <v>12.48</v>
      </c>
    </row>
    <row r="899" spans="1:17" x14ac:dyDescent="0.35">
      <c r="A899" s="144" t="s">
        <v>25</v>
      </c>
      <c r="B899" s="115" t="s">
        <v>82</v>
      </c>
      <c r="C899" s="144"/>
      <c r="D899" s="116">
        <v>44407</v>
      </c>
      <c r="E899" s="115" t="s">
        <v>227</v>
      </c>
      <c r="F899" s="145" t="s">
        <v>228</v>
      </c>
      <c r="G899" s="145" t="s">
        <v>308</v>
      </c>
      <c r="H899" s="146">
        <v>0.13</v>
      </c>
      <c r="I899" s="147">
        <v>44389</v>
      </c>
      <c r="J899" s="147">
        <v>44402</v>
      </c>
      <c r="K899" s="148">
        <f t="shared" si="52"/>
        <v>14</v>
      </c>
      <c r="L899" s="147">
        <f t="shared" si="53"/>
        <v>44395.5</v>
      </c>
      <c r="M899" s="143">
        <v>44407.5</v>
      </c>
      <c r="N899" s="143">
        <v>44412.5</v>
      </c>
      <c r="O899" s="143">
        <v>44411.5</v>
      </c>
      <c r="P899" s="144">
        <f t="shared" si="54"/>
        <v>16</v>
      </c>
      <c r="Q899" s="149">
        <f t="shared" si="55"/>
        <v>2.08</v>
      </c>
    </row>
    <row r="900" spans="1:17" x14ac:dyDescent="0.35">
      <c r="A900" s="144" t="s">
        <v>25</v>
      </c>
      <c r="B900" s="115" t="s">
        <v>82</v>
      </c>
      <c r="C900" s="144"/>
      <c r="D900" s="116">
        <v>44407</v>
      </c>
      <c r="E900" s="115" t="s">
        <v>227</v>
      </c>
      <c r="F900" s="145" t="s">
        <v>228</v>
      </c>
      <c r="G900" s="145" t="s">
        <v>306</v>
      </c>
      <c r="H900" s="146">
        <v>0.56000000000000005</v>
      </c>
      <c r="I900" s="147">
        <v>44389</v>
      </c>
      <c r="J900" s="147">
        <v>44402</v>
      </c>
      <c r="K900" s="148">
        <f t="shared" si="52"/>
        <v>14</v>
      </c>
      <c r="L900" s="147">
        <f t="shared" si="53"/>
        <v>44395.5</v>
      </c>
      <c r="M900" s="143">
        <v>44407.5</v>
      </c>
      <c r="N900" s="143">
        <v>44412.5</v>
      </c>
      <c r="O900" s="143">
        <v>44411.5</v>
      </c>
      <c r="P900" s="144">
        <f t="shared" si="54"/>
        <v>16</v>
      </c>
      <c r="Q900" s="149">
        <f t="shared" si="55"/>
        <v>8.9600000000000009</v>
      </c>
    </row>
    <row r="901" spans="1:17" x14ac:dyDescent="0.35">
      <c r="A901" s="144" t="s">
        <v>25</v>
      </c>
      <c r="B901" s="115" t="s">
        <v>82</v>
      </c>
      <c r="C901" s="144"/>
      <c r="D901" s="116">
        <v>44407</v>
      </c>
      <c r="E901" s="115" t="s">
        <v>227</v>
      </c>
      <c r="F901" s="145" t="s">
        <v>228</v>
      </c>
      <c r="G901" s="145" t="s">
        <v>307</v>
      </c>
      <c r="H901" s="146">
        <v>0.4</v>
      </c>
      <c r="I901" s="147">
        <v>44389</v>
      </c>
      <c r="J901" s="147">
        <v>44402</v>
      </c>
      <c r="K901" s="148">
        <f t="shared" si="52"/>
        <v>14</v>
      </c>
      <c r="L901" s="147">
        <f t="shared" si="53"/>
        <v>44395.5</v>
      </c>
      <c r="M901" s="143">
        <v>44407.5</v>
      </c>
      <c r="N901" s="143">
        <v>44412.5</v>
      </c>
      <c r="O901" s="143">
        <v>44411.5</v>
      </c>
      <c r="P901" s="144">
        <f t="shared" si="54"/>
        <v>16</v>
      </c>
      <c r="Q901" s="149">
        <f t="shared" si="55"/>
        <v>6.4</v>
      </c>
    </row>
    <row r="902" spans="1:17" x14ac:dyDescent="0.35">
      <c r="A902" s="144" t="s">
        <v>25</v>
      </c>
      <c r="B902" s="115" t="s">
        <v>82</v>
      </c>
      <c r="C902" s="144"/>
      <c r="D902" s="116">
        <v>44407</v>
      </c>
      <c r="E902" s="115" t="s">
        <v>227</v>
      </c>
      <c r="F902" s="145" t="s">
        <v>228</v>
      </c>
      <c r="G902" s="145" t="s">
        <v>301</v>
      </c>
      <c r="H902" s="146">
        <v>2.29</v>
      </c>
      <c r="I902" s="147">
        <v>44389</v>
      </c>
      <c r="J902" s="147">
        <v>44402</v>
      </c>
      <c r="K902" s="148">
        <f t="shared" si="52"/>
        <v>14</v>
      </c>
      <c r="L902" s="147">
        <f t="shared" si="53"/>
        <v>44395.5</v>
      </c>
      <c r="M902" s="143">
        <v>44407.5</v>
      </c>
      <c r="N902" s="143">
        <v>44412.5</v>
      </c>
      <c r="O902" s="143">
        <v>44411.5</v>
      </c>
      <c r="P902" s="144">
        <f t="shared" si="54"/>
        <v>16</v>
      </c>
      <c r="Q902" s="149">
        <f t="shared" si="55"/>
        <v>36.64</v>
      </c>
    </row>
    <row r="903" spans="1:17" x14ac:dyDescent="0.35">
      <c r="A903" s="144" t="s">
        <v>25</v>
      </c>
      <c r="B903" s="115" t="s">
        <v>82</v>
      </c>
      <c r="C903" s="144"/>
      <c r="D903" s="116">
        <v>44407</v>
      </c>
      <c r="E903" s="115" t="s">
        <v>227</v>
      </c>
      <c r="F903" s="145" t="s">
        <v>228</v>
      </c>
      <c r="G903" s="145" t="s">
        <v>294</v>
      </c>
      <c r="H903" s="146">
        <v>4.32</v>
      </c>
      <c r="I903" s="147">
        <v>44389</v>
      </c>
      <c r="J903" s="147">
        <v>44402</v>
      </c>
      <c r="K903" s="148">
        <f t="shared" ref="K903:K966" si="56">J903-I903+1</f>
        <v>14</v>
      </c>
      <c r="L903" s="147">
        <f t="shared" ref="L903:L966" si="57">(J903+I903)/2</f>
        <v>44395.5</v>
      </c>
      <c r="M903" s="143">
        <v>44407.5</v>
      </c>
      <c r="N903" s="143">
        <v>44412.5</v>
      </c>
      <c r="O903" s="143">
        <v>44411.5</v>
      </c>
      <c r="P903" s="144">
        <f t="shared" ref="P903:P966" si="58">O903-L903</f>
        <v>16</v>
      </c>
      <c r="Q903" s="149">
        <f t="shared" ref="Q903:Q966" si="59">P903*H903</f>
        <v>69.12</v>
      </c>
    </row>
    <row r="904" spans="1:17" x14ac:dyDescent="0.35">
      <c r="A904" s="144" t="s">
        <v>25</v>
      </c>
      <c r="B904" s="115" t="s">
        <v>82</v>
      </c>
      <c r="C904" s="144"/>
      <c r="D904" s="116">
        <v>44407</v>
      </c>
      <c r="E904" s="115" t="s">
        <v>227</v>
      </c>
      <c r="F904" s="145" t="s">
        <v>228</v>
      </c>
      <c r="G904" s="145" t="s">
        <v>315</v>
      </c>
      <c r="H904" s="146">
        <v>0.78</v>
      </c>
      <c r="I904" s="147">
        <v>44389</v>
      </c>
      <c r="J904" s="147">
        <v>44402</v>
      </c>
      <c r="K904" s="148">
        <f t="shared" si="56"/>
        <v>14</v>
      </c>
      <c r="L904" s="147">
        <f t="shared" si="57"/>
        <v>44395.5</v>
      </c>
      <c r="M904" s="143">
        <v>44407.5</v>
      </c>
      <c r="N904" s="143">
        <v>44412.5</v>
      </c>
      <c r="O904" s="143">
        <v>44411.5</v>
      </c>
      <c r="P904" s="144">
        <f t="shared" si="58"/>
        <v>16</v>
      </c>
      <c r="Q904" s="149">
        <f t="shared" si="59"/>
        <v>12.48</v>
      </c>
    </row>
    <row r="905" spans="1:17" x14ac:dyDescent="0.35">
      <c r="A905" s="144" t="s">
        <v>25</v>
      </c>
      <c r="B905" s="115" t="s">
        <v>82</v>
      </c>
      <c r="C905" s="144"/>
      <c r="D905" s="116">
        <v>44407</v>
      </c>
      <c r="E905" s="115" t="s">
        <v>227</v>
      </c>
      <c r="F905" s="145" t="s">
        <v>228</v>
      </c>
      <c r="G905" s="145" t="s">
        <v>284</v>
      </c>
      <c r="H905" s="146">
        <v>0.17</v>
      </c>
      <c r="I905" s="147">
        <v>44389</v>
      </c>
      <c r="J905" s="147">
        <v>44402</v>
      </c>
      <c r="K905" s="148">
        <f t="shared" si="56"/>
        <v>14</v>
      </c>
      <c r="L905" s="147">
        <f t="shared" si="57"/>
        <v>44395.5</v>
      </c>
      <c r="M905" s="143">
        <v>44407.5</v>
      </c>
      <c r="N905" s="143">
        <v>44412.5</v>
      </c>
      <c r="O905" s="143">
        <v>44411.5</v>
      </c>
      <c r="P905" s="144">
        <f t="shared" si="58"/>
        <v>16</v>
      </c>
      <c r="Q905" s="149">
        <f t="shared" si="59"/>
        <v>2.72</v>
      </c>
    </row>
    <row r="906" spans="1:17" x14ac:dyDescent="0.35">
      <c r="A906" s="144" t="s">
        <v>25</v>
      </c>
      <c r="B906" s="115" t="s">
        <v>82</v>
      </c>
      <c r="C906" s="144"/>
      <c r="D906" s="116">
        <v>44407</v>
      </c>
      <c r="E906" s="115" t="s">
        <v>218</v>
      </c>
      <c r="F906" s="145" t="s">
        <v>219</v>
      </c>
      <c r="G906" s="145" t="s">
        <v>230</v>
      </c>
      <c r="H906" s="146">
        <v>1352.6499999999999</v>
      </c>
      <c r="I906" s="147">
        <v>44389</v>
      </c>
      <c r="J906" s="147">
        <v>44402</v>
      </c>
      <c r="K906" s="148">
        <f t="shared" si="56"/>
        <v>14</v>
      </c>
      <c r="L906" s="147">
        <f t="shared" si="57"/>
        <v>44395.5</v>
      </c>
      <c r="M906" s="143">
        <v>44407.5</v>
      </c>
      <c r="N906" s="143">
        <v>44418.5</v>
      </c>
      <c r="O906" s="143">
        <v>44417.5</v>
      </c>
      <c r="P906" s="144">
        <f t="shared" si="58"/>
        <v>22</v>
      </c>
      <c r="Q906" s="149">
        <f t="shared" si="59"/>
        <v>29758.299999999996</v>
      </c>
    </row>
    <row r="907" spans="1:17" x14ac:dyDescent="0.35">
      <c r="A907" s="144" t="s">
        <v>25</v>
      </c>
      <c r="B907" s="115" t="s">
        <v>82</v>
      </c>
      <c r="C907" s="144"/>
      <c r="D907" s="116">
        <v>44407</v>
      </c>
      <c r="E907" s="115" t="s">
        <v>221</v>
      </c>
      <c r="F907" s="145" t="s">
        <v>222</v>
      </c>
      <c r="G907" s="145" t="s">
        <v>230</v>
      </c>
      <c r="H907" s="146">
        <v>19355.260000000002</v>
      </c>
      <c r="I907" s="147">
        <v>44389</v>
      </c>
      <c r="J907" s="147">
        <v>44402</v>
      </c>
      <c r="K907" s="148">
        <f t="shared" si="56"/>
        <v>14</v>
      </c>
      <c r="L907" s="147">
        <f t="shared" si="57"/>
        <v>44395.5</v>
      </c>
      <c r="M907" s="143">
        <v>44407.5</v>
      </c>
      <c r="N907" s="143">
        <v>44418.5</v>
      </c>
      <c r="O907" s="143">
        <v>44417.5</v>
      </c>
      <c r="P907" s="144">
        <f t="shared" si="58"/>
        <v>22</v>
      </c>
      <c r="Q907" s="149">
        <f t="shared" si="59"/>
        <v>425815.72000000003</v>
      </c>
    </row>
    <row r="908" spans="1:17" x14ac:dyDescent="0.35">
      <c r="A908" s="144" t="s">
        <v>25</v>
      </c>
      <c r="B908" s="115" t="s">
        <v>82</v>
      </c>
      <c r="C908" s="144"/>
      <c r="D908" s="116">
        <v>44407</v>
      </c>
      <c r="E908" s="115" t="s">
        <v>227</v>
      </c>
      <c r="F908" s="145" t="s">
        <v>228</v>
      </c>
      <c r="G908" s="145" t="s">
        <v>232</v>
      </c>
      <c r="H908" s="146">
        <v>158.22</v>
      </c>
      <c r="I908" s="147">
        <v>44389</v>
      </c>
      <c r="J908" s="147">
        <v>44402</v>
      </c>
      <c r="K908" s="148">
        <f t="shared" si="56"/>
        <v>14</v>
      </c>
      <c r="L908" s="147">
        <f t="shared" si="57"/>
        <v>44395.5</v>
      </c>
      <c r="M908" s="143">
        <v>44407.5</v>
      </c>
      <c r="N908" s="143">
        <v>44424.5</v>
      </c>
      <c r="O908" s="143">
        <v>44421.5</v>
      </c>
      <c r="P908" s="144">
        <f t="shared" si="58"/>
        <v>26</v>
      </c>
      <c r="Q908" s="149">
        <f t="shared" si="59"/>
        <v>4113.72</v>
      </c>
    </row>
    <row r="909" spans="1:17" x14ac:dyDescent="0.35">
      <c r="A909" s="144" t="s">
        <v>25</v>
      </c>
      <c r="B909" s="115" t="s">
        <v>82</v>
      </c>
      <c r="C909" s="144"/>
      <c r="D909" s="116">
        <v>44407</v>
      </c>
      <c r="E909" s="115" t="s">
        <v>233</v>
      </c>
      <c r="F909" s="145" t="s">
        <v>234</v>
      </c>
      <c r="G909" s="145" t="s">
        <v>235</v>
      </c>
      <c r="H909" s="146">
        <v>38.85</v>
      </c>
      <c r="I909" s="147">
        <v>44389</v>
      </c>
      <c r="J909" s="147">
        <v>44402</v>
      </c>
      <c r="K909" s="148">
        <f t="shared" si="56"/>
        <v>14</v>
      </c>
      <c r="L909" s="147">
        <f t="shared" si="57"/>
        <v>44395.5</v>
      </c>
      <c r="M909" s="143">
        <v>44407.5</v>
      </c>
      <c r="N909" s="143">
        <v>44424.5</v>
      </c>
      <c r="O909" s="143">
        <v>44421.5</v>
      </c>
      <c r="P909" s="144">
        <f t="shared" si="58"/>
        <v>26</v>
      </c>
      <c r="Q909" s="149">
        <f t="shared" si="59"/>
        <v>1010.1</v>
      </c>
    </row>
    <row r="910" spans="1:17" x14ac:dyDescent="0.35">
      <c r="A910" s="144" t="s">
        <v>25</v>
      </c>
      <c r="B910" s="115" t="s">
        <v>82</v>
      </c>
      <c r="C910" s="144"/>
      <c r="D910" s="116">
        <v>44407</v>
      </c>
      <c r="E910" s="115" t="s">
        <v>233</v>
      </c>
      <c r="F910" s="145" t="s">
        <v>234</v>
      </c>
      <c r="G910" s="145" t="s">
        <v>236</v>
      </c>
      <c r="H910" s="146">
        <v>30.12</v>
      </c>
      <c r="I910" s="147">
        <v>44389</v>
      </c>
      <c r="J910" s="147">
        <v>44402</v>
      </c>
      <c r="K910" s="148">
        <f t="shared" si="56"/>
        <v>14</v>
      </c>
      <c r="L910" s="147">
        <f t="shared" si="57"/>
        <v>44395.5</v>
      </c>
      <c r="M910" s="143">
        <v>44407.5</v>
      </c>
      <c r="N910" s="143">
        <v>44424.5</v>
      </c>
      <c r="O910" s="143">
        <v>44421.5</v>
      </c>
      <c r="P910" s="144">
        <f t="shared" si="58"/>
        <v>26</v>
      </c>
      <c r="Q910" s="149">
        <f t="shared" si="59"/>
        <v>783.12</v>
      </c>
    </row>
    <row r="911" spans="1:17" x14ac:dyDescent="0.35">
      <c r="A911" s="144" t="s">
        <v>25</v>
      </c>
      <c r="B911" s="115" t="s">
        <v>82</v>
      </c>
      <c r="C911" s="144"/>
      <c r="D911" s="116">
        <v>44407</v>
      </c>
      <c r="E911" s="115" t="s">
        <v>233</v>
      </c>
      <c r="F911" s="145" t="s">
        <v>234</v>
      </c>
      <c r="G911" s="145" t="s">
        <v>237</v>
      </c>
      <c r="H911" s="146">
        <v>93.47</v>
      </c>
      <c r="I911" s="147">
        <v>44389</v>
      </c>
      <c r="J911" s="147">
        <v>44402</v>
      </c>
      <c r="K911" s="148">
        <f t="shared" si="56"/>
        <v>14</v>
      </c>
      <c r="L911" s="147">
        <f t="shared" si="57"/>
        <v>44395.5</v>
      </c>
      <c r="M911" s="143">
        <v>44407.5</v>
      </c>
      <c r="N911" s="143">
        <v>44424.5</v>
      </c>
      <c r="O911" s="143">
        <v>44421.5</v>
      </c>
      <c r="P911" s="144">
        <f t="shared" si="58"/>
        <v>26</v>
      </c>
      <c r="Q911" s="149">
        <f t="shared" si="59"/>
        <v>2430.2199999999998</v>
      </c>
    </row>
    <row r="912" spans="1:17" x14ac:dyDescent="0.35">
      <c r="A912" s="144" t="s">
        <v>25</v>
      </c>
      <c r="B912" s="115" t="s">
        <v>82</v>
      </c>
      <c r="C912" s="144"/>
      <c r="D912" s="116">
        <v>44407</v>
      </c>
      <c r="E912" s="115" t="s">
        <v>238</v>
      </c>
      <c r="F912" s="145" t="s">
        <v>239</v>
      </c>
      <c r="G912" s="145" t="s">
        <v>304</v>
      </c>
      <c r="H912" s="146">
        <v>107.31</v>
      </c>
      <c r="I912" s="147">
        <v>44389</v>
      </c>
      <c r="J912" s="147">
        <v>44402</v>
      </c>
      <c r="K912" s="148">
        <f t="shared" si="56"/>
        <v>14</v>
      </c>
      <c r="L912" s="147">
        <f t="shared" si="57"/>
        <v>44395.5</v>
      </c>
      <c r="M912" s="143">
        <v>44407.5</v>
      </c>
      <c r="N912" s="143">
        <v>44428.5</v>
      </c>
      <c r="O912" s="143">
        <v>44427.5</v>
      </c>
      <c r="P912" s="144">
        <f t="shared" si="58"/>
        <v>32</v>
      </c>
      <c r="Q912" s="149">
        <f t="shared" si="59"/>
        <v>3433.92</v>
      </c>
    </row>
    <row r="913" spans="1:17" x14ac:dyDescent="0.35">
      <c r="A913" s="144" t="s">
        <v>25</v>
      </c>
      <c r="B913" s="115" t="s">
        <v>82</v>
      </c>
      <c r="C913" s="144"/>
      <c r="D913" s="116">
        <v>44407</v>
      </c>
      <c r="E913" s="115" t="s">
        <v>238</v>
      </c>
      <c r="F913" s="145" t="s">
        <v>239</v>
      </c>
      <c r="G913" s="145" t="s">
        <v>240</v>
      </c>
      <c r="H913" s="146">
        <v>311.04000000000002</v>
      </c>
      <c r="I913" s="147">
        <v>44389</v>
      </c>
      <c r="J913" s="147">
        <v>44402</v>
      </c>
      <c r="K913" s="148">
        <f t="shared" si="56"/>
        <v>14</v>
      </c>
      <c r="L913" s="147">
        <f t="shared" si="57"/>
        <v>44395.5</v>
      </c>
      <c r="M913" s="143">
        <v>44407.5</v>
      </c>
      <c r="N913" s="143">
        <v>44428.5</v>
      </c>
      <c r="O913" s="143">
        <v>44427.5</v>
      </c>
      <c r="P913" s="144">
        <f t="shared" si="58"/>
        <v>32</v>
      </c>
      <c r="Q913" s="149">
        <f t="shared" si="59"/>
        <v>9953.2800000000007</v>
      </c>
    </row>
    <row r="914" spans="1:17" x14ac:dyDescent="0.35">
      <c r="A914" s="144" t="s">
        <v>25</v>
      </c>
      <c r="B914" s="115" t="s">
        <v>82</v>
      </c>
      <c r="C914" s="144"/>
      <c r="D914" s="116">
        <v>44407</v>
      </c>
      <c r="E914" s="115" t="s">
        <v>238</v>
      </c>
      <c r="F914" s="145" t="s">
        <v>239</v>
      </c>
      <c r="G914" s="145" t="s">
        <v>241</v>
      </c>
      <c r="H914" s="146">
        <v>57.76</v>
      </c>
      <c r="I914" s="147">
        <v>44389</v>
      </c>
      <c r="J914" s="147">
        <v>44402</v>
      </c>
      <c r="K914" s="148">
        <f t="shared" si="56"/>
        <v>14</v>
      </c>
      <c r="L914" s="147">
        <f t="shared" si="57"/>
        <v>44395.5</v>
      </c>
      <c r="M914" s="143">
        <v>44407.5</v>
      </c>
      <c r="N914" s="143">
        <v>44428.5</v>
      </c>
      <c r="O914" s="143">
        <v>44427.5</v>
      </c>
      <c r="P914" s="144">
        <f t="shared" si="58"/>
        <v>32</v>
      </c>
      <c r="Q914" s="149">
        <f t="shared" si="59"/>
        <v>1848.32</v>
      </c>
    </row>
    <row r="915" spans="1:17" x14ac:dyDescent="0.35">
      <c r="A915" s="144" t="s">
        <v>25</v>
      </c>
      <c r="B915" s="115" t="s">
        <v>82</v>
      </c>
      <c r="C915" s="144"/>
      <c r="D915" s="116">
        <v>44407</v>
      </c>
      <c r="E915" s="115" t="s">
        <v>238</v>
      </c>
      <c r="F915" s="145" t="s">
        <v>239</v>
      </c>
      <c r="G915" s="145" t="s">
        <v>242</v>
      </c>
      <c r="H915" s="146">
        <v>26.31</v>
      </c>
      <c r="I915" s="147">
        <v>44389</v>
      </c>
      <c r="J915" s="147">
        <v>44402</v>
      </c>
      <c r="K915" s="148">
        <f t="shared" si="56"/>
        <v>14</v>
      </c>
      <c r="L915" s="147">
        <f t="shared" si="57"/>
        <v>44395.5</v>
      </c>
      <c r="M915" s="143">
        <v>44407.5</v>
      </c>
      <c r="N915" s="143">
        <v>44428.5</v>
      </c>
      <c r="O915" s="143">
        <v>44427.5</v>
      </c>
      <c r="P915" s="144">
        <f t="shared" si="58"/>
        <v>32</v>
      </c>
      <c r="Q915" s="149">
        <f t="shared" si="59"/>
        <v>841.92</v>
      </c>
    </row>
    <row r="916" spans="1:17" x14ac:dyDescent="0.35">
      <c r="A916" s="144" t="s">
        <v>25</v>
      </c>
      <c r="B916" s="115" t="s">
        <v>82</v>
      </c>
      <c r="C916" s="144"/>
      <c r="D916" s="116">
        <v>44407</v>
      </c>
      <c r="E916" s="115" t="s">
        <v>238</v>
      </c>
      <c r="F916" s="145" t="s">
        <v>239</v>
      </c>
      <c r="G916" s="145" t="s">
        <v>243</v>
      </c>
      <c r="H916" s="146">
        <v>44.68</v>
      </c>
      <c r="I916" s="147">
        <v>44389</v>
      </c>
      <c r="J916" s="147">
        <v>44402</v>
      </c>
      <c r="K916" s="148">
        <f t="shared" si="56"/>
        <v>14</v>
      </c>
      <c r="L916" s="147">
        <f t="shared" si="57"/>
        <v>44395.5</v>
      </c>
      <c r="M916" s="143">
        <v>44407.5</v>
      </c>
      <c r="N916" s="143">
        <v>44428.5</v>
      </c>
      <c r="O916" s="143">
        <v>44427.5</v>
      </c>
      <c r="P916" s="144">
        <f t="shared" si="58"/>
        <v>32</v>
      </c>
      <c r="Q916" s="149">
        <f t="shared" si="59"/>
        <v>1429.76</v>
      </c>
    </row>
    <row r="917" spans="1:17" x14ac:dyDescent="0.35">
      <c r="A917" s="144" t="s">
        <v>25</v>
      </c>
      <c r="B917" s="115" t="s">
        <v>82</v>
      </c>
      <c r="C917" s="144"/>
      <c r="D917" s="116">
        <v>44407</v>
      </c>
      <c r="E917" s="115" t="s">
        <v>238</v>
      </c>
      <c r="F917" s="145" t="s">
        <v>239</v>
      </c>
      <c r="G917" s="145" t="s">
        <v>244</v>
      </c>
      <c r="H917" s="146">
        <v>35.94</v>
      </c>
      <c r="I917" s="147">
        <v>44389</v>
      </c>
      <c r="J917" s="147">
        <v>44402</v>
      </c>
      <c r="K917" s="148">
        <f t="shared" si="56"/>
        <v>14</v>
      </c>
      <c r="L917" s="147">
        <f t="shared" si="57"/>
        <v>44395.5</v>
      </c>
      <c r="M917" s="143">
        <v>44407.5</v>
      </c>
      <c r="N917" s="143">
        <v>44428.5</v>
      </c>
      <c r="O917" s="143">
        <v>44427.5</v>
      </c>
      <c r="P917" s="144">
        <f t="shared" si="58"/>
        <v>32</v>
      </c>
      <c r="Q917" s="149">
        <f t="shared" si="59"/>
        <v>1150.08</v>
      </c>
    </row>
    <row r="918" spans="1:17" x14ac:dyDescent="0.35">
      <c r="A918" s="144" t="s">
        <v>25</v>
      </c>
      <c r="B918" s="115" t="s">
        <v>82</v>
      </c>
      <c r="C918" s="144"/>
      <c r="D918" s="116">
        <v>44407</v>
      </c>
      <c r="E918" s="115" t="s">
        <v>218</v>
      </c>
      <c r="F918" s="145" t="s">
        <v>219</v>
      </c>
      <c r="G918" s="145" t="s">
        <v>245</v>
      </c>
      <c r="H918" s="146">
        <v>1426.74</v>
      </c>
      <c r="I918" s="147">
        <v>44389</v>
      </c>
      <c r="J918" s="147">
        <v>44402</v>
      </c>
      <c r="K918" s="148">
        <f t="shared" si="56"/>
        <v>14</v>
      </c>
      <c r="L918" s="147">
        <f t="shared" si="57"/>
        <v>44395.5</v>
      </c>
      <c r="M918" s="143">
        <v>44407.5</v>
      </c>
      <c r="N918" s="143">
        <v>44428.5</v>
      </c>
      <c r="O918" s="143">
        <v>44427.5</v>
      </c>
      <c r="P918" s="144">
        <f t="shared" si="58"/>
        <v>32</v>
      </c>
      <c r="Q918" s="149">
        <f t="shared" si="59"/>
        <v>45655.68</v>
      </c>
    </row>
    <row r="919" spans="1:17" x14ac:dyDescent="0.35">
      <c r="A919" s="144" t="s">
        <v>25</v>
      </c>
      <c r="B919" s="115" t="s">
        <v>82</v>
      </c>
      <c r="C919" s="144"/>
      <c r="D919" s="116">
        <v>44407</v>
      </c>
      <c r="E919" s="115" t="s">
        <v>223</v>
      </c>
      <c r="F919" s="145" t="s">
        <v>224</v>
      </c>
      <c r="G919" s="145" t="s">
        <v>231</v>
      </c>
      <c r="H919" s="146">
        <v>111.63</v>
      </c>
      <c r="I919" s="147">
        <v>44389</v>
      </c>
      <c r="J919" s="147">
        <v>44402</v>
      </c>
      <c r="K919" s="148">
        <f t="shared" si="56"/>
        <v>14</v>
      </c>
      <c r="L919" s="147">
        <f t="shared" si="57"/>
        <v>44395.5</v>
      </c>
      <c r="M919" s="143">
        <v>44407.5</v>
      </c>
      <c r="N919" s="143">
        <v>44498.5</v>
      </c>
      <c r="O919" s="143">
        <v>44497.5</v>
      </c>
      <c r="P919" s="144">
        <f t="shared" si="58"/>
        <v>102</v>
      </c>
      <c r="Q919" s="149">
        <f t="shared" si="59"/>
        <v>11386.26</v>
      </c>
    </row>
    <row r="920" spans="1:17" x14ac:dyDescent="0.35">
      <c r="A920" s="144" t="s">
        <v>25</v>
      </c>
      <c r="B920" s="115" t="s">
        <v>82</v>
      </c>
      <c r="C920" s="144"/>
      <c r="D920" s="116">
        <v>44407</v>
      </c>
      <c r="E920" s="115" t="s">
        <v>227</v>
      </c>
      <c r="F920" s="145" t="s">
        <v>228</v>
      </c>
      <c r="G920" s="145" t="s">
        <v>295</v>
      </c>
      <c r="H920" s="144">
        <v>0.92999999999999994</v>
      </c>
      <c r="I920" s="147">
        <v>44389</v>
      </c>
      <c r="J920" s="147">
        <v>44402</v>
      </c>
      <c r="K920" s="148">
        <f t="shared" si="56"/>
        <v>14</v>
      </c>
      <c r="L920" s="147">
        <f t="shared" si="57"/>
        <v>44395.5</v>
      </c>
      <c r="M920" s="143">
        <v>44407.5</v>
      </c>
      <c r="N920" s="143">
        <v>44498.5</v>
      </c>
      <c r="O920" s="143">
        <v>44497.5</v>
      </c>
      <c r="P920" s="144">
        <f t="shared" si="58"/>
        <v>102</v>
      </c>
      <c r="Q920" s="149">
        <f t="shared" si="59"/>
        <v>94.86</v>
      </c>
    </row>
    <row r="921" spans="1:17" x14ac:dyDescent="0.35">
      <c r="A921" s="144" t="s">
        <v>25</v>
      </c>
      <c r="B921" s="115" t="s">
        <v>82</v>
      </c>
      <c r="C921" s="144"/>
      <c r="D921" s="116">
        <v>44407</v>
      </c>
      <c r="E921" s="115" t="s">
        <v>227</v>
      </c>
      <c r="F921" s="145" t="s">
        <v>228</v>
      </c>
      <c r="G921" s="145" t="s">
        <v>292</v>
      </c>
      <c r="H921" s="146">
        <v>0.25</v>
      </c>
      <c r="I921" s="147">
        <v>44389</v>
      </c>
      <c r="J921" s="147">
        <v>44402</v>
      </c>
      <c r="K921" s="148">
        <f t="shared" si="56"/>
        <v>14</v>
      </c>
      <c r="L921" s="147">
        <f t="shared" si="57"/>
        <v>44395.5</v>
      </c>
      <c r="M921" s="143">
        <v>44407.5</v>
      </c>
      <c r="N921" s="143">
        <v>44498.5</v>
      </c>
      <c r="O921" s="143">
        <v>44497.5</v>
      </c>
      <c r="P921" s="144">
        <f t="shared" si="58"/>
        <v>102</v>
      </c>
      <c r="Q921" s="149">
        <f t="shared" si="59"/>
        <v>25.5</v>
      </c>
    </row>
    <row r="922" spans="1:17" x14ac:dyDescent="0.35">
      <c r="A922" s="144" t="s">
        <v>25</v>
      </c>
      <c r="B922" s="115" t="s">
        <v>82</v>
      </c>
      <c r="C922" s="144"/>
      <c r="D922" s="116">
        <v>44407</v>
      </c>
      <c r="E922" s="115" t="s">
        <v>227</v>
      </c>
      <c r="F922" s="145" t="s">
        <v>228</v>
      </c>
      <c r="G922" s="145" t="s">
        <v>298</v>
      </c>
      <c r="H922" s="146">
        <v>1.56</v>
      </c>
      <c r="I922" s="147">
        <v>44389</v>
      </c>
      <c r="J922" s="147">
        <v>44402</v>
      </c>
      <c r="K922" s="148">
        <f t="shared" si="56"/>
        <v>14</v>
      </c>
      <c r="L922" s="147">
        <f t="shared" si="57"/>
        <v>44395.5</v>
      </c>
      <c r="M922" s="143">
        <v>44407.5</v>
      </c>
      <c r="N922" s="143">
        <v>44498.5</v>
      </c>
      <c r="O922" s="143">
        <v>44497.5</v>
      </c>
      <c r="P922" s="144">
        <f t="shared" si="58"/>
        <v>102</v>
      </c>
      <c r="Q922" s="149">
        <f t="shared" si="59"/>
        <v>159.12</v>
      </c>
    </row>
    <row r="923" spans="1:17" x14ac:dyDescent="0.35">
      <c r="A923" s="144" t="s">
        <v>25</v>
      </c>
      <c r="B923" s="115" t="s">
        <v>82</v>
      </c>
      <c r="C923" s="144"/>
      <c r="D923" s="116">
        <v>44407</v>
      </c>
      <c r="E923" s="115" t="s">
        <v>227</v>
      </c>
      <c r="F923" s="145" t="s">
        <v>228</v>
      </c>
      <c r="G923" s="145" t="s">
        <v>316</v>
      </c>
      <c r="H923" s="144">
        <v>1.26</v>
      </c>
      <c r="I923" s="147">
        <v>44389</v>
      </c>
      <c r="J923" s="147">
        <v>44402</v>
      </c>
      <c r="K923" s="148">
        <f t="shared" si="56"/>
        <v>14</v>
      </c>
      <c r="L923" s="147">
        <f t="shared" si="57"/>
        <v>44395.5</v>
      </c>
      <c r="M923" s="143">
        <v>44407.5</v>
      </c>
      <c r="N923" s="143">
        <v>44498.5</v>
      </c>
      <c r="O923" s="143">
        <v>44497.5</v>
      </c>
      <c r="P923" s="144">
        <f t="shared" si="58"/>
        <v>102</v>
      </c>
      <c r="Q923" s="149">
        <f t="shared" si="59"/>
        <v>128.52000000000001</v>
      </c>
    </row>
    <row r="924" spans="1:17" x14ac:dyDescent="0.35">
      <c r="A924" s="144" t="s">
        <v>25</v>
      </c>
      <c r="B924" s="115" t="s">
        <v>82</v>
      </c>
      <c r="C924" s="144"/>
      <c r="D924" s="116">
        <v>44407</v>
      </c>
      <c r="E924" s="115" t="s">
        <v>227</v>
      </c>
      <c r="F924" s="145" t="s">
        <v>228</v>
      </c>
      <c r="G924" s="145" t="s">
        <v>287</v>
      </c>
      <c r="H924" s="144">
        <v>4.13</v>
      </c>
      <c r="I924" s="147">
        <v>44389</v>
      </c>
      <c r="J924" s="147">
        <v>44402</v>
      </c>
      <c r="K924" s="148">
        <f t="shared" si="56"/>
        <v>14</v>
      </c>
      <c r="L924" s="147">
        <f t="shared" si="57"/>
        <v>44395.5</v>
      </c>
      <c r="M924" s="143">
        <v>44407.5</v>
      </c>
      <c r="N924" s="143">
        <v>44498.5</v>
      </c>
      <c r="O924" s="143">
        <v>44497.5</v>
      </c>
      <c r="P924" s="144">
        <f t="shared" si="58"/>
        <v>102</v>
      </c>
      <c r="Q924" s="149">
        <f t="shared" si="59"/>
        <v>421.26</v>
      </c>
    </row>
    <row r="925" spans="1:17" x14ac:dyDescent="0.35">
      <c r="A925" s="144" t="s">
        <v>25</v>
      </c>
      <c r="B925" s="115" t="s">
        <v>82</v>
      </c>
      <c r="C925" s="144"/>
      <c r="D925" s="116">
        <v>44407</v>
      </c>
      <c r="E925" s="115" t="s">
        <v>227</v>
      </c>
      <c r="F925" s="145" t="s">
        <v>228</v>
      </c>
      <c r="G925" s="145" t="s">
        <v>288</v>
      </c>
      <c r="H925" s="144">
        <v>0.79</v>
      </c>
      <c r="I925" s="147">
        <v>44389</v>
      </c>
      <c r="J925" s="147">
        <v>44402</v>
      </c>
      <c r="K925" s="148">
        <f t="shared" si="56"/>
        <v>14</v>
      </c>
      <c r="L925" s="147">
        <f t="shared" si="57"/>
        <v>44395.5</v>
      </c>
      <c r="M925" s="143">
        <v>44407.5</v>
      </c>
      <c r="N925" s="143">
        <v>44498.5</v>
      </c>
      <c r="O925" s="143">
        <v>44497.5</v>
      </c>
      <c r="P925" s="144">
        <f t="shared" si="58"/>
        <v>102</v>
      </c>
      <c r="Q925" s="149">
        <f t="shared" si="59"/>
        <v>80.58</v>
      </c>
    </row>
    <row r="926" spans="1:17" x14ac:dyDescent="0.35">
      <c r="A926" s="144" t="s">
        <v>25</v>
      </c>
      <c r="B926" s="115" t="s">
        <v>82</v>
      </c>
      <c r="C926" s="144"/>
      <c r="D926" s="116">
        <v>44407</v>
      </c>
      <c r="E926" s="115" t="s">
        <v>227</v>
      </c>
      <c r="F926" s="145" t="s">
        <v>228</v>
      </c>
      <c r="G926" s="145" t="s">
        <v>312</v>
      </c>
      <c r="H926" s="146">
        <v>1.19</v>
      </c>
      <c r="I926" s="147">
        <v>44389</v>
      </c>
      <c r="J926" s="147">
        <v>44402</v>
      </c>
      <c r="K926" s="148">
        <f t="shared" si="56"/>
        <v>14</v>
      </c>
      <c r="L926" s="147">
        <f t="shared" si="57"/>
        <v>44395.5</v>
      </c>
      <c r="M926" s="143">
        <v>44407.5</v>
      </c>
      <c r="N926" s="143">
        <v>44498.5</v>
      </c>
      <c r="O926" s="143">
        <v>44497.5</v>
      </c>
      <c r="P926" s="144">
        <f t="shared" si="58"/>
        <v>102</v>
      </c>
      <c r="Q926" s="149">
        <f t="shared" si="59"/>
        <v>121.38</v>
      </c>
    </row>
    <row r="927" spans="1:17" x14ac:dyDescent="0.35">
      <c r="A927" s="144" t="s">
        <v>25</v>
      </c>
      <c r="B927" s="115" t="s">
        <v>82</v>
      </c>
      <c r="C927" s="144"/>
      <c r="D927" s="116">
        <v>44407</v>
      </c>
      <c r="E927" s="115" t="s">
        <v>227</v>
      </c>
      <c r="F927" s="145" t="s">
        <v>228</v>
      </c>
      <c r="G927" s="145" t="s">
        <v>299</v>
      </c>
      <c r="H927" s="146">
        <v>1.07</v>
      </c>
      <c r="I927" s="147">
        <v>44389</v>
      </c>
      <c r="J927" s="147">
        <v>44402</v>
      </c>
      <c r="K927" s="148">
        <f t="shared" si="56"/>
        <v>14</v>
      </c>
      <c r="L927" s="147">
        <f t="shared" si="57"/>
        <v>44395.5</v>
      </c>
      <c r="M927" s="143">
        <v>44407.5</v>
      </c>
      <c r="N927" s="143">
        <v>44498.5</v>
      </c>
      <c r="O927" s="143">
        <v>44497.5</v>
      </c>
      <c r="P927" s="144">
        <f t="shared" si="58"/>
        <v>102</v>
      </c>
      <c r="Q927" s="149">
        <f t="shared" si="59"/>
        <v>109.14</v>
      </c>
    </row>
    <row r="928" spans="1:17" x14ac:dyDescent="0.35">
      <c r="A928" s="144" t="s">
        <v>25</v>
      </c>
      <c r="B928" s="115" t="s">
        <v>82</v>
      </c>
      <c r="C928" s="144"/>
      <c r="D928" s="116">
        <v>44407</v>
      </c>
      <c r="E928" s="115" t="s">
        <v>227</v>
      </c>
      <c r="F928" s="145" t="s">
        <v>228</v>
      </c>
      <c r="G928" s="145" t="s">
        <v>246</v>
      </c>
      <c r="H928" s="146">
        <v>20.209999999999997</v>
      </c>
      <c r="I928" s="147">
        <v>44389</v>
      </c>
      <c r="J928" s="147">
        <v>44402</v>
      </c>
      <c r="K928" s="148">
        <f t="shared" si="56"/>
        <v>14</v>
      </c>
      <c r="L928" s="147">
        <f t="shared" si="57"/>
        <v>44395.5</v>
      </c>
      <c r="M928" s="143">
        <v>44407.5</v>
      </c>
      <c r="N928" s="143">
        <v>44501.5</v>
      </c>
      <c r="O928" s="143">
        <v>44498.5</v>
      </c>
      <c r="P928" s="144">
        <f t="shared" si="58"/>
        <v>103</v>
      </c>
      <c r="Q928" s="149">
        <f t="shared" si="59"/>
        <v>2081.6299999999997</v>
      </c>
    </row>
    <row r="929" spans="1:17" x14ac:dyDescent="0.35">
      <c r="A929" s="144" t="s">
        <v>25</v>
      </c>
      <c r="B929" s="115" t="s">
        <v>82</v>
      </c>
      <c r="C929" s="144"/>
      <c r="D929" s="116">
        <v>44407</v>
      </c>
      <c r="E929" s="115" t="s">
        <v>227</v>
      </c>
      <c r="F929" s="145" t="s">
        <v>228</v>
      </c>
      <c r="G929" s="145" t="s">
        <v>247</v>
      </c>
      <c r="H929" s="146">
        <v>18.220000000000002</v>
      </c>
      <c r="I929" s="147">
        <v>44389</v>
      </c>
      <c r="J929" s="147">
        <v>44402</v>
      </c>
      <c r="K929" s="148">
        <f t="shared" si="56"/>
        <v>14</v>
      </c>
      <c r="L929" s="147">
        <f t="shared" si="57"/>
        <v>44395.5</v>
      </c>
      <c r="M929" s="143">
        <v>44407.5</v>
      </c>
      <c r="N929" s="143">
        <v>44501.5</v>
      </c>
      <c r="O929" s="143">
        <v>44498.5</v>
      </c>
      <c r="P929" s="144">
        <f t="shared" si="58"/>
        <v>103</v>
      </c>
      <c r="Q929" s="149">
        <f t="shared" si="59"/>
        <v>1876.6600000000003</v>
      </c>
    </row>
    <row r="930" spans="1:17" x14ac:dyDescent="0.35">
      <c r="A930" s="144" t="s">
        <v>25</v>
      </c>
      <c r="B930" s="115" t="s">
        <v>82</v>
      </c>
      <c r="C930" s="144"/>
      <c r="D930" s="116">
        <v>44407</v>
      </c>
      <c r="E930" s="115" t="s">
        <v>227</v>
      </c>
      <c r="F930" s="145" t="s">
        <v>228</v>
      </c>
      <c r="G930" s="145" t="s">
        <v>248</v>
      </c>
      <c r="H930" s="146">
        <v>0.65</v>
      </c>
      <c r="I930" s="147">
        <v>44389</v>
      </c>
      <c r="J930" s="147">
        <v>44402</v>
      </c>
      <c r="K930" s="148">
        <f t="shared" si="56"/>
        <v>14</v>
      </c>
      <c r="L930" s="147">
        <f t="shared" si="57"/>
        <v>44395.5</v>
      </c>
      <c r="M930" s="143">
        <v>44407.5</v>
      </c>
      <c r="N930" s="143">
        <v>44501.5</v>
      </c>
      <c r="O930" s="143">
        <v>44498.5</v>
      </c>
      <c r="P930" s="144">
        <f t="shared" si="58"/>
        <v>103</v>
      </c>
      <c r="Q930" s="149">
        <f t="shared" si="59"/>
        <v>66.95</v>
      </c>
    </row>
    <row r="931" spans="1:17" x14ac:dyDescent="0.35">
      <c r="A931" s="144" t="s">
        <v>25</v>
      </c>
      <c r="B931" s="115" t="s">
        <v>82</v>
      </c>
      <c r="C931" s="144"/>
      <c r="D931" s="116">
        <v>44407</v>
      </c>
      <c r="E931" s="115" t="s">
        <v>227</v>
      </c>
      <c r="F931" s="145" t="s">
        <v>228</v>
      </c>
      <c r="G931" s="145" t="s">
        <v>249</v>
      </c>
      <c r="H931" s="146">
        <v>0.65</v>
      </c>
      <c r="I931" s="147">
        <v>44389</v>
      </c>
      <c r="J931" s="147">
        <v>44402</v>
      </c>
      <c r="K931" s="148">
        <f t="shared" si="56"/>
        <v>14</v>
      </c>
      <c r="L931" s="147">
        <f t="shared" si="57"/>
        <v>44395.5</v>
      </c>
      <c r="M931" s="143">
        <v>44407.5</v>
      </c>
      <c r="N931" s="143">
        <v>44501.5</v>
      </c>
      <c r="O931" s="143">
        <v>44498.5</v>
      </c>
      <c r="P931" s="144">
        <f t="shared" si="58"/>
        <v>103</v>
      </c>
      <c r="Q931" s="149">
        <f t="shared" si="59"/>
        <v>66.95</v>
      </c>
    </row>
    <row r="932" spans="1:17" x14ac:dyDescent="0.35">
      <c r="A932" s="144" t="s">
        <v>25</v>
      </c>
      <c r="B932" s="115" t="s">
        <v>82</v>
      </c>
      <c r="C932" s="144"/>
      <c r="D932" s="116">
        <v>44407</v>
      </c>
      <c r="E932" s="115" t="s">
        <v>227</v>
      </c>
      <c r="F932" s="145" t="s">
        <v>228</v>
      </c>
      <c r="G932" s="145" t="s">
        <v>250</v>
      </c>
      <c r="H932" s="146">
        <v>5.7100000000000009</v>
      </c>
      <c r="I932" s="147">
        <v>44389</v>
      </c>
      <c r="J932" s="147">
        <v>44402</v>
      </c>
      <c r="K932" s="148">
        <f t="shared" si="56"/>
        <v>14</v>
      </c>
      <c r="L932" s="147">
        <f t="shared" si="57"/>
        <v>44395.5</v>
      </c>
      <c r="M932" s="143">
        <v>44407.5</v>
      </c>
      <c r="N932" s="143">
        <v>44501.5</v>
      </c>
      <c r="O932" s="143">
        <v>44498.5</v>
      </c>
      <c r="P932" s="144">
        <f t="shared" si="58"/>
        <v>103</v>
      </c>
      <c r="Q932" s="149">
        <f t="shared" si="59"/>
        <v>588.13000000000011</v>
      </c>
    </row>
    <row r="933" spans="1:17" x14ac:dyDescent="0.35">
      <c r="A933" s="144" t="s">
        <v>25</v>
      </c>
      <c r="B933" s="115" t="s">
        <v>82</v>
      </c>
      <c r="C933" s="144"/>
      <c r="D933" s="116">
        <v>44407</v>
      </c>
      <c r="E933" s="115" t="s">
        <v>227</v>
      </c>
      <c r="F933" s="145" t="s">
        <v>228</v>
      </c>
      <c r="G933" s="145" t="s">
        <v>285</v>
      </c>
      <c r="H933" s="146">
        <v>2.2000000000000002</v>
      </c>
      <c r="I933" s="147">
        <v>44389</v>
      </c>
      <c r="J933" s="147">
        <v>44402</v>
      </c>
      <c r="K933" s="148">
        <f t="shared" si="56"/>
        <v>14</v>
      </c>
      <c r="L933" s="147">
        <f t="shared" si="57"/>
        <v>44395.5</v>
      </c>
      <c r="M933" s="143">
        <v>44407.5</v>
      </c>
      <c r="N933" s="143">
        <v>44501.5</v>
      </c>
      <c r="O933" s="143">
        <v>44498.5</v>
      </c>
      <c r="P933" s="144">
        <f t="shared" si="58"/>
        <v>103</v>
      </c>
      <c r="Q933" s="149">
        <f t="shared" si="59"/>
        <v>226.60000000000002</v>
      </c>
    </row>
    <row r="934" spans="1:17" x14ac:dyDescent="0.35">
      <c r="A934" s="144" t="s">
        <v>25</v>
      </c>
      <c r="B934" s="115" t="s">
        <v>82</v>
      </c>
      <c r="C934" s="144"/>
      <c r="D934" s="116">
        <v>44407</v>
      </c>
      <c r="E934" s="115" t="s">
        <v>227</v>
      </c>
      <c r="F934" s="145" t="s">
        <v>228</v>
      </c>
      <c r="G934" s="145" t="s">
        <v>251</v>
      </c>
      <c r="H934" s="146">
        <v>16.119999999999997</v>
      </c>
      <c r="I934" s="147">
        <v>44389</v>
      </c>
      <c r="J934" s="147">
        <v>44402</v>
      </c>
      <c r="K934" s="148">
        <f t="shared" si="56"/>
        <v>14</v>
      </c>
      <c r="L934" s="147">
        <f t="shared" si="57"/>
        <v>44395.5</v>
      </c>
      <c r="M934" s="143">
        <v>44407.5</v>
      </c>
      <c r="N934" s="143">
        <v>44501.5</v>
      </c>
      <c r="O934" s="143">
        <v>44498.5</v>
      </c>
      <c r="P934" s="144">
        <f t="shared" si="58"/>
        <v>103</v>
      </c>
      <c r="Q934" s="149">
        <f t="shared" si="59"/>
        <v>1660.3599999999997</v>
      </c>
    </row>
    <row r="935" spans="1:17" x14ac:dyDescent="0.35">
      <c r="A935" s="144" t="s">
        <v>25</v>
      </c>
      <c r="B935" s="115" t="s">
        <v>82</v>
      </c>
      <c r="C935" s="144"/>
      <c r="D935" s="116">
        <v>44407</v>
      </c>
      <c r="E935" s="115" t="s">
        <v>227</v>
      </c>
      <c r="F935" s="145" t="s">
        <v>228</v>
      </c>
      <c r="G935" s="145" t="s">
        <v>252</v>
      </c>
      <c r="H935" s="146">
        <v>4.93</v>
      </c>
      <c r="I935" s="147">
        <v>44389</v>
      </c>
      <c r="J935" s="147">
        <v>44402</v>
      </c>
      <c r="K935" s="148">
        <f t="shared" si="56"/>
        <v>14</v>
      </c>
      <c r="L935" s="147">
        <f t="shared" si="57"/>
        <v>44395.5</v>
      </c>
      <c r="M935" s="143">
        <v>44407.5</v>
      </c>
      <c r="N935" s="143">
        <v>44501.5</v>
      </c>
      <c r="O935" s="143">
        <v>44498.5</v>
      </c>
      <c r="P935" s="144">
        <f t="shared" si="58"/>
        <v>103</v>
      </c>
      <c r="Q935" s="149">
        <f t="shared" si="59"/>
        <v>507.78999999999996</v>
      </c>
    </row>
    <row r="936" spans="1:17" x14ac:dyDescent="0.35">
      <c r="A936" s="144" t="s">
        <v>25</v>
      </c>
      <c r="B936" s="115" t="s">
        <v>82</v>
      </c>
      <c r="C936" s="144"/>
      <c r="D936" s="116">
        <v>44407</v>
      </c>
      <c r="E936" s="115" t="s">
        <v>227</v>
      </c>
      <c r="F936" s="145" t="s">
        <v>228</v>
      </c>
      <c r="G936" s="145" t="s">
        <v>253</v>
      </c>
      <c r="H936" s="146">
        <v>0.82000000000000006</v>
      </c>
      <c r="I936" s="147">
        <v>44389</v>
      </c>
      <c r="J936" s="147">
        <v>44402</v>
      </c>
      <c r="K936" s="148">
        <f t="shared" si="56"/>
        <v>14</v>
      </c>
      <c r="L936" s="147">
        <f t="shared" si="57"/>
        <v>44395.5</v>
      </c>
      <c r="M936" s="143">
        <v>44407.5</v>
      </c>
      <c r="N936" s="143">
        <v>44501.5</v>
      </c>
      <c r="O936" s="143">
        <v>44498.5</v>
      </c>
      <c r="P936" s="144">
        <f t="shared" si="58"/>
        <v>103</v>
      </c>
      <c r="Q936" s="149">
        <f t="shared" si="59"/>
        <v>84.460000000000008</v>
      </c>
    </row>
    <row r="937" spans="1:17" x14ac:dyDescent="0.35">
      <c r="A937" s="144" t="s">
        <v>25</v>
      </c>
      <c r="B937" s="115" t="s">
        <v>82</v>
      </c>
      <c r="C937" s="144"/>
      <c r="D937" s="116">
        <v>44407</v>
      </c>
      <c r="E937" s="115" t="s">
        <v>227</v>
      </c>
      <c r="F937" s="145" t="s">
        <v>228</v>
      </c>
      <c r="G937" s="145" t="s">
        <v>254</v>
      </c>
      <c r="H937" s="146">
        <v>125.99000000000001</v>
      </c>
      <c r="I937" s="147">
        <v>44389</v>
      </c>
      <c r="J937" s="147">
        <v>44402</v>
      </c>
      <c r="K937" s="148">
        <f t="shared" si="56"/>
        <v>14</v>
      </c>
      <c r="L937" s="147">
        <f t="shared" si="57"/>
        <v>44395.5</v>
      </c>
      <c r="M937" s="143">
        <v>44407.5</v>
      </c>
      <c r="N937" s="143">
        <v>44501.5</v>
      </c>
      <c r="O937" s="143">
        <v>44498.5</v>
      </c>
      <c r="P937" s="144">
        <f t="shared" si="58"/>
        <v>103</v>
      </c>
      <c r="Q937" s="149">
        <f t="shared" si="59"/>
        <v>12976.970000000001</v>
      </c>
    </row>
    <row r="938" spans="1:17" x14ac:dyDescent="0.35">
      <c r="A938" s="144" t="s">
        <v>25</v>
      </c>
      <c r="B938" s="115" t="s">
        <v>82</v>
      </c>
      <c r="C938" s="144"/>
      <c r="D938" s="116">
        <v>44407</v>
      </c>
      <c r="E938" s="115" t="s">
        <v>227</v>
      </c>
      <c r="F938" s="145" t="s">
        <v>228</v>
      </c>
      <c r="G938" s="145" t="s">
        <v>255</v>
      </c>
      <c r="H938" s="146">
        <v>56.4</v>
      </c>
      <c r="I938" s="147">
        <v>44389</v>
      </c>
      <c r="J938" s="147">
        <v>44402</v>
      </c>
      <c r="K938" s="148">
        <f t="shared" si="56"/>
        <v>14</v>
      </c>
      <c r="L938" s="147">
        <f t="shared" si="57"/>
        <v>44395.5</v>
      </c>
      <c r="M938" s="143">
        <v>44407.5</v>
      </c>
      <c r="N938" s="143">
        <v>44501.5</v>
      </c>
      <c r="O938" s="143">
        <v>44498.5</v>
      </c>
      <c r="P938" s="144">
        <f t="shared" si="58"/>
        <v>103</v>
      </c>
      <c r="Q938" s="149">
        <f t="shared" si="59"/>
        <v>5809.2</v>
      </c>
    </row>
    <row r="939" spans="1:17" x14ac:dyDescent="0.35">
      <c r="A939" s="144" t="s">
        <v>25</v>
      </c>
      <c r="B939" s="115" t="s">
        <v>82</v>
      </c>
      <c r="C939" s="144"/>
      <c r="D939" s="116">
        <v>44407</v>
      </c>
      <c r="E939" s="115" t="s">
        <v>227</v>
      </c>
      <c r="F939" s="145" t="s">
        <v>228</v>
      </c>
      <c r="G939" s="145" t="s">
        <v>256</v>
      </c>
      <c r="H939" s="146">
        <v>16.55</v>
      </c>
      <c r="I939" s="147">
        <v>44389</v>
      </c>
      <c r="J939" s="147">
        <v>44402</v>
      </c>
      <c r="K939" s="148">
        <f t="shared" si="56"/>
        <v>14</v>
      </c>
      <c r="L939" s="147">
        <f t="shared" si="57"/>
        <v>44395.5</v>
      </c>
      <c r="M939" s="143">
        <v>44407.5</v>
      </c>
      <c r="N939" s="143">
        <v>44501.5</v>
      </c>
      <c r="O939" s="143">
        <v>44498.5</v>
      </c>
      <c r="P939" s="144">
        <f t="shared" si="58"/>
        <v>103</v>
      </c>
      <c r="Q939" s="149">
        <f t="shared" si="59"/>
        <v>1704.65</v>
      </c>
    </row>
    <row r="940" spans="1:17" x14ac:dyDescent="0.35">
      <c r="A940" s="144" t="s">
        <v>25</v>
      </c>
      <c r="B940" s="115" t="s">
        <v>82</v>
      </c>
      <c r="C940" s="144"/>
      <c r="D940" s="116">
        <v>44407</v>
      </c>
      <c r="E940" s="115" t="s">
        <v>227</v>
      </c>
      <c r="F940" s="145" t="s">
        <v>228</v>
      </c>
      <c r="G940" s="145" t="s">
        <v>257</v>
      </c>
      <c r="H940" s="146">
        <v>16.88</v>
      </c>
      <c r="I940" s="147">
        <v>44389</v>
      </c>
      <c r="J940" s="147">
        <v>44402</v>
      </c>
      <c r="K940" s="148">
        <f t="shared" si="56"/>
        <v>14</v>
      </c>
      <c r="L940" s="147">
        <f t="shared" si="57"/>
        <v>44395.5</v>
      </c>
      <c r="M940" s="143">
        <v>44407.5</v>
      </c>
      <c r="N940" s="143">
        <v>44501.5</v>
      </c>
      <c r="O940" s="143">
        <v>44498.5</v>
      </c>
      <c r="P940" s="144">
        <f t="shared" si="58"/>
        <v>103</v>
      </c>
      <c r="Q940" s="149">
        <f t="shared" si="59"/>
        <v>1738.6399999999999</v>
      </c>
    </row>
    <row r="941" spans="1:17" x14ac:dyDescent="0.35">
      <c r="A941" s="144" t="s">
        <v>25</v>
      </c>
      <c r="B941" s="115" t="s">
        <v>82</v>
      </c>
      <c r="C941" s="144"/>
      <c r="D941" s="116">
        <v>44407</v>
      </c>
      <c r="E941" s="115" t="s">
        <v>227</v>
      </c>
      <c r="F941" s="145" t="s">
        <v>228</v>
      </c>
      <c r="G941" s="145" t="s">
        <v>258</v>
      </c>
      <c r="H941" s="146">
        <v>3.93</v>
      </c>
      <c r="I941" s="147">
        <v>44389</v>
      </c>
      <c r="J941" s="147">
        <v>44402</v>
      </c>
      <c r="K941" s="148">
        <f t="shared" si="56"/>
        <v>14</v>
      </c>
      <c r="L941" s="147">
        <f t="shared" si="57"/>
        <v>44395.5</v>
      </c>
      <c r="M941" s="143">
        <v>44407.5</v>
      </c>
      <c r="N941" s="143">
        <v>44501.5</v>
      </c>
      <c r="O941" s="143">
        <v>44498.5</v>
      </c>
      <c r="P941" s="144">
        <f t="shared" si="58"/>
        <v>103</v>
      </c>
      <c r="Q941" s="149">
        <f t="shared" si="59"/>
        <v>404.79</v>
      </c>
    </row>
    <row r="942" spans="1:17" x14ac:dyDescent="0.35">
      <c r="A942" s="144" t="s">
        <v>25</v>
      </c>
      <c r="B942" s="115" t="s">
        <v>82</v>
      </c>
      <c r="C942" s="144"/>
      <c r="D942" s="116">
        <v>44407</v>
      </c>
      <c r="E942" s="115" t="s">
        <v>227</v>
      </c>
      <c r="F942" s="145" t="s">
        <v>228</v>
      </c>
      <c r="G942" s="145" t="s">
        <v>286</v>
      </c>
      <c r="H942" s="146">
        <v>4.92</v>
      </c>
      <c r="I942" s="147">
        <v>44389</v>
      </c>
      <c r="J942" s="147">
        <v>44402</v>
      </c>
      <c r="K942" s="148">
        <f t="shared" si="56"/>
        <v>14</v>
      </c>
      <c r="L942" s="147">
        <f t="shared" si="57"/>
        <v>44395.5</v>
      </c>
      <c r="M942" s="143">
        <v>44407.5</v>
      </c>
      <c r="N942" s="143">
        <v>44501.5</v>
      </c>
      <c r="O942" s="143">
        <v>44498.5</v>
      </c>
      <c r="P942" s="144">
        <f t="shared" si="58"/>
        <v>103</v>
      </c>
      <c r="Q942" s="149">
        <f t="shared" si="59"/>
        <v>506.76</v>
      </c>
    </row>
    <row r="943" spans="1:17" x14ac:dyDescent="0.35">
      <c r="A943" s="144" t="s">
        <v>25</v>
      </c>
      <c r="B943" s="115" t="s">
        <v>82</v>
      </c>
      <c r="C943" s="144"/>
      <c r="D943" s="116">
        <v>44407</v>
      </c>
      <c r="E943" s="115" t="s">
        <v>227</v>
      </c>
      <c r="F943" s="145" t="s">
        <v>228</v>
      </c>
      <c r="G943" s="145" t="s">
        <v>260</v>
      </c>
      <c r="H943" s="146">
        <v>4.91</v>
      </c>
      <c r="I943" s="147">
        <v>44389</v>
      </c>
      <c r="J943" s="147">
        <v>44402</v>
      </c>
      <c r="K943" s="148">
        <f t="shared" si="56"/>
        <v>14</v>
      </c>
      <c r="L943" s="147">
        <f t="shared" si="57"/>
        <v>44395.5</v>
      </c>
      <c r="M943" s="143">
        <v>44407.5</v>
      </c>
      <c r="N943" s="143">
        <v>44501.5</v>
      </c>
      <c r="O943" s="143">
        <v>44498.5</v>
      </c>
      <c r="P943" s="144">
        <f t="shared" si="58"/>
        <v>103</v>
      </c>
      <c r="Q943" s="149">
        <f t="shared" si="59"/>
        <v>505.73</v>
      </c>
    </row>
    <row r="944" spans="1:17" x14ac:dyDescent="0.35">
      <c r="A944" s="144" t="s">
        <v>25</v>
      </c>
      <c r="B944" s="115" t="s">
        <v>82</v>
      </c>
      <c r="C944" s="144"/>
      <c r="D944" s="116">
        <v>44407</v>
      </c>
      <c r="E944" s="115" t="s">
        <v>227</v>
      </c>
      <c r="F944" s="145" t="s">
        <v>228</v>
      </c>
      <c r="G944" s="145" t="s">
        <v>262</v>
      </c>
      <c r="H944" s="146">
        <v>20.43</v>
      </c>
      <c r="I944" s="147">
        <v>44389</v>
      </c>
      <c r="J944" s="147">
        <v>44402</v>
      </c>
      <c r="K944" s="148">
        <f t="shared" si="56"/>
        <v>14</v>
      </c>
      <c r="L944" s="147">
        <f t="shared" si="57"/>
        <v>44395.5</v>
      </c>
      <c r="M944" s="143">
        <v>44407.5</v>
      </c>
      <c r="N944" s="143">
        <v>44501.5</v>
      </c>
      <c r="O944" s="143">
        <v>44498.5</v>
      </c>
      <c r="P944" s="144">
        <f t="shared" si="58"/>
        <v>103</v>
      </c>
      <c r="Q944" s="149">
        <f t="shared" si="59"/>
        <v>2104.29</v>
      </c>
    </row>
    <row r="945" spans="1:17" x14ac:dyDescent="0.35">
      <c r="A945" s="144" t="s">
        <v>25</v>
      </c>
      <c r="B945" s="115" t="s">
        <v>82</v>
      </c>
      <c r="C945" s="144"/>
      <c r="D945" s="116">
        <v>44407</v>
      </c>
      <c r="E945" s="115" t="s">
        <v>227</v>
      </c>
      <c r="F945" s="145" t="s">
        <v>228</v>
      </c>
      <c r="G945" s="145" t="s">
        <v>289</v>
      </c>
      <c r="H945" s="146">
        <v>2.74</v>
      </c>
      <c r="I945" s="147">
        <v>44389</v>
      </c>
      <c r="J945" s="147">
        <v>44402</v>
      </c>
      <c r="K945" s="148">
        <f t="shared" si="56"/>
        <v>14</v>
      </c>
      <c r="L945" s="147">
        <f t="shared" si="57"/>
        <v>44395.5</v>
      </c>
      <c r="M945" s="143">
        <v>44407.5</v>
      </c>
      <c r="N945" s="143">
        <v>44501.5</v>
      </c>
      <c r="O945" s="143">
        <v>44498.5</v>
      </c>
      <c r="P945" s="144">
        <f t="shared" si="58"/>
        <v>103</v>
      </c>
      <c r="Q945" s="149">
        <f t="shared" si="59"/>
        <v>282.22000000000003</v>
      </c>
    </row>
    <row r="946" spans="1:17" x14ac:dyDescent="0.35">
      <c r="A946" s="144" t="s">
        <v>25</v>
      </c>
      <c r="B946" s="115" t="s">
        <v>82</v>
      </c>
      <c r="C946" s="144"/>
      <c r="D946" s="116">
        <v>44407</v>
      </c>
      <c r="E946" s="115" t="s">
        <v>227</v>
      </c>
      <c r="F946" s="145" t="s">
        <v>228</v>
      </c>
      <c r="G946" s="145" t="s">
        <v>264</v>
      </c>
      <c r="H946" s="146">
        <v>4.16</v>
      </c>
      <c r="I946" s="147">
        <v>44389</v>
      </c>
      <c r="J946" s="147">
        <v>44402</v>
      </c>
      <c r="K946" s="148">
        <f t="shared" si="56"/>
        <v>14</v>
      </c>
      <c r="L946" s="147">
        <f t="shared" si="57"/>
        <v>44395.5</v>
      </c>
      <c r="M946" s="143">
        <v>44407.5</v>
      </c>
      <c r="N946" s="143">
        <v>44501.5</v>
      </c>
      <c r="O946" s="143">
        <v>44498.5</v>
      </c>
      <c r="P946" s="144">
        <f t="shared" si="58"/>
        <v>103</v>
      </c>
      <c r="Q946" s="149">
        <f t="shared" si="59"/>
        <v>428.48</v>
      </c>
    </row>
    <row r="947" spans="1:17" x14ac:dyDescent="0.35">
      <c r="A947" s="144" t="s">
        <v>25</v>
      </c>
      <c r="B947" s="115" t="s">
        <v>82</v>
      </c>
      <c r="C947" s="144"/>
      <c r="D947" s="116">
        <v>44407</v>
      </c>
      <c r="E947" s="115" t="s">
        <v>227</v>
      </c>
      <c r="F947" s="145" t="s">
        <v>228</v>
      </c>
      <c r="G947" s="145" t="s">
        <v>266</v>
      </c>
      <c r="H947" s="146">
        <v>13.16</v>
      </c>
      <c r="I947" s="147">
        <v>44389</v>
      </c>
      <c r="J947" s="147">
        <v>44402</v>
      </c>
      <c r="K947" s="148">
        <f t="shared" si="56"/>
        <v>14</v>
      </c>
      <c r="L947" s="147">
        <f t="shared" si="57"/>
        <v>44395.5</v>
      </c>
      <c r="M947" s="143">
        <v>44407.5</v>
      </c>
      <c r="N947" s="143">
        <v>44501.5</v>
      </c>
      <c r="O947" s="143">
        <v>44498.5</v>
      </c>
      <c r="P947" s="144">
        <f t="shared" si="58"/>
        <v>103</v>
      </c>
      <c r="Q947" s="149">
        <f t="shared" si="59"/>
        <v>1355.48</v>
      </c>
    </row>
    <row r="948" spans="1:17" x14ac:dyDescent="0.35">
      <c r="A948" s="144" t="s">
        <v>25</v>
      </c>
      <c r="B948" s="115" t="s">
        <v>82</v>
      </c>
      <c r="C948" s="144"/>
      <c r="D948" s="116">
        <v>44407</v>
      </c>
      <c r="E948" s="115" t="s">
        <v>269</v>
      </c>
      <c r="F948" s="145" t="s">
        <v>270</v>
      </c>
      <c r="G948" s="145" t="s">
        <v>271</v>
      </c>
      <c r="H948" s="146">
        <v>2007.64</v>
      </c>
      <c r="I948" s="147">
        <v>44389</v>
      </c>
      <c r="J948" s="147">
        <v>44402</v>
      </c>
      <c r="K948" s="148">
        <f t="shared" si="56"/>
        <v>14</v>
      </c>
      <c r="L948" s="147">
        <f t="shared" si="57"/>
        <v>44395.5</v>
      </c>
      <c r="M948" s="143">
        <v>44407.5</v>
      </c>
      <c r="N948" s="143">
        <v>44501.5</v>
      </c>
      <c r="O948" s="143">
        <v>44498.5</v>
      </c>
      <c r="P948" s="144">
        <f t="shared" si="58"/>
        <v>103</v>
      </c>
      <c r="Q948" s="149">
        <f t="shared" si="59"/>
        <v>206786.92</v>
      </c>
    </row>
    <row r="949" spans="1:17" x14ac:dyDescent="0.35">
      <c r="A949" s="144" t="s">
        <v>25</v>
      </c>
      <c r="B949" s="115" t="s">
        <v>82</v>
      </c>
      <c r="C949" s="144"/>
      <c r="D949" s="116">
        <v>44407</v>
      </c>
      <c r="E949" s="115" t="s">
        <v>269</v>
      </c>
      <c r="F949" s="145" t="s">
        <v>270</v>
      </c>
      <c r="G949" s="145" t="s">
        <v>272</v>
      </c>
      <c r="H949" s="146">
        <v>169.48</v>
      </c>
      <c r="I949" s="147">
        <v>44389</v>
      </c>
      <c r="J949" s="147">
        <v>44402</v>
      </c>
      <c r="K949" s="148">
        <f t="shared" si="56"/>
        <v>14</v>
      </c>
      <c r="L949" s="147">
        <f t="shared" si="57"/>
        <v>44395.5</v>
      </c>
      <c r="M949" s="143">
        <v>44407.5</v>
      </c>
      <c r="N949" s="143">
        <v>44501.5</v>
      </c>
      <c r="O949" s="143">
        <v>44498.5</v>
      </c>
      <c r="P949" s="144">
        <f t="shared" si="58"/>
        <v>103</v>
      </c>
      <c r="Q949" s="149">
        <f t="shared" si="59"/>
        <v>17456.439999999999</v>
      </c>
    </row>
    <row r="950" spans="1:17" x14ac:dyDescent="0.35">
      <c r="A950" s="144" t="s">
        <v>25</v>
      </c>
      <c r="B950" s="115" t="s">
        <v>82</v>
      </c>
      <c r="C950" s="144"/>
      <c r="D950" s="116">
        <v>44407</v>
      </c>
      <c r="E950" s="115" t="s">
        <v>269</v>
      </c>
      <c r="F950" s="145" t="s">
        <v>270</v>
      </c>
      <c r="G950" s="145" t="s">
        <v>293</v>
      </c>
      <c r="H950" s="146">
        <v>0.3</v>
      </c>
      <c r="I950" s="147">
        <v>44389</v>
      </c>
      <c r="J950" s="147">
        <v>44402</v>
      </c>
      <c r="K950" s="148">
        <f t="shared" si="56"/>
        <v>14</v>
      </c>
      <c r="L950" s="147">
        <f t="shared" si="57"/>
        <v>44395.5</v>
      </c>
      <c r="M950" s="143">
        <v>44407.5</v>
      </c>
      <c r="N950" s="143">
        <v>44501.5</v>
      </c>
      <c r="O950" s="143">
        <v>44498.5</v>
      </c>
      <c r="P950" s="144">
        <f t="shared" si="58"/>
        <v>103</v>
      </c>
      <c r="Q950" s="149">
        <f t="shared" si="59"/>
        <v>30.9</v>
      </c>
    </row>
    <row r="951" spans="1:17" x14ac:dyDescent="0.35">
      <c r="A951" s="144" t="s">
        <v>25</v>
      </c>
      <c r="B951" s="115" t="s">
        <v>82</v>
      </c>
      <c r="C951" s="144"/>
      <c r="D951" s="116">
        <v>44407</v>
      </c>
      <c r="E951" s="115" t="s">
        <v>269</v>
      </c>
      <c r="F951" s="145" t="s">
        <v>270</v>
      </c>
      <c r="G951" s="145" t="s">
        <v>273</v>
      </c>
      <c r="H951" s="146">
        <v>345.78000000000014</v>
      </c>
      <c r="I951" s="147">
        <v>44389</v>
      </c>
      <c r="J951" s="147">
        <v>44402</v>
      </c>
      <c r="K951" s="148">
        <f t="shared" si="56"/>
        <v>14</v>
      </c>
      <c r="L951" s="147">
        <f t="shared" si="57"/>
        <v>44395.5</v>
      </c>
      <c r="M951" s="143">
        <v>44407.5</v>
      </c>
      <c r="N951" s="143">
        <v>44501.5</v>
      </c>
      <c r="O951" s="143">
        <v>44498.5</v>
      </c>
      <c r="P951" s="144">
        <f t="shared" si="58"/>
        <v>103</v>
      </c>
      <c r="Q951" s="149">
        <f t="shared" si="59"/>
        <v>35615.340000000018</v>
      </c>
    </row>
    <row r="952" spans="1:17" x14ac:dyDescent="0.35">
      <c r="A952" s="144" t="s">
        <v>25</v>
      </c>
      <c r="B952" s="115" t="s">
        <v>82</v>
      </c>
      <c r="C952" s="144"/>
      <c r="D952" s="116">
        <v>44407</v>
      </c>
      <c r="E952" s="115" t="s">
        <v>269</v>
      </c>
      <c r="F952" s="145" t="s">
        <v>270</v>
      </c>
      <c r="G952" s="145" t="s">
        <v>274</v>
      </c>
      <c r="H952" s="146">
        <v>4.74</v>
      </c>
      <c r="I952" s="147">
        <v>44389</v>
      </c>
      <c r="J952" s="147">
        <v>44402</v>
      </c>
      <c r="K952" s="148">
        <f t="shared" si="56"/>
        <v>14</v>
      </c>
      <c r="L952" s="147">
        <f t="shared" si="57"/>
        <v>44395.5</v>
      </c>
      <c r="M952" s="143">
        <v>44407.5</v>
      </c>
      <c r="N952" s="143">
        <v>44501.5</v>
      </c>
      <c r="O952" s="143">
        <v>44498.5</v>
      </c>
      <c r="P952" s="144">
        <f t="shared" si="58"/>
        <v>103</v>
      </c>
      <c r="Q952" s="149">
        <f t="shared" si="59"/>
        <v>488.22</v>
      </c>
    </row>
    <row r="953" spans="1:17" x14ac:dyDescent="0.35">
      <c r="A953" s="144" t="s">
        <v>25</v>
      </c>
      <c r="B953" s="115" t="s">
        <v>82</v>
      </c>
      <c r="C953" s="144"/>
      <c r="D953" s="116">
        <v>44407</v>
      </c>
      <c r="E953" s="115" t="s">
        <v>275</v>
      </c>
      <c r="F953" s="145" t="s">
        <v>276</v>
      </c>
      <c r="G953" s="145" t="s">
        <v>209</v>
      </c>
      <c r="H953" s="144">
        <v>63.269999999999996</v>
      </c>
      <c r="I953" s="147">
        <v>44389</v>
      </c>
      <c r="J953" s="147">
        <v>44402</v>
      </c>
      <c r="K953" s="148">
        <f t="shared" si="56"/>
        <v>14</v>
      </c>
      <c r="L953" s="147">
        <f t="shared" si="57"/>
        <v>44395.5</v>
      </c>
      <c r="M953" s="143">
        <v>44407.5</v>
      </c>
      <c r="N953" s="143">
        <v>44501.5</v>
      </c>
      <c r="O953" s="143">
        <v>44498.5</v>
      </c>
      <c r="P953" s="144">
        <f t="shared" si="58"/>
        <v>103</v>
      </c>
      <c r="Q953" s="149">
        <f t="shared" si="59"/>
        <v>6516.8099999999995</v>
      </c>
    </row>
    <row r="954" spans="1:17" x14ac:dyDescent="0.35">
      <c r="A954" s="144" t="s">
        <v>25</v>
      </c>
      <c r="B954" s="115" t="s">
        <v>82</v>
      </c>
      <c r="C954" s="144"/>
      <c r="D954" s="116">
        <v>44407</v>
      </c>
      <c r="E954" s="115" t="s">
        <v>277</v>
      </c>
      <c r="F954" s="145" t="s">
        <v>278</v>
      </c>
      <c r="G954" s="145" t="s">
        <v>279</v>
      </c>
      <c r="H954" s="146">
        <v>30.44</v>
      </c>
      <c r="I954" s="147">
        <v>44389</v>
      </c>
      <c r="J954" s="147">
        <v>44402</v>
      </c>
      <c r="K954" s="148">
        <f t="shared" si="56"/>
        <v>14</v>
      </c>
      <c r="L954" s="147">
        <f t="shared" si="57"/>
        <v>44395.5</v>
      </c>
      <c r="M954" s="143">
        <v>44407.5</v>
      </c>
      <c r="N954" s="143">
        <v>44501.5</v>
      </c>
      <c r="O954" s="143">
        <v>44498.5</v>
      </c>
      <c r="P954" s="144">
        <f t="shared" si="58"/>
        <v>103</v>
      </c>
      <c r="Q954" s="149">
        <f t="shared" si="59"/>
        <v>3135.32</v>
      </c>
    </row>
    <row r="955" spans="1:17" x14ac:dyDescent="0.35">
      <c r="A955" s="144" t="s">
        <v>25</v>
      </c>
      <c r="B955" s="115" t="s">
        <v>82</v>
      </c>
      <c r="C955" s="144"/>
      <c r="D955" s="116">
        <v>44407</v>
      </c>
      <c r="E955" s="115" t="s">
        <v>233</v>
      </c>
      <c r="F955" s="145" t="s">
        <v>234</v>
      </c>
      <c r="G955" s="145" t="s">
        <v>280</v>
      </c>
      <c r="H955" s="146">
        <v>484.45000000000016</v>
      </c>
      <c r="I955" s="147">
        <v>44389</v>
      </c>
      <c r="J955" s="147">
        <v>44402</v>
      </c>
      <c r="K955" s="148">
        <f t="shared" si="56"/>
        <v>14</v>
      </c>
      <c r="L955" s="147">
        <f t="shared" si="57"/>
        <v>44395.5</v>
      </c>
      <c r="M955" s="143">
        <v>44407.5</v>
      </c>
      <c r="N955" s="143">
        <v>44501.5</v>
      </c>
      <c r="O955" s="143">
        <v>44498.5</v>
      </c>
      <c r="P955" s="144">
        <f t="shared" si="58"/>
        <v>103</v>
      </c>
      <c r="Q955" s="149">
        <f t="shared" si="59"/>
        <v>49898.350000000013</v>
      </c>
    </row>
    <row r="956" spans="1:17" x14ac:dyDescent="0.35">
      <c r="A956" s="144" t="s">
        <v>25</v>
      </c>
      <c r="B956" s="115" t="s">
        <v>82</v>
      </c>
      <c r="C956" s="144"/>
      <c r="D956" s="116">
        <v>44407</v>
      </c>
      <c r="E956" s="115" t="s">
        <v>281</v>
      </c>
      <c r="F956" s="145" t="s">
        <v>282</v>
      </c>
      <c r="G956" s="145" t="s">
        <v>230</v>
      </c>
      <c r="H956" s="146">
        <v>34.81</v>
      </c>
      <c r="I956" s="147">
        <v>44389</v>
      </c>
      <c r="J956" s="147">
        <v>44402</v>
      </c>
      <c r="K956" s="148">
        <f t="shared" si="56"/>
        <v>14</v>
      </c>
      <c r="L956" s="147">
        <f t="shared" si="57"/>
        <v>44395.5</v>
      </c>
      <c r="M956" s="143">
        <v>44407.5</v>
      </c>
      <c r="N956" s="143">
        <v>44501.5</v>
      </c>
      <c r="O956" s="143">
        <v>44498.5</v>
      </c>
      <c r="P956" s="144">
        <f t="shared" si="58"/>
        <v>103</v>
      </c>
      <c r="Q956" s="149">
        <f t="shared" si="59"/>
        <v>3585.4300000000003</v>
      </c>
    </row>
    <row r="957" spans="1:17" x14ac:dyDescent="0.35">
      <c r="A957" s="144" t="s">
        <v>25</v>
      </c>
      <c r="B957" s="115" t="s">
        <v>82</v>
      </c>
      <c r="C957" s="144"/>
      <c r="D957" s="116">
        <v>44407</v>
      </c>
      <c r="E957" s="115" t="s">
        <v>281</v>
      </c>
      <c r="F957" s="145" t="s">
        <v>282</v>
      </c>
      <c r="G957" s="145" t="s">
        <v>220</v>
      </c>
      <c r="H957" s="146">
        <v>0</v>
      </c>
      <c r="I957" s="147">
        <v>44389</v>
      </c>
      <c r="J957" s="147">
        <v>44402</v>
      </c>
      <c r="K957" s="148">
        <f t="shared" si="56"/>
        <v>14</v>
      </c>
      <c r="L957" s="147">
        <f t="shared" si="57"/>
        <v>44395.5</v>
      </c>
      <c r="M957" s="143">
        <v>44407.5</v>
      </c>
      <c r="N957" s="143">
        <v>44501.5</v>
      </c>
      <c r="O957" s="143">
        <v>44498.5</v>
      </c>
      <c r="P957" s="144">
        <f t="shared" si="58"/>
        <v>103</v>
      </c>
      <c r="Q957" s="149">
        <f t="shared" si="59"/>
        <v>0</v>
      </c>
    </row>
    <row r="958" spans="1:17" x14ac:dyDescent="0.35">
      <c r="A958" s="144" t="s">
        <v>17</v>
      </c>
      <c r="B958" s="115" t="s">
        <v>82</v>
      </c>
      <c r="C958" s="144"/>
      <c r="D958" s="116">
        <v>44421</v>
      </c>
      <c r="E958" s="115" t="s">
        <v>207</v>
      </c>
      <c r="F958" s="145" t="s">
        <v>208</v>
      </c>
      <c r="G958" s="145" t="s">
        <v>209</v>
      </c>
      <c r="H958" s="146">
        <v>294.35000000000002</v>
      </c>
      <c r="I958" s="147">
        <v>44403</v>
      </c>
      <c r="J958" s="147">
        <v>44416</v>
      </c>
      <c r="K958" s="148">
        <f t="shared" si="56"/>
        <v>14</v>
      </c>
      <c r="L958" s="147">
        <f t="shared" si="57"/>
        <v>44409.5</v>
      </c>
      <c r="M958" s="143">
        <v>44421.5</v>
      </c>
      <c r="N958" s="143">
        <v>44424.5</v>
      </c>
      <c r="O958" s="143">
        <v>44421.5</v>
      </c>
      <c r="P958" s="144">
        <f t="shared" si="58"/>
        <v>12</v>
      </c>
      <c r="Q958" s="149">
        <f t="shared" si="59"/>
        <v>3532.2000000000003</v>
      </c>
    </row>
    <row r="959" spans="1:17" x14ac:dyDescent="0.35">
      <c r="A959" s="144" t="s">
        <v>17</v>
      </c>
      <c r="B959" s="115" t="s">
        <v>82</v>
      </c>
      <c r="C959" s="144"/>
      <c r="D959" s="116">
        <v>44421</v>
      </c>
      <c r="E959" s="115" t="s">
        <v>210</v>
      </c>
      <c r="F959" s="145" t="s">
        <v>211</v>
      </c>
      <c r="G959" s="145" t="s">
        <v>209</v>
      </c>
      <c r="H959" s="146">
        <v>55.709999999999994</v>
      </c>
      <c r="I959" s="147">
        <v>44403</v>
      </c>
      <c r="J959" s="147">
        <v>44416</v>
      </c>
      <c r="K959" s="148">
        <f t="shared" si="56"/>
        <v>14</v>
      </c>
      <c r="L959" s="147">
        <f t="shared" si="57"/>
        <v>44409.5</v>
      </c>
      <c r="M959" s="143">
        <v>44421.5</v>
      </c>
      <c r="N959" s="143">
        <v>44424.5</v>
      </c>
      <c r="O959" s="143">
        <v>44421.5</v>
      </c>
      <c r="P959" s="144">
        <f t="shared" si="58"/>
        <v>12</v>
      </c>
      <c r="Q959" s="149">
        <f t="shared" si="59"/>
        <v>668.52</v>
      </c>
    </row>
    <row r="960" spans="1:17" x14ac:dyDescent="0.35">
      <c r="A960" s="144" t="s">
        <v>17</v>
      </c>
      <c r="B960" s="115" t="s">
        <v>82</v>
      </c>
      <c r="C960" s="144"/>
      <c r="D960" s="116">
        <v>44421</v>
      </c>
      <c r="E960" s="115" t="s">
        <v>212</v>
      </c>
      <c r="F960" s="145" t="s">
        <v>213</v>
      </c>
      <c r="G960" s="145" t="s">
        <v>209</v>
      </c>
      <c r="H960" s="146">
        <v>55.709999999999994</v>
      </c>
      <c r="I960" s="147">
        <v>44403</v>
      </c>
      <c r="J960" s="147">
        <v>44416</v>
      </c>
      <c r="K960" s="148">
        <f t="shared" si="56"/>
        <v>14</v>
      </c>
      <c r="L960" s="147">
        <f t="shared" si="57"/>
        <v>44409.5</v>
      </c>
      <c r="M960" s="143">
        <v>44421.5</v>
      </c>
      <c r="N960" s="143">
        <v>44424.5</v>
      </c>
      <c r="O960" s="143">
        <v>44421.5</v>
      </c>
      <c r="P960" s="144">
        <f t="shared" si="58"/>
        <v>12</v>
      </c>
      <c r="Q960" s="149">
        <f t="shared" si="59"/>
        <v>668.52</v>
      </c>
    </row>
    <row r="961" spans="1:17" x14ac:dyDescent="0.35">
      <c r="A961" s="144" t="s">
        <v>17</v>
      </c>
      <c r="B961" s="115" t="s">
        <v>82</v>
      </c>
      <c r="C961" s="144"/>
      <c r="D961" s="116">
        <v>44421</v>
      </c>
      <c r="E961" s="115" t="s">
        <v>214</v>
      </c>
      <c r="F961" s="145" t="s">
        <v>215</v>
      </c>
      <c r="G961" s="145" t="s">
        <v>209</v>
      </c>
      <c r="H961" s="146">
        <v>238.19</v>
      </c>
      <c r="I961" s="147">
        <v>44403</v>
      </c>
      <c r="J961" s="147">
        <v>44416</v>
      </c>
      <c r="K961" s="148">
        <f t="shared" si="56"/>
        <v>14</v>
      </c>
      <c r="L961" s="147">
        <f t="shared" si="57"/>
        <v>44409.5</v>
      </c>
      <c r="M961" s="143">
        <v>44421.5</v>
      </c>
      <c r="N961" s="143">
        <v>44424.5</v>
      </c>
      <c r="O961" s="143">
        <v>44421.5</v>
      </c>
      <c r="P961" s="144">
        <f t="shared" si="58"/>
        <v>12</v>
      </c>
      <c r="Q961" s="149">
        <f t="shared" si="59"/>
        <v>2858.2799999999997</v>
      </c>
    </row>
    <row r="962" spans="1:17" x14ac:dyDescent="0.35">
      <c r="A962" s="144" t="s">
        <v>17</v>
      </c>
      <c r="B962" s="115" t="s">
        <v>82</v>
      </c>
      <c r="C962" s="144"/>
      <c r="D962" s="116">
        <v>44421</v>
      </c>
      <c r="E962" s="115" t="s">
        <v>216</v>
      </c>
      <c r="F962" s="145" t="s">
        <v>217</v>
      </c>
      <c r="G962" s="145" t="s">
        <v>209</v>
      </c>
      <c r="H962" s="146">
        <v>238.19</v>
      </c>
      <c r="I962" s="147">
        <v>44403</v>
      </c>
      <c r="J962" s="147">
        <v>44416</v>
      </c>
      <c r="K962" s="148">
        <f t="shared" si="56"/>
        <v>14</v>
      </c>
      <c r="L962" s="147">
        <f t="shared" si="57"/>
        <v>44409.5</v>
      </c>
      <c r="M962" s="143">
        <v>44421.5</v>
      </c>
      <c r="N962" s="143">
        <v>44424.5</v>
      </c>
      <c r="O962" s="143">
        <v>44421.5</v>
      </c>
      <c r="P962" s="144">
        <f t="shared" si="58"/>
        <v>12</v>
      </c>
      <c r="Q962" s="149">
        <f t="shared" si="59"/>
        <v>2858.2799999999997</v>
      </c>
    </row>
    <row r="963" spans="1:17" x14ac:dyDescent="0.35">
      <c r="A963" s="144" t="s">
        <v>17</v>
      </c>
      <c r="B963" s="115" t="s">
        <v>82</v>
      </c>
      <c r="C963" s="144"/>
      <c r="D963" s="116">
        <v>44421</v>
      </c>
      <c r="E963" s="115" t="s">
        <v>207</v>
      </c>
      <c r="F963" s="145" t="s">
        <v>208</v>
      </c>
      <c r="G963" s="145" t="s">
        <v>209</v>
      </c>
      <c r="H963" s="146">
        <v>64010.069999999949</v>
      </c>
      <c r="I963" s="147">
        <v>44403</v>
      </c>
      <c r="J963" s="147">
        <v>44416</v>
      </c>
      <c r="K963" s="148">
        <f t="shared" si="56"/>
        <v>14</v>
      </c>
      <c r="L963" s="147">
        <f t="shared" si="57"/>
        <v>44409.5</v>
      </c>
      <c r="M963" s="143">
        <v>44421.5</v>
      </c>
      <c r="N963" s="143">
        <v>44424.5</v>
      </c>
      <c r="O963" s="143">
        <v>44421.5</v>
      </c>
      <c r="P963" s="144">
        <f t="shared" si="58"/>
        <v>12</v>
      </c>
      <c r="Q963" s="149">
        <f t="shared" si="59"/>
        <v>768120.83999999939</v>
      </c>
    </row>
    <row r="964" spans="1:17" x14ac:dyDescent="0.35">
      <c r="A964" s="144" t="s">
        <v>17</v>
      </c>
      <c r="B964" s="115" t="s">
        <v>82</v>
      </c>
      <c r="C964" s="144"/>
      <c r="D964" s="116">
        <v>44421</v>
      </c>
      <c r="E964" s="115" t="s">
        <v>210</v>
      </c>
      <c r="F964" s="145" t="s">
        <v>211</v>
      </c>
      <c r="G964" s="145" t="s">
        <v>209</v>
      </c>
      <c r="H964" s="146">
        <v>8506.0299999999952</v>
      </c>
      <c r="I964" s="147">
        <v>44403</v>
      </c>
      <c r="J964" s="147">
        <v>44416</v>
      </c>
      <c r="K964" s="148">
        <f t="shared" si="56"/>
        <v>14</v>
      </c>
      <c r="L964" s="147">
        <f t="shared" si="57"/>
        <v>44409.5</v>
      </c>
      <c r="M964" s="143">
        <v>44421.5</v>
      </c>
      <c r="N964" s="143">
        <v>44424.5</v>
      </c>
      <c r="O964" s="143">
        <v>44421.5</v>
      </c>
      <c r="P964" s="144">
        <f t="shared" si="58"/>
        <v>12</v>
      </c>
      <c r="Q964" s="149">
        <f t="shared" si="59"/>
        <v>102072.35999999994</v>
      </c>
    </row>
    <row r="965" spans="1:17" x14ac:dyDescent="0.35">
      <c r="A965" s="144" t="s">
        <v>17</v>
      </c>
      <c r="B965" s="115" t="s">
        <v>82</v>
      </c>
      <c r="C965" s="144"/>
      <c r="D965" s="116">
        <v>44421</v>
      </c>
      <c r="E965" s="115" t="s">
        <v>212</v>
      </c>
      <c r="F965" s="145" t="s">
        <v>213</v>
      </c>
      <c r="G965" s="145" t="s">
        <v>209</v>
      </c>
      <c r="H965" s="146">
        <v>8506.0299999999952</v>
      </c>
      <c r="I965" s="147">
        <v>44403</v>
      </c>
      <c r="J965" s="147">
        <v>44416</v>
      </c>
      <c r="K965" s="148">
        <f t="shared" si="56"/>
        <v>14</v>
      </c>
      <c r="L965" s="147">
        <f t="shared" si="57"/>
        <v>44409.5</v>
      </c>
      <c r="M965" s="143">
        <v>44421.5</v>
      </c>
      <c r="N965" s="143">
        <v>44424.5</v>
      </c>
      <c r="O965" s="143">
        <v>44421.5</v>
      </c>
      <c r="P965" s="144">
        <f t="shared" si="58"/>
        <v>12</v>
      </c>
      <c r="Q965" s="149">
        <f t="shared" si="59"/>
        <v>102072.35999999994</v>
      </c>
    </row>
    <row r="966" spans="1:17" x14ac:dyDescent="0.35">
      <c r="A966" s="144" t="s">
        <v>17</v>
      </c>
      <c r="B966" s="115" t="s">
        <v>82</v>
      </c>
      <c r="C966" s="144"/>
      <c r="D966" s="116">
        <v>44421</v>
      </c>
      <c r="E966" s="115" t="s">
        <v>214</v>
      </c>
      <c r="F966" s="145" t="s">
        <v>215</v>
      </c>
      <c r="G966" s="145" t="s">
        <v>209</v>
      </c>
      <c r="H966" s="146">
        <v>36370.720000000001</v>
      </c>
      <c r="I966" s="147">
        <v>44403</v>
      </c>
      <c r="J966" s="147">
        <v>44416</v>
      </c>
      <c r="K966" s="148">
        <f t="shared" si="56"/>
        <v>14</v>
      </c>
      <c r="L966" s="147">
        <f t="shared" si="57"/>
        <v>44409.5</v>
      </c>
      <c r="M966" s="143">
        <v>44421.5</v>
      </c>
      <c r="N966" s="143">
        <v>44424.5</v>
      </c>
      <c r="O966" s="143">
        <v>44421.5</v>
      </c>
      <c r="P966" s="144">
        <f t="shared" si="58"/>
        <v>12</v>
      </c>
      <c r="Q966" s="149">
        <f t="shared" si="59"/>
        <v>436448.64</v>
      </c>
    </row>
    <row r="967" spans="1:17" x14ac:dyDescent="0.35">
      <c r="A967" s="144" t="s">
        <v>17</v>
      </c>
      <c r="B967" s="115" t="s">
        <v>82</v>
      </c>
      <c r="C967" s="144"/>
      <c r="D967" s="116">
        <v>44421</v>
      </c>
      <c r="E967" s="115" t="s">
        <v>216</v>
      </c>
      <c r="F967" s="145" t="s">
        <v>217</v>
      </c>
      <c r="G967" s="145" t="s">
        <v>209</v>
      </c>
      <c r="H967" s="146">
        <v>36370.720000000001</v>
      </c>
      <c r="I967" s="147">
        <v>44403</v>
      </c>
      <c r="J967" s="147">
        <v>44416</v>
      </c>
      <c r="K967" s="148">
        <f t="shared" ref="K967:K1030" si="60">J967-I967+1</f>
        <v>14</v>
      </c>
      <c r="L967" s="147">
        <f t="shared" ref="L967:L1030" si="61">(J967+I967)/2</f>
        <v>44409.5</v>
      </c>
      <c r="M967" s="143">
        <v>44421.5</v>
      </c>
      <c r="N967" s="143">
        <v>44424.5</v>
      </c>
      <c r="O967" s="143">
        <v>44421.5</v>
      </c>
      <c r="P967" s="144">
        <f t="shared" ref="P967:P1030" si="62">O967-L967</f>
        <v>12</v>
      </c>
      <c r="Q967" s="149">
        <f t="shared" ref="Q967:Q1030" si="63">P967*H967</f>
        <v>436448.64</v>
      </c>
    </row>
    <row r="968" spans="1:17" x14ac:dyDescent="0.35">
      <c r="A968" s="144" t="s">
        <v>17</v>
      </c>
      <c r="B968" s="115" t="s">
        <v>82</v>
      </c>
      <c r="C968" s="144"/>
      <c r="D968" s="116">
        <v>44421</v>
      </c>
      <c r="E968" s="115" t="s">
        <v>218</v>
      </c>
      <c r="F968" s="145" t="s">
        <v>219</v>
      </c>
      <c r="G968" s="145" t="s">
        <v>220</v>
      </c>
      <c r="H968" s="146">
        <v>1569.59</v>
      </c>
      <c r="I968" s="147">
        <v>44403</v>
      </c>
      <c r="J968" s="147">
        <v>44416</v>
      </c>
      <c r="K968" s="148">
        <f t="shared" si="60"/>
        <v>14</v>
      </c>
      <c r="L968" s="147">
        <f t="shared" si="61"/>
        <v>44409.5</v>
      </c>
      <c r="M968" s="143">
        <v>44421.5</v>
      </c>
      <c r="N968" s="143">
        <v>44424.5</v>
      </c>
      <c r="O968" s="143">
        <v>44421.5</v>
      </c>
      <c r="P968" s="144">
        <f t="shared" si="62"/>
        <v>12</v>
      </c>
      <c r="Q968" s="149">
        <f t="shared" si="63"/>
        <v>18835.079999999998</v>
      </c>
    </row>
    <row r="969" spans="1:17" x14ac:dyDescent="0.35">
      <c r="A969" s="144" t="s">
        <v>17</v>
      </c>
      <c r="B969" s="115" t="s">
        <v>82</v>
      </c>
      <c r="C969" s="144"/>
      <c r="D969" s="116">
        <v>44421</v>
      </c>
      <c r="E969" s="115" t="s">
        <v>221</v>
      </c>
      <c r="F969" s="145" t="s">
        <v>222</v>
      </c>
      <c r="G969" s="145" t="s">
        <v>220</v>
      </c>
      <c r="H969" s="146">
        <v>1310.89</v>
      </c>
      <c r="I969" s="147">
        <v>44403</v>
      </c>
      <c r="J969" s="147">
        <v>44416</v>
      </c>
      <c r="K969" s="148">
        <f t="shared" si="60"/>
        <v>14</v>
      </c>
      <c r="L969" s="147">
        <f t="shared" si="61"/>
        <v>44409.5</v>
      </c>
      <c r="M969" s="143">
        <v>44421.5</v>
      </c>
      <c r="N969" s="143">
        <v>44424.5</v>
      </c>
      <c r="O969" s="143">
        <v>44421.5</v>
      </c>
      <c r="P969" s="144">
        <f t="shared" si="62"/>
        <v>12</v>
      </c>
      <c r="Q969" s="149">
        <f t="shared" si="63"/>
        <v>15730.68</v>
      </c>
    </row>
    <row r="970" spans="1:17" x14ac:dyDescent="0.35">
      <c r="A970" s="144" t="s">
        <v>17</v>
      </c>
      <c r="B970" s="115" t="s">
        <v>82</v>
      </c>
      <c r="C970" s="144"/>
      <c r="D970" s="116">
        <v>44421</v>
      </c>
      <c r="E970" s="115" t="s">
        <v>223</v>
      </c>
      <c r="F970" s="145" t="s">
        <v>224</v>
      </c>
      <c r="G970" s="145" t="s">
        <v>225</v>
      </c>
      <c r="H970" s="146">
        <v>67.95</v>
      </c>
      <c r="I970" s="147">
        <v>44403</v>
      </c>
      <c r="J970" s="147">
        <v>44416</v>
      </c>
      <c r="K970" s="148">
        <f t="shared" si="60"/>
        <v>14</v>
      </c>
      <c r="L970" s="147">
        <f t="shared" si="61"/>
        <v>44409.5</v>
      </c>
      <c r="M970" s="143">
        <v>44421.5</v>
      </c>
      <c r="N970" s="143">
        <v>44426.5</v>
      </c>
      <c r="O970" s="143">
        <v>44425.5</v>
      </c>
      <c r="P970" s="144">
        <f t="shared" si="62"/>
        <v>16</v>
      </c>
      <c r="Q970" s="149">
        <f t="shared" si="63"/>
        <v>1087.2</v>
      </c>
    </row>
    <row r="971" spans="1:17" x14ac:dyDescent="0.35">
      <c r="A971" s="144" t="s">
        <v>17</v>
      </c>
      <c r="B971" s="115" t="s">
        <v>82</v>
      </c>
      <c r="C971" s="144"/>
      <c r="D971" s="116">
        <v>44421</v>
      </c>
      <c r="E971" s="115" t="s">
        <v>223</v>
      </c>
      <c r="F971" s="145" t="s">
        <v>224</v>
      </c>
      <c r="G971" s="145" t="s">
        <v>226</v>
      </c>
      <c r="H971" s="146">
        <v>65.819999999999993</v>
      </c>
      <c r="I971" s="147">
        <v>44403</v>
      </c>
      <c r="J971" s="147">
        <v>44416</v>
      </c>
      <c r="K971" s="148">
        <f t="shared" si="60"/>
        <v>14</v>
      </c>
      <c r="L971" s="147">
        <f t="shared" si="61"/>
        <v>44409.5</v>
      </c>
      <c r="M971" s="143">
        <v>44421.5</v>
      </c>
      <c r="N971" s="143">
        <v>44426.5</v>
      </c>
      <c r="O971" s="143">
        <v>44425.5</v>
      </c>
      <c r="P971" s="144">
        <f t="shared" si="62"/>
        <v>16</v>
      </c>
      <c r="Q971" s="149">
        <f t="shared" si="63"/>
        <v>1053.1199999999999</v>
      </c>
    </row>
    <row r="972" spans="1:17" x14ac:dyDescent="0.35">
      <c r="A972" s="144" t="s">
        <v>17</v>
      </c>
      <c r="B972" s="115" t="s">
        <v>82</v>
      </c>
      <c r="C972" s="144"/>
      <c r="D972" s="116">
        <v>44421</v>
      </c>
      <c r="E972" s="115" t="s">
        <v>227</v>
      </c>
      <c r="F972" s="145" t="s">
        <v>228</v>
      </c>
      <c r="G972" s="145" t="s">
        <v>225</v>
      </c>
      <c r="H972" s="146">
        <v>218.36</v>
      </c>
      <c r="I972" s="147">
        <v>44403</v>
      </c>
      <c r="J972" s="147">
        <v>44416</v>
      </c>
      <c r="K972" s="148">
        <f t="shared" si="60"/>
        <v>14</v>
      </c>
      <c r="L972" s="147">
        <f t="shared" si="61"/>
        <v>44409.5</v>
      </c>
      <c r="M972" s="143">
        <v>44421.5</v>
      </c>
      <c r="N972" s="143">
        <v>44426.5</v>
      </c>
      <c r="O972" s="143">
        <v>44425.5</v>
      </c>
      <c r="P972" s="144">
        <f t="shared" si="62"/>
        <v>16</v>
      </c>
      <c r="Q972" s="149">
        <f t="shared" si="63"/>
        <v>3493.76</v>
      </c>
    </row>
    <row r="973" spans="1:17" x14ac:dyDescent="0.35">
      <c r="A973" s="144" t="s">
        <v>17</v>
      </c>
      <c r="B973" s="115" t="s">
        <v>82</v>
      </c>
      <c r="C973" s="144"/>
      <c r="D973" s="116">
        <v>44421</v>
      </c>
      <c r="E973" s="115" t="s">
        <v>221</v>
      </c>
      <c r="F973" s="145" t="s">
        <v>222</v>
      </c>
      <c r="G973" s="145" t="s">
        <v>230</v>
      </c>
      <c r="H973" s="146">
        <v>147.76</v>
      </c>
      <c r="I973" s="147">
        <v>44403</v>
      </c>
      <c r="J973" s="147">
        <v>44416</v>
      </c>
      <c r="K973" s="148">
        <f t="shared" si="60"/>
        <v>14</v>
      </c>
      <c r="L973" s="147">
        <f t="shared" si="61"/>
        <v>44409.5</v>
      </c>
      <c r="M973" s="143">
        <v>44421.5</v>
      </c>
      <c r="N973" s="143">
        <v>44433.5</v>
      </c>
      <c r="O973" s="143">
        <v>44432.5</v>
      </c>
      <c r="P973" s="144">
        <f t="shared" si="62"/>
        <v>23</v>
      </c>
      <c r="Q973" s="149">
        <f t="shared" si="63"/>
        <v>3398.4799999999996</v>
      </c>
    </row>
    <row r="974" spans="1:17" x14ac:dyDescent="0.35">
      <c r="A974" s="144" t="s">
        <v>17</v>
      </c>
      <c r="B974" s="115" t="s">
        <v>82</v>
      </c>
      <c r="C974" s="144"/>
      <c r="D974" s="116">
        <v>44421</v>
      </c>
      <c r="E974" s="115" t="s">
        <v>218</v>
      </c>
      <c r="F974" s="145" t="s">
        <v>219</v>
      </c>
      <c r="G974" s="145" t="s">
        <v>230</v>
      </c>
      <c r="H974" s="146">
        <v>939.01999999999987</v>
      </c>
      <c r="I974" s="147">
        <v>44403</v>
      </c>
      <c r="J974" s="147">
        <v>44416</v>
      </c>
      <c r="K974" s="148">
        <f t="shared" si="60"/>
        <v>14</v>
      </c>
      <c r="L974" s="147">
        <f t="shared" si="61"/>
        <v>44409.5</v>
      </c>
      <c r="M974" s="143">
        <v>44421.5</v>
      </c>
      <c r="N974" s="143">
        <v>44433.5</v>
      </c>
      <c r="O974" s="143">
        <v>44432.5</v>
      </c>
      <c r="P974" s="144">
        <f t="shared" si="62"/>
        <v>23</v>
      </c>
      <c r="Q974" s="149">
        <f t="shared" si="63"/>
        <v>21597.459999999995</v>
      </c>
    </row>
    <row r="975" spans="1:17" x14ac:dyDescent="0.35">
      <c r="A975" s="144" t="s">
        <v>17</v>
      </c>
      <c r="B975" s="115" t="s">
        <v>82</v>
      </c>
      <c r="C975" s="144"/>
      <c r="D975" s="116">
        <v>44421</v>
      </c>
      <c r="E975" s="115" t="s">
        <v>221</v>
      </c>
      <c r="F975" s="145" t="s">
        <v>222</v>
      </c>
      <c r="G975" s="145" t="s">
        <v>230</v>
      </c>
      <c r="H975" s="146">
        <v>17897.710000000006</v>
      </c>
      <c r="I975" s="147">
        <v>44403</v>
      </c>
      <c r="J975" s="147">
        <v>44416</v>
      </c>
      <c r="K975" s="148">
        <f t="shared" si="60"/>
        <v>14</v>
      </c>
      <c r="L975" s="147">
        <f t="shared" si="61"/>
        <v>44409.5</v>
      </c>
      <c r="M975" s="143">
        <v>44421.5</v>
      </c>
      <c r="N975" s="143">
        <v>44433.5</v>
      </c>
      <c r="O975" s="143">
        <v>44432.5</v>
      </c>
      <c r="P975" s="144">
        <f t="shared" si="62"/>
        <v>23</v>
      </c>
      <c r="Q975" s="149">
        <f t="shared" si="63"/>
        <v>411647.33000000013</v>
      </c>
    </row>
    <row r="976" spans="1:17" x14ac:dyDescent="0.35">
      <c r="A976" s="144" t="s">
        <v>17</v>
      </c>
      <c r="B976" s="115" t="s">
        <v>82</v>
      </c>
      <c r="C976" s="144"/>
      <c r="D976" s="116">
        <v>44421</v>
      </c>
      <c r="E976" s="115" t="s">
        <v>227</v>
      </c>
      <c r="F976" s="145" t="s">
        <v>228</v>
      </c>
      <c r="G976" s="145" t="s">
        <v>232</v>
      </c>
      <c r="H976" s="146">
        <v>193.45</v>
      </c>
      <c r="I976" s="147">
        <v>44403</v>
      </c>
      <c r="J976" s="147">
        <v>44416</v>
      </c>
      <c r="K976" s="148">
        <f t="shared" si="60"/>
        <v>14</v>
      </c>
      <c r="L976" s="147">
        <f t="shared" si="61"/>
        <v>44409.5</v>
      </c>
      <c r="M976" s="143">
        <v>44421.5</v>
      </c>
      <c r="N976" s="143">
        <v>44454.5</v>
      </c>
      <c r="O976" s="143">
        <v>44453.5</v>
      </c>
      <c r="P976" s="144">
        <f t="shared" si="62"/>
        <v>44</v>
      </c>
      <c r="Q976" s="149">
        <f t="shared" si="63"/>
        <v>8511.7999999999993</v>
      </c>
    </row>
    <row r="977" spans="1:17" x14ac:dyDescent="0.35">
      <c r="A977" s="144" t="s">
        <v>17</v>
      </c>
      <c r="B977" s="115" t="s">
        <v>82</v>
      </c>
      <c r="C977" s="144"/>
      <c r="D977" s="116">
        <v>44421</v>
      </c>
      <c r="E977" s="115" t="s">
        <v>233</v>
      </c>
      <c r="F977" s="145" t="s">
        <v>234</v>
      </c>
      <c r="G977" s="145" t="s">
        <v>235</v>
      </c>
      <c r="H977" s="146">
        <v>34.11</v>
      </c>
      <c r="I977" s="147">
        <v>44403</v>
      </c>
      <c r="J977" s="147">
        <v>44416</v>
      </c>
      <c r="K977" s="148">
        <f t="shared" si="60"/>
        <v>14</v>
      </c>
      <c r="L977" s="147">
        <f t="shared" si="61"/>
        <v>44409.5</v>
      </c>
      <c r="M977" s="143">
        <v>44421.5</v>
      </c>
      <c r="N977" s="143">
        <v>44454.5</v>
      </c>
      <c r="O977" s="143">
        <v>44453.5</v>
      </c>
      <c r="P977" s="144">
        <f t="shared" si="62"/>
        <v>44</v>
      </c>
      <c r="Q977" s="149">
        <f t="shared" si="63"/>
        <v>1500.84</v>
      </c>
    </row>
    <row r="978" spans="1:17" x14ac:dyDescent="0.35">
      <c r="A978" s="144" t="s">
        <v>17</v>
      </c>
      <c r="B978" s="115" t="s">
        <v>82</v>
      </c>
      <c r="C978" s="144"/>
      <c r="D978" s="116">
        <v>44421</v>
      </c>
      <c r="E978" s="115" t="s">
        <v>233</v>
      </c>
      <c r="F978" s="145" t="s">
        <v>234</v>
      </c>
      <c r="G978" s="145" t="s">
        <v>236</v>
      </c>
      <c r="H978" s="146">
        <v>49.6</v>
      </c>
      <c r="I978" s="147">
        <v>44403</v>
      </c>
      <c r="J978" s="147">
        <v>44416</v>
      </c>
      <c r="K978" s="148">
        <f t="shared" si="60"/>
        <v>14</v>
      </c>
      <c r="L978" s="147">
        <f t="shared" si="61"/>
        <v>44409.5</v>
      </c>
      <c r="M978" s="143">
        <v>44421.5</v>
      </c>
      <c r="N978" s="143">
        <v>44454.5</v>
      </c>
      <c r="O978" s="143">
        <v>44453.5</v>
      </c>
      <c r="P978" s="144">
        <f t="shared" si="62"/>
        <v>44</v>
      </c>
      <c r="Q978" s="149">
        <f t="shared" si="63"/>
        <v>2182.4</v>
      </c>
    </row>
    <row r="979" spans="1:17" x14ac:dyDescent="0.35">
      <c r="A979" s="144" t="s">
        <v>17</v>
      </c>
      <c r="B979" s="115" t="s">
        <v>82</v>
      </c>
      <c r="C979" s="144"/>
      <c r="D979" s="116">
        <v>44421</v>
      </c>
      <c r="E979" s="115" t="s">
        <v>233</v>
      </c>
      <c r="F979" s="145" t="s">
        <v>234</v>
      </c>
      <c r="G979" s="145" t="s">
        <v>237</v>
      </c>
      <c r="H979" s="146">
        <v>91.03</v>
      </c>
      <c r="I979" s="147">
        <v>44403</v>
      </c>
      <c r="J979" s="147">
        <v>44416</v>
      </c>
      <c r="K979" s="148">
        <f t="shared" si="60"/>
        <v>14</v>
      </c>
      <c r="L979" s="147">
        <f t="shared" si="61"/>
        <v>44409.5</v>
      </c>
      <c r="M979" s="143">
        <v>44421.5</v>
      </c>
      <c r="N979" s="143">
        <v>44454.5</v>
      </c>
      <c r="O979" s="143">
        <v>44453.5</v>
      </c>
      <c r="P979" s="144">
        <f t="shared" si="62"/>
        <v>44</v>
      </c>
      <c r="Q979" s="149">
        <f t="shared" si="63"/>
        <v>4005.32</v>
      </c>
    </row>
    <row r="980" spans="1:17" x14ac:dyDescent="0.35">
      <c r="A980" s="144" t="s">
        <v>17</v>
      </c>
      <c r="B980" s="115" t="s">
        <v>82</v>
      </c>
      <c r="C980" s="144"/>
      <c r="D980" s="116">
        <v>44421</v>
      </c>
      <c r="E980" s="115" t="s">
        <v>238</v>
      </c>
      <c r="F980" s="145" t="s">
        <v>239</v>
      </c>
      <c r="G980" s="145" t="s">
        <v>304</v>
      </c>
      <c r="H980" s="146">
        <v>136.54</v>
      </c>
      <c r="I980" s="147">
        <v>44403</v>
      </c>
      <c r="J980" s="147">
        <v>44416</v>
      </c>
      <c r="K980" s="148">
        <f t="shared" si="60"/>
        <v>14</v>
      </c>
      <c r="L980" s="147">
        <f t="shared" si="61"/>
        <v>44409.5</v>
      </c>
      <c r="M980" s="143">
        <v>44421.5</v>
      </c>
      <c r="N980" s="143">
        <v>44459.5</v>
      </c>
      <c r="O980" s="143">
        <v>44456.5</v>
      </c>
      <c r="P980" s="144">
        <f t="shared" si="62"/>
        <v>47</v>
      </c>
      <c r="Q980" s="149">
        <f t="shared" si="63"/>
        <v>6417.3799999999992</v>
      </c>
    </row>
    <row r="981" spans="1:17" x14ac:dyDescent="0.35">
      <c r="A981" s="144" t="s">
        <v>17</v>
      </c>
      <c r="B981" s="115" t="s">
        <v>82</v>
      </c>
      <c r="C981" s="144"/>
      <c r="D981" s="116">
        <v>44421</v>
      </c>
      <c r="E981" s="115" t="s">
        <v>238</v>
      </c>
      <c r="F981" s="145" t="s">
        <v>239</v>
      </c>
      <c r="G981" s="145" t="s">
        <v>240</v>
      </c>
      <c r="H981" s="146">
        <v>325.74999999999994</v>
      </c>
      <c r="I981" s="147">
        <v>44403</v>
      </c>
      <c r="J981" s="147">
        <v>44416</v>
      </c>
      <c r="K981" s="148">
        <f t="shared" si="60"/>
        <v>14</v>
      </c>
      <c r="L981" s="147">
        <f t="shared" si="61"/>
        <v>44409.5</v>
      </c>
      <c r="M981" s="143">
        <v>44421.5</v>
      </c>
      <c r="N981" s="143">
        <v>44459.5</v>
      </c>
      <c r="O981" s="143">
        <v>44456.5</v>
      </c>
      <c r="P981" s="144">
        <f t="shared" si="62"/>
        <v>47</v>
      </c>
      <c r="Q981" s="149">
        <f t="shared" si="63"/>
        <v>15310.249999999998</v>
      </c>
    </row>
    <row r="982" spans="1:17" x14ac:dyDescent="0.35">
      <c r="A982" s="144" t="s">
        <v>17</v>
      </c>
      <c r="B982" s="115" t="s">
        <v>82</v>
      </c>
      <c r="C982" s="144"/>
      <c r="D982" s="116">
        <v>44421</v>
      </c>
      <c r="E982" s="115" t="s">
        <v>238</v>
      </c>
      <c r="F982" s="145" t="s">
        <v>239</v>
      </c>
      <c r="G982" s="145" t="s">
        <v>241</v>
      </c>
      <c r="H982" s="146">
        <v>85.28</v>
      </c>
      <c r="I982" s="147">
        <v>44403</v>
      </c>
      <c r="J982" s="147">
        <v>44416</v>
      </c>
      <c r="K982" s="148">
        <f t="shared" si="60"/>
        <v>14</v>
      </c>
      <c r="L982" s="147">
        <f t="shared" si="61"/>
        <v>44409.5</v>
      </c>
      <c r="M982" s="143">
        <v>44421.5</v>
      </c>
      <c r="N982" s="143">
        <v>44459.5</v>
      </c>
      <c r="O982" s="143">
        <v>44456.5</v>
      </c>
      <c r="P982" s="144">
        <f t="shared" si="62"/>
        <v>47</v>
      </c>
      <c r="Q982" s="149">
        <f t="shared" si="63"/>
        <v>4008.16</v>
      </c>
    </row>
    <row r="983" spans="1:17" x14ac:dyDescent="0.35">
      <c r="A983" s="144" t="s">
        <v>17</v>
      </c>
      <c r="B983" s="115" t="s">
        <v>82</v>
      </c>
      <c r="C983" s="144"/>
      <c r="D983" s="116">
        <v>44421</v>
      </c>
      <c r="E983" s="115" t="s">
        <v>238</v>
      </c>
      <c r="F983" s="145" t="s">
        <v>239</v>
      </c>
      <c r="G983" s="145" t="s">
        <v>242</v>
      </c>
      <c r="H983" s="146">
        <v>20.81</v>
      </c>
      <c r="I983" s="147">
        <v>44403</v>
      </c>
      <c r="J983" s="147">
        <v>44416</v>
      </c>
      <c r="K983" s="148">
        <f t="shared" si="60"/>
        <v>14</v>
      </c>
      <c r="L983" s="147">
        <f t="shared" si="61"/>
        <v>44409.5</v>
      </c>
      <c r="M983" s="143">
        <v>44421.5</v>
      </c>
      <c r="N983" s="143">
        <v>44459.5</v>
      </c>
      <c r="O983" s="143">
        <v>44456.5</v>
      </c>
      <c r="P983" s="144">
        <f t="shared" si="62"/>
        <v>47</v>
      </c>
      <c r="Q983" s="149">
        <f t="shared" si="63"/>
        <v>978.06999999999994</v>
      </c>
    </row>
    <row r="984" spans="1:17" x14ac:dyDescent="0.35">
      <c r="A984" s="144" t="s">
        <v>17</v>
      </c>
      <c r="B984" s="115" t="s">
        <v>82</v>
      </c>
      <c r="C984" s="144"/>
      <c r="D984" s="116">
        <v>44421</v>
      </c>
      <c r="E984" s="115" t="s">
        <v>238</v>
      </c>
      <c r="F984" s="145" t="s">
        <v>239</v>
      </c>
      <c r="G984" s="145" t="s">
        <v>243</v>
      </c>
      <c r="H984" s="146">
        <v>58.57</v>
      </c>
      <c r="I984" s="147">
        <v>44403</v>
      </c>
      <c r="J984" s="147">
        <v>44416</v>
      </c>
      <c r="K984" s="148">
        <f t="shared" si="60"/>
        <v>14</v>
      </c>
      <c r="L984" s="147">
        <f t="shared" si="61"/>
        <v>44409.5</v>
      </c>
      <c r="M984" s="143">
        <v>44421.5</v>
      </c>
      <c r="N984" s="143">
        <v>44459.5</v>
      </c>
      <c r="O984" s="143">
        <v>44456.5</v>
      </c>
      <c r="P984" s="144">
        <f t="shared" si="62"/>
        <v>47</v>
      </c>
      <c r="Q984" s="149">
        <f t="shared" si="63"/>
        <v>2752.79</v>
      </c>
    </row>
    <row r="985" spans="1:17" x14ac:dyDescent="0.35">
      <c r="A985" s="144" t="s">
        <v>17</v>
      </c>
      <c r="B985" s="115" t="s">
        <v>82</v>
      </c>
      <c r="C985" s="144"/>
      <c r="D985" s="116">
        <v>44421</v>
      </c>
      <c r="E985" s="115" t="s">
        <v>238</v>
      </c>
      <c r="F985" s="145" t="s">
        <v>239</v>
      </c>
      <c r="G985" s="145" t="s">
        <v>244</v>
      </c>
      <c r="H985" s="146">
        <v>50.71</v>
      </c>
      <c r="I985" s="147">
        <v>44403</v>
      </c>
      <c r="J985" s="147">
        <v>44416</v>
      </c>
      <c r="K985" s="148">
        <f t="shared" si="60"/>
        <v>14</v>
      </c>
      <c r="L985" s="147">
        <f t="shared" si="61"/>
        <v>44409.5</v>
      </c>
      <c r="M985" s="143">
        <v>44421.5</v>
      </c>
      <c r="N985" s="143">
        <v>44459.5</v>
      </c>
      <c r="O985" s="143">
        <v>44456.5</v>
      </c>
      <c r="P985" s="144">
        <f t="shared" si="62"/>
        <v>47</v>
      </c>
      <c r="Q985" s="149">
        <f t="shared" si="63"/>
        <v>2383.37</v>
      </c>
    </row>
    <row r="986" spans="1:17" x14ac:dyDescent="0.35">
      <c r="A986" s="144" t="s">
        <v>17</v>
      </c>
      <c r="B986" s="115" t="s">
        <v>82</v>
      </c>
      <c r="C986" s="144"/>
      <c r="D986" s="116">
        <v>44421</v>
      </c>
      <c r="E986" s="115" t="s">
        <v>218</v>
      </c>
      <c r="F986" s="145" t="s">
        <v>219</v>
      </c>
      <c r="G986" s="145" t="s">
        <v>245</v>
      </c>
      <c r="H986" s="146">
        <v>1623.7700000000002</v>
      </c>
      <c r="I986" s="147">
        <v>44403</v>
      </c>
      <c r="J986" s="147">
        <v>44416</v>
      </c>
      <c r="K986" s="148">
        <f t="shared" si="60"/>
        <v>14</v>
      </c>
      <c r="L986" s="147">
        <f t="shared" si="61"/>
        <v>44409.5</v>
      </c>
      <c r="M986" s="143">
        <v>44421.5</v>
      </c>
      <c r="N986" s="143">
        <v>44459.5</v>
      </c>
      <c r="O986" s="143">
        <v>44456.5</v>
      </c>
      <c r="P986" s="144">
        <f t="shared" si="62"/>
        <v>47</v>
      </c>
      <c r="Q986" s="149">
        <f t="shared" si="63"/>
        <v>76317.190000000017</v>
      </c>
    </row>
    <row r="987" spans="1:17" x14ac:dyDescent="0.35">
      <c r="A987" s="144" t="s">
        <v>17</v>
      </c>
      <c r="B987" s="115" t="s">
        <v>82</v>
      </c>
      <c r="C987" s="144"/>
      <c r="D987" s="116">
        <v>44421</v>
      </c>
      <c r="E987" s="115" t="s">
        <v>223</v>
      </c>
      <c r="F987" s="145" t="s">
        <v>224</v>
      </c>
      <c r="G987" s="145" t="s">
        <v>231</v>
      </c>
      <c r="H987" s="146">
        <v>95.58</v>
      </c>
      <c r="I987" s="147">
        <v>44403</v>
      </c>
      <c r="J987" s="147">
        <v>44416</v>
      </c>
      <c r="K987" s="148">
        <f t="shared" si="60"/>
        <v>14</v>
      </c>
      <c r="L987" s="147">
        <f t="shared" si="61"/>
        <v>44409.5</v>
      </c>
      <c r="M987" s="143">
        <v>44421.5</v>
      </c>
      <c r="N987" s="143">
        <v>44498.5</v>
      </c>
      <c r="O987" s="143">
        <v>44497.5</v>
      </c>
      <c r="P987" s="144">
        <f t="shared" si="62"/>
        <v>88</v>
      </c>
      <c r="Q987" s="149">
        <f t="shared" si="63"/>
        <v>8411.0399999999991</v>
      </c>
    </row>
    <row r="988" spans="1:17" x14ac:dyDescent="0.35">
      <c r="A988" s="144" t="s">
        <v>17</v>
      </c>
      <c r="B988" s="115" t="s">
        <v>82</v>
      </c>
      <c r="C988" s="144"/>
      <c r="D988" s="116">
        <v>44421</v>
      </c>
      <c r="E988" s="115" t="s">
        <v>227</v>
      </c>
      <c r="F988" s="145" t="s">
        <v>228</v>
      </c>
      <c r="G988" s="145" t="s">
        <v>295</v>
      </c>
      <c r="H988" s="144">
        <v>0.33</v>
      </c>
      <c r="I988" s="147">
        <v>44403</v>
      </c>
      <c r="J988" s="147">
        <v>44416</v>
      </c>
      <c r="K988" s="148">
        <f t="shared" si="60"/>
        <v>14</v>
      </c>
      <c r="L988" s="147">
        <f t="shared" si="61"/>
        <v>44409.5</v>
      </c>
      <c r="M988" s="143">
        <v>44421.5</v>
      </c>
      <c r="N988" s="143">
        <v>44498.5</v>
      </c>
      <c r="O988" s="143">
        <v>44497.5</v>
      </c>
      <c r="P988" s="144">
        <f t="shared" si="62"/>
        <v>88</v>
      </c>
      <c r="Q988" s="149">
        <f t="shared" si="63"/>
        <v>29.040000000000003</v>
      </c>
    </row>
    <row r="989" spans="1:17" x14ac:dyDescent="0.35">
      <c r="A989" s="144" t="s">
        <v>17</v>
      </c>
      <c r="B989" s="115" t="s">
        <v>82</v>
      </c>
      <c r="C989" s="144"/>
      <c r="D989" s="116">
        <v>44421</v>
      </c>
      <c r="E989" s="115" t="s">
        <v>227</v>
      </c>
      <c r="F989" s="145" t="s">
        <v>228</v>
      </c>
      <c r="G989" s="145" t="s">
        <v>309</v>
      </c>
      <c r="H989" s="146">
        <v>0.85</v>
      </c>
      <c r="I989" s="147">
        <v>44403</v>
      </c>
      <c r="J989" s="147">
        <v>44416</v>
      </c>
      <c r="K989" s="148">
        <f t="shared" si="60"/>
        <v>14</v>
      </c>
      <c r="L989" s="147">
        <f t="shared" si="61"/>
        <v>44409.5</v>
      </c>
      <c r="M989" s="143">
        <v>44421.5</v>
      </c>
      <c r="N989" s="143">
        <v>44498.5</v>
      </c>
      <c r="O989" s="143">
        <v>44497.5</v>
      </c>
      <c r="P989" s="144">
        <f t="shared" si="62"/>
        <v>88</v>
      </c>
      <c r="Q989" s="149">
        <f t="shared" si="63"/>
        <v>74.8</v>
      </c>
    </row>
    <row r="990" spans="1:17" x14ac:dyDescent="0.35">
      <c r="A990" s="144" t="s">
        <v>17</v>
      </c>
      <c r="B990" s="115" t="s">
        <v>82</v>
      </c>
      <c r="C990" s="144"/>
      <c r="D990" s="116">
        <v>44421</v>
      </c>
      <c r="E990" s="115" t="s">
        <v>227</v>
      </c>
      <c r="F990" s="145" t="s">
        <v>228</v>
      </c>
      <c r="G990" s="145" t="s">
        <v>292</v>
      </c>
      <c r="H990" s="146">
        <v>1.69</v>
      </c>
      <c r="I990" s="147">
        <v>44403</v>
      </c>
      <c r="J990" s="147">
        <v>44416</v>
      </c>
      <c r="K990" s="148">
        <f t="shared" si="60"/>
        <v>14</v>
      </c>
      <c r="L990" s="147">
        <f t="shared" si="61"/>
        <v>44409.5</v>
      </c>
      <c r="M990" s="143">
        <v>44421.5</v>
      </c>
      <c r="N990" s="143">
        <v>44498.5</v>
      </c>
      <c r="O990" s="143">
        <v>44497.5</v>
      </c>
      <c r="P990" s="144">
        <f t="shared" si="62"/>
        <v>88</v>
      </c>
      <c r="Q990" s="149">
        <f t="shared" si="63"/>
        <v>148.72</v>
      </c>
    </row>
    <row r="991" spans="1:17" x14ac:dyDescent="0.35">
      <c r="A991" s="144" t="s">
        <v>17</v>
      </c>
      <c r="B991" s="115" t="s">
        <v>82</v>
      </c>
      <c r="C991" s="144"/>
      <c r="D991" s="116">
        <v>44421</v>
      </c>
      <c r="E991" s="115" t="s">
        <v>227</v>
      </c>
      <c r="F991" s="145" t="s">
        <v>228</v>
      </c>
      <c r="G991" s="145" t="s">
        <v>298</v>
      </c>
      <c r="H991" s="146">
        <v>2.11</v>
      </c>
      <c r="I991" s="147">
        <v>44403</v>
      </c>
      <c r="J991" s="147">
        <v>44416</v>
      </c>
      <c r="K991" s="148">
        <f t="shared" si="60"/>
        <v>14</v>
      </c>
      <c r="L991" s="147">
        <f t="shared" si="61"/>
        <v>44409.5</v>
      </c>
      <c r="M991" s="143">
        <v>44421.5</v>
      </c>
      <c r="N991" s="143">
        <v>44498.5</v>
      </c>
      <c r="O991" s="143">
        <v>44497.5</v>
      </c>
      <c r="P991" s="144">
        <f t="shared" si="62"/>
        <v>88</v>
      </c>
      <c r="Q991" s="149">
        <f t="shared" si="63"/>
        <v>185.67999999999998</v>
      </c>
    </row>
    <row r="992" spans="1:17" x14ac:dyDescent="0.35">
      <c r="A992" s="144" t="s">
        <v>17</v>
      </c>
      <c r="B992" s="115" t="s">
        <v>82</v>
      </c>
      <c r="C992" s="144"/>
      <c r="D992" s="116">
        <v>44421</v>
      </c>
      <c r="E992" s="115" t="s">
        <v>227</v>
      </c>
      <c r="F992" s="145" t="s">
        <v>228</v>
      </c>
      <c r="G992" s="145" t="s">
        <v>231</v>
      </c>
      <c r="H992" s="146">
        <v>0.38</v>
      </c>
      <c r="I992" s="147">
        <v>44403</v>
      </c>
      <c r="J992" s="147">
        <v>44416</v>
      </c>
      <c r="K992" s="148">
        <f t="shared" si="60"/>
        <v>14</v>
      </c>
      <c r="L992" s="147">
        <f t="shared" si="61"/>
        <v>44409.5</v>
      </c>
      <c r="M992" s="143">
        <v>44421.5</v>
      </c>
      <c r="N992" s="143">
        <v>44498.5</v>
      </c>
      <c r="O992" s="143">
        <v>44497.5</v>
      </c>
      <c r="P992" s="144">
        <f t="shared" si="62"/>
        <v>88</v>
      </c>
      <c r="Q992" s="149">
        <f t="shared" si="63"/>
        <v>33.44</v>
      </c>
    </row>
    <row r="993" spans="1:17" x14ac:dyDescent="0.35">
      <c r="A993" s="144" t="s">
        <v>17</v>
      </c>
      <c r="B993" s="115" t="s">
        <v>82</v>
      </c>
      <c r="C993" s="144"/>
      <c r="D993" s="116">
        <v>44421</v>
      </c>
      <c r="E993" s="115" t="s">
        <v>227</v>
      </c>
      <c r="F993" s="145" t="s">
        <v>228</v>
      </c>
      <c r="G993" s="145" t="s">
        <v>312</v>
      </c>
      <c r="H993" s="146">
        <v>11.23</v>
      </c>
      <c r="I993" s="147">
        <v>44403</v>
      </c>
      <c r="J993" s="147">
        <v>44416</v>
      </c>
      <c r="K993" s="148">
        <f t="shared" si="60"/>
        <v>14</v>
      </c>
      <c r="L993" s="147">
        <f t="shared" si="61"/>
        <v>44409.5</v>
      </c>
      <c r="M993" s="143">
        <v>44421.5</v>
      </c>
      <c r="N993" s="143">
        <v>44498.5</v>
      </c>
      <c r="O993" s="143">
        <v>44497.5</v>
      </c>
      <c r="P993" s="144">
        <f t="shared" si="62"/>
        <v>88</v>
      </c>
      <c r="Q993" s="149">
        <f t="shared" si="63"/>
        <v>988.24</v>
      </c>
    </row>
    <row r="994" spans="1:17" x14ac:dyDescent="0.35">
      <c r="A994" s="144" t="s">
        <v>17</v>
      </c>
      <c r="B994" s="115" t="s">
        <v>82</v>
      </c>
      <c r="C994" s="144"/>
      <c r="D994" s="116">
        <v>44421</v>
      </c>
      <c r="E994" s="115" t="s">
        <v>227</v>
      </c>
      <c r="F994" s="145" t="s">
        <v>228</v>
      </c>
      <c r="G994" s="145" t="s">
        <v>299</v>
      </c>
      <c r="H994" s="146">
        <v>1.2799999999999998</v>
      </c>
      <c r="I994" s="147">
        <v>44403</v>
      </c>
      <c r="J994" s="147">
        <v>44416</v>
      </c>
      <c r="K994" s="148">
        <f t="shared" si="60"/>
        <v>14</v>
      </c>
      <c r="L994" s="147">
        <f t="shared" si="61"/>
        <v>44409.5</v>
      </c>
      <c r="M994" s="143">
        <v>44421.5</v>
      </c>
      <c r="N994" s="143">
        <v>44498.5</v>
      </c>
      <c r="O994" s="143">
        <v>44497.5</v>
      </c>
      <c r="P994" s="144">
        <f t="shared" si="62"/>
        <v>88</v>
      </c>
      <c r="Q994" s="149">
        <f t="shared" si="63"/>
        <v>112.63999999999999</v>
      </c>
    </row>
    <row r="995" spans="1:17" x14ac:dyDescent="0.35">
      <c r="A995" s="144" t="s">
        <v>17</v>
      </c>
      <c r="B995" s="115" t="s">
        <v>82</v>
      </c>
      <c r="C995" s="144"/>
      <c r="D995" s="116">
        <v>44421</v>
      </c>
      <c r="E995" s="115" t="s">
        <v>227</v>
      </c>
      <c r="F995" s="145" t="s">
        <v>228</v>
      </c>
      <c r="G995" s="145" t="s">
        <v>305</v>
      </c>
      <c r="H995" s="146">
        <v>2.99</v>
      </c>
      <c r="I995" s="147">
        <v>44403</v>
      </c>
      <c r="J995" s="147">
        <v>44416</v>
      </c>
      <c r="K995" s="148">
        <f t="shared" si="60"/>
        <v>14</v>
      </c>
      <c r="L995" s="147">
        <f t="shared" si="61"/>
        <v>44409.5</v>
      </c>
      <c r="M995" s="143">
        <v>44421.5</v>
      </c>
      <c r="N995" s="143">
        <v>44498.5</v>
      </c>
      <c r="O995" s="143">
        <v>44497.5</v>
      </c>
      <c r="P995" s="144">
        <f t="shared" si="62"/>
        <v>88</v>
      </c>
      <c r="Q995" s="149">
        <f t="shared" si="63"/>
        <v>263.12</v>
      </c>
    </row>
    <row r="996" spans="1:17" x14ac:dyDescent="0.35">
      <c r="A996" s="144" t="s">
        <v>17</v>
      </c>
      <c r="B996" s="115" t="s">
        <v>82</v>
      </c>
      <c r="C996" s="144"/>
      <c r="D996" s="116">
        <v>44421</v>
      </c>
      <c r="E996" s="115" t="s">
        <v>269</v>
      </c>
      <c r="F996" s="145" t="s">
        <v>270</v>
      </c>
      <c r="G996" s="145" t="s">
        <v>271</v>
      </c>
      <c r="H996" s="146">
        <v>26.11</v>
      </c>
      <c r="I996" s="147">
        <v>44403</v>
      </c>
      <c r="J996" s="147">
        <v>44416</v>
      </c>
      <c r="K996" s="148">
        <f t="shared" si="60"/>
        <v>14</v>
      </c>
      <c r="L996" s="147">
        <f t="shared" si="61"/>
        <v>44409.5</v>
      </c>
      <c r="M996" s="143">
        <v>44421.5</v>
      </c>
      <c r="N996" s="143">
        <v>44501.5</v>
      </c>
      <c r="O996" s="143">
        <v>44498.5</v>
      </c>
      <c r="P996" s="144">
        <f t="shared" si="62"/>
        <v>89</v>
      </c>
      <c r="Q996" s="149">
        <f t="shared" si="63"/>
        <v>2323.79</v>
      </c>
    </row>
    <row r="997" spans="1:17" x14ac:dyDescent="0.35">
      <c r="A997" s="144" t="s">
        <v>17</v>
      </c>
      <c r="B997" s="115" t="s">
        <v>82</v>
      </c>
      <c r="C997" s="144"/>
      <c r="D997" s="116">
        <v>44421</v>
      </c>
      <c r="E997" s="115" t="s">
        <v>275</v>
      </c>
      <c r="F997" s="145" t="s">
        <v>276</v>
      </c>
      <c r="G997" s="145" t="s">
        <v>209</v>
      </c>
      <c r="H997" s="144">
        <v>0</v>
      </c>
      <c r="I997" s="147">
        <v>44403</v>
      </c>
      <c r="J997" s="147">
        <v>44416</v>
      </c>
      <c r="K997" s="148">
        <f t="shared" si="60"/>
        <v>14</v>
      </c>
      <c r="L997" s="147">
        <f t="shared" si="61"/>
        <v>44409.5</v>
      </c>
      <c r="M997" s="143">
        <v>44421.5</v>
      </c>
      <c r="N997" s="143">
        <v>44501.5</v>
      </c>
      <c r="O997" s="143">
        <v>44498.5</v>
      </c>
      <c r="P997" s="144">
        <f t="shared" si="62"/>
        <v>89</v>
      </c>
      <c r="Q997" s="149">
        <f t="shared" si="63"/>
        <v>0</v>
      </c>
    </row>
    <row r="998" spans="1:17" x14ac:dyDescent="0.35">
      <c r="A998" s="144" t="s">
        <v>17</v>
      </c>
      <c r="B998" s="115" t="s">
        <v>82</v>
      </c>
      <c r="C998" s="144"/>
      <c r="D998" s="116">
        <v>44421</v>
      </c>
      <c r="E998" s="115" t="s">
        <v>277</v>
      </c>
      <c r="F998" s="145" t="s">
        <v>278</v>
      </c>
      <c r="G998" s="145" t="s">
        <v>279</v>
      </c>
      <c r="H998" s="146">
        <v>0</v>
      </c>
      <c r="I998" s="147">
        <v>44403</v>
      </c>
      <c r="J998" s="147">
        <v>44416</v>
      </c>
      <c r="K998" s="148">
        <f t="shared" si="60"/>
        <v>14</v>
      </c>
      <c r="L998" s="147">
        <f t="shared" si="61"/>
        <v>44409.5</v>
      </c>
      <c r="M998" s="143">
        <v>44421.5</v>
      </c>
      <c r="N998" s="143">
        <v>44501.5</v>
      </c>
      <c r="O998" s="143">
        <v>44498.5</v>
      </c>
      <c r="P998" s="144">
        <f t="shared" si="62"/>
        <v>89</v>
      </c>
      <c r="Q998" s="149">
        <f t="shared" si="63"/>
        <v>0</v>
      </c>
    </row>
    <row r="999" spans="1:17" x14ac:dyDescent="0.35">
      <c r="A999" s="144" t="s">
        <v>17</v>
      </c>
      <c r="B999" s="115" t="s">
        <v>82</v>
      </c>
      <c r="C999" s="144"/>
      <c r="D999" s="116">
        <v>44421</v>
      </c>
      <c r="E999" s="115" t="s">
        <v>233</v>
      </c>
      <c r="F999" s="145" t="s">
        <v>234</v>
      </c>
      <c r="G999" s="145" t="s">
        <v>280</v>
      </c>
      <c r="H999" s="146">
        <v>8.24</v>
      </c>
      <c r="I999" s="147">
        <v>44403</v>
      </c>
      <c r="J999" s="147">
        <v>44416</v>
      </c>
      <c r="K999" s="148">
        <f t="shared" si="60"/>
        <v>14</v>
      </c>
      <c r="L999" s="147">
        <f t="shared" si="61"/>
        <v>44409.5</v>
      </c>
      <c r="M999" s="143">
        <v>44421.5</v>
      </c>
      <c r="N999" s="143">
        <v>44501.5</v>
      </c>
      <c r="O999" s="143">
        <v>44498.5</v>
      </c>
      <c r="P999" s="144">
        <f t="shared" si="62"/>
        <v>89</v>
      </c>
      <c r="Q999" s="149">
        <f t="shared" si="63"/>
        <v>733.36</v>
      </c>
    </row>
    <row r="1000" spans="1:17" x14ac:dyDescent="0.35">
      <c r="A1000" s="144" t="s">
        <v>17</v>
      </c>
      <c r="B1000" s="115" t="s">
        <v>82</v>
      </c>
      <c r="C1000" s="144"/>
      <c r="D1000" s="116">
        <v>44421</v>
      </c>
      <c r="E1000" s="115" t="s">
        <v>281</v>
      </c>
      <c r="F1000" s="145" t="s">
        <v>282</v>
      </c>
      <c r="G1000" s="145" t="s">
        <v>230</v>
      </c>
      <c r="H1000" s="146">
        <v>0</v>
      </c>
      <c r="I1000" s="147">
        <v>44403</v>
      </c>
      <c r="J1000" s="147">
        <v>44416</v>
      </c>
      <c r="K1000" s="148">
        <f t="shared" si="60"/>
        <v>14</v>
      </c>
      <c r="L1000" s="147">
        <f t="shared" si="61"/>
        <v>44409.5</v>
      </c>
      <c r="M1000" s="143">
        <v>44421.5</v>
      </c>
      <c r="N1000" s="143">
        <v>44501.5</v>
      </c>
      <c r="O1000" s="143">
        <v>44498.5</v>
      </c>
      <c r="P1000" s="144">
        <f t="shared" si="62"/>
        <v>89</v>
      </c>
      <c r="Q1000" s="149">
        <f t="shared" si="63"/>
        <v>0</v>
      </c>
    </row>
    <row r="1001" spans="1:17" x14ac:dyDescent="0.35">
      <c r="A1001" s="144" t="s">
        <v>17</v>
      </c>
      <c r="B1001" s="115" t="s">
        <v>82</v>
      </c>
      <c r="C1001" s="144"/>
      <c r="D1001" s="116">
        <v>44421</v>
      </c>
      <c r="E1001" s="115" t="s">
        <v>227</v>
      </c>
      <c r="F1001" s="145" t="s">
        <v>228</v>
      </c>
      <c r="G1001" s="145" t="s">
        <v>246</v>
      </c>
      <c r="H1001" s="146">
        <v>30.67</v>
      </c>
      <c r="I1001" s="147">
        <v>44403</v>
      </c>
      <c r="J1001" s="147">
        <v>44416</v>
      </c>
      <c r="K1001" s="148">
        <f t="shared" si="60"/>
        <v>14</v>
      </c>
      <c r="L1001" s="147">
        <f t="shared" si="61"/>
        <v>44409.5</v>
      </c>
      <c r="M1001" s="143">
        <v>44421.5</v>
      </c>
      <c r="N1001" s="143">
        <v>44501.5</v>
      </c>
      <c r="O1001" s="143">
        <v>44498.5</v>
      </c>
      <c r="P1001" s="144">
        <f t="shared" si="62"/>
        <v>89</v>
      </c>
      <c r="Q1001" s="149">
        <f t="shared" si="63"/>
        <v>2729.63</v>
      </c>
    </row>
    <row r="1002" spans="1:17" x14ac:dyDescent="0.35">
      <c r="A1002" s="144" t="s">
        <v>17</v>
      </c>
      <c r="B1002" s="115" t="s">
        <v>82</v>
      </c>
      <c r="C1002" s="144"/>
      <c r="D1002" s="116">
        <v>44421</v>
      </c>
      <c r="E1002" s="115" t="s">
        <v>227</v>
      </c>
      <c r="F1002" s="145" t="s">
        <v>228</v>
      </c>
      <c r="G1002" s="145" t="s">
        <v>247</v>
      </c>
      <c r="H1002" s="146">
        <v>25.009999999999998</v>
      </c>
      <c r="I1002" s="147">
        <v>44403</v>
      </c>
      <c r="J1002" s="147">
        <v>44416</v>
      </c>
      <c r="K1002" s="148">
        <f t="shared" si="60"/>
        <v>14</v>
      </c>
      <c r="L1002" s="147">
        <f t="shared" si="61"/>
        <v>44409.5</v>
      </c>
      <c r="M1002" s="143">
        <v>44421.5</v>
      </c>
      <c r="N1002" s="143">
        <v>44501.5</v>
      </c>
      <c r="O1002" s="143">
        <v>44498.5</v>
      </c>
      <c r="P1002" s="144">
        <f t="shared" si="62"/>
        <v>89</v>
      </c>
      <c r="Q1002" s="149">
        <f t="shared" si="63"/>
        <v>2225.89</v>
      </c>
    </row>
    <row r="1003" spans="1:17" x14ac:dyDescent="0.35">
      <c r="A1003" s="144" t="s">
        <v>17</v>
      </c>
      <c r="B1003" s="115" t="s">
        <v>82</v>
      </c>
      <c r="C1003" s="144"/>
      <c r="D1003" s="116">
        <v>44421</v>
      </c>
      <c r="E1003" s="115" t="s">
        <v>227</v>
      </c>
      <c r="F1003" s="145" t="s">
        <v>228</v>
      </c>
      <c r="G1003" s="145" t="s">
        <v>248</v>
      </c>
      <c r="H1003" s="146">
        <v>0.34</v>
      </c>
      <c r="I1003" s="147">
        <v>44403</v>
      </c>
      <c r="J1003" s="147">
        <v>44416</v>
      </c>
      <c r="K1003" s="148">
        <f t="shared" si="60"/>
        <v>14</v>
      </c>
      <c r="L1003" s="147">
        <f t="shared" si="61"/>
        <v>44409.5</v>
      </c>
      <c r="M1003" s="143">
        <v>44421.5</v>
      </c>
      <c r="N1003" s="143">
        <v>44501.5</v>
      </c>
      <c r="O1003" s="143">
        <v>44498.5</v>
      </c>
      <c r="P1003" s="144">
        <f t="shared" si="62"/>
        <v>89</v>
      </c>
      <c r="Q1003" s="149">
        <f t="shared" si="63"/>
        <v>30.26</v>
      </c>
    </row>
    <row r="1004" spans="1:17" x14ac:dyDescent="0.35">
      <c r="A1004" s="144" t="s">
        <v>17</v>
      </c>
      <c r="B1004" s="115" t="s">
        <v>82</v>
      </c>
      <c r="C1004" s="144"/>
      <c r="D1004" s="116">
        <v>44421</v>
      </c>
      <c r="E1004" s="115" t="s">
        <v>227</v>
      </c>
      <c r="F1004" s="145" t="s">
        <v>228</v>
      </c>
      <c r="G1004" s="145" t="s">
        <v>249</v>
      </c>
      <c r="H1004" s="146">
        <v>2.13</v>
      </c>
      <c r="I1004" s="147">
        <v>44403</v>
      </c>
      <c r="J1004" s="147">
        <v>44416</v>
      </c>
      <c r="K1004" s="148">
        <f t="shared" si="60"/>
        <v>14</v>
      </c>
      <c r="L1004" s="147">
        <f t="shared" si="61"/>
        <v>44409.5</v>
      </c>
      <c r="M1004" s="143">
        <v>44421.5</v>
      </c>
      <c r="N1004" s="143">
        <v>44501.5</v>
      </c>
      <c r="O1004" s="143">
        <v>44498.5</v>
      </c>
      <c r="P1004" s="144">
        <f t="shared" si="62"/>
        <v>89</v>
      </c>
      <c r="Q1004" s="149">
        <f t="shared" si="63"/>
        <v>189.57</v>
      </c>
    </row>
    <row r="1005" spans="1:17" x14ac:dyDescent="0.35">
      <c r="A1005" s="144" t="s">
        <v>17</v>
      </c>
      <c r="B1005" s="115" t="s">
        <v>82</v>
      </c>
      <c r="C1005" s="144"/>
      <c r="D1005" s="116">
        <v>44421</v>
      </c>
      <c r="E1005" s="115" t="s">
        <v>227</v>
      </c>
      <c r="F1005" s="145" t="s">
        <v>228</v>
      </c>
      <c r="G1005" s="145" t="s">
        <v>250</v>
      </c>
      <c r="H1005" s="146">
        <v>3.58</v>
      </c>
      <c r="I1005" s="147">
        <v>44403</v>
      </c>
      <c r="J1005" s="147">
        <v>44416</v>
      </c>
      <c r="K1005" s="148">
        <f t="shared" si="60"/>
        <v>14</v>
      </c>
      <c r="L1005" s="147">
        <f t="shared" si="61"/>
        <v>44409.5</v>
      </c>
      <c r="M1005" s="143">
        <v>44421.5</v>
      </c>
      <c r="N1005" s="143">
        <v>44501.5</v>
      </c>
      <c r="O1005" s="143">
        <v>44498.5</v>
      </c>
      <c r="P1005" s="144">
        <f t="shared" si="62"/>
        <v>89</v>
      </c>
      <c r="Q1005" s="149">
        <f t="shared" si="63"/>
        <v>318.62</v>
      </c>
    </row>
    <row r="1006" spans="1:17" x14ac:dyDescent="0.35">
      <c r="A1006" s="144" t="s">
        <v>17</v>
      </c>
      <c r="B1006" s="115" t="s">
        <v>82</v>
      </c>
      <c r="C1006" s="144"/>
      <c r="D1006" s="116">
        <v>44421</v>
      </c>
      <c r="E1006" s="115" t="s">
        <v>227</v>
      </c>
      <c r="F1006" s="145" t="s">
        <v>228</v>
      </c>
      <c r="G1006" s="145" t="s">
        <v>285</v>
      </c>
      <c r="H1006" s="146">
        <v>0.92</v>
      </c>
      <c r="I1006" s="147">
        <v>44403</v>
      </c>
      <c r="J1006" s="147">
        <v>44416</v>
      </c>
      <c r="K1006" s="148">
        <f t="shared" si="60"/>
        <v>14</v>
      </c>
      <c r="L1006" s="147">
        <f t="shared" si="61"/>
        <v>44409.5</v>
      </c>
      <c r="M1006" s="143">
        <v>44421.5</v>
      </c>
      <c r="N1006" s="143">
        <v>44501.5</v>
      </c>
      <c r="O1006" s="143">
        <v>44498.5</v>
      </c>
      <c r="P1006" s="144">
        <f t="shared" si="62"/>
        <v>89</v>
      </c>
      <c r="Q1006" s="149">
        <f t="shared" si="63"/>
        <v>81.88000000000001</v>
      </c>
    </row>
    <row r="1007" spans="1:17" x14ac:dyDescent="0.35">
      <c r="A1007" s="144" t="s">
        <v>17</v>
      </c>
      <c r="B1007" s="115" t="s">
        <v>82</v>
      </c>
      <c r="C1007" s="144"/>
      <c r="D1007" s="116">
        <v>44421</v>
      </c>
      <c r="E1007" s="115" t="s">
        <v>227</v>
      </c>
      <c r="F1007" s="145" t="s">
        <v>228</v>
      </c>
      <c r="G1007" s="145" t="s">
        <v>251</v>
      </c>
      <c r="H1007" s="146">
        <v>1.98</v>
      </c>
      <c r="I1007" s="147">
        <v>44403</v>
      </c>
      <c r="J1007" s="147">
        <v>44416</v>
      </c>
      <c r="K1007" s="148">
        <f t="shared" si="60"/>
        <v>14</v>
      </c>
      <c r="L1007" s="147">
        <f t="shared" si="61"/>
        <v>44409.5</v>
      </c>
      <c r="M1007" s="143">
        <v>44421.5</v>
      </c>
      <c r="N1007" s="143">
        <v>44501.5</v>
      </c>
      <c r="O1007" s="143">
        <v>44498.5</v>
      </c>
      <c r="P1007" s="144">
        <f t="shared" si="62"/>
        <v>89</v>
      </c>
      <c r="Q1007" s="149">
        <f t="shared" si="63"/>
        <v>176.22</v>
      </c>
    </row>
    <row r="1008" spans="1:17" x14ac:dyDescent="0.35">
      <c r="A1008" s="144" t="s">
        <v>17</v>
      </c>
      <c r="B1008" s="115" t="s">
        <v>82</v>
      </c>
      <c r="C1008" s="144"/>
      <c r="D1008" s="116">
        <v>44421</v>
      </c>
      <c r="E1008" s="115" t="s">
        <v>227</v>
      </c>
      <c r="F1008" s="145" t="s">
        <v>228</v>
      </c>
      <c r="G1008" s="145" t="s">
        <v>252</v>
      </c>
      <c r="H1008" s="146">
        <v>6.26</v>
      </c>
      <c r="I1008" s="147">
        <v>44403</v>
      </c>
      <c r="J1008" s="147">
        <v>44416</v>
      </c>
      <c r="K1008" s="148">
        <f t="shared" si="60"/>
        <v>14</v>
      </c>
      <c r="L1008" s="147">
        <f t="shared" si="61"/>
        <v>44409.5</v>
      </c>
      <c r="M1008" s="143">
        <v>44421.5</v>
      </c>
      <c r="N1008" s="143">
        <v>44501.5</v>
      </c>
      <c r="O1008" s="143">
        <v>44498.5</v>
      </c>
      <c r="P1008" s="144">
        <f t="shared" si="62"/>
        <v>89</v>
      </c>
      <c r="Q1008" s="149">
        <f t="shared" si="63"/>
        <v>557.14</v>
      </c>
    </row>
    <row r="1009" spans="1:17" x14ac:dyDescent="0.35">
      <c r="A1009" s="144" t="s">
        <v>17</v>
      </c>
      <c r="B1009" s="115" t="s">
        <v>82</v>
      </c>
      <c r="C1009" s="144"/>
      <c r="D1009" s="116">
        <v>44421</v>
      </c>
      <c r="E1009" s="115" t="s">
        <v>227</v>
      </c>
      <c r="F1009" s="145" t="s">
        <v>228</v>
      </c>
      <c r="G1009" s="145" t="s">
        <v>253</v>
      </c>
      <c r="H1009" s="146">
        <v>10.67</v>
      </c>
      <c r="I1009" s="147">
        <v>44403</v>
      </c>
      <c r="J1009" s="147">
        <v>44416</v>
      </c>
      <c r="K1009" s="148">
        <f t="shared" si="60"/>
        <v>14</v>
      </c>
      <c r="L1009" s="147">
        <f t="shared" si="61"/>
        <v>44409.5</v>
      </c>
      <c r="M1009" s="143">
        <v>44421.5</v>
      </c>
      <c r="N1009" s="143">
        <v>44501.5</v>
      </c>
      <c r="O1009" s="143">
        <v>44498.5</v>
      </c>
      <c r="P1009" s="144">
        <f t="shared" si="62"/>
        <v>89</v>
      </c>
      <c r="Q1009" s="149">
        <f t="shared" si="63"/>
        <v>949.63</v>
      </c>
    </row>
    <row r="1010" spans="1:17" x14ac:dyDescent="0.35">
      <c r="A1010" s="144" t="s">
        <v>17</v>
      </c>
      <c r="B1010" s="115" t="s">
        <v>82</v>
      </c>
      <c r="C1010" s="144"/>
      <c r="D1010" s="116">
        <v>44421</v>
      </c>
      <c r="E1010" s="115" t="s">
        <v>227</v>
      </c>
      <c r="F1010" s="145" t="s">
        <v>228</v>
      </c>
      <c r="G1010" s="145" t="s">
        <v>254</v>
      </c>
      <c r="H1010" s="146">
        <v>82.4</v>
      </c>
      <c r="I1010" s="147">
        <v>44403</v>
      </c>
      <c r="J1010" s="147">
        <v>44416</v>
      </c>
      <c r="K1010" s="148">
        <f t="shared" si="60"/>
        <v>14</v>
      </c>
      <c r="L1010" s="147">
        <f t="shared" si="61"/>
        <v>44409.5</v>
      </c>
      <c r="M1010" s="143">
        <v>44421.5</v>
      </c>
      <c r="N1010" s="143">
        <v>44501.5</v>
      </c>
      <c r="O1010" s="143">
        <v>44498.5</v>
      </c>
      <c r="P1010" s="144">
        <f t="shared" si="62"/>
        <v>89</v>
      </c>
      <c r="Q1010" s="149">
        <f t="shared" si="63"/>
        <v>7333.6</v>
      </c>
    </row>
    <row r="1011" spans="1:17" x14ac:dyDescent="0.35">
      <c r="A1011" s="144" t="s">
        <v>17</v>
      </c>
      <c r="B1011" s="115" t="s">
        <v>82</v>
      </c>
      <c r="C1011" s="144"/>
      <c r="D1011" s="116">
        <v>44421</v>
      </c>
      <c r="E1011" s="115" t="s">
        <v>227</v>
      </c>
      <c r="F1011" s="145" t="s">
        <v>228</v>
      </c>
      <c r="G1011" s="145" t="s">
        <v>255</v>
      </c>
      <c r="H1011" s="146">
        <v>58.449999999999989</v>
      </c>
      <c r="I1011" s="147">
        <v>44403</v>
      </c>
      <c r="J1011" s="147">
        <v>44416</v>
      </c>
      <c r="K1011" s="148">
        <f t="shared" si="60"/>
        <v>14</v>
      </c>
      <c r="L1011" s="147">
        <f t="shared" si="61"/>
        <v>44409.5</v>
      </c>
      <c r="M1011" s="143">
        <v>44421.5</v>
      </c>
      <c r="N1011" s="143">
        <v>44501.5</v>
      </c>
      <c r="O1011" s="143">
        <v>44498.5</v>
      </c>
      <c r="P1011" s="144">
        <f t="shared" si="62"/>
        <v>89</v>
      </c>
      <c r="Q1011" s="149">
        <f t="shared" si="63"/>
        <v>5202.0499999999993</v>
      </c>
    </row>
    <row r="1012" spans="1:17" x14ac:dyDescent="0.35">
      <c r="A1012" s="144" t="s">
        <v>17</v>
      </c>
      <c r="B1012" s="115" t="s">
        <v>82</v>
      </c>
      <c r="C1012" s="144"/>
      <c r="D1012" s="116">
        <v>44421</v>
      </c>
      <c r="E1012" s="115" t="s">
        <v>227</v>
      </c>
      <c r="F1012" s="145" t="s">
        <v>228</v>
      </c>
      <c r="G1012" s="145" t="s">
        <v>256</v>
      </c>
      <c r="H1012" s="146">
        <v>11.33</v>
      </c>
      <c r="I1012" s="147">
        <v>44403</v>
      </c>
      <c r="J1012" s="147">
        <v>44416</v>
      </c>
      <c r="K1012" s="148">
        <f t="shared" si="60"/>
        <v>14</v>
      </c>
      <c r="L1012" s="147">
        <f t="shared" si="61"/>
        <v>44409.5</v>
      </c>
      <c r="M1012" s="143">
        <v>44421.5</v>
      </c>
      <c r="N1012" s="143">
        <v>44501.5</v>
      </c>
      <c r="O1012" s="143">
        <v>44498.5</v>
      </c>
      <c r="P1012" s="144">
        <f t="shared" si="62"/>
        <v>89</v>
      </c>
      <c r="Q1012" s="149">
        <f t="shared" si="63"/>
        <v>1008.37</v>
      </c>
    </row>
    <row r="1013" spans="1:17" x14ac:dyDescent="0.35">
      <c r="A1013" s="144" t="s">
        <v>17</v>
      </c>
      <c r="B1013" s="115" t="s">
        <v>82</v>
      </c>
      <c r="C1013" s="144"/>
      <c r="D1013" s="116">
        <v>44421</v>
      </c>
      <c r="E1013" s="115" t="s">
        <v>227</v>
      </c>
      <c r="F1013" s="145" t="s">
        <v>228</v>
      </c>
      <c r="G1013" s="145" t="s">
        <v>257</v>
      </c>
      <c r="H1013" s="146">
        <v>13.3</v>
      </c>
      <c r="I1013" s="147">
        <v>44403</v>
      </c>
      <c r="J1013" s="147">
        <v>44416</v>
      </c>
      <c r="K1013" s="148">
        <f t="shared" si="60"/>
        <v>14</v>
      </c>
      <c r="L1013" s="147">
        <f t="shared" si="61"/>
        <v>44409.5</v>
      </c>
      <c r="M1013" s="143">
        <v>44421.5</v>
      </c>
      <c r="N1013" s="143">
        <v>44501.5</v>
      </c>
      <c r="O1013" s="143">
        <v>44498.5</v>
      </c>
      <c r="P1013" s="144">
        <f t="shared" si="62"/>
        <v>89</v>
      </c>
      <c r="Q1013" s="149">
        <f t="shared" si="63"/>
        <v>1183.7</v>
      </c>
    </row>
    <row r="1014" spans="1:17" x14ac:dyDescent="0.35">
      <c r="A1014" s="144" t="s">
        <v>17</v>
      </c>
      <c r="B1014" s="115" t="s">
        <v>82</v>
      </c>
      <c r="C1014" s="144"/>
      <c r="D1014" s="116">
        <v>44421</v>
      </c>
      <c r="E1014" s="115" t="s">
        <v>227</v>
      </c>
      <c r="F1014" s="145" t="s">
        <v>228</v>
      </c>
      <c r="G1014" s="145" t="s">
        <v>258</v>
      </c>
      <c r="H1014" s="146">
        <v>7.48</v>
      </c>
      <c r="I1014" s="147">
        <v>44403</v>
      </c>
      <c r="J1014" s="147">
        <v>44416</v>
      </c>
      <c r="K1014" s="148">
        <f t="shared" si="60"/>
        <v>14</v>
      </c>
      <c r="L1014" s="147">
        <f t="shared" si="61"/>
        <v>44409.5</v>
      </c>
      <c r="M1014" s="143">
        <v>44421.5</v>
      </c>
      <c r="N1014" s="143">
        <v>44501.5</v>
      </c>
      <c r="O1014" s="143">
        <v>44498.5</v>
      </c>
      <c r="P1014" s="144">
        <f t="shared" si="62"/>
        <v>89</v>
      </c>
      <c r="Q1014" s="149">
        <f t="shared" si="63"/>
        <v>665.72</v>
      </c>
    </row>
    <row r="1015" spans="1:17" x14ac:dyDescent="0.35">
      <c r="A1015" s="144" t="s">
        <v>17</v>
      </c>
      <c r="B1015" s="115" t="s">
        <v>82</v>
      </c>
      <c r="C1015" s="144"/>
      <c r="D1015" s="116">
        <v>44421</v>
      </c>
      <c r="E1015" s="115" t="s">
        <v>227</v>
      </c>
      <c r="F1015" s="145" t="s">
        <v>228</v>
      </c>
      <c r="G1015" s="145" t="s">
        <v>259</v>
      </c>
      <c r="H1015" s="146">
        <v>13.42</v>
      </c>
      <c r="I1015" s="147">
        <v>44403</v>
      </c>
      <c r="J1015" s="147">
        <v>44416</v>
      </c>
      <c r="K1015" s="148">
        <f t="shared" si="60"/>
        <v>14</v>
      </c>
      <c r="L1015" s="147">
        <f t="shared" si="61"/>
        <v>44409.5</v>
      </c>
      <c r="M1015" s="143">
        <v>44421.5</v>
      </c>
      <c r="N1015" s="143">
        <v>44501.5</v>
      </c>
      <c r="O1015" s="143">
        <v>44498.5</v>
      </c>
      <c r="P1015" s="144">
        <f t="shared" si="62"/>
        <v>89</v>
      </c>
      <c r="Q1015" s="149">
        <f t="shared" si="63"/>
        <v>1194.3799999999999</v>
      </c>
    </row>
    <row r="1016" spans="1:17" x14ac:dyDescent="0.35">
      <c r="A1016" s="144" t="s">
        <v>17</v>
      </c>
      <c r="B1016" s="115" t="s">
        <v>82</v>
      </c>
      <c r="C1016" s="144"/>
      <c r="D1016" s="116">
        <v>44421</v>
      </c>
      <c r="E1016" s="115" t="s">
        <v>227</v>
      </c>
      <c r="F1016" s="145" t="s">
        <v>228</v>
      </c>
      <c r="G1016" s="145" t="s">
        <v>286</v>
      </c>
      <c r="H1016" s="146">
        <v>16.09</v>
      </c>
      <c r="I1016" s="147">
        <v>44403</v>
      </c>
      <c r="J1016" s="147">
        <v>44416</v>
      </c>
      <c r="K1016" s="148">
        <f t="shared" si="60"/>
        <v>14</v>
      </c>
      <c r="L1016" s="147">
        <f t="shared" si="61"/>
        <v>44409.5</v>
      </c>
      <c r="M1016" s="143">
        <v>44421.5</v>
      </c>
      <c r="N1016" s="143">
        <v>44501.5</v>
      </c>
      <c r="O1016" s="143">
        <v>44498.5</v>
      </c>
      <c r="P1016" s="144">
        <f t="shared" si="62"/>
        <v>89</v>
      </c>
      <c r="Q1016" s="149">
        <f t="shared" si="63"/>
        <v>1432.01</v>
      </c>
    </row>
    <row r="1017" spans="1:17" x14ac:dyDescent="0.35">
      <c r="A1017" s="144" t="s">
        <v>17</v>
      </c>
      <c r="B1017" s="115" t="s">
        <v>82</v>
      </c>
      <c r="C1017" s="144"/>
      <c r="D1017" s="116">
        <v>44421</v>
      </c>
      <c r="E1017" s="115" t="s">
        <v>227</v>
      </c>
      <c r="F1017" s="145" t="s">
        <v>228</v>
      </c>
      <c r="G1017" s="145" t="s">
        <v>260</v>
      </c>
      <c r="H1017" s="146">
        <v>0.81</v>
      </c>
      <c r="I1017" s="147">
        <v>44403</v>
      </c>
      <c r="J1017" s="147">
        <v>44416</v>
      </c>
      <c r="K1017" s="148">
        <f t="shared" si="60"/>
        <v>14</v>
      </c>
      <c r="L1017" s="147">
        <f t="shared" si="61"/>
        <v>44409.5</v>
      </c>
      <c r="M1017" s="143">
        <v>44421.5</v>
      </c>
      <c r="N1017" s="143">
        <v>44501.5</v>
      </c>
      <c r="O1017" s="143">
        <v>44498.5</v>
      </c>
      <c r="P1017" s="144">
        <f t="shared" si="62"/>
        <v>89</v>
      </c>
      <c r="Q1017" s="149">
        <f t="shared" si="63"/>
        <v>72.09</v>
      </c>
    </row>
    <row r="1018" spans="1:17" x14ac:dyDescent="0.35">
      <c r="A1018" s="144" t="s">
        <v>17</v>
      </c>
      <c r="B1018" s="115" t="s">
        <v>82</v>
      </c>
      <c r="C1018" s="144"/>
      <c r="D1018" s="116">
        <v>44421</v>
      </c>
      <c r="E1018" s="115" t="s">
        <v>227</v>
      </c>
      <c r="F1018" s="145" t="s">
        <v>228</v>
      </c>
      <c r="G1018" s="145" t="s">
        <v>261</v>
      </c>
      <c r="H1018" s="146">
        <v>6.82</v>
      </c>
      <c r="I1018" s="147">
        <v>44403</v>
      </c>
      <c r="J1018" s="147">
        <v>44416</v>
      </c>
      <c r="K1018" s="148">
        <f t="shared" si="60"/>
        <v>14</v>
      </c>
      <c r="L1018" s="147">
        <f t="shared" si="61"/>
        <v>44409.5</v>
      </c>
      <c r="M1018" s="143">
        <v>44421.5</v>
      </c>
      <c r="N1018" s="143">
        <v>44501.5</v>
      </c>
      <c r="O1018" s="143">
        <v>44498.5</v>
      </c>
      <c r="P1018" s="144">
        <f t="shared" si="62"/>
        <v>89</v>
      </c>
      <c r="Q1018" s="149">
        <f t="shared" si="63"/>
        <v>606.98</v>
      </c>
    </row>
    <row r="1019" spans="1:17" x14ac:dyDescent="0.35">
      <c r="A1019" s="144" t="s">
        <v>17</v>
      </c>
      <c r="B1019" s="115" t="s">
        <v>82</v>
      </c>
      <c r="C1019" s="144"/>
      <c r="D1019" s="116">
        <v>44421</v>
      </c>
      <c r="E1019" s="115" t="s">
        <v>227</v>
      </c>
      <c r="F1019" s="145" t="s">
        <v>228</v>
      </c>
      <c r="G1019" s="145" t="s">
        <v>262</v>
      </c>
      <c r="H1019" s="146">
        <v>50.55</v>
      </c>
      <c r="I1019" s="147">
        <v>44403</v>
      </c>
      <c r="J1019" s="147">
        <v>44416</v>
      </c>
      <c r="K1019" s="148">
        <f t="shared" si="60"/>
        <v>14</v>
      </c>
      <c r="L1019" s="147">
        <f t="shared" si="61"/>
        <v>44409.5</v>
      </c>
      <c r="M1019" s="143">
        <v>44421.5</v>
      </c>
      <c r="N1019" s="143">
        <v>44501.5</v>
      </c>
      <c r="O1019" s="143">
        <v>44498.5</v>
      </c>
      <c r="P1019" s="144">
        <f t="shared" si="62"/>
        <v>89</v>
      </c>
      <c r="Q1019" s="149">
        <f t="shared" si="63"/>
        <v>4498.95</v>
      </c>
    </row>
    <row r="1020" spans="1:17" x14ac:dyDescent="0.35">
      <c r="A1020" s="144" t="s">
        <v>17</v>
      </c>
      <c r="B1020" s="115" t="s">
        <v>82</v>
      </c>
      <c r="C1020" s="144"/>
      <c r="D1020" s="116">
        <v>44421</v>
      </c>
      <c r="E1020" s="115" t="s">
        <v>227</v>
      </c>
      <c r="F1020" s="145" t="s">
        <v>228</v>
      </c>
      <c r="G1020" s="145" t="s">
        <v>289</v>
      </c>
      <c r="H1020" s="146">
        <v>2.83</v>
      </c>
      <c r="I1020" s="147">
        <v>44403</v>
      </c>
      <c r="J1020" s="147">
        <v>44416</v>
      </c>
      <c r="K1020" s="148">
        <f t="shared" si="60"/>
        <v>14</v>
      </c>
      <c r="L1020" s="147">
        <f t="shared" si="61"/>
        <v>44409.5</v>
      </c>
      <c r="M1020" s="143">
        <v>44421.5</v>
      </c>
      <c r="N1020" s="143">
        <v>44501.5</v>
      </c>
      <c r="O1020" s="143">
        <v>44498.5</v>
      </c>
      <c r="P1020" s="144">
        <f t="shared" si="62"/>
        <v>89</v>
      </c>
      <c r="Q1020" s="149">
        <f t="shared" si="63"/>
        <v>251.87</v>
      </c>
    </row>
    <row r="1021" spans="1:17" x14ac:dyDescent="0.35">
      <c r="A1021" s="144" t="s">
        <v>17</v>
      </c>
      <c r="B1021" s="115" t="s">
        <v>82</v>
      </c>
      <c r="C1021" s="144"/>
      <c r="D1021" s="116">
        <v>44421</v>
      </c>
      <c r="E1021" s="115" t="s">
        <v>227</v>
      </c>
      <c r="F1021" s="145" t="s">
        <v>228</v>
      </c>
      <c r="G1021" s="145" t="s">
        <v>264</v>
      </c>
      <c r="H1021" s="146">
        <v>9.370000000000001</v>
      </c>
      <c r="I1021" s="147">
        <v>44403</v>
      </c>
      <c r="J1021" s="147">
        <v>44416</v>
      </c>
      <c r="K1021" s="148">
        <f t="shared" si="60"/>
        <v>14</v>
      </c>
      <c r="L1021" s="147">
        <f t="shared" si="61"/>
        <v>44409.5</v>
      </c>
      <c r="M1021" s="143">
        <v>44421.5</v>
      </c>
      <c r="N1021" s="143">
        <v>44501.5</v>
      </c>
      <c r="O1021" s="143">
        <v>44498.5</v>
      </c>
      <c r="P1021" s="144">
        <f t="shared" si="62"/>
        <v>89</v>
      </c>
      <c r="Q1021" s="149">
        <f t="shared" si="63"/>
        <v>833.93000000000006</v>
      </c>
    </row>
    <row r="1022" spans="1:17" x14ac:dyDescent="0.35">
      <c r="A1022" s="144" t="s">
        <v>17</v>
      </c>
      <c r="B1022" s="115" t="s">
        <v>82</v>
      </c>
      <c r="C1022" s="144"/>
      <c r="D1022" s="116">
        <v>44421</v>
      </c>
      <c r="E1022" s="115" t="s">
        <v>227</v>
      </c>
      <c r="F1022" s="145" t="s">
        <v>228</v>
      </c>
      <c r="G1022" s="145" t="s">
        <v>265</v>
      </c>
      <c r="H1022" s="146">
        <v>9.14</v>
      </c>
      <c r="I1022" s="147">
        <v>44403</v>
      </c>
      <c r="J1022" s="147">
        <v>44416</v>
      </c>
      <c r="K1022" s="148">
        <f t="shared" si="60"/>
        <v>14</v>
      </c>
      <c r="L1022" s="147">
        <f t="shared" si="61"/>
        <v>44409.5</v>
      </c>
      <c r="M1022" s="143">
        <v>44421.5</v>
      </c>
      <c r="N1022" s="143">
        <v>44501.5</v>
      </c>
      <c r="O1022" s="143">
        <v>44498.5</v>
      </c>
      <c r="P1022" s="144">
        <f t="shared" si="62"/>
        <v>89</v>
      </c>
      <c r="Q1022" s="149">
        <f t="shared" si="63"/>
        <v>813.46</v>
      </c>
    </row>
    <row r="1023" spans="1:17" x14ac:dyDescent="0.35">
      <c r="A1023" s="144" t="s">
        <v>17</v>
      </c>
      <c r="B1023" s="115" t="s">
        <v>82</v>
      </c>
      <c r="C1023" s="144"/>
      <c r="D1023" s="116">
        <v>44421</v>
      </c>
      <c r="E1023" s="115" t="s">
        <v>227</v>
      </c>
      <c r="F1023" s="145" t="s">
        <v>228</v>
      </c>
      <c r="G1023" s="145" t="s">
        <v>266</v>
      </c>
      <c r="H1023" s="146">
        <v>7.01</v>
      </c>
      <c r="I1023" s="147">
        <v>44403</v>
      </c>
      <c r="J1023" s="147">
        <v>44416</v>
      </c>
      <c r="K1023" s="148">
        <f t="shared" si="60"/>
        <v>14</v>
      </c>
      <c r="L1023" s="147">
        <f t="shared" si="61"/>
        <v>44409.5</v>
      </c>
      <c r="M1023" s="143">
        <v>44421.5</v>
      </c>
      <c r="N1023" s="143">
        <v>44501.5</v>
      </c>
      <c r="O1023" s="143">
        <v>44498.5</v>
      </c>
      <c r="P1023" s="144">
        <f t="shared" si="62"/>
        <v>89</v>
      </c>
      <c r="Q1023" s="149">
        <f t="shared" si="63"/>
        <v>623.89</v>
      </c>
    </row>
    <row r="1024" spans="1:17" x14ac:dyDescent="0.35">
      <c r="A1024" s="144" t="s">
        <v>17</v>
      </c>
      <c r="B1024" s="115" t="s">
        <v>82</v>
      </c>
      <c r="C1024" s="144"/>
      <c r="D1024" s="116">
        <v>44421</v>
      </c>
      <c r="E1024" s="115" t="s">
        <v>227</v>
      </c>
      <c r="F1024" s="145" t="s">
        <v>228</v>
      </c>
      <c r="G1024" s="145" t="s">
        <v>267</v>
      </c>
      <c r="H1024" s="146">
        <v>1.8</v>
      </c>
      <c r="I1024" s="147">
        <v>44403</v>
      </c>
      <c r="J1024" s="147">
        <v>44416</v>
      </c>
      <c r="K1024" s="148">
        <f t="shared" si="60"/>
        <v>14</v>
      </c>
      <c r="L1024" s="147">
        <f t="shared" si="61"/>
        <v>44409.5</v>
      </c>
      <c r="M1024" s="143">
        <v>44421.5</v>
      </c>
      <c r="N1024" s="143">
        <v>44501.5</v>
      </c>
      <c r="O1024" s="143">
        <v>44498.5</v>
      </c>
      <c r="P1024" s="144">
        <f t="shared" si="62"/>
        <v>89</v>
      </c>
      <c r="Q1024" s="149">
        <f t="shared" si="63"/>
        <v>160.20000000000002</v>
      </c>
    </row>
    <row r="1025" spans="1:17" x14ac:dyDescent="0.35">
      <c r="A1025" s="144" t="s">
        <v>17</v>
      </c>
      <c r="B1025" s="115" t="s">
        <v>82</v>
      </c>
      <c r="C1025" s="144"/>
      <c r="D1025" s="116">
        <v>44421</v>
      </c>
      <c r="E1025" s="115" t="s">
        <v>269</v>
      </c>
      <c r="F1025" s="145" t="s">
        <v>270</v>
      </c>
      <c r="G1025" s="145" t="s">
        <v>271</v>
      </c>
      <c r="H1025" s="146">
        <v>1728.3300000000002</v>
      </c>
      <c r="I1025" s="147">
        <v>44403</v>
      </c>
      <c r="J1025" s="147">
        <v>44416</v>
      </c>
      <c r="K1025" s="148">
        <f t="shared" si="60"/>
        <v>14</v>
      </c>
      <c r="L1025" s="147">
        <f t="shared" si="61"/>
        <v>44409.5</v>
      </c>
      <c r="M1025" s="143">
        <v>44421.5</v>
      </c>
      <c r="N1025" s="143">
        <v>44501.5</v>
      </c>
      <c r="O1025" s="143">
        <v>44498.5</v>
      </c>
      <c r="P1025" s="144">
        <f t="shared" si="62"/>
        <v>89</v>
      </c>
      <c r="Q1025" s="149">
        <f t="shared" si="63"/>
        <v>153821.37000000002</v>
      </c>
    </row>
    <row r="1026" spans="1:17" x14ac:dyDescent="0.35">
      <c r="A1026" s="144" t="s">
        <v>17</v>
      </c>
      <c r="B1026" s="115" t="s">
        <v>82</v>
      </c>
      <c r="C1026" s="144"/>
      <c r="D1026" s="116">
        <v>44421</v>
      </c>
      <c r="E1026" s="115" t="s">
        <v>269</v>
      </c>
      <c r="F1026" s="145" t="s">
        <v>270</v>
      </c>
      <c r="G1026" s="145" t="s">
        <v>272</v>
      </c>
      <c r="H1026" s="146">
        <v>241.11</v>
      </c>
      <c r="I1026" s="147">
        <v>44403</v>
      </c>
      <c r="J1026" s="147">
        <v>44416</v>
      </c>
      <c r="K1026" s="148">
        <f t="shared" si="60"/>
        <v>14</v>
      </c>
      <c r="L1026" s="147">
        <f t="shared" si="61"/>
        <v>44409.5</v>
      </c>
      <c r="M1026" s="143">
        <v>44421.5</v>
      </c>
      <c r="N1026" s="143">
        <v>44501.5</v>
      </c>
      <c r="O1026" s="143">
        <v>44498.5</v>
      </c>
      <c r="P1026" s="144">
        <f t="shared" si="62"/>
        <v>89</v>
      </c>
      <c r="Q1026" s="149">
        <f t="shared" si="63"/>
        <v>21458.79</v>
      </c>
    </row>
    <row r="1027" spans="1:17" x14ac:dyDescent="0.35">
      <c r="A1027" s="144" t="s">
        <v>17</v>
      </c>
      <c r="B1027" s="115" t="s">
        <v>82</v>
      </c>
      <c r="C1027" s="144"/>
      <c r="D1027" s="116">
        <v>44421</v>
      </c>
      <c r="E1027" s="115" t="s">
        <v>269</v>
      </c>
      <c r="F1027" s="145" t="s">
        <v>270</v>
      </c>
      <c r="G1027" s="145" t="s">
        <v>293</v>
      </c>
      <c r="H1027" s="146">
        <v>2.0299999999999998</v>
      </c>
      <c r="I1027" s="147">
        <v>44403</v>
      </c>
      <c r="J1027" s="147">
        <v>44416</v>
      </c>
      <c r="K1027" s="148">
        <f t="shared" si="60"/>
        <v>14</v>
      </c>
      <c r="L1027" s="147">
        <f t="shared" si="61"/>
        <v>44409.5</v>
      </c>
      <c r="M1027" s="143">
        <v>44421.5</v>
      </c>
      <c r="N1027" s="143">
        <v>44501.5</v>
      </c>
      <c r="O1027" s="143">
        <v>44498.5</v>
      </c>
      <c r="P1027" s="144">
        <f t="shared" si="62"/>
        <v>89</v>
      </c>
      <c r="Q1027" s="149">
        <f t="shared" si="63"/>
        <v>180.67</v>
      </c>
    </row>
    <row r="1028" spans="1:17" x14ac:dyDescent="0.35">
      <c r="A1028" s="144" t="s">
        <v>17</v>
      </c>
      <c r="B1028" s="115" t="s">
        <v>82</v>
      </c>
      <c r="C1028" s="144"/>
      <c r="D1028" s="116">
        <v>44421</v>
      </c>
      <c r="E1028" s="115" t="s">
        <v>269</v>
      </c>
      <c r="F1028" s="145" t="s">
        <v>270</v>
      </c>
      <c r="G1028" s="145" t="s">
        <v>273</v>
      </c>
      <c r="H1028" s="146">
        <v>265.63000000000005</v>
      </c>
      <c r="I1028" s="147">
        <v>44403</v>
      </c>
      <c r="J1028" s="147">
        <v>44416</v>
      </c>
      <c r="K1028" s="148">
        <f t="shared" si="60"/>
        <v>14</v>
      </c>
      <c r="L1028" s="147">
        <f t="shared" si="61"/>
        <v>44409.5</v>
      </c>
      <c r="M1028" s="143">
        <v>44421.5</v>
      </c>
      <c r="N1028" s="143">
        <v>44501.5</v>
      </c>
      <c r="O1028" s="143">
        <v>44498.5</v>
      </c>
      <c r="P1028" s="144">
        <f t="shared" si="62"/>
        <v>89</v>
      </c>
      <c r="Q1028" s="149">
        <f t="shared" si="63"/>
        <v>23641.070000000003</v>
      </c>
    </row>
    <row r="1029" spans="1:17" x14ac:dyDescent="0.35">
      <c r="A1029" s="144" t="s">
        <v>17</v>
      </c>
      <c r="B1029" s="115" t="s">
        <v>82</v>
      </c>
      <c r="C1029" s="144"/>
      <c r="D1029" s="116">
        <v>44421</v>
      </c>
      <c r="E1029" s="115" t="s">
        <v>269</v>
      </c>
      <c r="F1029" s="145" t="s">
        <v>270</v>
      </c>
      <c r="G1029" s="145" t="s">
        <v>274</v>
      </c>
      <c r="H1029" s="146">
        <v>4.13</v>
      </c>
      <c r="I1029" s="147">
        <v>44403</v>
      </c>
      <c r="J1029" s="147">
        <v>44416</v>
      </c>
      <c r="K1029" s="148">
        <f t="shared" si="60"/>
        <v>14</v>
      </c>
      <c r="L1029" s="147">
        <f t="shared" si="61"/>
        <v>44409.5</v>
      </c>
      <c r="M1029" s="143">
        <v>44421.5</v>
      </c>
      <c r="N1029" s="143">
        <v>44501.5</v>
      </c>
      <c r="O1029" s="143">
        <v>44498.5</v>
      </c>
      <c r="P1029" s="144">
        <f t="shared" si="62"/>
        <v>89</v>
      </c>
      <c r="Q1029" s="149">
        <f t="shared" si="63"/>
        <v>367.57</v>
      </c>
    </row>
    <row r="1030" spans="1:17" x14ac:dyDescent="0.35">
      <c r="A1030" s="144" t="s">
        <v>17</v>
      </c>
      <c r="B1030" s="115" t="s">
        <v>82</v>
      </c>
      <c r="C1030" s="144"/>
      <c r="D1030" s="116">
        <v>44421</v>
      </c>
      <c r="E1030" s="115" t="s">
        <v>275</v>
      </c>
      <c r="F1030" s="145" t="s">
        <v>276</v>
      </c>
      <c r="G1030" s="145" t="s">
        <v>209</v>
      </c>
      <c r="H1030" s="144">
        <v>35.71</v>
      </c>
      <c r="I1030" s="147">
        <v>44403</v>
      </c>
      <c r="J1030" s="147">
        <v>44416</v>
      </c>
      <c r="K1030" s="148">
        <f t="shared" si="60"/>
        <v>14</v>
      </c>
      <c r="L1030" s="147">
        <f t="shared" si="61"/>
        <v>44409.5</v>
      </c>
      <c r="M1030" s="143">
        <v>44421.5</v>
      </c>
      <c r="N1030" s="143">
        <v>44501.5</v>
      </c>
      <c r="O1030" s="143">
        <v>44498.5</v>
      </c>
      <c r="P1030" s="144">
        <f t="shared" si="62"/>
        <v>89</v>
      </c>
      <c r="Q1030" s="149">
        <f t="shared" si="63"/>
        <v>3178.19</v>
      </c>
    </row>
    <row r="1031" spans="1:17" x14ac:dyDescent="0.35">
      <c r="A1031" s="144" t="s">
        <v>17</v>
      </c>
      <c r="B1031" s="115" t="s">
        <v>82</v>
      </c>
      <c r="C1031" s="144"/>
      <c r="D1031" s="116">
        <v>44421</v>
      </c>
      <c r="E1031" s="115" t="s">
        <v>277</v>
      </c>
      <c r="F1031" s="145" t="s">
        <v>278</v>
      </c>
      <c r="G1031" s="145" t="s">
        <v>279</v>
      </c>
      <c r="H1031" s="146">
        <v>38.139999999999993</v>
      </c>
      <c r="I1031" s="147">
        <v>44403</v>
      </c>
      <c r="J1031" s="147">
        <v>44416</v>
      </c>
      <c r="K1031" s="148">
        <f t="shared" ref="K1031:K1094" si="64">J1031-I1031+1</f>
        <v>14</v>
      </c>
      <c r="L1031" s="147">
        <f t="shared" ref="L1031:L1094" si="65">(J1031+I1031)/2</f>
        <v>44409.5</v>
      </c>
      <c r="M1031" s="143">
        <v>44421.5</v>
      </c>
      <c r="N1031" s="143">
        <v>44501.5</v>
      </c>
      <c r="O1031" s="143">
        <v>44498.5</v>
      </c>
      <c r="P1031" s="144">
        <f t="shared" ref="P1031:P1094" si="66">O1031-L1031</f>
        <v>89</v>
      </c>
      <c r="Q1031" s="149">
        <f t="shared" ref="Q1031:Q1094" si="67">P1031*H1031</f>
        <v>3394.4599999999996</v>
      </c>
    </row>
    <row r="1032" spans="1:17" x14ac:dyDescent="0.35">
      <c r="A1032" s="144" t="s">
        <v>17</v>
      </c>
      <c r="B1032" s="115" t="s">
        <v>82</v>
      </c>
      <c r="C1032" s="144"/>
      <c r="D1032" s="116">
        <v>44421</v>
      </c>
      <c r="E1032" s="115" t="s">
        <v>233</v>
      </c>
      <c r="F1032" s="145" t="s">
        <v>234</v>
      </c>
      <c r="G1032" s="145" t="s">
        <v>280</v>
      </c>
      <c r="H1032" s="146">
        <v>458.81999999999994</v>
      </c>
      <c r="I1032" s="147">
        <v>44403</v>
      </c>
      <c r="J1032" s="147">
        <v>44416</v>
      </c>
      <c r="K1032" s="148">
        <f t="shared" si="64"/>
        <v>14</v>
      </c>
      <c r="L1032" s="147">
        <f t="shared" si="65"/>
        <v>44409.5</v>
      </c>
      <c r="M1032" s="143">
        <v>44421.5</v>
      </c>
      <c r="N1032" s="143">
        <v>44501.5</v>
      </c>
      <c r="O1032" s="143">
        <v>44498.5</v>
      </c>
      <c r="P1032" s="144">
        <f t="shared" si="66"/>
        <v>89</v>
      </c>
      <c r="Q1032" s="149">
        <f t="shared" si="67"/>
        <v>40834.979999999996</v>
      </c>
    </row>
    <row r="1033" spans="1:17" x14ac:dyDescent="0.35">
      <c r="A1033" s="144" t="s">
        <v>17</v>
      </c>
      <c r="B1033" s="115" t="s">
        <v>82</v>
      </c>
      <c r="C1033" s="144"/>
      <c r="D1033" s="116">
        <v>44421</v>
      </c>
      <c r="E1033" s="115" t="s">
        <v>281</v>
      </c>
      <c r="F1033" s="145" t="s">
        <v>282</v>
      </c>
      <c r="G1033" s="145" t="s">
        <v>230</v>
      </c>
      <c r="H1033" s="146">
        <v>50.25</v>
      </c>
      <c r="I1033" s="147">
        <v>44403</v>
      </c>
      <c r="J1033" s="147">
        <v>44416</v>
      </c>
      <c r="K1033" s="148">
        <f t="shared" si="64"/>
        <v>14</v>
      </c>
      <c r="L1033" s="147">
        <f t="shared" si="65"/>
        <v>44409.5</v>
      </c>
      <c r="M1033" s="143">
        <v>44421.5</v>
      </c>
      <c r="N1033" s="143">
        <v>44501.5</v>
      </c>
      <c r="O1033" s="143">
        <v>44498.5</v>
      </c>
      <c r="P1033" s="144">
        <f t="shared" si="66"/>
        <v>89</v>
      </c>
      <c r="Q1033" s="149">
        <f t="shared" si="67"/>
        <v>4472.25</v>
      </c>
    </row>
    <row r="1034" spans="1:17" x14ac:dyDescent="0.35">
      <c r="A1034" s="144" t="s">
        <v>17</v>
      </c>
      <c r="B1034" s="115" t="s">
        <v>82</v>
      </c>
      <c r="C1034" s="144"/>
      <c r="D1034" s="116">
        <v>44421</v>
      </c>
      <c r="E1034" s="115" t="s">
        <v>281</v>
      </c>
      <c r="F1034" s="145" t="s">
        <v>282</v>
      </c>
      <c r="G1034" s="145" t="s">
        <v>220</v>
      </c>
      <c r="H1034" s="146">
        <v>0</v>
      </c>
      <c r="I1034" s="147">
        <v>44403</v>
      </c>
      <c r="J1034" s="147">
        <v>44416</v>
      </c>
      <c r="K1034" s="148">
        <f t="shared" si="64"/>
        <v>14</v>
      </c>
      <c r="L1034" s="147">
        <f t="shared" si="65"/>
        <v>44409.5</v>
      </c>
      <c r="M1034" s="143">
        <v>44421.5</v>
      </c>
      <c r="N1034" s="143">
        <v>44501.5</v>
      </c>
      <c r="O1034" s="143">
        <v>44498.5</v>
      </c>
      <c r="P1034" s="144">
        <f t="shared" si="66"/>
        <v>89</v>
      </c>
      <c r="Q1034" s="149">
        <f t="shared" si="67"/>
        <v>0</v>
      </c>
    </row>
    <row r="1035" spans="1:17" x14ac:dyDescent="0.35">
      <c r="A1035" s="144" t="s">
        <v>14</v>
      </c>
      <c r="B1035" s="115" t="s">
        <v>82</v>
      </c>
      <c r="C1035" s="144"/>
      <c r="D1035" s="116">
        <v>44435</v>
      </c>
      <c r="E1035" s="115" t="s">
        <v>207</v>
      </c>
      <c r="F1035" s="145" t="s">
        <v>208</v>
      </c>
      <c r="G1035" s="145" t="s">
        <v>209</v>
      </c>
      <c r="H1035" s="146">
        <v>60212.380000000012</v>
      </c>
      <c r="I1035" s="147">
        <v>44417</v>
      </c>
      <c r="J1035" s="147">
        <v>44430</v>
      </c>
      <c r="K1035" s="148">
        <f t="shared" si="64"/>
        <v>14</v>
      </c>
      <c r="L1035" s="147">
        <f t="shared" si="65"/>
        <v>44423.5</v>
      </c>
      <c r="M1035" s="143">
        <v>44435.5</v>
      </c>
      <c r="N1035" s="143">
        <v>44438.5</v>
      </c>
      <c r="O1035" s="143">
        <v>44435.5</v>
      </c>
      <c r="P1035" s="144">
        <f t="shared" si="66"/>
        <v>12</v>
      </c>
      <c r="Q1035" s="149">
        <f t="shared" si="67"/>
        <v>722548.56000000017</v>
      </c>
    </row>
    <row r="1036" spans="1:17" x14ac:dyDescent="0.35">
      <c r="A1036" s="144" t="s">
        <v>14</v>
      </c>
      <c r="B1036" s="115" t="s">
        <v>82</v>
      </c>
      <c r="C1036" s="144"/>
      <c r="D1036" s="116">
        <v>44435</v>
      </c>
      <c r="E1036" s="115" t="s">
        <v>210</v>
      </c>
      <c r="F1036" s="145" t="s">
        <v>211</v>
      </c>
      <c r="G1036" s="145" t="s">
        <v>209</v>
      </c>
      <c r="H1036" s="146">
        <v>8195.2000000000007</v>
      </c>
      <c r="I1036" s="147">
        <v>44417</v>
      </c>
      <c r="J1036" s="147">
        <v>44430</v>
      </c>
      <c r="K1036" s="148">
        <f t="shared" si="64"/>
        <v>14</v>
      </c>
      <c r="L1036" s="147">
        <f t="shared" si="65"/>
        <v>44423.5</v>
      </c>
      <c r="M1036" s="143">
        <v>44435.5</v>
      </c>
      <c r="N1036" s="143">
        <v>44438.5</v>
      </c>
      <c r="O1036" s="143">
        <v>44435.5</v>
      </c>
      <c r="P1036" s="144">
        <f t="shared" si="66"/>
        <v>12</v>
      </c>
      <c r="Q1036" s="149">
        <f t="shared" si="67"/>
        <v>98342.400000000009</v>
      </c>
    </row>
    <row r="1037" spans="1:17" x14ac:dyDescent="0.35">
      <c r="A1037" s="144" t="s">
        <v>14</v>
      </c>
      <c r="B1037" s="115" t="s">
        <v>82</v>
      </c>
      <c r="C1037" s="144"/>
      <c r="D1037" s="116">
        <v>44435</v>
      </c>
      <c r="E1037" s="115" t="s">
        <v>212</v>
      </c>
      <c r="F1037" s="145" t="s">
        <v>213</v>
      </c>
      <c r="G1037" s="145" t="s">
        <v>209</v>
      </c>
      <c r="H1037" s="146">
        <v>8195.2000000000007</v>
      </c>
      <c r="I1037" s="147">
        <v>44417</v>
      </c>
      <c r="J1037" s="147">
        <v>44430</v>
      </c>
      <c r="K1037" s="148">
        <f t="shared" si="64"/>
        <v>14</v>
      </c>
      <c r="L1037" s="147">
        <f t="shared" si="65"/>
        <v>44423.5</v>
      </c>
      <c r="M1037" s="143">
        <v>44435.5</v>
      </c>
      <c r="N1037" s="143">
        <v>44438.5</v>
      </c>
      <c r="O1037" s="143">
        <v>44435.5</v>
      </c>
      <c r="P1037" s="144">
        <f t="shared" si="66"/>
        <v>12</v>
      </c>
      <c r="Q1037" s="149">
        <f t="shared" si="67"/>
        <v>98342.400000000009</v>
      </c>
    </row>
    <row r="1038" spans="1:17" x14ac:dyDescent="0.35">
      <c r="A1038" s="144" t="s">
        <v>14</v>
      </c>
      <c r="B1038" s="115" t="s">
        <v>82</v>
      </c>
      <c r="C1038" s="144"/>
      <c r="D1038" s="116">
        <v>44435</v>
      </c>
      <c r="E1038" s="115" t="s">
        <v>214</v>
      </c>
      <c r="F1038" s="145" t="s">
        <v>215</v>
      </c>
      <c r="G1038" s="145" t="s">
        <v>209</v>
      </c>
      <c r="H1038" s="146">
        <v>35041.55999999999</v>
      </c>
      <c r="I1038" s="147">
        <v>44417</v>
      </c>
      <c r="J1038" s="147">
        <v>44430</v>
      </c>
      <c r="K1038" s="148">
        <f t="shared" si="64"/>
        <v>14</v>
      </c>
      <c r="L1038" s="147">
        <f t="shared" si="65"/>
        <v>44423.5</v>
      </c>
      <c r="M1038" s="143">
        <v>44435.5</v>
      </c>
      <c r="N1038" s="143">
        <v>44438.5</v>
      </c>
      <c r="O1038" s="143">
        <v>44435.5</v>
      </c>
      <c r="P1038" s="144">
        <f t="shared" si="66"/>
        <v>12</v>
      </c>
      <c r="Q1038" s="149">
        <f t="shared" si="67"/>
        <v>420498.71999999986</v>
      </c>
    </row>
    <row r="1039" spans="1:17" x14ac:dyDescent="0.35">
      <c r="A1039" s="144" t="s">
        <v>14</v>
      </c>
      <c r="B1039" s="115" t="s">
        <v>82</v>
      </c>
      <c r="C1039" s="144"/>
      <c r="D1039" s="116">
        <v>44435</v>
      </c>
      <c r="E1039" s="115" t="s">
        <v>216</v>
      </c>
      <c r="F1039" s="145" t="s">
        <v>217</v>
      </c>
      <c r="G1039" s="145" t="s">
        <v>209</v>
      </c>
      <c r="H1039" s="146">
        <v>35041.55999999999</v>
      </c>
      <c r="I1039" s="147">
        <v>44417</v>
      </c>
      <c r="J1039" s="147">
        <v>44430</v>
      </c>
      <c r="K1039" s="148">
        <f t="shared" si="64"/>
        <v>14</v>
      </c>
      <c r="L1039" s="147">
        <f t="shared" si="65"/>
        <v>44423.5</v>
      </c>
      <c r="M1039" s="143">
        <v>44435.5</v>
      </c>
      <c r="N1039" s="143">
        <v>44438.5</v>
      </c>
      <c r="O1039" s="143">
        <v>44435.5</v>
      </c>
      <c r="P1039" s="144">
        <f t="shared" si="66"/>
        <v>12</v>
      </c>
      <c r="Q1039" s="149">
        <f t="shared" si="67"/>
        <v>420498.71999999986</v>
      </c>
    </row>
    <row r="1040" spans="1:17" x14ac:dyDescent="0.35">
      <c r="A1040" s="144" t="s">
        <v>14</v>
      </c>
      <c r="B1040" s="115" t="s">
        <v>82</v>
      </c>
      <c r="C1040" s="144"/>
      <c r="D1040" s="116">
        <v>44435</v>
      </c>
      <c r="E1040" s="115" t="s">
        <v>218</v>
      </c>
      <c r="F1040" s="145" t="s">
        <v>219</v>
      </c>
      <c r="G1040" s="145" t="s">
        <v>220</v>
      </c>
      <c r="H1040" s="146">
        <v>1429.5200000000002</v>
      </c>
      <c r="I1040" s="147">
        <v>44417</v>
      </c>
      <c r="J1040" s="147">
        <v>44430</v>
      </c>
      <c r="K1040" s="148">
        <f t="shared" si="64"/>
        <v>14</v>
      </c>
      <c r="L1040" s="147">
        <f t="shared" si="65"/>
        <v>44423.5</v>
      </c>
      <c r="M1040" s="143">
        <v>44435.5</v>
      </c>
      <c r="N1040" s="143">
        <v>44439.5</v>
      </c>
      <c r="O1040" s="143">
        <v>44435.5</v>
      </c>
      <c r="P1040" s="144">
        <f t="shared" si="66"/>
        <v>12</v>
      </c>
      <c r="Q1040" s="149">
        <f t="shared" si="67"/>
        <v>17154.240000000002</v>
      </c>
    </row>
    <row r="1041" spans="1:17" x14ac:dyDescent="0.35">
      <c r="A1041" s="144" t="s">
        <v>14</v>
      </c>
      <c r="B1041" s="115" t="s">
        <v>82</v>
      </c>
      <c r="C1041" s="144"/>
      <c r="D1041" s="116">
        <v>44435</v>
      </c>
      <c r="E1041" s="115" t="s">
        <v>221</v>
      </c>
      <c r="F1041" s="145" t="s">
        <v>222</v>
      </c>
      <c r="G1041" s="145" t="s">
        <v>220</v>
      </c>
      <c r="H1041" s="146">
        <v>1170.8300000000002</v>
      </c>
      <c r="I1041" s="147">
        <v>44417</v>
      </c>
      <c r="J1041" s="147">
        <v>44430</v>
      </c>
      <c r="K1041" s="148">
        <f t="shared" si="64"/>
        <v>14</v>
      </c>
      <c r="L1041" s="147">
        <f t="shared" si="65"/>
        <v>44423.5</v>
      </c>
      <c r="M1041" s="143">
        <v>44435.5</v>
      </c>
      <c r="N1041" s="143">
        <v>44439.5</v>
      </c>
      <c r="O1041" s="143">
        <v>44435.5</v>
      </c>
      <c r="P1041" s="144">
        <f t="shared" si="66"/>
        <v>12</v>
      </c>
      <c r="Q1041" s="149">
        <f t="shared" si="67"/>
        <v>14049.960000000003</v>
      </c>
    </row>
    <row r="1042" spans="1:17" x14ac:dyDescent="0.35">
      <c r="A1042" s="144" t="s">
        <v>14</v>
      </c>
      <c r="B1042" s="115" t="s">
        <v>82</v>
      </c>
      <c r="C1042" s="144"/>
      <c r="D1042" s="116">
        <v>44435</v>
      </c>
      <c r="E1042" s="115" t="s">
        <v>223</v>
      </c>
      <c r="F1042" s="145" t="s">
        <v>224</v>
      </c>
      <c r="G1042" s="145" t="s">
        <v>225</v>
      </c>
      <c r="H1042" s="146">
        <v>68.94</v>
      </c>
      <c r="I1042" s="147">
        <v>44417</v>
      </c>
      <c r="J1042" s="147">
        <v>44430</v>
      </c>
      <c r="K1042" s="148">
        <f t="shared" si="64"/>
        <v>14</v>
      </c>
      <c r="L1042" s="147">
        <f t="shared" si="65"/>
        <v>44423.5</v>
      </c>
      <c r="M1042" s="143">
        <v>44435.5</v>
      </c>
      <c r="N1042" s="143">
        <v>44442.5</v>
      </c>
      <c r="O1042" s="143">
        <v>44441.5</v>
      </c>
      <c r="P1042" s="144">
        <f t="shared" si="66"/>
        <v>18</v>
      </c>
      <c r="Q1042" s="149">
        <f t="shared" si="67"/>
        <v>1240.92</v>
      </c>
    </row>
    <row r="1043" spans="1:17" x14ac:dyDescent="0.35">
      <c r="A1043" s="144" t="s">
        <v>14</v>
      </c>
      <c r="B1043" s="115" t="s">
        <v>82</v>
      </c>
      <c r="C1043" s="144"/>
      <c r="D1043" s="116">
        <v>44435</v>
      </c>
      <c r="E1043" s="115" t="s">
        <v>223</v>
      </c>
      <c r="F1043" s="145" t="s">
        <v>224</v>
      </c>
      <c r="G1043" s="145" t="s">
        <v>226</v>
      </c>
      <c r="H1043" s="146">
        <v>31.39</v>
      </c>
      <c r="I1043" s="147">
        <v>44417</v>
      </c>
      <c r="J1043" s="147">
        <v>44430</v>
      </c>
      <c r="K1043" s="148">
        <f t="shared" si="64"/>
        <v>14</v>
      </c>
      <c r="L1043" s="147">
        <f t="shared" si="65"/>
        <v>44423.5</v>
      </c>
      <c r="M1043" s="143">
        <v>44435.5</v>
      </c>
      <c r="N1043" s="143">
        <v>44442.5</v>
      </c>
      <c r="O1043" s="143">
        <v>44441.5</v>
      </c>
      <c r="P1043" s="144">
        <f t="shared" si="66"/>
        <v>18</v>
      </c>
      <c r="Q1043" s="149">
        <f t="shared" si="67"/>
        <v>565.02</v>
      </c>
    </row>
    <row r="1044" spans="1:17" x14ac:dyDescent="0.35">
      <c r="A1044" s="144" t="s">
        <v>14</v>
      </c>
      <c r="B1044" s="115" t="s">
        <v>82</v>
      </c>
      <c r="C1044" s="144"/>
      <c r="D1044" s="116">
        <v>44435</v>
      </c>
      <c r="E1044" s="115" t="s">
        <v>227</v>
      </c>
      <c r="F1044" s="145" t="s">
        <v>228</v>
      </c>
      <c r="G1044" s="145" t="s">
        <v>225</v>
      </c>
      <c r="H1044" s="146">
        <v>61.42</v>
      </c>
      <c r="I1044" s="147">
        <v>44417</v>
      </c>
      <c r="J1044" s="147">
        <v>44430</v>
      </c>
      <c r="K1044" s="148">
        <f t="shared" si="64"/>
        <v>14</v>
      </c>
      <c r="L1044" s="147">
        <f t="shared" si="65"/>
        <v>44423.5</v>
      </c>
      <c r="M1044" s="143">
        <v>44435.5</v>
      </c>
      <c r="N1044" s="143">
        <v>44442.5</v>
      </c>
      <c r="O1044" s="143">
        <v>44441.5</v>
      </c>
      <c r="P1044" s="144">
        <f t="shared" si="66"/>
        <v>18</v>
      </c>
      <c r="Q1044" s="149">
        <f t="shared" si="67"/>
        <v>1105.56</v>
      </c>
    </row>
    <row r="1045" spans="1:17" x14ac:dyDescent="0.35">
      <c r="A1045" s="144" t="s">
        <v>14</v>
      </c>
      <c r="B1045" s="115" t="s">
        <v>82</v>
      </c>
      <c r="C1045" s="144"/>
      <c r="D1045" s="116">
        <v>44435</v>
      </c>
      <c r="E1045" s="115" t="s">
        <v>227</v>
      </c>
      <c r="F1045" s="145" t="s">
        <v>228</v>
      </c>
      <c r="G1045" s="145" t="s">
        <v>307</v>
      </c>
      <c r="H1045" s="146">
        <v>3.12</v>
      </c>
      <c r="I1045" s="147">
        <v>44417</v>
      </c>
      <c r="J1045" s="147">
        <v>44430</v>
      </c>
      <c r="K1045" s="148">
        <f t="shared" si="64"/>
        <v>14</v>
      </c>
      <c r="L1045" s="147">
        <f t="shared" si="65"/>
        <v>44423.5</v>
      </c>
      <c r="M1045" s="143">
        <v>44435.5</v>
      </c>
      <c r="N1045" s="143">
        <v>44442.5</v>
      </c>
      <c r="O1045" s="143">
        <v>44441.5</v>
      </c>
      <c r="P1045" s="144">
        <f t="shared" si="66"/>
        <v>18</v>
      </c>
      <c r="Q1045" s="149">
        <f t="shared" si="67"/>
        <v>56.160000000000004</v>
      </c>
    </row>
    <row r="1046" spans="1:17" x14ac:dyDescent="0.35">
      <c r="A1046" s="144" t="s">
        <v>14</v>
      </c>
      <c r="B1046" s="115" t="s">
        <v>82</v>
      </c>
      <c r="C1046" s="144"/>
      <c r="D1046" s="116">
        <v>44435</v>
      </c>
      <c r="E1046" s="115" t="s">
        <v>227</v>
      </c>
      <c r="F1046" s="145" t="s">
        <v>228</v>
      </c>
      <c r="G1046" s="145" t="s">
        <v>301</v>
      </c>
      <c r="H1046" s="146">
        <v>3.07</v>
      </c>
      <c r="I1046" s="147">
        <v>44417</v>
      </c>
      <c r="J1046" s="147">
        <v>44430</v>
      </c>
      <c r="K1046" s="148">
        <f t="shared" si="64"/>
        <v>14</v>
      </c>
      <c r="L1046" s="147">
        <f t="shared" si="65"/>
        <v>44423.5</v>
      </c>
      <c r="M1046" s="143">
        <v>44435.5</v>
      </c>
      <c r="N1046" s="143">
        <v>44442.5</v>
      </c>
      <c r="O1046" s="143">
        <v>44441.5</v>
      </c>
      <c r="P1046" s="144">
        <f t="shared" si="66"/>
        <v>18</v>
      </c>
      <c r="Q1046" s="149">
        <f t="shared" si="67"/>
        <v>55.26</v>
      </c>
    </row>
    <row r="1047" spans="1:17" x14ac:dyDescent="0.35">
      <c r="A1047" s="144" t="s">
        <v>14</v>
      </c>
      <c r="B1047" s="115" t="s">
        <v>82</v>
      </c>
      <c r="C1047" s="144"/>
      <c r="D1047" s="116">
        <v>44435</v>
      </c>
      <c r="E1047" s="115" t="s">
        <v>227</v>
      </c>
      <c r="F1047" s="145" t="s">
        <v>228</v>
      </c>
      <c r="G1047" s="145" t="s">
        <v>294</v>
      </c>
      <c r="H1047" s="146">
        <v>1.1200000000000001</v>
      </c>
      <c r="I1047" s="147">
        <v>44417</v>
      </c>
      <c r="J1047" s="147">
        <v>44430</v>
      </c>
      <c r="K1047" s="148">
        <f t="shared" si="64"/>
        <v>14</v>
      </c>
      <c r="L1047" s="147">
        <f t="shared" si="65"/>
        <v>44423.5</v>
      </c>
      <c r="M1047" s="143">
        <v>44435.5</v>
      </c>
      <c r="N1047" s="143">
        <v>44442.5</v>
      </c>
      <c r="O1047" s="143">
        <v>44441.5</v>
      </c>
      <c r="P1047" s="144">
        <f t="shared" si="66"/>
        <v>18</v>
      </c>
      <c r="Q1047" s="149">
        <f t="shared" si="67"/>
        <v>20.160000000000004</v>
      </c>
    </row>
    <row r="1048" spans="1:17" x14ac:dyDescent="0.35">
      <c r="A1048" s="144" t="s">
        <v>14</v>
      </c>
      <c r="B1048" s="115" t="s">
        <v>82</v>
      </c>
      <c r="C1048" s="144"/>
      <c r="D1048" s="116">
        <v>44435</v>
      </c>
      <c r="E1048" s="115" t="s">
        <v>227</v>
      </c>
      <c r="F1048" s="145" t="s">
        <v>228</v>
      </c>
      <c r="G1048" s="145" t="s">
        <v>226</v>
      </c>
      <c r="H1048" s="146">
        <v>2.83</v>
      </c>
      <c r="I1048" s="147">
        <v>44417</v>
      </c>
      <c r="J1048" s="147">
        <v>44430</v>
      </c>
      <c r="K1048" s="148">
        <f t="shared" si="64"/>
        <v>14</v>
      </c>
      <c r="L1048" s="147">
        <f t="shared" si="65"/>
        <v>44423.5</v>
      </c>
      <c r="M1048" s="143">
        <v>44435.5</v>
      </c>
      <c r="N1048" s="143">
        <v>44442.5</v>
      </c>
      <c r="O1048" s="143">
        <v>44441.5</v>
      </c>
      <c r="P1048" s="144">
        <f t="shared" si="66"/>
        <v>18</v>
      </c>
      <c r="Q1048" s="149">
        <f t="shared" si="67"/>
        <v>50.94</v>
      </c>
    </row>
    <row r="1049" spans="1:17" x14ac:dyDescent="0.35">
      <c r="A1049" s="144" t="s">
        <v>14</v>
      </c>
      <c r="B1049" s="115" t="s">
        <v>82</v>
      </c>
      <c r="C1049" s="144"/>
      <c r="D1049" s="116">
        <v>44435</v>
      </c>
      <c r="E1049" s="115" t="s">
        <v>218</v>
      </c>
      <c r="F1049" s="145" t="s">
        <v>219</v>
      </c>
      <c r="G1049" s="145" t="s">
        <v>230</v>
      </c>
      <c r="H1049" s="146">
        <v>489.98</v>
      </c>
      <c r="I1049" s="147">
        <v>44417</v>
      </c>
      <c r="J1049" s="147">
        <v>44430</v>
      </c>
      <c r="K1049" s="148">
        <f t="shared" si="64"/>
        <v>14</v>
      </c>
      <c r="L1049" s="147">
        <f t="shared" si="65"/>
        <v>44423.5</v>
      </c>
      <c r="M1049" s="143">
        <v>44435.5</v>
      </c>
      <c r="N1049" s="143">
        <v>44449.5</v>
      </c>
      <c r="O1049" s="143">
        <v>44448.5</v>
      </c>
      <c r="P1049" s="144">
        <f t="shared" si="66"/>
        <v>25</v>
      </c>
      <c r="Q1049" s="149">
        <f t="shared" si="67"/>
        <v>12249.5</v>
      </c>
    </row>
    <row r="1050" spans="1:17" x14ac:dyDescent="0.35">
      <c r="A1050" s="144" t="s">
        <v>14</v>
      </c>
      <c r="B1050" s="115" t="s">
        <v>82</v>
      </c>
      <c r="C1050" s="144"/>
      <c r="D1050" s="116">
        <v>44435</v>
      </c>
      <c r="E1050" s="115" t="s">
        <v>221</v>
      </c>
      <c r="F1050" s="145" t="s">
        <v>222</v>
      </c>
      <c r="G1050" s="145" t="s">
        <v>230</v>
      </c>
      <c r="H1050" s="146">
        <v>17748.560000000001</v>
      </c>
      <c r="I1050" s="147">
        <v>44417</v>
      </c>
      <c r="J1050" s="147">
        <v>44430</v>
      </c>
      <c r="K1050" s="148">
        <f t="shared" si="64"/>
        <v>14</v>
      </c>
      <c r="L1050" s="147">
        <f t="shared" si="65"/>
        <v>44423.5</v>
      </c>
      <c r="M1050" s="143">
        <v>44435.5</v>
      </c>
      <c r="N1050" s="143">
        <v>44449.5</v>
      </c>
      <c r="O1050" s="143">
        <v>44448.5</v>
      </c>
      <c r="P1050" s="144">
        <f t="shared" si="66"/>
        <v>25</v>
      </c>
      <c r="Q1050" s="149">
        <f t="shared" si="67"/>
        <v>443714.00000000006</v>
      </c>
    </row>
    <row r="1051" spans="1:17" x14ac:dyDescent="0.35">
      <c r="A1051" s="144" t="s">
        <v>14</v>
      </c>
      <c r="B1051" s="115" t="s">
        <v>82</v>
      </c>
      <c r="C1051" s="144"/>
      <c r="D1051" s="116">
        <v>44435</v>
      </c>
      <c r="E1051" s="115" t="s">
        <v>227</v>
      </c>
      <c r="F1051" s="145" t="s">
        <v>228</v>
      </c>
      <c r="G1051" s="145" t="s">
        <v>232</v>
      </c>
      <c r="H1051" s="146">
        <v>208.22</v>
      </c>
      <c r="I1051" s="147">
        <v>44417</v>
      </c>
      <c r="J1051" s="147">
        <v>44430</v>
      </c>
      <c r="K1051" s="148">
        <f t="shared" si="64"/>
        <v>14</v>
      </c>
      <c r="L1051" s="147">
        <f t="shared" si="65"/>
        <v>44423.5</v>
      </c>
      <c r="M1051" s="143">
        <v>44435.5</v>
      </c>
      <c r="N1051" s="143">
        <v>44454.5</v>
      </c>
      <c r="O1051" s="143">
        <v>44453.5</v>
      </c>
      <c r="P1051" s="144">
        <f t="shared" si="66"/>
        <v>30</v>
      </c>
      <c r="Q1051" s="149">
        <f t="shared" si="67"/>
        <v>6246.6</v>
      </c>
    </row>
    <row r="1052" spans="1:17" x14ac:dyDescent="0.35">
      <c r="A1052" s="144" t="s">
        <v>14</v>
      </c>
      <c r="B1052" s="115" t="s">
        <v>82</v>
      </c>
      <c r="C1052" s="144"/>
      <c r="D1052" s="116">
        <v>44435</v>
      </c>
      <c r="E1052" s="115" t="s">
        <v>233</v>
      </c>
      <c r="F1052" s="145" t="s">
        <v>234</v>
      </c>
      <c r="G1052" s="145" t="s">
        <v>235</v>
      </c>
      <c r="H1052" s="146">
        <v>44.18</v>
      </c>
      <c r="I1052" s="147">
        <v>44417</v>
      </c>
      <c r="J1052" s="147">
        <v>44430</v>
      </c>
      <c r="K1052" s="148">
        <f t="shared" si="64"/>
        <v>14</v>
      </c>
      <c r="L1052" s="147">
        <f t="shared" si="65"/>
        <v>44423.5</v>
      </c>
      <c r="M1052" s="143">
        <v>44435.5</v>
      </c>
      <c r="N1052" s="143">
        <v>44454.5</v>
      </c>
      <c r="O1052" s="143">
        <v>44453.5</v>
      </c>
      <c r="P1052" s="144">
        <f t="shared" si="66"/>
        <v>30</v>
      </c>
      <c r="Q1052" s="149">
        <f t="shared" si="67"/>
        <v>1325.4</v>
      </c>
    </row>
    <row r="1053" spans="1:17" x14ac:dyDescent="0.35">
      <c r="A1053" s="144" t="s">
        <v>14</v>
      </c>
      <c r="B1053" s="115" t="s">
        <v>82</v>
      </c>
      <c r="C1053" s="144"/>
      <c r="D1053" s="116">
        <v>44435</v>
      </c>
      <c r="E1053" s="115" t="s">
        <v>233</v>
      </c>
      <c r="F1053" s="145" t="s">
        <v>234</v>
      </c>
      <c r="G1053" s="145" t="s">
        <v>236</v>
      </c>
      <c r="H1053" s="146">
        <v>31.7</v>
      </c>
      <c r="I1053" s="147">
        <v>44417</v>
      </c>
      <c r="J1053" s="147">
        <v>44430</v>
      </c>
      <c r="K1053" s="148">
        <f t="shared" si="64"/>
        <v>14</v>
      </c>
      <c r="L1053" s="147">
        <f t="shared" si="65"/>
        <v>44423.5</v>
      </c>
      <c r="M1053" s="143">
        <v>44435.5</v>
      </c>
      <c r="N1053" s="143">
        <v>44454.5</v>
      </c>
      <c r="O1053" s="143">
        <v>44453.5</v>
      </c>
      <c r="P1053" s="144">
        <f t="shared" si="66"/>
        <v>30</v>
      </c>
      <c r="Q1053" s="149">
        <f t="shared" si="67"/>
        <v>951</v>
      </c>
    </row>
    <row r="1054" spans="1:17" x14ac:dyDescent="0.35">
      <c r="A1054" s="144" t="s">
        <v>14</v>
      </c>
      <c r="B1054" s="115" t="s">
        <v>82</v>
      </c>
      <c r="C1054" s="144"/>
      <c r="D1054" s="116">
        <v>44435</v>
      </c>
      <c r="E1054" s="115" t="s">
        <v>233</v>
      </c>
      <c r="F1054" s="145" t="s">
        <v>234</v>
      </c>
      <c r="G1054" s="145" t="s">
        <v>237</v>
      </c>
      <c r="H1054" s="146">
        <v>68.650000000000006</v>
      </c>
      <c r="I1054" s="147">
        <v>44417</v>
      </c>
      <c r="J1054" s="147">
        <v>44430</v>
      </c>
      <c r="K1054" s="148">
        <f t="shared" si="64"/>
        <v>14</v>
      </c>
      <c r="L1054" s="147">
        <f t="shared" si="65"/>
        <v>44423.5</v>
      </c>
      <c r="M1054" s="143">
        <v>44435.5</v>
      </c>
      <c r="N1054" s="143">
        <v>44454.5</v>
      </c>
      <c r="O1054" s="143">
        <v>44453.5</v>
      </c>
      <c r="P1054" s="144">
        <f t="shared" si="66"/>
        <v>30</v>
      </c>
      <c r="Q1054" s="149">
        <f t="shared" si="67"/>
        <v>2059.5</v>
      </c>
    </row>
    <row r="1055" spans="1:17" x14ac:dyDescent="0.35">
      <c r="A1055" s="144" t="s">
        <v>14</v>
      </c>
      <c r="B1055" s="115" t="s">
        <v>82</v>
      </c>
      <c r="C1055" s="144"/>
      <c r="D1055" s="116">
        <v>44435</v>
      </c>
      <c r="E1055" s="115" t="s">
        <v>238</v>
      </c>
      <c r="F1055" s="145" t="s">
        <v>239</v>
      </c>
      <c r="G1055" s="145" t="s">
        <v>304</v>
      </c>
      <c r="H1055" s="146">
        <v>179.28</v>
      </c>
      <c r="I1055" s="147">
        <v>44417</v>
      </c>
      <c r="J1055" s="147">
        <v>44430</v>
      </c>
      <c r="K1055" s="148">
        <f t="shared" si="64"/>
        <v>14</v>
      </c>
      <c r="L1055" s="147">
        <f t="shared" si="65"/>
        <v>44423.5</v>
      </c>
      <c r="M1055" s="143">
        <v>44435.5</v>
      </c>
      <c r="N1055" s="143">
        <v>44459.5</v>
      </c>
      <c r="O1055" s="143">
        <v>44456.5</v>
      </c>
      <c r="P1055" s="144">
        <f t="shared" si="66"/>
        <v>33</v>
      </c>
      <c r="Q1055" s="149">
        <f t="shared" si="67"/>
        <v>5916.24</v>
      </c>
    </row>
    <row r="1056" spans="1:17" x14ac:dyDescent="0.35">
      <c r="A1056" s="144" t="s">
        <v>14</v>
      </c>
      <c r="B1056" s="115" t="s">
        <v>82</v>
      </c>
      <c r="C1056" s="144"/>
      <c r="D1056" s="116">
        <v>44435</v>
      </c>
      <c r="E1056" s="115" t="s">
        <v>238</v>
      </c>
      <c r="F1056" s="145" t="s">
        <v>239</v>
      </c>
      <c r="G1056" s="145" t="s">
        <v>240</v>
      </c>
      <c r="H1056" s="146">
        <v>332.68999999999994</v>
      </c>
      <c r="I1056" s="147">
        <v>44417</v>
      </c>
      <c r="J1056" s="147">
        <v>44430</v>
      </c>
      <c r="K1056" s="148">
        <f t="shared" si="64"/>
        <v>14</v>
      </c>
      <c r="L1056" s="147">
        <f t="shared" si="65"/>
        <v>44423.5</v>
      </c>
      <c r="M1056" s="143">
        <v>44435.5</v>
      </c>
      <c r="N1056" s="143">
        <v>44459.5</v>
      </c>
      <c r="O1056" s="143">
        <v>44456.5</v>
      </c>
      <c r="P1056" s="144">
        <f t="shared" si="66"/>
        <v>33</v>
      </c>
      <c r="Q1056" s="149">
        <f t="shared" si="67"/>
        <v>10978.769999999999</v>
      </c>
    </row>
    <row r="1057" spans="1:17" x14ac:dyDescent="0.35">
      <c r="A1057" s="144" t="s">
        <v>14</v>
      </c>
      <c r="B1057" s="115" t="s">
        <v>82</v>
      </c>
      <c r="C1057" s="144"/>
      <c r="D1057" s="116">
        <v>44435</v>
      </c>
      <c r="E1057" s="115" t="s">
        <v>238</v>
      </c>
      <c r="F1057" s="145" t="s">
        <v>239</v>
      </c>
      <c r="G1057" s="145" t="s">
        <v>241</v>
      </c>
      <c r="H1057" s="146">
        <v>82.48</v>
      </c>
      <c r="I1057" s="147">
        <v>44417</v>
      </c>
      <c r="J1057" s="147">
        <v>44430</v>
      </c>
      <c r="K1057" s="148">
        <f t="shared" si="64"/>
        <v>14</v>
      </c>
      <c r="L1057" s="147">
        <f t="shared" si="65"/>
        <v>44423.5</v>
      </c>
      <c r="M1057" s="143">
        <v>44435.5</v>
      </c>
      <c r="N1057" s="143">
        <v>44459.5</v>
      </c>
      <c r="O1057" s="143">
        <v>44456.5</v>
      </c>
      <c r="P1057" s="144">
        <f t="shared" si="66"/>
        <v>33</v>
      </c>
      <c r="Q1057" s="149">
        <f t="shared" si="67"/>
        <v>2721.84</v>
      </c>
    </row>
    <row r="1058" spans="1:17" x14ac:dyDescent="0.35">
      <c r="A1058" s="144" t="s">
        <v>14</v>
      </c>
      <c r="B1058" s="115" t="s">
        <v>82</v>
      </c>
      <c r="C1058" s="144"/>
      <c r="D1058" s="116">
        <v>44435</v>
      </c>
      <c r="E1058" s="115" t="s">
        <v>238</v>
      </c>
      <c r="F1058" s="145" t="s">
        <v>239</v>
      </c>
      <c r="G1058" s="145" t="s">
        <v>242</v>
      </c>
      <c r="H1058" s="146">
        <v>25.1</v>
      </c>
      <c r="I1058" s="147">
        <v>44417</v>
      </c>
      <c r="J1058" s="147">
        <v>44430</v>
      </c>
      <c r="K1058" s="148">
        <f t="shared" si="64"/>
        <v>14</v>
      </c>
      <c r="L1058" s="147">
        <f t="shared" si="65"/>
        <v>44423.5</v>
      </c>
      <c r="M1058" s="143">
        <v>44435.5</v>
      </c>
      <c r="N1058" s="143">
        <v>44459.5</v>
      </c>
      <c r="O1058" s="143">
        <v>44456.5</v>
      </c>
      <c r="P1058" s="144">
        <f t="shared" si="66"/>
        <v>33</v>
      </c>
      <c r="Q1058" s="149">
        <f t="shared" si="67"/>
        <v>828.30000000000007</v>
      </c>
    </row>
    <row r="1059" spans="1:17" x14ac:dyDescent="0.35">
      <c r="A1059" s="144" t="s">
        <v>14</v>
      </c>
      <c r="B1059" s="115" t="s">
        <v>82</v>
      </c>
      <c r="C1059" s="144"/>
      <c r="D1059" s="116">
        <v>44435</v>
      </c>
      <c r="E1059" s="115" t="s">
        <v>238</v>
      </c>
      <c r="F1059" s="145" t="s">
        <v>239</v>
      </c>
      <c r="G1059" s="145" t="s">
        <v>243</v>
      </c>
      <c r="H1059" s="146">
        <v>42.61</v>
      </c>
      <c r="I1059" s="147">
        <v>44417</v>
      </c>
      <c r="J1059" s="147">
        <v>44430</v>
      </c>
      <c r="K1059" s="148">
        <f t="shared" si="64"/>
        <v>14</v>
      </c>
      <c r="L1059" s="147">
        <f t="shared" si="65"/>
        <v>44423.5</v>
      </c>
      <c r="M1059" s="143">
        <v>44435.5</v>
      </c>
      <c r="N1059" s="143">
        <v>44459.5</v>
      </c>
      <c r="O1059" s="143">
        <v>44456.5</v>
      </c>
      <c r="P1059" s="144">
        <f t="shared" si="66"/>
        <v>33</v>
      </c>
      <c r="Q1059" s="149">
        <f t="shared" si="67"/>
        <v>1406.1299999999999</v>
      </c>
    </row>
    <row r="1060" spans="1:17" x14ac:dyDescent="0.35">
      <c r="A1060" s="144" t="s">
        <v>14</v>
      </c>
      <c r="B1060" s="115" t="s">
        <v>82</v>
      </c>
      <c r="C1060" s="144"/>
      <c r="D1060" s="116">
        <v>44435</v>
      </c>
      <c r="E1060" s="115" t="s">
        <v>238</v>
      </c>
      <c r="F1060" s="145" t="s">
        <v>239</v>
      </c>
      <c r="G1060" s="145" t="s">
        <v>244</v>
      </c>
      <c r="H1060" s="146">
        <v>35.94</v>
      </c>
      <c r="I1060" s="147">
        <v>44417</v>
      </c>
      <c r="J1060" s="147">
        <v>44430</v>
      </c>
      <c r="K1060" s="148">
        <f t="shared" si="64"/>
        <v>14</v>
      </c>
      <c r="L1060" s="147">
        <f t="shared" si="65"/>
        <v>44423.5</v>
      </c>
      <c r="M1060" s="143">
        <v>44435.5</v>
      </c>
      <c r="N1060" s="143">
        <v>44459.5</v>
      </c>
      <c r="O1060" s="143">
        <v>44456.5</v>
      </c>
      <c r="P1060" s="144">
        <f t="shared" si="66"/>
        <v>33</v>
      </c>
      <c r="Q1060" s="149">
        <f t="shared" si="67"/>
        <v>1186.02</v>
      </c>
    </row>
    <row r="1061" spans="1:17" x14ac:dyDescent="0.35">
      <c r="A1061" s="144" t="s">
        <v>14</v>
      </c>
      <c r="B1061" s="115" t="s">
        <v>82</v>
      </c>
      <c r="C1061" s="144"/>
      <c r="D1061" s="116">
        <v>44435</v>
      </c>
      <c r="E1061" s="115" t="s">
        <v>218</v>
      </c>
      <c r="F1061" s="145" t="s">
        <v>219</v>
      </c>
      <c r="G1061" s="145" t="s">
        <v>245</v>
      </c>
      <c r="H1061" s="146">
        <v>1645.25</v>
      </c>
      <c r="I1061" s="147">
        <v>44417</v>
      </c>
      <c r="J1061" s="147">
        <v>44430</v>
      </c>
      <c r="K1061" s="148">
        <f t="shared" si="64"/>
        <v>14</v>
      </c>
      <c r="L1061" s="147">
        <f t="shared" si="65"/>
        <v>44423.5</v>
      </c>
      <c r="M1061" s="143">
        <v>44435.5</v>
      </c>
      <c r="N1061" s="143">
        <v>44459.5</v>
      </c>
      <c r="O1061" s="143">
        <v>44456.5</v>
      </c>
      <c r="P1061" s="144">
        <f t="shared" si="66"/>
        <v>33</v>
      </c>
      <c r="Q1061" s="149">
        <f t="shared" si="67"/>
        <v>54293.25</v>
      </c>
    </row>
    <row r="1062" spans="1:17" x14ac:dyDescent="0.35">
      <c r="A1062" s="144" t="s">
        <v>14</v>
      </c>
      <c r="B1062" s="115" t="s">
        <v>82</v>
      </c>
      <c r="C1062" s="144"/>
      <c r="D1062" s="116">
        <v>44435</v>
      </c>
      <c r="E1062" s="115" t="s">
        <v>223</v>
      </c>
      <c r="F1062" s="145" t="s">
        <v>224</v>
      </c>
      <c r="G1062" s="145" t="s">
        <v>231</v>
      </c>
      <c r="H1062" s="146">
        <v>116.58</v>
      </c>
      <c r="I1062" s="147">
        <v>44417</v>
      </c>
      <c r="J1062" s="147">
        <v>44430</v>
      </c>
      <c r="K1062" s="148">
        <f t="shared" si="64"/>
        <v>14</v>
      </c>
      <c r="L1062" s="147">
        <f t="shared" si="65"/>
        <v>44423.5</v>
      </c>
      <c r="M1062" s="143">
        <v>44435.5</v>
      </c>
      <c r="N1062" s="143">
        <v>44498.5</v>
      </c>
      <c r="O1062" s="143">
        <v>44497.5</v>
      </c>
      <c r="P1062" s="144">
        <f t="shared" si="66"/>
        <v>74</v>
      </c>
      <c r="Q1062" s="149">
        <f t="shared" si="67"/>
        <v>8626.92</v>
      </c>
    </row>
    <row r="1063" spans="1:17" x14ac:dyDescent="0.35">
      <c r="A1063" s="144" t="s">
        <v>14</v>
      </c>
      <c r="B1063" s="115" t="s">
        <v>82</v>
      </c>
      <c r="C1063" s="144"/>
      <c r="D1063" s="116">
        <v>44435</v>
      </c>
      <c r="E1063" s="115" t="s">
        <v>227</v>
      </c>
      <c r="F1063" s="145" t="s">
        <v>228</v>
      </c>
      <c r="G1063" s="145" t="s">
        <v>295</v>
      </c>
      <c r="H1063" s="144">
        <v>1.68</v>
      </c>
      <c r="I1063" s="147">
        <v>44417</v>
      </c>
      <c r="J1063" s="147">
        <v>44430</v>
      </c>
      <c r="K1063" s="148">
        <f t="shared" si="64"/>
        <v>14</v>
      </c>
      <c r="L1063" s="147">
        <f t="shared" si="65"/>
        <v>44423.5</v>
      </c>
      <c r="M1063" s="143">
        <v>44435.5</v>
      </c>
      <c r="N1063" s="143">
        <v>44498.5</v>
      </c>
      <c r="O1063" s="143">
        <v>44497.5</v>
      </c>
      <c r="P1063" s="144">
        <f t="shared" si="66"/>
        <v>74</v>
      </c>
      <c r="Q1063" s="149">
        <f t="shared" si="67"/>
        <v>124.32</v>
      </c>
    </row>
    <row r="1064" spans="1:17" x14ac:dyDescent="0.35">
      <c r="A1064" s="144" t="s">
        <v>14</v>
      </c>
      <c r="B1064" s="115" t="s">
        <v>82</v>
      </c>
      <c r="C1064" s="144"/>
      <c r="D1064" s="116">
        <v>44435</v>
      </c>
      <c r="E1064" s="115" t="s">
        <v>227</v>
      </c>
      <c r="F1064" s="145" t="s">
        <v>228</v>
      </c>
      <c r="G1064" s="145" t="s">
        <v>309</v>
      </c>
      <c r="H1064" s="146">
        <v>1.1399999999999999</v>
      </c>
      <c r="I1064" s="147">
        <v>44417</v>
      </c>
      <c r="J1064" s="147">
        <v>44430</v>
      </c>
      <c r="K1064" s="148">
        <f t="shared" si="64"/>
        <v>14</v>
      </c>
      <c r="L1064" s="147">
        <f t="shared" si="65"/>
        <v>44423.5</v>
      </c>
      <c r="M1064" s="143">
        <v>44435.5</v>
      </c>
      <c r="N1064" s="143">
        <v>44498.5</v>
      </c>
      <c r="O1064" s="143">
        <v>44497.5</v>
      </c>
      <c r="P1064" s="144">
        <f t="shared" si="66"/>
        <v>74</v>
      </c>
      <c r="Q1064" s="149">
        <f t="shared" si="67"/>
        <v>84.36</v>
      </c>
    </row>
    <row r="1065" spans="1:17" x14ac:dyDescent="0.35">
      <c r="A1065" s="144" t="s">
        <v>14</v>
      </c>
      <c r="B1065" s="115" t="s">
        <v>82</v>
      </c>
      <c r="C1065" s="144"/>
      <c r="D1065" s="116">
        <v>44435</v>
      </c>
      <c r="E1065" s="115" t="s">
        <v>227</v>
      </c>
      <c r="F1065" s="145" t="s">
        <v>228</v>
      </c>
      <c r="G1065" s="145" t="s">
        <v>231</v>
      </c>
      <c r="H1065" s="146">
        <v>1.52</v>
      </c>
      <c r="I1065" s="147">
        <v>44417</v>
      </c>
      <c r="J1065" s="147">
        <v>44430</v>
      </c>
      <c r="K1065" s="148">
        <f t="shared" si="64"/>
        <v>14</v>
      </c>
      <c r="L1065" s="147">
        <f t="shared" si="65"/>
        <v>44423.5</v>
      </c>
      <c r="M1065" s="143">
        <v>44435.5</v>
      </c>
      <c r="N1065" s="143">
        <v>44498.5</v>
      </c>
      <c r="O1065" s="143">
        <v>44497.5</v>
      </c>
      <c r="P1065" s="144">
        <f t="shared" si="66"/>
        <v>74</v>
      </c>
      <c r="Q1065" s="149">
        <f t="shared" si="67"/>
        <v>112.48</v>
      </c>
    </row>
    <row r="1066" spans="1:17" x14ac:dyDescent="0.35">
      <c r="A1066" s="144" t="s">
        <v>14</v>
      </c>
      <c r="B1066" s="115" t="s">
        <v>82</v>
      </c>
      <c r="C1066" s="144"/>
      <c r="D1066" s="116">
        <v>44435</v>
      </c>
      <c r="E1066" s="115" t="s">
        <v>227</v>
      </c>
      <c r="F1066" s="145" t="s">
        <v>228</v>
      </c>
      <c r="G1066" s="145" t="s">
        <v>246</v>
      </c>
      <c r="H1066" s="146">
        <v>51.820000000000007</v>
      </c>
      <c r="I1066" s="147">
        <v>44417</v>
      </c>
      <c r="J1066" s="147">
        <v>44430</v>
      </c>
      <c r="K1066" s="148">
        <f t="shared" si="64"/>
        <v>14</v>
      </c>
      <c r="L1066" s="147">
        <f t="shared" si="65"/>
        <v>44423.5</v>
      </c>
      <c r="M1066" s="143">
        <v>44435.5</v>
      </c>
      <c r="N1066" s="143">
        <v>44501.5</v>
      </c>
      <c r="O1066" s="143">
        <v>44498.5</v>
      </c>
      <c r="P1066" s="144">
        <f t="shared" si="66"/>
        <v>75</v>
      </c>
      <c r="Q1066" s="149">
        <f t="shared" si="67"/>
        <v>3886.5000000000005</v>
      </c>
    </row>
    <row r="1067" spans="1:17" x14ac:dyDescent="0.35">
      <c r="A1067" s="144" t="s">
        <v>14</v>
      </c>
      <c r="B1067" s="115" t="s">
        <v>82</v>
      </c>
      <c r="C1067" s="144"/>
      <c r="D1067" s="116">
        <v>44435</v>
      </c>
      <c r="E1067" s="115" t="s">
        <v>227</v>
      </c>
      <c r="F1067" s="145" t="s">
        <v>228</v>
      </c>
      <c r="G1067" s="145" t="s">
        <v>247</v>
      </c>
      <c r="H1067" s="146">
        <v>13.15</v>
      </c>
      <c r="I1067" s="147">
        <v>44417</v>
      </c>
      <c r="J1067" s="147">
        <v>44430</v>
      </c>
      <c r="K1067" s="148">
        <f t="shared" si="64"/>
        <v>14</v>
      </c>
      <c r="L1067" s="147">
        <f t="shared" si="65"/>
        <v>44423.5</v>
      </c>
      <c r="M1067" s="143">
        <v>44435.5</v>
      </c>
      <c r="N1067" s="143">
        <v>44501.5</v>
      </c>
      <c r="O1067" s="143">
        <v>44498.5</v>
      </c>
      <c r="P1067" s="144">
        <f t="shared" si="66"/>
        <v>75</v>
      </c>
      <c r="Q1067" s="149">
        <f t="shared" si="67"/>
        <v>986.25</v>
      </c>
    </row>
    <row r="1068" spans="1:17" x14ac:dyDescent="0.35">
      <c r="A1068" s="144" t="s">
        <v>14</v>
      </c>
      <c r="B1068" s="115" t="s">
        <v>82</v>
      </c>
      <c r="C1068" s="144"/>
      <c r="D1068" s="116">
        <v>44435</v>
      </c>
      <c r="E1068" s="115" t="s">
        <v>227</v>
      </c>
      <c r="F1068" s="145" t="s">
        <v>228</v>
      </c>
      <c r="G1068" s="145" t="s">
        <v>248</v>
      </c>
      <c r="H1068" s="146">
        <v>0.65</v>
      </c>
      <c r="I1068" s="147">
        <v>44417</v>
      </c>
      <c r="J1068" s="147">
        <v>44430</v>
      </c>
      <c r="K1068" s="148">
        <f t="shared" si="64"/>
        <v>14</v>
      </c>
      <c r="L1068" s="147">
        <f t="shared" si="65"/>
        <v>44423.5</v>
      </c>
      <c r="M1068" s="143">
        <v>44435.5</v>
      </c>
      <c r="N1068" s="143">
        <v>44501.5</v>
      </c>
      <c r="O1068" s="143">
        <v>44498.5</v>
      </c>
      <c r="P1068" s="144">
        <f t="shared" si="66"/>
        <v>75</v>
      </c>
      <c r="Q1068" s="149">
        <f t="shared" si="67"/>
        <v>48.75</v>
      </c>
    </row>
    <row r="1069" spans="1:17" x14ac:dyDescent="0.35">
      <c r="A1069" s="144" t="s">
        <v>14</v>
      </c>
      <c r="B1069" s="115" t="s">
        <v>82</v>
      </c>
      <c r="C1069" s="144"/>
      <c r="D1069" s="116">
        <v>44435</v>
      </c>
      <c r="E1069" s="115" t="s">
        <v>227</v>
      </c>
      <c r="F1069" s="145" t="s">
        <v>228</v>
      </c>
      <c r="G1069" s="145" t="s">
        <v>249</v>
      </c>
      <c r="H1069" s="146">
        <v>6.5900000000000007</v>
      </c>
      <c r="I1069" s="147">
        <v>44417</v>
      </c>
      <c r="J1069" s="147">
        <v>44430</v>
      </c>
      <c r="K1069" s="148">
        <f t="shared" si="64"/>
        <v>14</v>
      </c>
      <c r="L1069" s="147">
        <f t="shared" si="65"/>
        <v>44423.5</v>
      </c>
      <c r="M1069" s="143">
        <v>44435.5</v>
      </c>
      <c r="N1069" s="143">
        <v>44501.5</v>
      </c>
      <c r="O1069" s="143">
        <v>44498.5</v>
      </c>
      <c r="P1069" s="144">
        <f t="shared" si="66"/>
        <v>75</v>
      </c>
      <c r="Q1069" s="149">
        <f t="shared" si="67"/>
        <v>494.25000000000006</v>
      </c>
    </row>
    <row r="1070" spans="1:17" x14ac:dyDescent="0.35">
      <c r="A1070" s="144" t="s">
        <v>14</v>
      </c>
      <c r="B1070" s="115" t="s">
        <v>82</v>
      </c>
      <c r="C1070" s="144"/>
      <c r="D1070" s="116">
        <v>44435</v>
      </c>
      <c r="E1070" s="115" t="s">
        <v>227</v>
      </c>
      <c r="F1070" s="145" t="s">
        <v>228</v>
      </c>
      <c r="G1070" s="145" t="s">
        <v>250</v>
      </c>
      <c r="H1070" s="146">
        <v>0.41</v>
      </c>
      <c r="I1070" s="147">
        <v>44417</v>
      </c>
      <c r="J1070" s="147">
        <v>44430</v>
      </c>
      <c r="K1070" s="148">
        <f t="shared" si="64"/>
        <v>14</v>
      </c>
      <c r="L1070" s="147">
        <f t="shared" si="65"/>
        <v>44423.5</v>
      </c>
      <c r="M1070" s="143">
        <v>44435.5</v>
      </c>
      <c r="N1070" s="143">
        <v>44501.5</v>
      </c>
      <c r="O1070" s="143">
        <v>44498.5</v>
      </c>
      <c r="P1070" s="144">
        <f t="shared" si="66"/>
        <v>75</v>
      </c>
      <c r="Q1070" s="149">
        <f t="shared" si="67"/>
        <v>30.749999999999996</v>
      </c>
    </row>
    <row r="1071" spans="1:17" x14ac:dyDescent="0.35">
      <c r="A1071" s="144" t="s">
        <v>14</v>
      </c>
      <c r="B1071" s="115" t="s">
        <v>82</v>
      </c>
      <c r="C1071" s="144"/>
      <c r="D1071" s="116">
        <v>44435</v>
      </c>
      <c r="E1071" s="115" t="s">
        <v>227</v>
      </c>
      <c r="F1071" s="145" t="s">
        <v>228</v>
      </c>
      <c r="G1071" s="145" t="s">
        <v>251</v>
      </c>
      <c r="H1071" s="146">
        <v>20.25</v>
      </c>
      <c r="I1071" s="147">
        <v>44417</v>
      </c>
      <c r="J1071" s="147">
        <v>44430</v>
      </c>
      <c r="K1071" s="148">
        <f t="shared" si="64"/>
        <v>14</v>
      </c>
      <c r="L1071" s="147">
        <f t="shared" si="65"/>
        <v>44423.5</v>
      </c>
      <c r="M1071" s="143">
        <v>44435.5</v>
      </c>
      <c r="N1071" s="143">
        <v>44501.5</v>
      </c>
      <c r="O1071" s="143">
        <v>44498.5</v>
      </c>
      <c r="P1071" s="144">
        <f t="shared" si="66"/>
        <v>75</v>
      </c>
      <c r="Q1071" s="149">
        <f t="shared" si="67"/>
        <v>1518.75</v>
      </c>
    </row>
    <row r="1072" spans="1:17" x14ac:dyDescent="0.35">
      <c r="A1072" s="144" t="s">
        <v>14</v>
      </c>
      <c r="B1072" s="115" t="s">
        <v>82</v>
      </c>
      <c r="C1072" s="144"/>
      <c r="D1072" s="116">
        <v>44435</v>
      </c>
      <c r="E1072" s="115" t="s">
        <v>227</v>
      </c>
      <c r="F1072" s="145" t="s">
        <v>228</v>
      </c>
      <c r="G1072" s="145" t="s">
        <v>252</v>
      </c>
      <c r="H1072" s="146">
        <v>1.7799999999999998</v>
      </c>
      <c r="I1072" s="147">
        <v>44417</v>
      </c>
      <c r="J1072" s="147">
        <v>44430</v>
      </c>
      <c r="K1072" s="148">
        <f t="shared" si="64"/>
        <v>14</v>
      </c>
      <c r="L1072" s="147">
        <f t="shared" si="65"/>
        <v>44423.5</v>
      </c>
      <c r="M1072" s="143">
        <v>44435.5</v>
      </c>
      <c r="N1072" s="143">
        <v>44501.5</v>
      </c>
      <c r="O1072" s="143">
        <v>44498.5</v>
      </c>
      <c r="P1072" s="144">
        <f t="shared" si="66"/>
        <v>75</v>
      </c>
      <c r="Q1072" s="149">
        <f t="shared" si="67"/>
        <v>133.49999999999997</v>
      </c>
    </row>
    <row r="1073" spans="1:17" x14ac:dyDescent="0.35">
      <c r="A1073" s="144" t="s">
        <v>14</v>
      </c>
      <c r="B1073" s="115" t="s">
        <v>82</v>
      </c>
      <c r="C1073" s="144"/>
      <c r="D1073" s="116">
        <v>44435</v>
      </c>
      <c r="E1073" s="115" t="s">
        <v>227</v>
      </c>
      <c r="F1073" s="145" t="s">
        <v>228</v>
      </c>
      <c r="G1073" s="145" t="s">
        <v>253</v>
      </c>
      <c r="H1073" s="146">
        <v>3.31</v>
      </c>
      <c r="I1073" s="147">
        <v>44417</v>
      </c>
      <c r="J1073" s="147">
        <v>44430</v>
      </c>
      <c r="K1073" s="148">
        <f t="shared" si="64"/>
        <v>14</v>
      </c>
      <c r="L1073" s="147">
        <f t="shared" si="65"/>
        <v>44423.5</v>
      </c>
      <c r="M1073" s="143">
        <v>44435.5</v>
      </c>
      <c r="N1073" s="143">
        <v>44501.5</v>
      </c>
      <c r="O1073" s="143">
        <v>44498.5</v>
      </c>
      <c r="P1073" s="144">
        <f t="shared" si="66"/>
        <v>75</v>
      </c>
      <c r="Q1073" s="149">
        <f t="shared" si="67"/>
        <v>248.25</v>
      </c>
    </row>
    <row r="1074" spans="1:17" x14ac:dyDescent="0.35">
      <c r="A1074" s="144" t="s">
        <v>14</v>
      </c>
      <c r="B1074" s="115" t="s">
        <v>82</v>
      </c>
      <c r="C1074" s="144"/>
      <c r="D1074" s="116">
        <v>44435</v>
      </c>
      <c r="E1074" s="115" t="s">
        <v>227</v>
      </c>
      <c r="F1074" s="145" t="s">
        <v>228</v>
      </c>
      <c r="G1074" s="145" t="s">
        <v>254</v>
      </c>
      <c r="H1074" s="146">
        <v>93.06</v>
      </c>
      <c r="I1074" s="147">
        <v>44417</v>
      </c>
      <c r="J1074" s="147">
        <v>44430</v>
      </c>
      <c r="K1074" s="148">
        <f t="shared" si="64"/>
        <v>14</v>
      </c>
      <c r="L1074" s="147">
        <f t="shared" si="65"/>
        <v>44423.5</v>
      </c>
      <c r="M1074" s="143">
        <v>44435.5</v>
      </c>
      <c r="N1074" s="143">
        <v>44501.5</v>
      </c>
      <c r="O1074" s="143">
        <v>44498.5</v>
      </c>
      <c r="P1074" s="144">
        <f t="shared" si="66"/>
        <v>75</v>
      </c>
      <c r="Q1074" s="149">
        <f t="shared" si="67"/>
        <v>6979.5</v>
      </c>
    </row>
    <row r="1075" spans="1:17" x14ac:dyDescent="0.35">
      <c r="A1075" s="144" t="s">
        <v>14</v>
      </c>
      <c r="B1075" s="115" t="s">
        <v>82</v>
      </c>
      <c r="C1075" s="144"/>
      <c r="D1075" s="116">
        <v>44435</v>
      </c>
      <c r="E1075" s="115" t="s">
        <v>227</v>
      </c>
      <c r="F1075" s="145" t="s">
        <v>228</v>
      </c>
      <c r="G1075" s="145" t="s">
        <v>255</v>
      </c>
      <c r="H1075" s="146">
        <v>20.57</v>
      </c>
      <c r="I1075" s="147">
        <v>44417</v>
      </c>
      <c r="J1075" s="147">
        <v>44430</v>
      </c>
      <c r="K1075" s="148">
        <f t="shared" si="64"/>
        <v>14</v>
      </c>
      <c r="L1075" s="147">
        <f t="shared" si="65"/>
        <v>44423.5</v>
      </c>
      <c r="M1075" s="143">
        <v>44435.5</v>
      </c>
      <c r="N1075" s="143">
        <v>44501.5</v>
      </c>
      <c r="O1075" s="143">
        <v>44498.5</v>
      </c>
      <c r="P1075" s="144">
        <f t="shared" si="66"/>
        <v>75</v>
      </c>
      <c r="Q1075" s="149">
        <f t="shared" si="67"/>
        <v>1542.75</v>
      </c>
    </row>
    <row r="1076" spans="1:17" x14ac:dyDescent="0.35">
      <c r="A1076" s="144" t="s">
        <v>14</v>
      </c>
      <c r="B1076" s="115" t="s">
        <v>82</v>
      </c>
      <c r="C1076" s="144"/>
      <c r="D1076" s="116">
        <v>44435</v>
      </c>
      <c r="E1076" s="115" t="s">
        <v>227</v>
      </c>
      <c r="F1076" s="145" t="s">
        <v>228</v>
      </c>
      <c r="G1076" s="145" t="s">
        <v>256</v>
      </c>
      <c r="H1076" s="146">
        <v>2.97</v>
      </c>
      <c r="I1076" s="147">
        <v>44417</v>
      </c>
      <c r="J1076" s="147">
        <v>44430</v>
      </c>
      <c r="K1076" s="148">
        <f t="shared" si="64"/>
        <v>14</v>
      </c>
      <c r="L1076" s="147">
        <f t="shared" si="65"/>
        <v>44423.5</v>
      </c>
      <c r="M1076" s="143">
        <v>44435.5</v>
      </c>
      <c r="N1076" s="143">
        <v>44501.5</v>
      </c>
      <c r="O1076" s="143">
        <v>44498.5</v>
      </c>
      <c r="P1076" s="144">
        <f t="shared" si="66"/>
        <v>75</v>
      </c>
      <c r="Q1076" s="149">
        <f t="shared" si="67"/>
        <v>222.75000000000003</v>
      </c>
    </row>
    <row r="1077" spans="1:17" x14ac:dyDescent="0.35">
      <c r="A1077" s="144" t="s">
        <v>14</v>
      </c>
      <c r="B1077" s="115" t="s">
        <v>82</v>
      </c>
      <c r="C1077" s="144"/>
      <c r="D1077" s="116">
        <v>44435</v>
      </c>
      <c r="E1077" s="115" t="s">
        <v>227</v>
      </c>
      <c r="F1077" s="145" t="s">
        <v>228</v>
      </c>
      <c r="G1077" s="145" t="s">
        <v>257</v>
      </c>
      <c r="H1077" s="146">
        <v>8.34</v>
      </c>
      <c r="I1077" s="147">
        <v>44417</v>
      </c>
      <c r="J1077" s="147">
        <v>44430</v>
      </c>
      <c r="K1077" s="148">
        <f t="shared" si="64"/>
        <v>14</v>
      </c>
      <c r="L1077" s="147">
        <f t="shared" si="65"/>
        <v>44423.5</v>
      </c>
      <c r="M1077" s="143">
        <v>44435.5</v>
      </c>
      <c r="N1077" s="143">
        <v>44501.5</v>
      </c>
      <c r="O1077" s="143">
        <v>44498.5</v>
      </c>
      <c r="P1077" s="144">
        <f t="shared" si="66"/>
        <v>75</v>
      </c>
      <c r="Q1077" s="149">
        <f t="shared" si="67"/>
        <v>625.5</v>
      </c>
    </row>
    <row r="1078" spans="1:17" x14ac:dyDescent="0.35">
      <c r="A1078" s="144" t="s">
        <v>14</v>
      </c>
      <c r="B1078" s="115" t="s">
        <v>82</v>
      </c>
      <c r="C1078" s="144"/>
      <c r="D1078" s="116">
        <v>44435</v>
      </c>
      <c r="E1078" s="115" t="s">
        <v>227</v>
      </c>
      <c r="F1078" s="145" t="s">
        <v>228</v>
      </c>
      <c r="G1078" s="145" t="s">
        <v>258</v>
      </c>
      <c r="H1078" s="146">
        <v>2.48</v>
      </c>
      <c r="I1078" s="147">
        <v>44417</v>
      </c>
      <c r="J1078" s="147">
        <v>44430</v>
      </c>
      <c r="K1078" s="148">
        <f t="shared" si="64"/>
        <v>14</v>
      </c>
      <c r="L1078" s="147">
        <f t="shared" si="65"/>
        <v>44423.5</v>
      </c>
      <c r="M1078" s="143">
        <v>44435.5</v>
      </c>
      <c r="N1078" s="143">
        <v>44501.5</v>
      </c>
      <c r="O1078" s="143">
        <v>44498.5</v>
      </c>
      <c r="P1078" s="144">
        <f t="shared" si="66"/>
        <v>75</v>
      </c>
      <c r="Q1078" s="149">
        <f t="shared" si="67"/>
        <v>186</v>
      </c>
    </row>
    <row r="1079" spans="1:17" x14ac:dyDescent="0.35">
      <c r="A1079" s="144" t="s">
        <v>14</v>
      </c>
      <c r="B1079" s="115" t="s">
        <v>82</v>
      </c>
      <c r="C1079" s="144"/>
      <c r="D1079" s="116">
        <v>44435</v>
      </c>
      <c r="E1079" s="115" t="s">
        <v>227</v>
      </c>
      <c r="F1079" s="145" t="s">
        <v>228</v>
      </c>
      <c r="G1079" s="145" t="s">
        <v>259</v>
      </c>
      <c r="H1079" s="146">
        <v>5</v>
      </c>
      <c r="I1079" s="147">
        <v>44417</v>
      </c>
      <c r="J1079" s="147">
        <v>44430</v>
      </c>
      <c r="K1079" s="148">
        <f t="shared" si="64"/>
        <v>14</v>
      </c>
      <c r="L1079" s="147">
        <f t="shared" si="65"/>
        <v>44423.5</v>
      </c>
      <c r="M1079" s="143">
        <v>44435.5</v>
      </c>
      <c r="N1079" s="143">
        <v>44501.5</v>
      </c>
      <c r="O1079" s="143">
        <v>44498.5</v>
      </c>
      <c r="P1079" s="144">
        <f t="shared" si="66"/>
        <v>75</v>
      </c>
      <c r="Q1079" s="149">
        <f t="shared" si="67"/>
        <v>375</v>
      </c>
    </row>
    <row r="1080" spans="1:17" x14ac:dyDescent="0.35">
      <c r="A1080" s="144" t="s">
        <v>14</v>
      </c>
      <c r="B1080" s="115" t="s">
        <v>82</v>
      </c>
      <c r="C1080" s="144"/>
      <c r="D1080" s="116">
        <v>44435</v>
      </c>
      <c r="E1080" s="115" t="s">
        <v>227</v>
      </c>
      <c r="F1080" s="145" t="s">
        <v>228</v>
      </c>
      <c r="G1080" s="145" t="s">
        <v>286</v>
      </c>
      <c r="H1080" s="146">
        <v>10.81</v>
      </c>
      <c r="I1080" s="147">
        <v>44417</v>
      </c>
      <c r="J1080" s="147">
        <v>44430</v>
      </c>
      <c r="K1080" s="148">
        <f t="shared" si="64"/>
        <v>14</v>
      </c>
      <c r="L1080" s="147">
        <f t="shared" si="65"/>
        <v>44423.5</v>
      </c>
      <c r="M1080" s="143">
        <v>44435.5</v>
      </c>
      <c r="N1080" s="143">
        <v>44501.5</v>
      </c>
      <c r="O1080" s="143">
        <v>44498.5</v>
      </c>
      <c r="P1080" s="144">
        <f t="shared" si="66"/>
        <v>75</v>
      </c>
      <c r="Q1080" s="149">
        <f t="shared" si="67"/>
        <v>810.75</v>
      </c>
    </row>
    <row r="1081" spans="1:17" x14ac:dyDescent="0.35">
      <c r="A1081" s="144" t="s">
        <v>14</v>
      </c>
      <c r="B1081" s="115" t="s">
        <v>82</v>
      </c>
      <c r="C1081" s="144"/>
      <c r="D1081" s="116">
        <v>44435</v>
      </c>
      <c r="E1081" s="115" t="s">
        <v>227</v>
      </c>
      <c r="F1081" s="145" t="s">
        <v>228</v>
      </c>
      <c r="G1081" s="145" t="s">
        <v>260</v>
      </c>
      <c r="H1081" s="146">
        <v>1.06</v>
      </c>
      <c r="I1081" s="147">
        <v>44417</v>
      </c>
      <c r="J1081" s="147">
        <v>44430</v>
      </c>
      <c r="K1081" s="148">
        <f t="shared" si="64"/>
        <v>14</v>
      </c>
      <c r="L1081" s="147">
        <f t="shared" si="65"/>
        <v>44423.5</v>
      </c>
      <c r="M1081" s="143">
        <v>44435.5</v>
      </c>
      <c r="N1081" s="143">
        <v>44501.5</v>
      </c>
      <c r="O1081" s="143">
        <v>44498.5</v>
      </c>
      <c r="P1081" s="144">
        <f t="shared" si="66"/>
        <v>75</v>
      </c>
      <c r="Q1081" s="149">
        <f t="shared" si="67"/>
        <v>79.5</v>
      </c>
    </row>
    <row r="1082" spans="1:17" x14ac:dyDescent="0.35">
      <c r="A1082" s="144" t="s">
        <v>14</v>
      </c>
      <c r="B1082" s="115" t="s">
        <v>82</v>
      </c>
      <c r="C1082" s="144"/>
      <c r="D1082" s="116">
        <v>44435</v>
      </c>
      <c r="E1082" s="115" t="s">
        <v>227</v>
      </c>
      <c r="F1082" s="145" t="s">
        <v>228</v>
      </c>
      <c r="G1082" s="145" t="s">
        <v>261</v>
      </c>
      <c r="H1082" s="146">
        <v>4.1900000000000004</v>
      </c>
      <c r="I1082" s="147">
        <v>44417</v>
      </c>
      <c r="J1082" s="147">
        <v>44430</v>
      </c>
      <c r="K1082" s="148">
        <f t="shared" si="64"/>
        <v>14</v>
      </c>
      <c r="L1082" s="147">
        <f t="shared" si="65"/>
        <v>44423.5</v>
      </c>
      <c r="M1082" s="143">
        <v>44435.5</v>
      </c>
      <c r="N1082" s="143">
        <v>44501.5</v>
      </c>
      <c r="O1082" s="143">
        <v>44498.5</v>
      </c>
      <c r="P1082" s="144">
        <f t="shared" si="66"/>
        <v>75</v>
      </c>
      <c r="Q1082" s="149">
        <f t="shared" si="67"/>
        <v>314.25000000000006</v>
      </c>
    </row>
    <row r="1083" spans="1:17" x14ac:dyDescent="0.35">
      <c r="A1083" s="144" t="s">
        <v>14</v>
      </c>
      <c r="B1083" s="115" t="s">
        <v>82</v>
      </c>
      <c r="C1083" s="144"/>
      <c r="D1083" s="116">
        <v>44435</v>
      </c>
      <c r="E1083" s="115" t="s">
        <v>227</v>
      </c>
      <c r="F1083" s="145" t="s">
        <v>228</v>
      </c>
      <c r="G1083" s="145" t="s">
        <v>262</v>
      </c>
      <c r="H1083" s="146">
        <v>24.759999999999998</v>
      </c>
      <c r="I1083" s="147">
        <v>44417</v>
      </c>
      <c r="J1083" s="147">
        <v>44430</v>
      </c>
      <c r="K1083" s="148">
        <f t="shared" si="64"/>
        <v>14</v>
      </c>
      <c r="L1083" s="147">
        <f t="shared" si="65"/>
        <v>44423.5</v>
      </c>
      <c r="M1083" s="143">
        <v>44435.5</v>
      </c>
      <c r="N1083" s="143">
        <v>44501.5</v>
      </c>
      <c r="O1083" s="143">
        <v>44498.5</v>
      </c>
      <c r="P1083" s="144">
        <f t="shared" si="66"/>
        <v>75</v>
      </c>
      <c r="Q1083" s="149">
        <f t="shared" si="67"/>
        <v>1856.9999999999998</v>
      </c>
    </row>
    <row r="1084" spans="1:17" x14ac:dyDescent="0.35">
      <c r="A1084" s="144" t="s">
        <v>14</v>
      </c>
      <c r="B1084" s="115" t="s">
        <v>82</v>
      </c>
      <c r="C1084" s="144"/>
      <c r="D1084" s="116">
        <v>44435</v>
      </c>
      <c r="E1084" s="115" t="s">
        <v>227</v>
      </c>
      <c r="F1084" s="145" t="s">
        <v>228</v>
      </c>
      <c r="G1084" s="145" t="s">
        <v>289</v>
      </c>
      <c r="H1084" s="146">
        <v>5.88</v>
      </c>
      <c r="I1084" s="147">
        <v>44417</v>
      </c>
      <c r="J1084" s="147">
        <v>44430</v>
      </c>
      <c r="K1084" s="148">
        <f t="shared" si="64"/>
        <v>14</v>
      </c>
      <c r="L1084" s="147">
        <f t="shared" si="65"/>
        <v>44423.5</v>
      </c>
      <c r="M1084" s="143">
        <v>44435.5</v>
      </c>
      <c r="N1084" s="143">
        <v>44501.5</v>
      </c>
      <c r="O1084" s="143">
        <v>44498.5</v>
      </c>
      <c r="P1084" s="144">
        <f t="shared" si="66"/>
        <v>75</v>
      </c>
      <c r="Q1084" s="149">
        <f t="shared" si="67"/>
        <v>441</v>
      </c>
    </row>
    <row r="1085" spans="1:17" x14ac:dyDescent="0.35">
      <c r="A1085" s="144" t="s">
        <v>14</v>
      </c>
      <c r="B1085" s="115" t="s">
        <v>82</v>
      </c>
      <c r="C1085" s="144"/>
      <c r="D1085" s="116">
        <v>44435</v>
      </c>
      <c r="E1085" s="115" t="s">
        <v>227</v>
      </c>
      <c r="F1085" s="145" t="s">
        <v>228</v>
      </c>
      <c r="G1085" s="145" t="s">
        <v>265</v>
      </c>
      <c r="H1085" s="146">
        <v>2.58</v>
      </c>
      <c r="I1085" s="147">
        <v>44417</v>
      </c>
      <c r="J1085" s="147">
        <v>44430</v>
      </c>
      <c r="K1085" s="148">
        <f t="shared" si="64"/>
        <v>14</v>
      </c>
      <c r="L1085" s="147">
        <f t="shared" si="65"/>
        <v>44423.5</v>
      </c>
      <c r="M1085" s="143">
        <v>44435.5</v>
      </c>
      <c r="N1085" s="143">
        <v>44501.5</v>
      </c>
      <c r="O1085" s="143">
        <v>44498.5</v>
      </c>
      <c r="P1085" s="144">
        <f t="shared" si="66"/>
        <v>75</v>
      </c>
      <c r="Q1085" s="149">
        <f t="shared" si="67"/>
        <v>193.5</v>
      </c>
    </row>
    <row r="1086" spans="1:17" x14ac:dyDescent="0.35">
      <c r="A1086" s="144" t="s">
        <v>14</v>
      </c>
      <c r="B1086" s="115" t="s">
        <v>82</v>
      </c>
      <c r="C1086" s="144"/>
      <c r="D1086" s="116">
        <v>44435</v>
      </c>
      <c r="E1086" s="115" t="s">
        <v>227</v>
      </c>
      <c r="F1086" s="145" t="s">
        <v>228</v>
      </c>
      <c r="G1086" s="145" t="s">
        <v>266</v>
      </c>
      <c r="H1086" s="146">
        <v>7.16</v>
      </c>
      <c r="I1086" s="147">
        <v>44417</v>
      </c>
      <c r="J1086" s="147">
        <v>44430</v>
      </c>
      <c r="K1086" s="148">
        <f t="shared" si="64"/>
        <v>14</v>
      </c>
      <c r="L1086" s="147">
        <f t="shared" si="65"/>
        <v>44423.5</v>
      </c>
      <c r="M1086" s="143">
        <v>44435.5</v>
      </c>
      <c r="N1086" s="143">
        <v>44501.5</v>
      </c>
      <c r="O1086" s="143">
        <v>44498.5</v>
      </c>
      <c r="P1086" s="144">
        <f t="shared" si="66"/>
        <v>75</v>
      </c>
      <c r="Q1086" s="149">
        <f t="shared" si="67"/>
        <v>537</v>
      </c>
    </row>
    <row r="1087" spans="1:17" x14ac:dyDescent="0.35">
      <c r="A1087" s="144" t="s">
        <v>14</v>
      </c>
      <c r="B1087" s="115" t="s">
        <v>82</v>
      </c>
      <c r="C1087" s="144"/>
      <c r="D1087" s="116">
        <v>44435</v>
      </c>
      <c r="E1087" s="115" t="s">
        <v>227</v>
      </c>
      <c r="F1087" s="145" t="s">
        <v>228</v>
      </c>
      <c r="G1087" s="145" t="s">
        <v>267</v>
      </c>
      <c r="H1087" s="146">
        <v>12.32</v>
      </c>
      <c r="I1087" s="147">
        <v>44417</v>
      </c>
      <c r="J1087" s="147">
        <v>44430</v>
      </c>
      <c r="K1087" s="148">
        <f t="shared" si="64"/>
        <v>14</v>
      </c>
      <c r="L1087" s="147">
        <f t="shared" si="65"/>
        <v>44423.5</v>
      </c>
      <c r="M1087" s="143">
        <v>44435.5</v>
      </c>
      <c r="N1087" s="143">
        <v>44501.5</v>
      </c>
      <c r="O1087" s="143">
        <v>44498.5</v>
      </c>
      <c r="P1087" s="144">
        <f t="shared" si="66"/>
        <v>75</v>
      </c>
      <c r="Q1087" s="149">
        <f t="shared" si="67"/>
        <v>924</v>
      </c>
    </row>
    <row r="1088" spans="1:17" x14ac:dyDescent="0.35">
      <c r="A1088" s="144" t="s">
        <v>14</v>
      </c>
      <c r="B1088" s="115" t="s">
        <v>82</v>
      </c>
      <c r="C1088" s="144"/>
      <c r="D1088" s="116">
        <v>44435</v>
      </c>
      <c r="E1088" s="115" t="s">
        <v>269</v>
      </c>
      <c r="F1088" s="145" t="s">
        <v>270</v>
      </c>
      <c r="G1088" s="145" t="s">
        <v>271</v>
      </c>
      <c r="H1088" s="146">
        <v>1287.5899999999999</v>
      </c>
      <c r="I1088" s="147">
        <v>44417</v>
      </c>
      <c r="J1088" s="147">
        <v>44430</v>
      </c>
      <c r="K1088" s="148">
        <f t="shared" si="64"/>
        <v>14</v>
      </c>
      <c r="L1088" s="147">
        <f t="shared" si="65"/>
        <v>44423.5</v>
      </c>
      <c r="M1088" s="143">
        <v>44435.5</v>
      </c>
      <c r="N1088" s="143">
        <v>44501.5</v>
      </c>
      <c r="O1088" s="143">
        <v>44498.5</v>
      </c>
      <c r="P1088" s="144">
        <f t="shared" si="66"/>
        <v>75</v>
      </c>
      <c r="Q1088" s="149">
        <f t="shared" si="67"/>
        <v>96569.25</v>
      </c>
    </row>
    <row r="1089" spans="1:17" x14ac:dyDescent="0.35">
      <c r="A1089" s="144" t="s">
        <v>14</v>
      </c>
      <c r="B1089" s="115" t="s">
        <v>82</v>
      </c>
      <c r="C1089" s="144"/>
      <c r="D1089" s="116">
        <v>44435</v>
      </c>
      <c r="E1089" s="115" t="s">
        <v>269</v>
      </c>
      <c r="F1089" s="145" t="s">
        <v>270</v>
      </c>
      <c r="G1089" s="145" t="s">
        <v>272</v>
      </c>
      <c r="H1089" s="146">
        <v>227.7</v>
      </c>
      <c r="I1089" s="147">
        <v>44417</v>
      </c>
      <c r="J1089" s="147">
        <v>44430</v>
      </c>
      <c r="K1089" s="148">
        <f t="shared" si="64"/>
        <v>14</v>
      </c>
      <c r="L1089" s="147">
        <f t="shared" si="65"/>
        <v>44423.5</v>
      </c>
      <c r="M1089" s="143">
        <v>44435.5</v>
      </c>
      <c r="N1089" s="143">
        <v>44501.5</v>
      </c>
      <c r="O1089" s="143">
        <v>44498.5</v>
      </c>
      <c r="P1089" s="144">
        <f t="shared" si="66"/>
        <v>75</v>
      </c>
      <c r="Q1089" s="149">
        <f t="shared" si="67"/>
        <v>17077.5</v>
      </c>
    </row>
    <row r="1090" spans="1:17" x14ac:dyDescent="0.35">
      <c r="A1090" s="144" t="s">
        <v>14</v>
      </c>
      <c r="B1090" s="115" t="s">
        <v>82</v>
      </c>
      <c r="C1090" s="144"/>
      <c r="D1090" s="116">
        <v>44435</v>
      </c>
      <c r="E1090" s="115" t="s">
        <v>269</v>
      </c>
      <c r="F1090" s="145" t="s">
        <v>270</v>
      </c>
      <c r="G1090" s="145" t="s">
        <v>273</v>
      </c>
      <c r="H1090" s="146">
        <v>254.42000000000004</v>
      </c>
      <c r="I1090" s="147">
        <v>44417</v>
      </c>
      <c r="J1090" s="147">
        <v>44430</v>
      </c>
      <c r="K1090" s="148">
        <f t="shared" si="64"/>
        <v>14</v>
      </c>
      <c r="L1090" s="147">
        <f t="shared" si="65"/>
        <v>44423.5</v>
      </c>
      <c r="M1090" s="143">
        <v>44435.5</v>
      </c>
      <c r="N1090" s="143">
        <v>44501.5</v>
      </c>
      <c r="O1090" s="143">
        <v>44498.5</v>
      </c>
      <c r="P1090" s="144">
        <f t="shared" si="66"/>
        <v>75</v>
      </c>
      <c r="Q1090" s="149">
        <f t="shared" si="67"/>
        <v>19081.500000000004</v>
      </c>
    </row>
    <row r="1091" spans="1:17" x14ac:dyDescent="0.35">
      <c r="A1091" s="144" t="s">
        <v>14</v>
      </c>
      <c r="B1091" s="115" t="s">
        <v>82</v>
      </c>
      <c r="C1091" s="144"/>
      <c r="D1091" s="116">
        <v>44435</v>
      </c>
      <c r="E1091" s="115" t="s">
        <v>269</v>
      </c>
      <c r="F1091" s="145" t="s">
        <v>270</v>
      </c>
      <c r="G1091" s="145" t="s">
        <v>274</v>
      </c>
      <c r="H1091" s="146">
        <v>7.68</v>
      </c>
      <c r="I1091" s="147">
        <v>44417</v>
      </c>
      <c r="J1091" s="147">
        <v>44430</v>
      </c>
      <c r="K1091" s="148">
        <f t="shared" si="64"/>
        <v>14</v>
      </c>
      <c r="L1091" s="147">
        <f t="shared" si="65"/>
        <v>44423.5</v>
      </c>
      <c r="M1091" s="143">
        <v>44435.5</v>
      </c>
      <c r="N1091" s="143">
        <v>44501.5</v>
      </c>
      <c r="O1091" s="143">
        <v>44498.5</v>
      </c>
      <c r="P1091" s="144">
        <f t="shared" si="66"/>
        <v>75</v>
      </c>
      <c r="Q1091" s="149">
        <f t="shared" si="67"/>
        <v>576</v>
      </c>
    </row>
    <row r="1092" spans="1:17" x14ac:dyDescent="0.35">
      <c r="A1092" s="144" t="s">
        <v>14</v>
      </c>
      <c r="B1092" s="115" t="s">
        <v>82</v>
      </c>
      <c r="C1092" s="144"/>
      <c r="D1092" s="116">
        <v>44435</v>
      </c>
      <c r="E1092" s="115" t="s">
        <v>275</v>
      </c>
      <c r="F1092" s="145" t="s">
        <v>276</v>
      </c>
      <c r="G1092" s="145" t="s">
        <v>209</v>
      </c>
      <c r="H1092" s="144">
        <v>40.239999999999995</v>
      </c>
      <c r="I1092" s="147">
        <v>44417</v>
      </c>
      <c r="J1092" s="147">
        <v>44430</v>
      </c>
      <c r="K1092" s="148">
        <f t="shared" si="64"/>
        <v>14</v>
      </c>
      <c r="L1092" s="147">
        <f t="shared" si="65"/>
        <v>44423.5</v>
      </c>
      <c r="M1092" s="143">
        <v>44435.5</v>
      </c>
      <c r="N1092" s="143">
        <v>44501.5</v>
      </c>
      <c r="O1092" s="143">
        <v>44498.5</v>
      </c>
      <c r="P1092" s="144">
        <f t="shared" si="66"/>
        <v>75</v>
      </c>
      <c r="Q1092" s="149">
        <f t="shared" si="67"/>
        <v>3017.9999999999995</v>
      </c>
    </row>
    <row r="1093" spans="1:17" x14ac:dyDescent="0.35">
      <c r="A1093" s="144" t="s">
        <v>14</v>
      </c>
      <c r="B1093" s="115" t="s">
        <v>82</v>
      </c>
      <c r="C1093" s="144"/>
      <c r="D1093" s="116">
        <v>44435</v>
      </c>
      <c r="E1093" s="115" t="s">
        <v>277</v>
      </c>
      <c r="F1093" s="145" t="s">
        <v>278</v>
      </c>
      <c r="G1093" s="145" t="s">
        <v>279</v>
      </c>
      <c r="H1093" s="146">
        <v>40.67</v>
      </c>
      <c r="I1093" s="147">
        <v>44417</v>
      </c>
      <c r="J1093" s="147">
        <v>44430</v>
      </c>
      <c r="K1093" s="148">
        <f t="shared" si="64"/>
        <v>14</v>
      </c>
      <c r="L1093" s="147">
        <f t="shared" si="65"/>
        <v>44423.5</v>
      </c>
      <c r="M1093" s="143">
        <v>44435.5</v>
      </c>
      <c r="N1093" s="143">
        <v>44501.5</v>
      </c>
      <c r="O1093" s="143">
        <v>44498.5</v>
      </c>
      <c r="P1093" s="144">
        <f t="shared" si="66"/>
        <v>75</v>
      </c>
      <c r="Q1093" s="149">
        <f t="shared" si="67"/>
        <v>3050.25</v>
      </c>
    </row>
    <row r="1094" spans="1:17" x14ac:dyDescent="0.35">
      <c r="A1094" s="144" t="s">
        <v>14</v>
      </c>
      <c r="B1094" s="115" t="s">
        <v>82</v>
      </c>
      <c r="C1094" s="144"/>
      <c r="D1094" s="116">
        <v>44435</v>
      </c>
      <c r="E1094" s="115" t="s">
        <v>233</v>
      </c>
      <c r="F1094" s="145" t="s">
        <v>234</v>
      </c>
      <c r="G1094" s="145" t="s">
        <v>280</v>
      </c>
      <c r="H1094" s="146">
        <v>489.80999999999995</v>
      </c>
      <c r="I1094" s="147">
        <v>44417</v>
      </c>
      <c r="J1094" s="147">
        <v>44430</v>
      </c>
      <c r="K1094" s="148">
        <f t="shared" si="64"/>
        <v>14</v>
      </c>
      <c r="L1094" s="147">
        <f t="shared" si="65"/>
        <v>44423.5</v>
      </c>
      <c r="M1094" s="143">
        <v>44435.5</v>
      </c>
      <c r="N1094" s="143">
        <v>44501.5</v>
      </c>
      <c r="O1094" s="143">
        <v>44498.5</v>
      </c>
      <c r="P1094" s="144">
        <f t="shared" si="66"/>
        <v>75</v>
      </c>
      <c r="Q1094" s="149">
        <f t="shared" si="67"/>
        <v>36735.749999999993</v>
      </c>
    </row>
    <row r="1095" spans="1:17" x14ac:dyDescent="0.35">
      <c r="A1095" s="144" t="s">
        <v>14</v>
      </c>
      <c r="B1095" s="115" t="s">
        <v>82</v>
      </c>
      <c r="C1095" s="144"/>
      <c r="D1095" s="116">
        <v>44435</v>
      </c>
      <c r="E1095" s="115" t="s">
        <v>281</v>
      </c>
      <c r="F1095" s="145" t="s">
        <v>282</v>
      </c>
      <c r="G1095" s="145" t="s">
        <v>230</v>
      </c>
      <c r="H1095" s="146">
        <v>29.97</v>
      </c>
      <c r="I1095" s="147">
        <v>44417</v>
      </c>
      <c r="J1095" s="147">
        <v>44430</v>
      </c>
      <c r="K1095" s="148">
        <f t="shared" ref="K1095:K1158" si="68">J1095-I1095+1</f>
        <v>14</v>
      </c>
      <c r="L1095" s="147">
        <f t="shared" ref="L1095:L1158" si="69">(J1095+I1095)/2</f>
        <v>44423.5</v>
      </c>
      <c r="M1095" s="143">
        <v>44435.5</v>
      </c>
      <c r="N1095" s="143">
        <v>44501.5</v>
      </c>
      <c r="O1095" s="143">
        <v>44498.5</v>
      </c>
      <c r="P1095" s="144">
        <f t="shared" ref="P1095:P1158" si="70">O1095-L1095</f>
        <v>75</v>
      </c>
      <c r="Q1095" s="149">
        <f t="shared" ref="Q1095:Q1158" si="71">P1095*H1095</f>
        <v>2247.75</v>
      </c>
    </row>
    <row r="1096" spans="1:17" x14ac:dyDescent="0.35">
      <c r="A1096" s="144" t="s">
        <v>14</v>
      </c>
      <c r="B1096" s="115" t="s">
        <v>82</v>
      </c>
      <c r="C1096" s="144"/>
      <c r="D1096" s="116">
        <v>44435</v>
      </c>
      <c r="E1096" s="115" t="s">
        <v>281</v>
      </c>
      <c r="F1096" s="145" t="s">
        <v>282</v>
      </c>
      <c r="G1096" s="145" t="s">
        <v>220</v>
      </c>
      <c r="H1096" s="146">
        <v>0</v>
      </c>
      <c r="I1096" s="147">
        <v>44417</v>
      </c>
      <c r="J1096" s="147">
        <v>44430</v>
      </c>
      <c r="K1096" s="148">
        <f t="shared" si="68"/>
        <v>14</v>
      </c>
      <c r="L1096" s="147">
        <f t="shared" si="69"/>
        <v>44423.5</v>
      </c>
      <c r="M1096" s="143">
        <v>44435.5</v>
      </c>
      <c r="N1096" s="143">
        <v>44501.5</v>
      </c>
      <c r="O1096" s="143">
        <v>44498.5</v>
      </c>
      <c r="P1096" s="144">
        <f t="shared" si="70"/>
        <v>75</v>
      </c>
      <c r="Q1096" s="149">
        <f t="shared" si="71"/>
        <v>0</v>
      </c>
    </row>
    <row r="1097" spans="1:17" x14ac:dyDescent="0.35">
      <c r="A1097" s="144" t="s">
        <v>11</v>
      </c>
      <c r="B1097" s="115" t="s">
        <v>82</v>
      </c>
      <c r="C1097" s="144"/>
      <c r="D1097" s="116">
        <v>44449</v>
      </c>
      <c r="E1097" s="115" t="s">
        <v>227</v>
      </c>
      <c r="F1097" s="145" t="s">
        <v>228</v>
      </c>
      <c r="G1097" s="145" t="s">
        <v>232</v>
      </c>
      <c r="H1097" s="146">
        <v>174.95999999999998</v>
      </c>
      <c r="I1097" s="147">
        <v>44431</v>
      </c>
      <c r="J1097" s="147">
        <v>44444</v>
      </c>
      <c r="K1097" s="148">
        <f t="shared" si="68"/>
        <v>14</v>
      </c>
      <c r="L1097" s="147">
        <f t="shared" si="69"/>
        <v>44437.5</v>
      </c>
      <c r="M1097" s="143">
        <v>44449.5</v>
      </c>
      <c r="N1097" s="143">
        <v>44424.5</v>
      </c>
      <c r="O1097" s="143">
        <v>44421.5</v>
      </c>
      <c r="P1097" s="144">
        <f t="shared" si="70"/>
        <v>-16</v>
      </c>
      <c r="Q1097" s="149">
        <f t="shared" si="71"/>
        <v>-2799.3599999999997</v>
      </c>
    </row>
    <row r="1098" spans="1:17" x14ac:dyDescent="0.35">
      <c r="A1098" s="144" t="s">
        <v>11</v>
      </c>
      <c r="B1098" s="115" t="s">
        <v>82</v>
      </c>
      <c r="C1098" s="144"/>
      <c r="D1098" s="116">
        <v>44449</v>
      </c>
      <c r="E1098" s="115" t="s">
        <v>207</v>
      </c>
      <c r="F1098" s="145" t="s">
        <v>208</v>
      </c>
      <c r="G1098" s="145" t="s">
        <v>209</v>
      </c>
      <c r="H1098" s="146">
        <v>174.27</v>
      </c>
      <c r="I1098" s="147">
        <v>44431</v>
      </c>
      <c r="J1098" s="147">
        <v>44444</v>
      </c>
      <c r="K1098" s="148">
        <f t="shared" si="68"/>
        <v>14</v>
      </c>
      <c r="L1098" s="147">
        <f t="shared" si="69"/>
        <v>44437.5</v>
      </c>
      <c r="M1098" s="143">
        <v>44449.5</v>
      </c>
      <c r="N1098" s="143">
        <v>44452.5</v>
      </c>
      <c r="O1098" s="143">
        <v>44449.5</v>
      </c>
      <c r="P1098" s="144">
        <f t="shared" si="70"/>
        <v>12</v>
      </c>
      <c r="Q1098" s="149">
        <f t="shared" si="71"/>
        <v>2091.2400000000002</v>
      </c>
    </row>
    <row r="1099" spans="1:17" x14ac:dyDescent="0.35">
      <c r="A1099" s="144" t="s">
        <v>11</v>
      </c>
      <c r="B1099" s="115" t="s">
        <v>82</v>
      </c>
      <c r="C1099" s="144"/>
      <c r="D1099" s="116">
        <v>44449</v>
      </c>
      <c r="E1099" s="115" t="s">
        <v>210</v>
      </c>
      <c r="F1099" s="145" t="s">
        <v>211</v>
      </c>
      <c r="G1099" s="145" t="s">
        <v>209</v>
      </c>
      <c r="H1099" s="146">
        <v>30.53</v>
      </c>
      <c r="I1099" s="147">
        <v>44431</v>
      </c>
      <c r="J1099" s="147">
        <v>44444</v>
      </c>
      <c r="K1099" s="148">
        <f t="shared" si="68"/>
        <v>14</v>
      </c>
      <c r="L1099" s="147">
        <f t="shared" si="69"/>
        <v>44437.5</v>
      </c>
      <c r="M1099" s="143">
        <v>44449.5</v>
      </c>
      <c r="N1099" s="143">
        <v>44452.5</v>
      </c>
      <c r="O1099" s="143">
        <v>44449.5</v>
      </c>
      <c r="P1099" s="144">
        <f t="shared" si="70"/>
        <v>12</v>
      </c>
      <c r="Q1099" s="149">
        <f t="shared" si="71"/>
        <v>366.36</v>
      </c>
    </row>
    <row r="1100" spans="1:17" x14ac:dyDescent="0.35">
      <c r="A1100" s="144" t="s">
        <v>11</v>
      </c>
      <c r="B1100" s="115" t="s">
        <v>82</v>
      </c>
      <c r="C1100" s="144"/>
      <c r="D1100" s="116">
        <v>44449</v>
      </c>
      <c r="E1100" s="115" t="s">
        <v>212</v>
      </c>
      <c r="F1100" s="145" t="s">
        <v>213</v>
      </c>
      <c r="G1100" s="145" t="s">
        <v>209</v>
      </c>
      <c r="H1100" s="146">
        <v>30.53</v>
      </c>
      <c r="I1100" s="147">
        <v>44431</v>
      </c>
      <c r="J1100" s="147">
        <v>44444</v>
      </c>
      <c r="K1100" s="148">
        <f t="shared" si="68"/>
        <v>14</v>
      </c>
      <c r="L1100" s="147">
        <f t="shared" si="69"/>
        <v>44437.5</v>
      </c>
      <c r="M1100" s="143">
        <v>44449.5</v>
      </c>
      <c r="N1100" s="143">
        <v>44452.5</v>
      </c>
      <c r="O1100" s="143">
        <v>44449.5</v>
      </c>
      <c r="P1100" s="144">
        <f t="shared" si="70"/>
        <v>12</v>
      </c>
      <c r="Q1100" s="149">
        <f t="shared" si="71"/>
        <v>366.36</v>
      </c>
    </row>
    <row r="1101" spans="1:17" x14ac:dyDescent="0.35">
      <c r="A1101" s="144" t="s">
        <v>11</v>
      </c>
      <c r="B1101" s="115" t="s">
        <v>82</v>
      </c>
      <c r="C1101" s="144"/>
      <c r="D1101" s="116">
        <v>44449</v>
      </c>
      <c r="E1101" s="115" t="s">
        <v>214</v>
      </c>
      <c r="F1101" s="145" t="s">
        <v>215</v>
      </c>
      <c r="G1101" s="145" t="s">
        <v>209</v>
      </c>
      <c r="H1101" s="146">
        <v>130.57</v>
      </c>
      <c r="I1101" s="147">
        <v>44431</v>
      </c>
      <c r="J1101" s="147">
        <v>44444</v>
      </c>
      <c r="K1101" s="148">
        <f t="shared" si="68"/>
        <v>14</v>
      </c>
      <c r="L1101" s="147">
        <f t="shared" si="69"/>
        <v>44437.5</v>
      </c>
      <c r="M1101" s="143">
        <v>44449.5</v>
      </c>
      <c r="N1101" s="143">
        <v>44452.5</v>
      </c>
      <c r="O1101" s="143">
        <v>44449.5</v>
      </c>
      <c r="P1101" s="144">
        <f t="shared" si="70"/>
        <v>12</v>
      </c>
      <c r="Q1101" s="149">
        <f t="shared" si="71"/>
        <v>1566.84</v>
      </c>
    </row>
    <row r="1102" spans="1:17" x14ac:dyDescent="0.35">
      <c r="A1102" s="144" t="s">
        <v>11</v>
      </c>
      <c r="B1102" s="115" t="s">
        <v>82</v>
      </c>
      <c r="C1102" s="144"/>
      <c r="D1102" s="116">
        <v>44449</v>
      </c>
      <c r="E1102" s="115" t="s">
        <v>216</v>
      </c>
      <c r="F1102" s="145" t="s">
        <v>217</v>
      </c>
      <c r="G1102" s="145" t="s">
        <v>209</v>
      </c>
      <c r="H1102" s="146">
        <v>130.57</v>
      </c>
      <c r="I1102" s="147">
        <v>44431</v>
      </c>
      <c r="J1102" s="147">
        <v>44444</v>
      </c>
      <c r="K1102" s="148">
        <f t="shared" si="68"/>
        <v>14</v>
      </c>
      <c r="L1102" s="147">
        <f t="shared" si="69"/>
        <v>44437.5</v>
      </c>
      <c r="M1102" s="143">
        <v>44449.5</v>
      </c>
      <c r="N1102" s="143">
        <v>44452.5</v>
      </c>
      <c r="O1102" s="143">
        <v>44449.5</v>
      </c>
      <c r="P1102" s="144">
        <f t="shared" si="70"/>
        <v>12</v>
      </c>
      <c r="Q1102" s="149">
        <f t="shared" si="71"/>
        <v>1566.84</v>
      </c>
    </row>
    <row r="1103" spans="1:17" x14ac:dyDescent="0.35">
      <c r="A1103" s="144" t="s">
        <v>11</v>
      </c>
      <c r="B1103" s="115" t="s">
        <v>82</v>
      </c>
      <c r="C1103" s="144"/>
      <c r="D1103" s="116">
        <v>44449</v>
      </c>
      <c r="E1103" s="115" t="s">
        <v>207</v>
      </c>
      <c r="F1103" s="145" t="s">
        <v>208</v>
      </c>
      <c r="G1103" s="145" t="s">
        <v>209</v>
      </c>
      <c r="H1103" s="146">
        <v>61430.450000000004</v>
      </c>
      <c r="I1103" s="147">
        <v>44431</v>
      </c>
      <c r="J1103" s="147">
        <v>44444</v>
      </c>
      <c r="K1103" s="148">
        <f t="shared" si="68"/>
        <v>14</v>
      </c>
      <c r="L1103" s="147">
        <f t="shared" si="69"/>
        <v>44437.5</v>
      </c>
      <c r="M1103" s="143">
        <v>44449.5</v>
      </c>
      <c r="N1103" s="143">
        <v>44452.5</v>
      </c>
      <c r="O1103" s="143">
        <v>44449.5</v>
      </c>
      <c r="P1103" s="144">
        <f t="shared" si="70"/>
        <v>12</v>
      </c>
      <c r="Q1103" s="149">
        <f t="shared" si="71"/>
        <v>737165.4</v>
      </c>
    </row>
    <row r="1104" spans="1:17" x14ac:dyDescent="0.35">
      <c r="A1104" s="144" t="s">
        <v>11</v>
      </c>
      <c r="B1104" s="115" t="s">
        <v>82</v>
      </c>
      <c r="C1104" s="144"/>
      <c r="D1104" s="116">
        <v>44449</v>
      </c>
      <c r="E1104" s="115" t="s">
        <v>210</v>
      </c>
      <c r="F1104" s="145" t="s">
        <v>211</v>
      </c>
      <c r="G1104" s="145" t="s">
        <v>209</v>
      </c>
      <c r="H1104" s="146">
        <v>8305.6199999999935</v>
      </c>
      <c r="I1104" s="147">
        <v>44431</v>
      </c>
      <c r="J1104" s="147">
        <v>44444</v>
      </c>
      <c r="K1104" s="148">
        <f t="shared" si="68"/>
        <v>14</v>
      </c>
      <c r="L1104" s="147">
        <f t="shared" si="69"/>
        <v>44437.5</v>
      </c>
      <c r="M1104" s="143">
        <v>44449.5</v>
      </c>
      <c r="N1104" s="143">
        <v>44452.5</v>
      </c>
      <c r="O1104" s="143">
        <v>44449.5</v>
      </c>
      <c r="P1104" s="144">
        <f t="shared" si="70"/>
        <v>12</v>
      </c>
      <c r="Q1104" s="149">
        <f t="shared" si="71"/>
        <v>99667.439999999915</v>
      </c>
    </row>
    <row r="1105" spans="1:17" x14ac:dyDescent="0.35">
      <c r="A1105" s="144" t="s">
        <v>11</v>
      </c>
      <c r="B1105" s="115" t="s">
        <v>82</v>
      </c>
      <c r="C1105" s="144"/>
      <c r="D1105" s="116">
        <v>44449</v>
      </c>
      <c r="E1105" s="115" t="s">
        <v>212</v>
      </c>
      <c r="F1105" s="145" t="s">
        <v>213</v>
      </c>
      <c r="G1105" s="145" t="s">
        <v>209</v>
      </c>
      <c r="H1105" s="146">
        <v>8305.6199999999935</v>
      </c>
      <c r="I1105" s="147">
        <v>44431</v>
      </c>
      <c r="J1105" s="147">
        <v>44444</v>
      </c>
      <c r="K1105" s="148">
        <f t="shared" si="68"/>
        <v>14</v>
      </c>
      <c r="L1105" s="147">
        <f t="shared" si="69"/>
        <v>44437.5</v>
      </c>
      <c r="M1105" s="143">
        <v>44449.5</v>
      </c>
      <c r="N1105" s="143">
        <v>44452.5</v>
      </c>
      <c r="O1105" s="143">
        <v>44449.5</v>
      </c>
      <c r="P1105" s="144">
        <f t="shared" si="70"/>
        <v>12</v>
      </c>
      <c r="Q1105" s="149">
        <f t="shared" si="71"/>
        <v>99667.439999999915</v>
      </c>
    </row>
    <row r="1106" spans="1:17" x14ac:dyDescent="0.35">
      <c r="A1106" s="144" t="s">
        <v>11</v>
      </c>
      <c r="B1106" s="115" t="s">
        <v>82</v>
      </c>
      <c r="C1106" s="144"/>
      <c r="D1106" s="116">
        <v>44449</v>
      </c>
      <c r="E1106" s="115" t="s">
        <v>214</v>
      </c>
      <c r="F1106" s="145" t="s">
        <v>215</v>
      </c>
      <c r="G1106" s="145" t="s">
        <v>209</v>
      </c>
      <c r="H1106" s="146">
        <v>35513.400000000009</v>
      </c>
      <c r="I1106" s="147">
        <v>44431</v>
      </c>
      <c r="J1106" s="147">
        <v>44444</v>
      </c>
      <c r="K1106" s="148">
        <f t="shared" si="68"/>
        <v>14</v>
      </c>
      <c r="L1106" s="147">
        <f t="shared" si="69"/>
        <v>44437.5</v>
      </c>
      <c r="M1106" s="143">
        <v>44449.5</v>
      </c>
      <c r="N1106" s="143">
        <v>44452.5</v>
      </c>
      <c r="O1106" s="143">
        <v>44449.5</v>
      </c>
      <c r="P1106" s="144">
        <f t="shared" si="70"/>
        <v>12</v>
      </c>
      <c r="Q1106" s="149">
        <f t="shared" si="71"/>
        <v>426160.8000000001</v>
      </c>
    </row>
    <row r="1107" spans="1:17" x14ac:dyDescent="0.35">
      <c r="A1107" s="144" t="s">
        <v>11</v>
      </c>
      <c r="B1107" s="115" t="s">
        <v>82</v>
      </c>
      <c r="C1107" s="144"/>
      <c r="D1107" s="116">
        <v>44449</v>
      </c>
      <c r="E1107" s="115" t="s">
        <v>216</v>
      </c>
      <c r="F1107" s="145" t="s">
        <v>217</v>
      </c>
      <c r="G1107" s="145" t="s">
        <v>209</v>
      </c>
      <c r="H1107" s="146">
        <v>35513.400000000009</v>
      </c>
      <c r="I1107" s="147">
        <v>44431</v>
      </c>
      <c r="J1107" s="147">
        <v>44444</v>
      </c>
      <c r="K1107" s="148">
        <f t="shared" si="68"/>
        <v>14</v>
      </c>
      <c r="L1107" s="147">
        <f t="shared" si="69"/>
        <v>44437.5</v>
      </c>
      <c r="M1107" s="143">
        <v>44449.5</v>
      </c>
      <c r="N1107" s="143">
        <v>44452.5</v>
      </c>
      <c r="O1107" s="143">
        <v>44449.5</v>
      </c>
      <c r="P1107" s="144">
        <f t="shared" si="70"/>
        <v>12</v>
      </c>
      <c r="Q1107" s="149">
        <f t="shared" si="71"/>
        <v>426160.8000000001</v>
      </c>
    </row>
    <row r="1108" spans="1:17" x14ac:dyDescent="0.35">
      <c r="A1108" s="144" t="s">
        <v>11</v>
      </c>
      <c r="B1108" s="115" t="s">
        <v>82</v>
      </c>
      <c r="C1108" s="144"/>
      <c r="D1108" s="116">
        <v>44449</v>
      </c>
      <c r="E1108" s="115" t="s">
        <v>218</v>
      </c>
      <c r="F1108" s="145" t="s">
        <v>219</v>
      </c>
      <c r="G1108" s="145" t="s">
        <v>220</v>
      </c>
      <c r="H1108" s="146">
        <v>1637.0500000000002</v>
      </c>
      <c r="I1108" s="147">
        <v>44431</v>
      </c>
      <c r="J1108" s="147">
        <v>44444</v>
      </c>
      <c r="K1108" s="148">
        <f t="shared" si="68"/>
        <v>14</v>
      </c>
      <c r="L1108" s="147">
        <f t="shared" si="69"/>
        <v>44437.5</v>
      </c>
      <c r="M1108" s="143">
        <v>44449.5</v>
      </c>
      <c r="N1108" s="143">
        <v>44452.5</v>
      </c>
      <c r="O1108" s="143">
        <v>44449.5</v>
      </c>
      <c r="P1108" s="144">
        <f t="shared" si="70"/>
        <v>12</v>
      </c>
      <c r="Q1108" s="149">
        <f t="shared" si="71"/>
        <v>19644.600000000002</v>
      </c>
    </row>
    <row r="1109" spans="1:17" x14ac:dyDescent="0.35">
      <c r="A1109" s="144" t="s">
        <v>11</v>
      </c>
      <c r="B1109" s="115" t="s">
        <v>82</v>
      </c>
      <c r="C1109" s="144"/>
      <c r="D1109" s="116">
        <v>44449</v>
      </c>
      <c r="E1109" s="115" t="s">
        <v>221</v>
      </c>
      <c r="F1109" s="145" t="s">
        <v>222</v>
      </c>
      <c r="G1109" s="145" t="s">
        <v>220</v>
      </c>
      <c r="H1109" s="146">
        <v>1009.5000000000002</v>
      </c>
      <c r="I1109" s="147">
        <v>44431</v>
      </c>
      <c r="J1109" s="147">
        <v>44444</v>
      </c>
      <c r="K1109" s="148">
        <f t="shared" si="68"/>
        <v>14</v>
      </c>
      <c r="L1109" s="147">
        <f t="shared" si="69"/>
        <v>44437.5</v>
      </c>
      <c r="M1109" s="143">
        <v>44449.5</v>
      </c>
      <c r="N1109" s="143">
        <v>44452.5</v>
      </c>
      <c r="O1109" s="143">
        <v>44449.5</v>
      </c>
      <c r="P1109" s="144">
        <f t="shared" si="70"/>
        <v>12</v>
      </c>
      <c r="Q1109" s="149">
        <f t="shared" si="71"/>
        <v>12114.000000000004</v>
      </c>
    </row>
    <row r="1110" spans="1:17" x14ac:dyDescent="0.35">
      <c r="A1110" s="144" t="s">
        <v>11</v>
      </c>
      <c r="B1110" s="115" t="s">
        <v>82</v>
      </c>
      <c r="C1110" s="144"/>
      <c r="D1110" s="116">
        <v>44449</v>
      </c>
      <c r="E1110" s="115" t="s">
        <v>223</v>
      </c>
      <c r="F1110" s="145" t="s">
        <v>224</v>
      </c>
      <c r="G1110" s="145" t="s">
        <v>225</v>
      </c>
      <c r="H1110" s="146">
        <v>103.17</v>
      </c>
      <c r="I1110" s="147">
        <v>44431</v>
      </c>
      <c r="J1110" s="147">
        <v>44444</v>
      </c>
      <c r="K1110" s="148">
        <f t="shared" si="68"/>
        <v>14</v>
      </c>
      <c r="L1110" s="147">
        <f t="shared" si="69"/>
        <v>44437.5</v>
      </c>
      <c r="M1110" s="143">
        <v>44449.5</v>
      </c>
      <c r="N1110" s="143">
        <v>44459.5</v>
      </c>
      <c r="O1110" s="143">
        <v>44456.5</v>
      </c>
      <c r="P1110" s="144">
        <f t="shared" si="70"/>
        <v>19</v>
      </c>
      <c r="Q1110" s="149">
        <f t="shared" si="71"/>
        <v>1960.23</v>
      </c>
    </row>
    <row r="1111" spans="1:17" x14ac:dyDescent="0.35">
      <c r="A1111" s="144" t="s">
        <v>11</v>
      </c>
      <c r="B1111" s="115" t="s">
        <v>82</v>
      </c>
      <c r="C1111" s="144"/>
      <c r="D1111" s="116">
        <v>44449</v>
      </c>
      <c r="E1111" s="115" t="s">
        <v>223</v>
      </c>
      <c r="F1111" s="145" t="s">
        <v>224</v>
      </c>
      <c r="G1111" s="145" t="s">
        <v>226</v>
      </c>
      <c r="H1111" s="146">
        <v>39.76</v>
      </c>
      <c r="I1111" s="147">
        <v>44431</v>
      </c>
      <c r="J1111" s="147">
        <v>44444</v>
      </c>
      <c r="K1111" s="148">
        <f t="shared" si="68"/>
        <v>14</v>
      </c>
      <c r="L1111" s="147">
        <f t="shared" si="69"/>
        <v>44437.5</v>
      </c>
      <c r="M1111" s="143">
        <v>44449.5</v>
      </c>
      <c r="N1111" s="143">
        <v>44459.5</v>
      </c>
      <c r="O1111" s="143">
        <v>44456.5</v>
      </c>
      <c r="P1111" s="144">
        <f t="shared" si="70"/>
        <v>19</v>
      </c>
      <c r="Q1111" s="149">
        <f t="shared" si="71"/>
        <v>755.43999999999994</v>
      </c>
    </row>
    <row r="1112" spans="1:17" x14ac:dyDescent="0.35">
      <c r="A1112" s="144" t="s">
        <v>11</v>
      </c>
      <c r="B1112" s="115" t="s">
        <v>82</v>
      </c>
      <c r="C1112" s="144"/>
      <c r="D1112" s="116">
        <v>44449</v>
      </c>
      <c r="E1112" s="115" t="s">
        <v>227</v>
      </c>
      <c r="F1112" s="145" t="s">
        <v>228</v>
      </c>
      <c r="G1112" s="145" t="s">
        <v>317</v>
      </c>
      <c r="H1112" s="146">
        <v>1.62</v>
      </c>
      <c r="I1112" s="147">
        <v>44431</v>
      </c>
      <c r="J1112" s="147">
        <v>44444</v>
      </c>
      <c r="K1112" s="148">
        <f t="shared" si="68"/>
        <v>14</v>
      </c>
      <c r="L1112" s="147">
        <f t="shared" si="69"/>
        <v>44437.5</v>
      </c>
      <c r="M1112" s="143">
        <v>44449.5</v>
      </c>
      <c r="N1112" s="143">
        <v>44459.5</v>
      </c>
      <c r="O1112" s="143">
        <v>44456.5</v>
      </c>
      <c r="P1112" s="144">
        <f t="shared" si="70"/>
        <v>19</v>
      </c>
      <c r="Q1112" s="149">
        <f t="shared" si="71"/>
        <v>30.78</v>
      </c>
    </row>
    <row r="1113" spans="1:17" x14ac:dyDescent="0.35">
      <c r="A1113" s="144" t="s">
        <v>11</v>
      </c>
      <c r="B1113" s="115" t="s">
        <v>82</v>
      </c>
      <c r="C1113" s="144"/>
      <c r="D1113" s="116">
        <v>44449</v>
      </c>
      <c r="E1113" s="115" t="s">
        <v>227</v>
      </c>
      <c r="F1113" s="145" t="s">
        <v>228</v>
      </c>
      <c r="G1113" s="145" t="s">
        <v>229</v>
      </c>
      <c r="H1113" s="146">
        <v>0.55000000000000004</v>
      </c>
      <c r="I1113" s="147">
        <v>44431</v>
      </c>
      <c r="J1113" s="147">
        <v>44444</v>
      </c>
      <c r="K1113" s="148">
        <f t="shared" si="68"/>
        <v>14</v>
      </c>
      <c r="L1113" s="147">
        <f t="shared" si="69"/>
        <v>44437.5</v>
      </c>
      <c r="M1113" s="143">
        <v>44449.5</v>
      </c>
      <c r="N1113" s="143">
        <v>44459.5</v>
      </c>
      <c r="O1113" s="143">
        <v>44456.5</v>
      </c>
      <c r="P1113" s="144">
        <f t="shared" si="70"/>
        <v>19</v>
      </c>
      <c r="Q1113" s="149">
        <f t="shared" si="71"/>
        <v>10.450000000000001</v>
      </c>
    </row>
    <row r="1114" spans="1:17" x14ac:dyDescent="0.35">
      <c r="A1114" s="144" t="s">
        <v>11</v>
      </c>
      <c r="B1114" s="115" t="s">
        <v>82</v>
      </c>
      <c r="C1114" s="144"/>
      <c r="D1114" s="116">
        <v>44449</v>
      </c>
      <c r="E1114" s="115" t="s">
        <v>227</v>
      </c>
      <c r="F1114" s="145" t="s">
        <v>228</v>
      </c>
      <c r="G1114" s="145" t="s">
        <v>225</v>
      </c>
      <c r="H1114" s="146">
        <v>70.25</v>
      </c>
      <c r="I1114" s="147">
        <v>44431</v>
      </c>
      <c r="J1114" s="147">
        <v>44444</v>
      </c>
      <c r="K1114" s="148">
        <f t="shared" si="68"/>
        <v>14</v>
      </c>
      <c r="L1114" s="147">
        <f t="shared" si="69"/>
        <v>44437.5</v>
      </c>
      <c r="M1114" s="143">
        <v>44449.5</v>
      </c>
      <c r="N1114" s="143">
        <v>44459.5</v>
      </c>
      <c r="O1114" s="143">
        <v>44456.5</v>
      </c>
      <c r="P1114" s="144">
        <f t="shared" si="70"/>
        <v>19</v>
      </c>
      <c r="Q1114" s="149">
        <f t="shared" si="71"/>
        <v>1334.75</v>
      </c>
    </row>
    <row r="1115" spans="1:17" x14ac:dyDescent="0.35">
      <c r="A1115" s="144" t="s">
        <v>11</v>
      </c>
      <c r="B1115" s="115" t="s">
        <v>82</v>
      </c>
      <c r="C1115" s="144"/>
      <c r="D1115" s="116">
        <v>44449</v>
      </c>
      <c r="E1115" s="115" t="s">
        <v>227</v>
      </c>
      <c r="F1115" s="145" t="s">
        <v>228</v>
      </c>
      <c r="G1115" s="145" t="s">
        <v>307</v>
      </c>
      <c r="H1115" s="146">
        <v>1.54</v>
      </c>
      <c r="I1115" s="147">
        <v>44431</v>
      </c>
      <c r="J1115" s="147">
        <v>44444</v>
      </c>
      <c r="K1115" s="148">
        <f t="shared" si="68"/>
        <v>14</v>
      </c>
      <c r="L1115" s="147">
        <f t="shared" si="69"/>
        <v>44437.5</v>
      </c>
      <c r="M1115" s="143">
        <v>44449.5</v>
      </c>
      <c r="N1115" s="143">
        <v>44459.5</v>
      </c>
      <c r="O1115" s="143">
        <v>44456.5</v>
      </c>
      <c r="P1115" s="144">
        <f t="shared" si="70"/>
        <v>19</v>
      </c>
      <c r="Q1115" s="149">
        <f t="shared" si="71"/>
        <v>29.26</v>
      </c>
    </row>
    <row r="1116" spans="1:17" x14ac:dyDescent="0.35">
      <c r="A1116" s="144" t="s">
        <v>11</v>
      </c>
      <c r="B1116" s="115" t="s">
        <v>82</v>
      </c>
      <c r="C1116" s="144"/>
      <c r="D1116" s="116">
        <v>44449</v>
      </c>
      <c r="E1116" s="115" t="s">
        <v>227</v>
      </c>
      <c r="F1116" s="145" t="s">
        <v>228</v>
      </c>
      <c r="G1116" s="145" t="s">
        <v>301</v>
      </c>
      <c r="H1116" s="146">
        <v>3.07</v>
      </c>
      <c r="I1116" s="147">
        <v>44431</v>
      </c>
      <c r="J1116" s="147">
        <v>44444</v>
      </c>
      <c r="K1116" s="148">
        <f t="shared" si="68"/>
        <v>14</v>
      </c>
      <c r="L1116" s="147">
        <f t="shared" si="69"/>
        <v>44437.5</v>
      </c>
      <c r="M1116" s="143">
        <v>44449.5</v>
      </c>
      <c r="N1116" s="143">
        <v>44459.5</v>
      </c>
      <c r="O1116" s="143">
        <v>44456.5</v>
      </c>
      <c r="P1116" s="144">
        <f t="shared" si="70"/>
        <v>19</v>
      </c>
      <c r="Q1116" s="149">
        <f t="shared" si="71"/>
        <v>58.33</v>
      </c>
    </row>
    <row r="1117" spans="1:17" x14ac:dyDescent="0.35">
      <c r="A1117" s="144" t="s">
        <v>11</v>
      </c>
      <c r="B1117" s="115" t="s">
        <v>82</v>
      </c>
      <c r="C1117" s="144"/>
      <c r="D1117" s="116">
        <v>44449</v>
      </c>
      <c r="E1117" s="115" t="s">
        <v>227</v>
      </c>
      <c r="F1117" s="145" t="s">
        <v>228</v>
      </c>
      <c r="G1117" s="145" t="s">
        <v>294</v>
      </c>
      <c r="H1117" s="146">
        <v>2.89</v>
      </c>
      <c r="I1117" s="147">
        <v>44431</v>
      </c>
      <c r="J1117" s="147">
        <v>44444</v>
      </c>
      <c r="K1117" s="148">
        <f t="shared" si="68"/>
        <v>14</v>
      </c>
      <c r="L1117" s="147">
        <f t="shared" si="69"/>
        <v>44437.5</v>
      </c>
      <c r="M1117" s="143">
        <v>44449.5</v>
      </c>
      <c r="N1117" s="143">
        <v>44459.5</v>
      </c>
      <c r="O1117" s="143">
        <v>44456.5</v>
      </c>
      <c r="P1117" s="144">
        <f t="shared" si="70"/>
        <v>19</v>
      </c>
      <c r="Q1117" s="149">
        <f t="shared" si="71"/>
        <v>54.910000000000004</v>
      </c>
    </row>
    <row r="1118" spans="1:17" x14ac:dyDescent="0.35">
      <c r="A1118" s="144" t="s">
        <v>11</v>
      </c>
      <c r="B1118" s="115" t="s">
        <v>82</v>
      </c>
      <c r="C1118" s="144"/>
      <c r="D1118" s="116">
        <v>44449</v>
      </c>
      <c r="E1118" s="115" t="s">
        <v>221</v>
      </c>
      <c r="F1118" s="145" t="s">
        <v>222</v>
      </c>
      <c r="G1118" s="145" t="s">
        <v>230</v>
      </c>
      <c r="H1118" s="146">
        <v>78.23</v>
      </c>
      <c r="I1118" s="147">
        <v>44431</v>
      </c>
      <c r="J1118" s="147">
        <v>44444</v>
      </c>
      <c r="K1118" s="148">
        <f t="shared" si="68"/>
        <v>14</v>
      </c>
      <c r="L1118" s="147">
        <f t="shared" si="69"/>
        <v>44437.5</v>
      </c>
      <c r="M1118" s="143">
        <v>44449.5</v>
      </c>
      <c r="N1118" s="143">
        <v>44466.5</v>
      </c>
      <c r="O1118" s="143">
        <v>44461.5</v>
      </c>
      <c r="P1118" s="144">
        <f t="shared" si="70"/>
        <v>24</v>
      </c>
      <c r="Q1118" s="149">
        <f t="shared" si="71"/>
        <v>1877.52</v>
      </c>
    </row>
    <row r="1119" spans="1:17" x14ac:dyDescent="0.35">
      <c r="A1119" s="144" t="s">
        <v>11</v>
      </c>
      <c r="B1119" s="115" t="s">
        <v>82</v>
      </c>
      <c r="C1119" s="144"/>
      <c r="D1119" s="116">
        <v>44449</v>
      </c>
      <c r="E1119" s="115" t="s">
        <v>218</v>
      </c>
      <c r="F1119" s="145" t="s">
        <v>219</v>
      </c>
      <c r="G1119" s="145" t="s">
        <v>230</v>
      </c>
      <c r="H1119" s="146">
        <v>676.3599999999999</v>
      </c>
      <c r="I1119" s="147">
        <v>44431</v>
      </c>
      <c r="J1119" s="147">
        <v>44444</v>
      </c>
      <c r="K1119" s="148">
        <f t="shared" si="68"/>
        <v>14</v>
      </c>
      <c r="L1119" s="147">
        <f t="shared" si="69"/>
        <v>44437.5</v>
      </c>
      <c r="M1119" s="143">
        <v>44449.5</v>
      </c>
      <c r="N1119" s="143">
        <v>44466.5</v>
      </c>
      <c r="O1119" s="143">
        <v>44461.5</v>
      </c>
      <c r="P1119" s="144">
        <f t="shared" si="70"/>
        <v>24</v>
      </c>
      <c r="Q1119" s="149">
        <f t="shared" si="71"/>
        <v>16232.639999999998</v>
      </c>
    </row>
    <row r="1120" spans="1:17" x14ac:dyDescent="0.35">
      <c r="A1120" s="144" t="s">
        <v>11</v>
      </c>
      <c r="B1120" s="115" t="s">
        <v>82</v>
      </c>
      <c r="C1120" s="144"/>
      <c r="D1120" s="116">
        <v>44449</v>
      </c>
      <c r="E1120" s="115" t="s">
        <v>221</v>
      </c>
      <c r="F1120" s="145" t="s">
        <v>222</v>
      </c>
      <c r="G1120" s="145" t="s">
        <v>230</v>
      </c>
      <c r="H1120" s="146">
        <v>17711.809999999998</v>
      </c>
      <c r="I1120" s="147">
        <v>44431</v>
      </c>
      <c r="J1120" s="147">
        <v>44444</v>
      </c>
      <c r="K1120" s="148">
        <f t="shared" si="68"/>
        <v>14</v>
      </c>
      <c r="L1120" s="147">
        <f t="shared" si="69"/>
        <v>44437.5</v>
      </c>
      <c r="M1120" s="143">
        <v>44449.5</v>
      </c>
      <c r="N1120" s="143">
        <v>44466.5</v>
      </c>
      <c r="O1120" s="143">
        <v>44461.5</v>
      </c>
      <c r="P1120" s="144">
        <f t="shared" si="70"/>
        <v>24</v>
      </c>
      <c r="Q1120" s="149">
        <f t="shared" si="71"/>
        <v>425083.43999999994</v>
      </c>
    </row>
    <row r="1121" spans="1:17" x14ac:dyDescent="0.35">
      <c r="A1121" s="144" t="s">
        <v>11</v>
      </c>
      <c r="B1121" s="115" t="s">
        <v>82</v>
      </c>
      <c r="C1121" s="144"/>
      <c r="D1121" s="116">
        <v>44449</v>
      </c>
      <c r="E1121" s="115" t="s">
        <v>233</v>
      </c>
      <c r="F1121" s="145" t="s">
        <v>234</v>
      </c>
      <c r="G1121" s="145" t="s">
        <v>235</v>
      </c>
      <c r="H1121" s="146">
        <v>38.520000000000003</v>
      </c>
      <c r="I1121" s="147">
        <v>44431</v>
      </c>
      <c r="J1121" s="147">
        <v>44444</v>
      </c>
      <c r="K1121" s="148">
        <f t="shared" si="68"/>
        <v>14</v>
      </c>
      <c r="L1121" s="147">
        <f t="shared" si="69"/>
        <v>44437.5</v>
      </c>
      <c r="M1121" s="143">
        <v>44449.5</v>
      </c>
      <c r="N1121" s="143">
        <v>44484.5</v>
      </c>
      <c r="O1121" s="143">
        <v>44483.5</v>
      </c>
      <c r="P1121" s="144">
        <f t="shared" si="70"/>
        <v>46</v>
      </c>
      <c r="Q1121" s="149">
        <f t="shared" si="71"/>
        <v>1771.92</v>
      </c>
    </row>
    <row r="1122" spans="1:17" x14ac:dyDescent="0.35">
      <c r="A1122" s="144" t="s">
        <v>11</v>
      </c>
      <c r="B1122" s="115" t="s">
        <v>82</v>
      </c>
      <c r="C1122" s="144"/>
      <c r="D1122" s="116">
        <v>44449</v>
      </c>
      <c r="E1122" s="115" t="s">
        <v>233</v>
      </c>
      <c r="F1122" s="145" t="s">
        <v>234</v>
      </c>
      <c r="G1122" s="145" t="s">
        <v>236</v>
      </c>
      <c r="H1122" s="146">
        <v>26.86</v>
      </c>
      <c r="I1122" s="147">
        <v>44431</v>
      </c>
      <c r="J1122" s="147">
        <v>44444</v>
      </c>
      <c r="K1122" s="148">
        <f t="shared" si="68"/>
        <v>14</v>
      </c>
      <c r="L1122" s="147">
        <f t="shared" si="69"/>
        <v>44437.5</v>
      </c>
      <c r="M1122" s="143">
        <v>44449.5</v>
      </c>
      <c r="N1122" s="143">
        <v>44484.5</v>
      </c>
      <c r="O1122" s="143">
        <v>44483.5</v>
      </c>
      <c r="P1122" s="144">
        <f t="shared" si="70"/>
        <v>46</v>
      </c>
      <c r="Q1122" s="149">
        <f t="shared" si="71"/>
        <v>1235.56</v>
      </c>
    </row>
    <row r="1123" spans="1:17" x14ac:dyDescent="0.35">
      <c r="A1123" s="144" t="s">
        <v>11</v>
      </c>
      <c r="B1123" s="115" t="s">
        <v>82</v>
      </c>
      <c r="C1123" s="144"/>
      <c r="D1123" s="116">
        <v>44449</v>
      </c>
      <c r="E1123" s="115" t="s">
        <v>233</v>
      </c>
      <c r="F1123" s="145" t="s">
        <v>234</v>
      </c>
      <c r="G1123" s="145" t="s">
        <v>237</v>
      </c>
      <c r="H1123" s="146">
        <v>65.099999999999994</v>
      </c>
      <c r="I1123" s="147">
        <v>44431</v>
      </c>
      <c r="J1123" s="147">
        <v>44444</v>
      </c>
      <c r="K1123" s="148">
        <f t="shared" si="68"/>
        <v>14</v>
      </c>
      <c r="L1123" s="147">
        <f t="shared" si="69"/>
        <v>44437.5</v>
      </c>
      <c r="M1123" s="143">
        <v>44449.5</v>
      </c>
      <c r="N1123" s="143">
        <v>44484.5</v>
      </c>
      <c r="O1123" s="143">
        <v>44483.5</v>
      </c>
      <c r="P1123" s="144">
        <f t="shared" si="70"/>
        <v>46</v>
      </c>
      <c r="Q1123" s="149">
        <f t="shared" si="71"/>
        <v>2994.6</v>
      </c>
    </row>
    <row r="1124" spans="1:17" x14ac:dyDescent="0.35">
      <c r="A1124" s="144" t="s">
        <v>11</v>
      </c>
      <c r="B1124" s="115" t="s">
        <v>82</v>
      </c>
      <c r="C1124" s="144"/>
      <c r="D1124" s="116">
        <v>44449</v>
      </c>
      <c r="E1124" s="115" t="s">
        <v>238</v>
      </c>
      <c r="F1124" s="145" t="s">
        <v>239</v>
      </c>
      <c r="G1124" s="145" t="s">
        <v>304</v>
      </c>
      <c r="H1124" s="146">
        <v>161.44999999999999</v>
      </c>
      <c r="I1124" s="147">
        <v>44431</v>
      </c>
      <c r="J1124" s="147">
        <v>44444</v>
      </c>
      <c r="K1124" s="148">
        <f t="shared" si="68"/>
        <v>14</v>
      </c>
      <c r="L1124" s="147">
        <f t="shared" si="69"/>
        <v>44437.5</v>
      </c>
      <c r="M1124" s="143">
        <v>44449.5</v>
      </c>
      <c r="N1124" s="143">
        <v>44489.5</v>
      </c>
      <c r="O1124" s="143">
        <v>44488.5</v>
      </c>
      <c r="P1124" s="144">
        <f t="shared" si="70"/>
        <v>51</v>
      </c>
      <c r="Q1124" s="149">
        <f t="shared" si="71"/>
        <v>8233.9499999999989</v>
      </c>
    </row>
    <row r="1125" spans="1:17" x14ac:dyDescent="0.35">
      <c r="A1125" s="144" t="s">
        <v>11</v>
      </c>
      <c r="B1125" s="115" t="s">
        <v>82</v>
      </c>
      <c r="C1125" s="144"/>
      <c r="D1125" s="116">
        <v>44449</v>
      </c>
      <c r="E1125" s="115" t="s">
        <v>238</v>
      </c>
      <c r="F1125" s="145" t="s">
        <v>239</v>
      </c>
      <c r="G1125" s="145" t="s">
        <v>240</v>
      </c>
      <c r="H1125" s="146">
        <v>350.12</v>
      </c>
      <c r="I1125" s="147">
        <v>44431</v>
      </c>
      <c r="J1125" s="147">
        <v>44444</v>
      </c>
      <c r="K1125" s="148">
        <f t="shared" si="68"/>
        <v>14</v>
      </c>
      <c r="L1125" s="147">
        <f t="shared" si="69"/>
        <v>44437.5</v>
      </c>
      <c r="M1125" s="143">
        <v>44449.5</v>
      </c>
      <c r="N1125" s="143">
        <v>44489.5</v>
      </c>
      <c r="O1125" s="143">
        <v>44488.5</v>
      </c>
      <c r="P1125" s="144">
        <f t="shared" si="70"/>
        <v>51</v>
      </c>
      <c r="Q1125" s="149">
        <f t="shared" si="71"/>
        <v>17856.12</v>
      </c>
    </row>
    <row r="1126" spans="1:17" x14ac:dyDescent="0.35">
      <c r="A1126" s="144" t="s">
        <v>11</v>
      </c>
      <c r="B1126" s="115" t="s">
        <v>82</v>
      </c>
      <c r="C1126" s="144"/>
      <c r="D1126" s="116">
        <v>44449</v>
      </c>
      <c r="E1126" s="115" t="s">
        <v>238</v>
      </c>
      <c r="F1126" s="145" t="s">
        <v>239</v>
      </c>
      <c r="G1126" s="145" t="s">
        <v>241</v>
      </c>
      <c r="H1126" s="146">
        <v>50.89</v>
      </c>
      <c r="I1126" s="147">
        <v>44431</v>
      </c>
      <c r="J1126" s="147">
        <v>44444</v>
      </c>
      <c r="K1126" s="148">
        <f t="shared" si="68"/>
        <v>14</v>
      </c>
      <c r="L1126" s="147">
        <f t="shared" si="69"/>
        <v>44437.5</v>
      </c>
      <c r="M1126" s="143">
        <v>44449.5</v>
      </c>
      <c r="N1126" s="143">
        <v>44489.5</v>
      </c>
      <c r="O1126" s="143">
        <v>44488.5</v>
      </c>
      <c r="P1126" s="144">
        <f t="shared" si="70"/>
        <v>51</v>
      </c>
      <c r="Q1126" s="149">
        <f t="shared" si="71"/>
        <v>2595.39</v>
      </c>
    </row>
    <row r="1127" spans="1:17" x14ac:dyDescent="0.35">
      <c r="A1127" s="144" t="s">
        <v>11</v>
      </c>
      <c r="B1127" s="115" t="s">
        <v>82</v>
      </c>
      <c r="C1127" s="144"/>
      <c r="D1127" s="116">
        <v>44449</v>
      </c>
      <c r="E1127" s="115" t="s">
        <v>238</v>
      </c>
      <c r="F1127" s="145" t="s">
        <v>239</v>
      </c>
      <c r="G1127" s="145" t="s">
        <v>242</v>
      </c>
      <c r="H1127" s="146">
        <v>24.24</v>
      </c>
      <c r="I1127" s="147">
        <v>44431</v>
      </c>
      <c r="J1127" s="147">
        <v>44444</v>
      </c>
      <c r="K1127" s="148">
        <f t="shared" si="68"/>
        <v>14</v>
      </c>
      <c r="L1127" s="147">
        <f t="shared" si="69"/>
        <v>44437.5</v>
      </c>
      <c r="M1127" s="143">
        <v>44449.5</v>
      </c>
      <c r="N1127" s="143">
        <v>44489.5</v>
      </c>
      <c r="O1127" s="143">
        <v>44488.5</v>
      </c>
      <c r="P1127" s="144">
        <f t="shared" si="70"/>
        <v>51</v>
      </c>
      <c r="Q1127" s="149">
        <f t="shared" si="71"/>
        <v>1236.24</v>
      </c>
    </row>
    <row r="1128" spans="1:17" x14ac:dyDescent="0.35">
      <c r="A1128" s="144" t="s">
        <v>11</v>
      </c>
      <c r="B1128" s="115" t="s">
        <v>82</v>
      </c>
      <c r="C1128" s="144"/>
      <c r="D1128" s="116">
        <v>44449</v>
      </c>
      <c r="E1128" s="115" t="s">
        <v>238</v>
      </c>
      <c r="F1128" s="145" t="s">
        <v>239</v>
      </c>
      <c r="G1128" s="145" t="s">
        <v>243</v>
      </c>
      <c r="H1128" s="146">
        <v>43.01</v>
      </c>
      <c r="I1128" s="147">
        <v>44431</v>
      </c>
      <c r="J1128" s="147">
        <v>44444</v>
      </c>
      <c r="K1128" s="148">
        <f t="shared" si="68"/>
        <v>14</v>
      </c>
      <c r="L1128" s="147">
        <f t="shared" si="69"/>
        <v>44437.5</v>
      </c>
      <c r="M1128" s="143">
        <v>44449.5</v>
      </c>
      <c r="N1128" s="143">
        <v>44489.5</v>
      </c>
      <c r="O1128" s="143">
        <v>44488.5</v>
      </c>
      <c r="P1128" s="144">
        <f t="shared" si="70"/>
        <v>51</v>
      </c>
      <c r="Q1128" s="149">
        <f t="shared" si="71"/>
        <v>2193.5099999999998</v>
      </c>
    </row>
    <row r="1129" spans="1:17" x14ac:dyDescent="0.35">
      <c r="A1129" s="144" t="s">
        <v>11</v>
      </c>
      <c r="B1129" s="115" t="s">
        <v>82</v>
      </c>
      <c r="C1129" s="144"/>
      <c r="D1129" s="116">
        <v>44449</v>
      </c>
      <c r="E1129" s="115" t="s">
        <v>238</v>
      </c>
      <c r="F1129" s="145" t="s">
        <v>239</v>
      </c>
      <c r="G1129" s="145" t="s">
        <v>244</v>
      </c>
      <c r="H1129" s="146">
        <v>56.25</v>
      </c>
      <c r="I1129" s="147">
        <v>44431</v>
      </c>
      <c r="J1129" s="147">
        <v>44444</v>
      </c>
      <c r="K1129" s="148">
        <f t="shared" si="68"/>
        <v>14</v>
      </c>
      <c r="L1129" s="147">
        <f t="shared" si="69"/>
        <v>44437.5</v>
      </c>
      <c r="M1129" s="143">
        <v>44449.5</v>
      </c>
      <c r="N1129" s="143">
        <v>44489.5</v>
      </c>
      <c r="O1129" s="143">
        <v>44488.5</v>
      </c>
      <c r="P1129" s="144">
        <f t="shared" si="70"/>
        <v>51</v>
      </c>
      <c r="Q1129" s="149">
        <f t="shared" si="71"/>
        <v>2868.75</v>
      </c>
    </row>
    <row r="1130" spans="1:17" x14ac:dyDescent="0.35">
      <c r="A1130" s="144" t="s">
        <v>11</v>
      </c>
      <c r="B1130" s="115" t="s">
        <v>82</v>
      </c>
      <c r="C1130" s="144"/>
      <c r="D1130" s="116">
        <v>44449</v>
      </c>
      <c r="E1130" s="115" t="s">
        <v>218</v>
      </c>
      <c r="F1130" s="145" t="s">
        <v>219</v>
      </c>
      <c r="G1130" s="145" t="s">
        <v>245</v>
      </c>
      <c r="H1130" s="146">
        <v>1645.75</v>
      </c>
      <c r="I1130" s="147">
        <v>44431</v>
      </c>
      <c r="J1130" s="147">
        <v>44444</v>
      </c>
      <c r="K1130" s="148">
        <f t="shared" si="68"/>
        <v>14</v>
      </c>
      <c r="L1130" s="147">
        <f t="shared" si="69"/>
        <v>44437.5</v>
      </c>
      <c r="M1130" s="143">
        <v>44449.5</v>
      </c>
      <c r="N1130" s="143">
        <v>44489.5</v>
      </c>
      <c r="O1130" s="143">
        <v>44488.5</v>
      </c>
      <c r="P1130" s="144">
        <f t="shared" si="70"/>
        <v>51</v>
      </c>
      <c r="Q1130" s="149">
        <f t="shared" si="71"/>
        <v>83933.25</v>
      </c>
    </row>
    <row r="1131" spans="1:17" x14ac:dyDescent="0.35">
      <c r="A1131" s="144" t="s">
        <v>11</v>
      </c>
      <c r="B1131" s="115" t="s">
        <v>82</v>
      </c>
      <c r="C1131" s="144"/>
      <c r="D1131" s="116">
        <v>44449</v>
      </c>
      <c r="E1131" s="115" t="s">
        <v>223</v>
      </c>
      <c r="F1131" s="145" t="s">
        <v>224</v>
      </c>
      <c r="G1131" s="145" t="s">
        <v>231</v>
      </c>
      <c r="H1131" s="146">
        <v>88.07</v>
      </c>
      <c r="I1131" s="147">
        <v>44431</v>
      </c>
      <c r="J1131" s="147">
        <v>44444</v>
      </c>
      <c r="K1131" s="148">
        <f t="shared" si="68"/>
        <v>14</v>
      </c>
      <c r="L1131" s="147">
        <f t="shared" si="69"/>
        <v>44437.5</v>
      </c>
      <c r="M1131" s="143">
        <v>44449.5</v>
      </c>
      <c r="N1131" s="143">
        <v>44498.5</v>
      </c>
      <c r="O1131" s="143">
        <v>44497.5</v>
      </c>
      <c r="P1131" s="144">
        <f t="shared" si="70"/>
        <v>60</v>
      </c>
      <c r="Q1131" s="149">
        <f t="shared" si="71"/>
        <v>5284.2</v>
      </c>
    </row>
    <row r="1132" spans="1:17" x14ac:dyDescent="0.35">
      <c r="A1132" s="144" t="s">
        <v>11</v>
      </c>
      <c r="B1132" s="115" t="s">
        <v>82</v>
      </c>
      <c r="C1132" s="144"/>
      <c r="D1132" s="116">
        <v>44449</v>
      </c>
      <c r="E1132" s="115" t="s">
        <v>227</v>
      </c>
      <c r="F1132" s="145" t="s">
        <v>228</v>
      </c>
      <c r="G1132" s="145" t="s">
        <v>291</v>
      </c>
      <c r="H1132" s="144">
        <v>6.18</v>
      </c>
      <c r="I1132" s="147">
        <v>44431</v>
      </c>
      <c r="J1132" s="147">
        <v>44444</v>
      </c>
      <c r="K1132" s="148">
        <f t="shared" si="68"/>
        <v>14</v>
      </c>
      <c r="L1132" s="147">
        <f t="shared" si="69"/>
        <v>44437.5</v>
      </c>
      <c r="M1132" s="143">
        <v>44449.5</v>
      </c>
      <c r="N1132" s="143">
        <v>44498.5</v>
      </c>
      <c r="O1132" s="143">
        <v>44497.5</v>
      </c>
      <c r="P1132" s="144">
        <f t="shared" si="70"/>
        <v>60</v>
      </c>
      <c r="Q1132" s="149">
        <f t="shared" si="71"/>
        <v>370.79999999999995</v>
      </c>
    </row>
    <row r="1133" spans="1:17" x14ac:dyDescent="0.35">
      <c r="A1133" s="144" t="s">
        <v>11</v>
      </c>
      <c r="B1133" s="115" t="s">
        <v>82</v>
      </c>
      <c r="C1133" s="144"/>
      <c r="D1133" s="116">
        <v>44449</v>
      </c>
      <c r="E1133" s="115" t="s">
        <v>227</v>
      </c>
      <c r="F1133" s="145" t="s">
        <v>228</v>
      </c>
      <c r="G1133" s="145" t="s">
        <v>295</v>
      </c>
      <c r="H1133" s="144">
        <v>0.57999999999999996</v>
      </c>
      <c r="I1133" s="147">
        <v>44431</v>
      </c>
      <c r="J1133" s="147">
        <v>44444</v>
      </c>
      <c r="K1133" s="148">
        <f t="shared" si="68"/>
        <v>14</v>
      </c>
      <c r="L1133" s="147">
        <f t="shared" si="69"/>
        <v>44437.5</v>
      </c>
      <c r="M1133" s="143">
        <v>44449.5</v>
      </c>
      <c r="N1133" s="143">
        <v>44498.5</v>
      </c>
      <c r="O1133" s="143">
        <v>44497.5</v>
      </c>
      <c r="P1133" s="144">
        <f t="shared" si="70"/>
        <v>60</v>
      </c>
      <c r="Q1133" s="149">
        <f t="shared" si="71"/>
        <v>34.799999999999997</v>
      </c>
    </row>
    <row r="1134" spans="1:17" x14ac:dyDescent="0.35">
      <c r="A1134" s="144" t="s">
        <v>11</v>
      </c>
      <c r="B1134" s="115" t="s">
        <v>82</v>
      </c>
      <c r="C1134" s="144"/>
      <c r="D1134" s="116">
        <v>44449</v>
      </c>
      <c r="E1134" s="115" t="s">
        <v>227</v>
      </c>
      <c r="F1134" s="145" t="s">
        <v>228</v>
      </c>
      <c r="G1134" s="145" t="s">
        <v>318</v>
      </c>
      <c r="H1134" s="144">
        <v>3.85</v>
      </c>
      <c r="I1134" s="147">
        <v>44431</v>
      </c>
      <c r="J1134" s="147">
        <v>44444</v>
      </c>
      <c r="K1134" s="148">
        <f t="shared" si="68"/>
        <v>14</v>
      </c>
      <c r="L1134" s="147">
        <f t="shared" si="69"/>
        <v>44437.5</v>
      </c>
      <c r="M1134" s="143">
        <v>44449.5</v>
      </c>
      <c r="N1134" s="143">
        <v>44498.5</v>
      </c>
      <c r="O1134" s="143">
        <v>44497.5</v>
      </c>
      <c r="P1134" s="144">
        <f t="shared" si="70"/>
        <v>60</v>
      </c>
      <c r="Q1134" s="149">
        <f t="shared" si="71"/>
        <v>231</v>
      </c>
    </row>
    <row r="1135" spans="1:17" x14ac:dyDescent="0.35">
      <c r="A1135" s="144" t="s">
        <v>11</v>
      </c>
      <c r="B1135" s="115" t="s">
        <v>82</v>
      </c>
      <c r="C1135" s="144"/>
      <c r="D1135" s="116">
        <v>44449</v>
      </c>
      <c r="E1135" s="115" t="s">
        <v>227</v>
      </c>
      <c r="F1135" s="145" t="s">
        <v>228</v>
      </c>
      <c r="G1135" s="145" t="s">
        <v>298</v>
      </c>
      <c r="H1135" s="146">
        <v>2.89</v>
      </c>
      <c r="I1135" s="147">
        <v>44431</v>
      </c>
      <c r="J1135" s="147">
        <v>44444</v>
      </c>
      <c r="K1135" s="148">
        <f t="shared" si="68"/>
        <v>14</v>
      </c>
      <c r="L1135" s="147">
        <f t="shared" si="69"/>
        <v>44437.5</v>
      </c>
      <c r="M1135" s="143">
        <v>44449.5</v>
      </c>
      <c r="N1135" s="143">
        <v>44498.5</v>
      </c>
      <c r="O1135" s="143">
        <v>44497.5</v>
      </c>
      <c r="P1135" s="144">
        <f t="shared" si="70"/>
        <v>60</v>
      </c>
      <c r="Q1135" s="149">
        <f t="shared" si="71"/>
        <v>173.4</v>
      </c>
    </row>
    <row r="1136" spans="1:17" x14ac:dyDescent="0.35">
      <c r="A1136" s="144" t="s">
        <v>11</v>
      </c>
      <c r="B1136" s="115" t="s">
        <v>82</v>
      </c>
      <c r="C1136" s="144"/>
      <c r="D1136" s="116">
        <v>44449</v>
      </c>
      <c r="E1136" s="115" t="s">
        <v>227</v>
      </c>
      <c r="F1136" s="145" t="s">
        <v>228</v>
      </c>
      <c r="G1136" s="145" t="s">
        <v>231</v>
      </c>
      <c r="H1136" s="146">
        <v>1.6</v>
      </c>
      <c r="I1136" s="147">
        <v>44431</v>
      </c>
      <c r="J1136" s="147">
        <v>44444</v>
      </c>
      <c r="K1136" s="148">
        <f t="shared" si="68"/>
        <v>14</v>
      </c>
      <c r="L1136" s="147">
        <f t="shared" si="69"/>
        <v>44437.5</v>
      </c>
      <c r="M1136" s="143">
        <v>44449.5</v>
      </c>
      <c r="N1136" s="143">
        <v>44498.5</v>
      </c>
      <c r="O1136" s="143">
        <v>44497.5</v>
      </c>
      <c r="P1136" s="144">
        <f t="shared" si="70"/>
        <v>60</v>
      </c>
      <c r="Q1136" s="149">
        <f t="shared" si="71"/>
        <v>96</v>
      </c>
    </row>
    <row r="1137" spans="1:17" x14ac:dyDescent="0.35">
      <c r="A1137" s="144" t="s">
        <v>11</v>
      </c>
      <c r="B1137" s="115" t="s">
        <v>82</v>
      </c>
      <c r="C1137" s="144"/>
      <c r="D1137" s="116">
        <v>44449</v>
      </c>
      <c r="E1137" s="115" t="s">
        <v>227</v>
      </c>
      <c r="F1137" s="145" t="s">
        <v>228</v>
      </c>
      <c r="G1137" s="145" t="s">
        <v>299</v>
      </c>
      <c r="H1137" s="146">
        <v>1.56</v>
      </c>
      <c r="I1137" s="147">
        <v>44431</v>
      </c>
      <c r="J1137" s="147">
        <v>44444</v>
      </c>
      <c r="K1137" s="148">
        <f t="shared" si="68"/>
        <v>14</v>
      </c>
      <c r="L1137" s="147">
        <f t="shared" si="69"/>
        <v>44437.5</v>
      </c>
      <c r="M1137" s="143">
        <v>44449.5</v>
      </c>
      <c r="N1137" s="143">
        <v>44498.5</v>
      </c>
      <c r="O1137" s="143">
        <v>44497.5</v>
      </c>
      <c r="P1137" s="144">
        <f t="shared" si="70"/>
        <v>60</v>
      </c>
      <c r="Q1137" s="149">
        <f t="shared" si="71"/>
        <v>93.600000000000009</v>
      </c>
    </row>
    <row r="1138" spans="1:17" x14ac:dyDescent="0.35">
      <c r="A1138" s="144" t="s">
        <v>11</v>
      </c>
      <c r="B1138" s="115" t="s">
        <v>82</v>
      </c>
      <c r="C1138" s="144"/>
      <c r="D1138" s="116">
        <v>44449</v>
      </c>
      <c r="E1138" s="115" t="s">
        <v>269</v>
      </c>
      <c r="F1138" s="145" t="s">
        <v>270</v>
      </c>
      <c r="G1138" s="145" t="s">
        <v>271</v>
      </c>
      <c r="H1138" s="146">
        <v>19.54</v>
      </c>
      <c r="I1138" s="147">
        <v>44431</v>
      </c>
      <c r="J1138" s="147">
        <v>44444</v>
      </c>
      <c r="K1138" s="148">
        <f t="shared" si="68"/>
        <v>14</v>
      </c>
      <c r="L1138" s="147">
        <f t="shared" si="69"/>
        <v>44437.5</v>
      </c>
      <c r="M1138" s="143">
        <v>44449.5</v>
      </c>
      <c r="N1138" s="143">
        <v>44501.5</v>
      </c>
      <c r="O1138" s="143">
        <v>44498.5</v>
      </c>
      <c r="P1138" s="144">
        <f t="shared" si="70"/>
        <v>61</v>
      </c>
      <c r="Q1138" s="149">
        <f t="shared" si="71"/>
        <v>1191.94</v>
      </c>
    </row>
    <row r="1139" spans="1:17" x14ac:dyDescent="0.35">
      <c r="A1139" s="144" t="s">
        <v>11</v>
      </c>
      <c r="B1139" s="115" t="s">
        <v>82</v>
      </c>
      <c r="C1139" s="144"/>
      <c r="D1139" s="116">
        <v>44449</v>
      </c>
      <c r="E1139" s="115" t="s">
        <v>275</v>
      </c>
      <c r="F1139" s="145" t="s">
        <v>276</v>
      </c>
      <c r="G1139" s="145" t="s">
        <v>209</v>
      </c>
      <c r="H1139" s="144">
        <v>0</v>
      </c>
      <c r="I1139" s="147">
        <v>44431</v>
      </c>
      <c r="J1139" s="147">
        <v>44444</v>
      </c>
      <c r="K1139" s="148">
        <f t="shared" si="68"/>
        <v>14</v>
      </c>
      <c r="L1139" s="147">
        <f t="shared" si="69"/>
        <v>44437.5</v>
      </c>
      <c r="M1139" s="143">
        <v>44449.5</v>
      </c>
      <c r="N1139" s="143">
        <v>44501.5</v>
      </c>
      <c r="O1139" s="143">
        <v>44498.5</v>
      </c>
      <c r="P1139" s="144">
        <f t="shared" si="70"/>
        <v>61</v>
      </c>
      <c r="Q1139" s="149">
        <f t="shared" si="71"/>
        <v>0</v>
      </c>
    </row>
    <row r="1140" spans="1:17" x14ac:dyDescent="0.35">
      <c r="A1140" s="144" t="s">
        <v>11</v>
      </c>
      <c r="B1140" s="115" t="s">
        <v>82</v>
      </c>
      <c r="C1140" s="144"/>
      <c r="D1140" s="116">
        <v>44449</v>
      </c>
      <c r="E1140" s="115" t="s">
        <v>277</v>
      </c>
      <c r="F1140" s="145" t="s">
        <v>278</v>
      </c>
      <c r="G1140" s="145" t="s">
        <v>279</v>
      </c>
      <c r="H1140" s="146">
        <v>0</v>
      </c>
      <c r="I1140" s="147">
        <v>44431</v>
      </c>
      <c r="J1140" s="147">
        <v>44444</v>
      </c>
      <c r="K1140" s="148">
        <f t="shared" si="68"/>
        <v>14</v>
      </c>
      <c r="L1140" s="147">
        <f t="shared" si="69"/>
        <v>44437.5</v>
      </c>
      <c r="M1140" s="143">
        <v>44449.5</v>
      </c>
      <c r="N1140" s="143">
        <v>44501.5</v>
      </c>
      <c r="O1140" s="143">
        <v>44498.5</v>
      </c>
      <c r="P1140" s="144">
        <f t="shared" si="70"/>
        <v>61</v>
      </c>
      <c r="Q1140" s="149">
        <f t="shared" si="71"/>
        <v>0</v>
      </c>
    </row>
    <row r="1141" spans="1:17" x14ac:dyDescent="0.35">
      <c r="A1141" s="144" t="s">
        <v>11</v>
      </c>
      <c r="B1141" s="115" t="s">
        <v>82</v>
      </c>
      <c r="C1141" s="144"/>
      <c r="D1141" s="116">
        <v>44449</v>
      </c>
      <c r="E1141" s="115" t="s">
        <v>281</v>
      </c>
      <c r="F1141" s="145" t="s">
        <v>282</v>
      </c>
      <c r="G1141" s="145" t="s">
        <v>230</v>
      </c>
      <c r="H1141" s="146">
        <v>0</v>
      </c>
      <c r="I1141" s="147">
        <v>44431</v>
      </c>
      <c r="J1141" s="147">
        <v>44444</v>
      </c>
      <c r="K1141" s="148">
        <f t="shared" si="68"/>
        <v>14</v>
      </c>
      <c r="L1141" s="147">
        <f t="shared" si="69"/>
        <v>44437.5</v>
      </c>
      <c r="M1141" s="143">
        <v>44449.5</v>
      </c>
      <c r="N1141" s="143">
        <v>44501.5</v>
      </c>
      <c r="O1141" s="143">
        <v>44498.5</v>
      </c>
      <c r="P1141" s="144">
        <f t="shared" si="70"/>
        <v>61</v>
      </c>
      <c r="Q1141" s="149">
        <f t="shared" si="71"/>
        <v>0</v>
      </c>
    </row>
    <row r="1142" spans="1:17" x14ac:dyDescent="0.35">
      <c r="A1142" s="144" t="s">
        <v>11</v>
      </c>
      <c r="B1142" s="115" t="s">
        <v>82</v>
      </c>
      <c r="C1142" s="144"/>
      <c r="D1142" s="116">
        <v>44449</v>
      </c>
      <c r="E1142" s="115" t="s">
        <v>227</v>
      </c>
      <c r="F1142" s="145" t="s">
        <v>228</v>
      </c>
      <c r="G1142" s="145" t="s">
        <v>246</v>
      </c>
      <c r="H1142" s="146">
        <v>31.009999999999998</v>
      </c>
      <c r="I1142" s="147">
        <v>44431</v>
      </c>
      <c r="J1142" s="147">
        <v>44444</v>
      </c>
      <c r="K1142" s="148">
        <f t="shared" si="68"/>
        <v>14</v>
      </c>
      <c r="L1142" s="147">
        <f t="shared" si="69"/>
        <v>44437.5</v>
      </c>
      <c r="M1142" s="143">
        <v>44449.5</v>
      </c>
      <c r="N1142" s="143">
        <v>44501.5</v>
      </c>
      <c r="O1142" s="143">
        <v>44498.5</v>
      </c>
      <c r="P1142" s="144">
        <f t="shared" si="70"/>
        <v>61</v>
      </c>
      <c r="Q1142" s="149">
        <f t="shared" si="71"/>
        <v>1891.61</v>
      </c>
    </row>
    <row r="1143" spans="1:17" x14ac:dyDescent="0.35">
      <c r="A1143" s="144" t="s">
        <v>11</v>
      </c>
      <c r="B1143" s="115" t="s">
        <v>82</v>
      </c>
      <c r="C1143" s="144"/>
      <c r="D1143" s="116">
        <v>44449</v>
      </c>
      <c r="E1143" s="115" t="s">
        <v>227</v>
      </c>
      <c r="F1143" s="145" t="s">
        <v>228</v>
      </c>
      <c r="G1143" s="145" t="s">
        <v>247</v>
      </c>
      <c r="H1143" s="146">
        <v>25.69</v>
      </c>
      <c r="I1143" s="147">
        <v>44431</v>
      </c>
      <c r="J1143" s="147">
        <v>44444</v>
      </c>
      <c r="K1143" s="148">
        <f t="shared" si="68"/>
        <v>14</v>
      </c>
      <c r="L1143" s="147">
        <f t="shared" si="69"/>
        <v>44437.5</v>
      </c>
      <c r="M1143" s="143">
        <v>44449.5</v>
      </c>
      <c r="N1143" s="143">
        <v>44501.5</v>
      </c>
      <c r="O1143" s="143">
        <v>44498.5</v>
      </c>
      <c r="P1143" s="144">
        <f t="shared" si="70"/>
        <v>61</v>
      </c>
      <c r="Q1143" s="149">
        <f t="shared" si="71"/>
        <v>1567.0900000000001</v>
      </c>
    </row>
    <row r="1144" spans="1:17" x14ac:dyDescent="0.35">
      <c r="A1144" s="144" t="s">
        <v>11</v>
      </c>
      <c r="B1144" s="115" t="s">
        <v>82</v>
      </c>
      <c r="C1144" s="144"/>
      <c r="D1144" s="116">
        <v>44449</v>
      </c>
      <c r="E1144" s="115" t="s">
        <v>227</v>
      </c>
      <c r="F1144" s="145" t="s">
        <v>228</v>
      </c>
      <c r="G1144" s="145" t="s">
        <v>248</v>
      </c>
      <c r="H1144" s="146">
        <v>0.56999999999999995</v>
      </c>
      <c r="I1144" s="147">
        <v>44431</v>
      </c>
      <c r="J1144" s="147">
        <v>44444</v>
      </c>
      <c r="K1144" s="148">
        <f t="shared" si="68"/>
        <v>14</v>
      </c>
      <c r="L1144" s="147">
        <f t="shared" si="69"/>
        <v>44437.5</v>
      </c>
      <c r="M1144" s="143">
        <v>44449.5</v>
      </c>
      <c r="N1144" s="143">
        <v>44501.5</v>
      </c>
      <c r="O1144" s="143">
        <v>44498.5</v>
      </c>
      <c r="P1144" s="144">
        <f t="shared" si="70"/>
        <v>61</v>
      </c>
      <c r="Q1144" s="149">
        <f t="shared" si="71"/>
        <v>34.769999999999996</v>
      </c>
    </row>
    <row r="1145" spans="1:17" x14ac:dyDescent="0.35">
      <c r="A1145" s="144" t="s">
        <v>11</v>
      </c>
      <c r="B1145" s="115" t="s">
        <v>82</v>
      </c>
      <c r="C1145" s="144"/>
      <c r="D1145" s="116">
        <v>44449</v>
      </c>
      <c r="E1145" s="115" t="s">
        <v>227</v>
      </c>
      <c r="F1145" s="145" t="s">
        <v>228</v>
      </c>
      <c r="G1145" s="145" t="s">
        <v>249</v>
      </c>
      <c r="H1145" s="146">
        <v>10.190000000000001</v>
      </c>
      <c r="I1145" s="147">
        <v>44431</v>
      </c>
      <c r="J1145" s="147">
        <v>44444</v>
      </c>
      <c r="K1145" s="148">
        <f t="shared" si="68"/>
        <v>14</v>
      </c>
      <c r="L1145" s="147">
        <f t="shared" si="69"/>
        <v>44437.5</v>
      </c>
      <c r="M1145" s="143">
        <v>44449.5</v>
      </c>
      <c r="N1145" s="143">
        <v>44501.5</v>
      </c>
      <c r="O1145" s="143">
        <v>44498.5</v>
      </c>
      <c r="P1145" s="144">
        <f t="shared" si="70"/>
        <v>61</v>
      </c>
      <c r="Q1145" s="149">
        <f t="shared" si="71"/>
        <v>621.59</v>
      </c>
    </row>
    <row r="1146" spans="1:17" x14ac:dyDescent="0.35">
      <c r="A1146" s="144" t="s">
        <v>11</v>
      </c>
      <c r="B1146" s="115" t="s">
        <v>82</v>
      </c>
      <c r="C1146" s="144"/>
      <c r="D1146" s="116">
        <v>44449</v>
      </c>
      <c r="E1146" s="115" t="s">
        <v>227</v>
      </c>
      <c r="F1146" s="145" t="s">
        <v>228</v>
      </c>
      <c r="G1146" s="145" t="s">
        <v>250</v>
      </c>
      <c r="H1146" s="146">
        <v>0.26</v>
      </c>
      <c r="I1146" s="147">
        <v>44431</v>
      </c>
      <c r="J1146" s="147">
        <v>44444</v>
      </c>
      <c r="K1146" s="148">
        <f t="shared" si="68"/>
        <v>14</v>
      </c>
      <c r="L1146" s="147">
        <f t="shared" si="69"/>
        <v>44437.5</v>
      </c>
      <c r="M1146" s="143">
        <v>44449.5</v>
      </c>
      <c r="N1146" s="143">
        <v>44501.5</v>
      </c>
      <c r="O1146" s="143">
        <v>44498.5</v>
      </c>
      <c r="P1146" s="144">
        <f t="shared" si="70"/>
        <v>61</v>
      </c>
      <c r="Q1146" s="149">
        <f t="shared" si="71"/>
        <v>15.860000000000001</v>
      </c>
    </row>
    <row r="1147" spans="1:17" x14ac:dyDescent="0.35">
      <c r="A1147" s="144" t="s">
        <v>11</v>
      </c>
      <c r="B1147" s="115" t="s">
        <v>82</v>
      </c>
      <c r="C1147" s="144"/>
      <c r="D1147" s="116">
        <v>44449</v>
      </c>
      <c r="E1147" s="115" t="s">
        <v>227</v>
      </c>
      <c r="F1147" s="145" t="s">
        <v>228</v>
      </c>
      <c r="G1147" s="145" t="s">
        <v>285</v>
      </c>
      <c r="H1147" s="146">
        <v>2.35</v>
      </c>
      <c r="I1147" s="147">
        <v>44431</v>
      </c>
      <c r="J1147" s="147">
        <v>44444</v>
      </c>
      <c r="K1147" s="148">
        <f t="shared" si="68"/>
        <v>14</v>
      </c>
      <c r="L1147" s="147">
        <f t="shared" si="69"/>
        <v>44437.5</v>
      </c>
      <c r="M1147" s="143">
        <v>44449.5</v>
      </c>
      <c r="N1147" s="143">
        <v>44501.5</v>
      </c>
      <c r="O1147" s="143">
        <v>44498.5</v>
      </c>
      <c r="P1147" s="144">
        <f t="shared" si="70"/>
        <v>61</v>
      </c>
      <c r="Q1147" s="149">
        <f t="shared" si="71"/>
        <v>143.35</v>
      </c>
    </row>
    <row r="1148" spans="1:17" x14ac:dyDescent="0.35">
      <c r="A1148" s="144" t="s">
        <v>11</v>
      </c>
      <c r="B1148" s="115" t="s">
        <v>82</v>
      </c>
      <c r="C1148" s="144"/>
      <c r="D1148" s="116">
        <v>44449</v>
      </c>
      <c r="E1148" s="115" t="s">
        <v>227</v>
      </c>
      <c r="F1148" s="145" t="s">
        <v>228</v>
      </c>
      <c r="G1148" s="145" t="s">
        <v>251</v>
      </c>
      <c r="H1148" s="146">
        <v>19.95</v>
      </c>
      <c r="I1148" s="147">
        <v>44431</v>
      </c>
      <c r="J1148" s="147">
        <v>44444</v>
      </c>
      <c r="K1148" s="148">
        <f t="shared" si="68"/>
        <v>14</v>
      </c>
      <c r="L1148" s="147">
        <f t="shared" si="69"/>
        <v>44437.5</v>
      </c>
      <c r="M1148" s="143">
        <v>44449.5</v>
      </c>
      <c r="N1148" s="143">
        <v>44501.5</v>
      </c>
      <c r="O1148" s="143">
        <v>44498.5</v>
      </c>
      <c r="P1148" s="144">
        <f t="shared" si="70"/>
        <v>61</v>
      </c>
      <c r="Q1148" s="149">
        <f t="shared" si="71"/>
        <v>1216.95</v>
      </c>
    </row>
    <row r="1149" spans="1:17" x14ac:dyDescent="0.35">
      <c r="A1149" s="144" t="s">
        <v>11</v>
      </c>
      <c r="B1149" s="115" t="s">
        <v>82</v>
      </c>
      <c r="C1149" s="144"/>
      <c r="D1149" s="116">
        <v>44449</v>
      </c>
      <c r="E1149" s="115" t="s">
        <v>227</v>
      </c>
      <c r="F1149" s="145" t="s">
        <v>228</v>
      </c>
      <c r="G1149" s="145" t="s">
        <v>252</v>
      </c>
      <c r="H1149" s="146">
        <v>4.0199999999999996</v>
      </c>
      <c r="I1149" s="147">
        <v>44431</v>
      </c>
      <c r="J1149" s="147">
        <v>44444</v>
      </c>
      <c r="K1149" s="148">
        <f t="shared" si="68"/>
        <v>14</v>
      </c>
      <c r="L1149" s="147">
        <f t="shared" si="69"/>
        <v>44437.5</v>
      </c>
      <c r="M1149" s="143">
        <v>44449.5</v>
      </c>
      <c r="N1149" s="143">
        <v>44501.5</v>
      </c>
      <c r="O1149" s="143">
        <v>44498.5</v>
      </c>
      <c r="P1149" s="144">
        <f t="shared" si="70"/>
        <v>61</v>
      </c>
      <c r="Q1149" s="149">
        <f t="shared" si="71"/>
        <v>245.21999999999997</v>
      </c>
    </row>
    <row r="1150" spans="1:17" x14ac:dyDescent="0.35">
      <c r="A1150" s="144" t="s">
        <v>11</v>
      </c>
      <c r="B1150" s="115" t="s">
        <v>82</v>
      </c>
      <c r="C1150" s="144"/>
      <c r="D1150" s="116">
        <v>44449</v>
      </c>
      <c r="E1150" s="115" t="s">
        <v>227</v>
      </c>
      <c r="F1150" s="145" t="s">
        <v>228</v>
      </c>
      <c r="G1150" s="145" t="s">
        <v>253</v>
      </c>
      <c r="H1150" s="146">
        <v>2.8899999999999997</v>
      </c>
      <c r="I1150" s="147">
        <v>44431</v>
      </c>
      <c r="J1150" s="147">
        <v>44444</v>
      </c>
      <c r="K1150" s="148">
        <f t="shared" si="68"/>
        <v>14</v>
      </c>
      <c r="L1150" s="147">
        <f t="shared" si="69"/>
        <v>44437.5</v>
      </c>
      <c r="M1150" s="143">
        <v>44449.5</v>
      </c>
      <c r="N1150" s="143">
        <v>44501.5</v>
      </c>
      <c r="O1150" s="143">
        <v>44498.5</v>
      </c>
      <c r="P1150" s="144">
        <f t="shared" si="70"/>
        <v>61</v>
      </c>
      <c r="Q1150" s="149">
        <f t="shared" si="71"/>
        <v>176.29</v>
      </c>
    </row>
    <row r="1151" spans="1:17" x14ac:dyDescent="0.35">
      <c r="A1151" s="144" t="s">
        <v>11</v>
      </c>
      <c r="B1151" s="115" t="s">
        <v>82</v>
      </c>
      <c r="C1151" s="144"/>
      <c r="D1151" s="116">
        <v>44449</v>
      </c>
      <c r="E1151" s="115" t="s">
        <v>227</v>
      </c>
      <c r="F1151" s="145" t="s">
        <v>228</v>
      </c>
      <c r="G1151" s="145" t="s">
        <v>254</v>
      </c>
      <c r="H1151" s="146">
        <v>93.600000000000009</v>
      </c>
      <c r="I1151" s="147">
        <v>44431</v>
      </c>
      <c r="J1151" s="147">
        <v>44444</v>
      </c>
      <c r="K1151" s="148">
        <f t="shared" si="68"/>
        <v>14</v>
      </c>
      <c r="L1151" s="147">
        <f t="shared" si="69"/>
        <v>44437.5</v>
      </c>
      <c r="M1151" s="143">
        <v>44449.5</v>
      </c>
      <c r="N1151" s="143">
        <v>44501.5</v>
      </c>
      <c r="O1151" s="143">
        <v>44498.5</v>
      </c>
      <c r="P1151" s="144">
        <f t="shared" si="70"/>
        <v>61</v>
      </c>
      <c r="Q1151" s="149">
        <f t="shared" si="71"/>
        <v>5709.6</v>
      </c>
    </row>
    <row r="1152" spans="1:17" x14ac:dyDescent="0.35">
      <c r="A1152" s="144" t="s">
        <v>11</v>
      </c>
      <c r="B1152" s="115" t="s">
        <v>82</v>
      </c>
      <c r="C1152" s="144"/>
      <c r="D1152" s="116">
        <v>44449</v>
      </c>
      <c r="E1152" s="115" t="s">
        <v>227</v>
      </c>
      <c r="F1152" s="145" t="s">
        <v>228</v>
      </c>
      <c r="G1152" s="145" t="s">
        <v>255</v>
      </c>
      <c r="H1152" s="146">
        <v>71.389999999999986</v>
      </c>
      <c r="I1152" s="147">
        <v>44431</v>
      </c>
      <c r="J1152" s="147">
        <v>44444</v>
      </c>
      <c r="K1152" s="148">
        <f t="shared" si="68"/>
        <v>14</v>
      </c>
      <c r="L1152" s="147">
        <f t="shared" si="69"/>
        <v>44437.5</v>
      </c>
      <c r="M1152" s="143">
        <v>44449.5</v>
      </c>
      <c r="N1152" s="143">
        <v>44501.5</v>
      </c>
      <c r="O1152" s="143">
        <v>44498.5</v>
      </c>
      <c r="P1152" s="144">
        <f t="shared" si="70"/>
        <v>61</v>
      </c>
      <c r="Q1152" s="149">
        <f t="shared" si="71"/>
        <v>4354.7899999999991</v>
      </c>
    </row>
    <row r="1153" spans="1:17" x14ac:dyDescent="0.35">
      <c r="A1153" s="144" t="s">
        <v>11</v>
      </c>
      <c r="B1153" s="115" t="s">
        <v>82</v>
      </c>
      <c r="C1153" s="144"/>
      <c r="D1153" s="116">
        <v>44449</v>
      </c>
      <c r="E1153" s="115" t="s">
        <v>227</v>
      </c>
      <c r="F1153" s="145" t="s">
        <v>228</v>
      </c>
      <c r="G1153" s="145" t="s">
        <v>256</v>
      </c>
      <c r="H1153" s="146">
        <v>11.34</v>
      </c>
      <c r="I1153" s="147">
        <v>44431</v>
      </c>
      <c r="J1153" s="147">
        <v>44444</v>
      </c>
      <c r="K1153" s="148">
        <f t="shared" si="68"/>
        <v>14</v>
      </c>
      <c r="L1153" s="147">
        <f t="shared" si="69"/>
        <v>44437.5</v>
      </c>
      <c r="M1153" s="143">
        <v>44449.5</v>
      </c>
      <c r="N1153" s="143">
        <v>44501.5</v>
      </c>
      <c r="O1153" s="143">
        <v>44498.5</v>
      </c>
      <c r="P1153" s="144">
        <f t="shared" si="70"/>
        <v>61</v>
      </c>
      <c r="Q1153" s="149">
        <f t="shared" si="71"/>
        <v>691.74</v>
      </c>
    </row>
    <row r="1154" spans="1:17" x14ac:dyDescent="0.35">
      <c r="A1154" s="144" t="s">
        <v>11</v>
      </c>
      <c r="B1154" s="115" t="s">
        <v>82</v>
      </c>
      <c r="C1154" s="144"/>
      <c r="D1154" s="116">
        <v>44449</v>
      </c>
      <c r="E1154" s="115" t="s">
        <v>227</v>
      </c>
      <c r="F1154" s="145" t="s">
        <v>228</v>
      </c>
      <c r="G1154" s="145" t="s">
        <v>257</v>
      </c>
      <c r="H1154" s="146">
        <v>14.78</v>
      </c>
      <c r="I1154" s="147">
        <v>44431</v>
      </c>
      <c r="J1154" s="147">
        <v>44444</v>
      </c>
      <c r="K1154" s="148">
        <f t="shared" si="68"/>
        <v>14</v>
      </c>
      <c r="L1154" s="147">
        <f t="shared" si="69"/>
        <v>44437.5</v>
      </c>
      <c r="M1154" s="143">
        <v>44449.5</v>
      </c>
      <c r="N1154" s="143">
        <v>44501.5</v>
      </c>
      <c r="O1154" s="143">
        <v>44498.5</v>
      </c>
      <c r="P1154" s="144">
        <f t="shared" si="70"/>
        <v>61</v>
      </c>
      <c r="Q1154" s="149">
        <f t="shared" si="71"/>
        <v>901.57999999999993</v>
      </c>
    </row>
    <row r="1155" spans="1:17" x14ac:dyDescent="0.35">
      <c r="A1155" s="144" t="s">
        <v>11</v>
      </c>
      <c r="B1155" s="115" t="s">
        <v>82</v>
      </c>
      <c r="C1155" s="144"/>
      <c r="D1155" s="116">
        <v>44449</v>
      </c>
      <c r="E1155" s="115" t="s">
        <v>227</v>
      </c>
      <c r="F1155" s="145" t="s">
        <v>228</v>
      </c>
      <c r="G1155" s="145" t="s">
        <v>258</v>
      </c>
      <c r="H1155" s="146">
        <v>1.1000000000000001</v>
      </c>
      <c r="I1155" s="147">
        <v>44431</v>
      </c>
      <c r="J1155" s="147">
        <v>44444</v>
      </c>
      <c r="K1155" s="148">
        <f t="shared" si="68"/>
        <v>14</v>
      </c>
      <c r="L1155" s="147">
        <f t="shared" si="69"/>
        <v>44437.5</v>
      </c>
      <c r="M1155" s="143">
        <v>44449.5</v>
      </c>
      <c r="N1155" s="143">
        <v>44501.5</v>
      </c>
      <c r="O1155" s="143">
        <v>44498.5</v>
      </c>
      <c r="P1155" s="144">
        <f t="shared" si="70"/>
        <v>61</v>
      </c>
      <c r="Q1155" s="149">
        <f t="shared" si="71"/>
        <v>67.100000000000009</v>
      </c>
    </row>
    <row r="1156" spans="1:17" x14ac:dyDescent="0.35">
      <c r="A1156" s="144" t="s">
        <v>11</v>
      </c>
      <c r="B1156" s="115" t="s">
        <v>82</v>
      </c>
      <c r="C1156" s="144"/>
      <c r="D1156" s="116">
        <v>44449</v>
      </c>
      <c r="E1156" s="115" t="s">
        <v>227</v>
      </c>
      <c r="F1156" s="145" t="s">
        <v>228</v>
      </c>
      <c r="G1156" s="145" t="s">
        <v>259</v>
      </c>
      <c r="H1156" s="146">
        <v>14.530000000000001</v>
      </c>
      <c r="I1156" s="147">
        <v>44431</v>
      </c>
      <c r="J1156" s="147">
        <v>44444</v>
      </c>
      <c r="K1156" s="148">
        <f t="shared" si="68"/>
        <v>14</v>
      </c>
      <c r="L1156" s="147">
        <f t="shared" si="69"/>
        <v>44437.5</v>
      </c>
      <c r="M1156" s="143">
        <v>44449.5</v>
      </c>
      <c r="N1156" s="143">
        <v>44501.5</v>
      </c>
      <c r="O1156" s="143">
        <v>44498.5</v>
      </c>
      <c r="P1156" s="144">
        <f t="shared" si="70"/>
        <v>61</v>
      </c>
      <c r="Q1156" s="149">
        <f t="shared" si="71"/>
        <v>886.33</v>
      </c>
    </row>
    <row r="1157" spans="1:17" x14ac:dyDescent="0.35">
      <c r="A1157" s="144" t="s">
        <v>11</v>
      </c>
      <c r="B1157" s="115" t="s">
        <v>82</v>
      </c>
      <c r="C1157" s="144"/>
      <c r="D1157" s="116">
        <v>44449</v>
      </c>
      <c r="E1157" s="115" t="s">
        <v>227</v>
      </c>
      <c r="F1157" s="145" t="s">
        <v>228</v>
      </c>
      <c r="G1157" s="145" t="s">
        <v>286</v>
      </c>
      <c r="H1157" s="146">
        <v>17.52</v>
      </c>
      <c r="I1157" s="147">
        <v>44431</v>
      </c>
      <c r="J1157" s="147">
        <v>44444</v>
      </c>
      <c r="K1157" s="148">
        <f t="shared" si="68"/>
        <v>14</v>
      </c>
      <c r="L1157" s="147">
        <f t="shared" si="69"/>
        <v>44437.5</v>
      </c>
      <c r="M1157" s="143">
        <v>44449.5</v>
      </c>
      <c r="N1157" s="143">
        <v>44501.5</v>
      </c>
      <c r="O1157" s="143">
        <v>44498.5</v>
      </c>
      <c r="P1157" s="144">
        <f t="shared" si="70"/>
        <v>61</v>
      </c>
      <c r="Q1157" s="149">
        <f t="shared" si="71"/>
        <v>1068.72</v>
      </c>
    </row>
    <row r="1158" spans="1:17" x14ac:dyDescent="0.35">
      <c r="A1158" s="144" t="s">
        <v>11</v>
      </c>
      <c r="B1158" s="115" t="s">
        <v>82</v>
      </c>
      <c r="C1158" s="144"/>
      <c r="D1158" s="116">
        <v>44449</v>
      </c>
      <c r="E1158" s="115" t="s">
        <v>227</v>
      </c>
      <c r="F1158" s="145" t="s">
        <v>228</v>
      </c>
      <c r="G1158" s="145" t="s">
        <v>260</v>
      </c>
      <c r="H1158" s="146">
        <v>4.58</v>
      </c>
      <c r="I1158" s="147">
        <v>44431</v>
      </c>
      <c r="J1158" s="147">
        <v>44444</v>
      </c>
      <c r="K1158" s="148">
        <f t="shared" si="68"/>
        <v>14</v>
      </c>
      <c r="L1158" s="147">
        <f t="shared" si="69"/>
        <v>44437.5</v>
      </c>
      <c r="M1158" s="143">
        <v>44449.5</v>
      </c>
      <c r="N1158" s="143">
        <v>44501.5</v>
      </c>
      <c r="O1158" s="143">
        <v>44498.5</v>
      </c>
      <c r="P1158" s="144">
        <f t="shared" si="70"/>
        <v>61</v>
      </c>
      <c r="Q1158" s="149">
        <f t="shared" si="71"/>
        <v>279.38</v>
      </c>
    </row>
    <row r="1159" spans="1:17" x14ac:dyDescent="0.35">
      <c r="A1159" s="144" t="s">
        <v>11</v>
      </c>
      <c r="B1159" s="115" t="s">
        <v>82</v>
      </c>
      <c r="C1159" s="144"/>
      <c r="D1159" s="116">
        <v>44449</v>
      </c>
      <c r="E1159" s="115" t="s">
        <v>227</v>
      </c>
      <c r="F1159" s="145" t="s">
        <v>228</v>
      </c>
      <c r="G1159" s="145" t="s">
        <v>261</v>
      </c>
      <c r="H1159" s="146">
        <v>2.58</v>
      </c>
      <c r="I1159" s="147">
        <v>44431</v>
      </c>
      <c r="J1159" s="147">
        <v>44444</v>
      </c>
      <c r="K1159" s="148">
        <f t="shared" ref="K1159:K1222" si="72">J1159-I1159+1</f>
        <v>14</v>
      </c>
      <c r="L1159" s="147">
        <f t="shared" ref="L1159:L1222" si="73">(J1159+I1159)/2</f>
        <v>44437.5</v>
      </c>
      <c r="M1159" s="143">
        <v>44449.5</v>
      </c>
      <c r="N1159" s="143">
        <v>44501.5</v>
      </c>
      <c r="O1159" s="143">
        <v>44498.5</v>
      </c>
      <c r="P1159" s="144">
        <f t="shared" ref="P1159:P1222" si="74">O1159-L1159</f>
        <v>61</v>
      </c>
      <c r="Q1159" s="149">
        <f t="shared" ref="Q1159:Q1222" si="75">P1159*H1159</f>
        <v>157.38</v>
      </c>
    </row>
    <row r="1160" spans="1:17" x14ac:dyDescent="0.35">
      <c r="A1160" s="144" t="s">
        <v>11</v>
      </c>
      <c r="B1160" s="115" t="s">
        <v>82</v>
      </c>
      <c r="C1160" s="144"/>
      <c r="D1160" s="116">
        <v>44449</v>
      </c>
      <c r="E1160" s="115" t="s">
        <v>227</v>
      </c>
      <c r="F1160" s="145" t="s">
        <v>228</v>
      </c>
      <c r="G1160" s="145" t="s">
        <v>262</v>
      </c>
      <c r="H1160" s="146">
        <v>80.289999999999992</v>
      </c>
      <c r="I1160" s="147">
        <v>44431</v>
      </c>
      <c r="J1160" s="147">
        <v>44444</v>
      </c>
      <c r="K1160" s="148">
        <f t="shared" si="72"/>
        <v>14</v>
      </c>
      <c r="L1160" s="147">
        <f t="shared" si="73"/>
        <v>44437.5</v>
      </c>
      <c r="M1160" s="143">
        <v>44449.5</v>
      </c>
      <c r="N1160" s="143">
        <v>44501.5</v>
      </c>
      <c r="O1160" s="143">
        <v>44498.5</v>
      </c>
      <c r="P1160" s="144">
        <f t="shared" si="74"/>
        <v>61</v>
      </c>
      <c r="Q1160" s="149">
        <f t="shared" si="75"/>
        <v>4897.6899999999996</v>
      </c>
    </row>
    <row r="1161" spans="1:17" x14ac:dyDescent="0.35">
      <c r="A1161" s="144" t="s">
        <v>11</v>
      </c>
      <c r="B1161" s="115" t="s">
        <v>82</v>
      </c>
      <c r="C1161" s="144"/>
      <c r="D1161" s="116">
        <v>44449</v>
      </c>
      <c r="E1161" s="115" t="s">
        <v>227</v>
      </c>
      <c r="F1161" s="145" t="s">
        <v>228</v>
      </c>
      <c r="G1161" s="145" t="s">
        <v>289</v>
      </c>
      <c r="H1161" s="146">
        <v>2.63</v>
      </c>
      <c r="I1161" s="147">
        <v>44431</v>
      </c>
      <c r="J1161" s="147">
        <v>44444</v>
      </c>
      <c r="K1161" s="148">
        <f t="shared" si="72"/>
        <v>14</v>
      </c>
      <c r="L1161" s="147">
        <f t="shared" si="73"/>
        <v>44437.5</v>
      </c>
      <c r="M1161" s="143">
        <v>44449.5</v>
      </c>
      <c r="N1161" s="143">
        <v>44501.5</v>
      </c>
      <c r="O1161" s="143">
        <v>44498.5</v>
      </c>
      <c r="P1161" s="144">
        <f t="shared" si="74"/>
        <v>61</v>
      </c>
      <c r="Q1161" s="149">
        <f t="shared" si="75"/>
        <v>160.43</v>
      </c>
    </row>
    <row r="1162" spans="1:17" x14ac:dyDescent="0.35">
      <c r="A1162" s="144" t="s">
        <v>11</v>
      </c>
      <c r="B1162" s="115" t="s">
        <v>82</v>
      </c>
      <c r="C1162" s="144"/>
      <c r="D1162" s="116">
        <v>44449</v>
      </c>
      <c r="E1162" s="115" t="s">
        <v>227</v>
      </c>
      <c r="F1162" s="145" t="s">
        <v>228</v>
      </c>
      <c r="G1162" s="145" t="s">
        <v>263</v>
      </c>
      <c r="H1162" s="146">
        <v>5.39</v>
      </c>
      <c r="I1162" s="147">
        <v>44431</v>
      </c>
      <c r="J1162" s="147">
        <v>44444</v>
      </c>
      <c r="K1162" s="148">
        <f t="shared" si="72"/>
        <v>14</v>
      </c>
      <c r="L1162" s="147">
        <f t="shared" si="73"/>
        <v>44437.5</v>
      </c>
      <c r="M1162" s="143">
        <v>44449.5</v>
      </c>
      <c r="N1162" s="143">
        <v>44501.5</v>
      </c>
      <c r="O1162" s="143">
        <v>44498.5</v>
      </c>
      <c r="P1162" s="144">
        <f t="shared" si="74"/>
        <v>61</v>
      </c>
      <c r="Q1162" s="149">
        <f t="shared" si="75"/>
        <v>328.78999999999996</v>
      </c>
    </row>
    <row r="1163" spans="1:17" x14ac:dyDescent="0.35">
      <c r="A1163" s="144" t="s">
        <v>11</v>
      </c>
      <c r="B1163" s="115" t="s">
        <v>82</v>
      </c>
      <c r="C1163" s="144"/>
      <c r="D1163" s="116">
        <v>44449</v>
      </c>
      <c r="E1163" s="115" t="s">
        <v>227</v>
      </c>
      <c r="F1163" s="145" t="s">
        <v>228</v>
      </c>
      <c r="G1163" s="145" t="s">
        <v>264</v>
      </c>
      <c r="H1163" s="146">
        <v>8.1</v>
      </c>
      <c r="I1163" s="147">
        <v>44431</v>
      </c>
      <c r="J1163" s="147">
        <v>44444</v>
      </c>
      <c r="K1163" s="148">
        <f t="shared" si="72"/>
        <v>14</v>
      </c>
      <c r="L1163" s="147">
        <f t="shared" si="73"/>
        <v>44437.5</v>
      </c>
      <c r="M1163" s="143">
        <v>44449.5</v>
      </c>
      <c r="N1163" s="143">
        <v>44501.5</v>
      </c>
      <c r="O1163" s="143">
        <v>44498.5</v>
      </c>
      <c r="P1163" s="144">
        <f t="shared" si="74"/>
        <v>61</v>
      </c>
      <c r="Q1163" s="149">
        <f t="shared" si="75"/>
        <v>494.09999999999997</v>
      </c>
    </row>
    <row r="1164" spans="1:17" x14ac:dyDescent="0.35">
      <c r="A1164" s="144" t="s">
        <v>11</v>
      </c>
      <c r="B1164" s="115" t="s">
        <v>82</v>
      </c>
      <c r="C1164" s="144"/>
      <c r="D1164" s="116">
        <v>44449</v>
      </c>
      <c r="E1164" s="115" t="s">
        <v>227</v>
      </c>
      <c r="F1164" s="145" t="s">
        <v>228</v>
      </c>
      <c r="G1164" s="145" t="s">
        <v>265</v>
      </c>
      <c r="H1164" s="146">
        <v>8.7899999999999991</v>
      </c>
      <c r="I1164" s="147">
        <v>44431</v>
      </c>
      <c r="J1164" s="147">
        <v>44444</v>
      </c>
      <c r="K1164" s="148">
        <f t="shared" si="72"/>
        <v>14</v>
      </c>
      <c r="L1164" s="147">
        <f t="shared" si="73"/>
        <v>44437.5</v>
      </c>
      <c r="M1164" s="143">
        <v>44449.5</v>
      </c>
      <c r="N1164" s="143">
        <v>44501.5</v>
      </c>
      <c r="O1164" s="143">
        <v>44498.5</v>
      </c>
      <c r="P1164" s="144">
        <f t="shared" si="74"/>
        <v>61</v>
      </c>
      <c r="Q1164" s="149">
        <f t="shared" si="75"/>
        <v>536.18999999999994</v>
      </c>
    </row>
    <row r="1165" spans="1:17" x14ac:dyDescent="0.35">
      <c r="A1165" s="144" t="s">
        <v>11</v>
      </c>
      <c r="B1165" s="115" t="s">
        <v>82</v>
      </c>
      <c r="C1165" s="144"/>
      <c r="D1165" s="116">
        <v>44449</v>
      </c>
      <c r="E1165" s="115" t="s">
        <v>227</v>
      </c>
      <c r="F1165" s="145" t="s">
        <v>228</v>
      </c>
      <c r="G1165" s="145" t="s">
        <v>266</v>
      </c>
      <c r="H1165" s="146">
        <v>8.01</v>
      </c>
      <c r="I1165" s="147">
        <v>44431</v>
      </c>
      <c r="J1165" s="147">
        <v>44444</v>
      </c>
      <c r="K1165" s="148">
        <f t="shared" si="72"/>
        <v>14</v>
      </c>
      <c r="L1165" s="147">
        <f t="shared" si="73"/>
        <v>44437.5</v>
      </c>
      <c r="M1165" s="143">
        <v>44449.5</v>
      </c>
      <c r="N1165" s="143">
        <v>44501.5</v>
      </c>
      <c r="O1165" s="143">
        <v>44498.5</v>
      </c>
      <c r="P1165" s="144">
        <f t="shared" si="74"/>
        <v>61</v>
      </c>
      <c r="Q1165" s="149">
        <f t="shared" si="75"/>
        <v>488.61</v>
      </c>
    </row>
    <row r="1166" spans="1:17" x14ac:dyDescent="0.35">
      <c r="A1166" s="144" t="s">
        <v>11</v>
      </c>
      <c r="B1166" s="115" t="s">
        <v>82</v>
      </c>
      <c r="C1166" s="144"/>
      <c r="D1166" s="116">
        <v>44449</v>
      </c>
      <c r="E1166" s="115" t="s">
        <v>227</v>
      </c>
      <c r="F1166" s="145" t="s">
        <v>228</v>
      </c>
      <c r="G1166" s="145" t="s">
        <v>267</v>
      </c>
      <c r="H1166" s="146">
        <v>41.429999999999993</v>
      </c>
      <c r="I1166" s="147">
        <v>44431</v>
      </c>
      <c r="J1166" s="147">
        <v>44444</v>
      </c>
      <c r="K1166" s="148">
        <f t="shared" si="72"/>
        <v>14</v>
      </c>
      <c r="L1166" s="147">
        <f t="shared" si="73"/>
        <v>44437.5</v>
      </c>
      <c r="M1166" s="143">
        <v>44449.5</v>
      </c>
      <c r="N1166" s="143">
        <v>44501.5</v>
      </c>
      <c r="O1166" s="143">
        <v>44498.5</v>
      </c>
      <c r="P1166" s="144">
        <f t="shared" si="74"/>
        <v>61</v>
      </c>
      <c r="Q1166" s="149">
        <f t="shared" si="75"/>
        <v>2527.2299999999996</v>
      </c>
    </row>
    <row r="1167" spans="1:17" x14ac:dyDescent="0.35">
      <c r="A1167" s="144" t="s">
        <v>11</v>
      </c>
      <c r="B1167" s="115" t="s">
        <v>82</v>
      </c>
      <c r="C1167" s="144"/>
      <c r="D1167" s="116">
        <v>44449</v>
      </c>
      <c r="E1167" s="115" t="s">
        <v>269</v>
      </c>
      <c r="F1167" s="145" t="s">
        <v>270</v>
      </c>
      <c r="G1167" s="145" t="s">
        <v>271</v>
      </c>
      <c r="H1167" s="146">
        <v>1069.7800000000002</v>
      </c>
      <c r="I1167" s="147">
        <v>44431</v>
      </c>
      <c r="J1167" s="147">
        <v>44444</v>
      </c>
      <c r="K1167" s="148">
        <f t="shared" si="72"/>
        <v>14</v>
      </c>
      <c r="L1167" s="147">
        <f t="shared" si="73"/>
        <v>44437.5</v>
      </c>
      <c r="M1167" s="143">
        <v>44449.5</v>
      </c>
      <c r="N1167" s="143">
        <v>44501.5</v>
      </c>
      <c r="O1167" s="143">
        <v>44498.5</v>
      </c>
      <c r="P1167" s="144">
        <f t="shared" si="74"/>
        <v>61</v>
      </c>
      <c r="Q1167" s="149">
        <f t="shared" si="75"/>
        <v>65256.580000000009</v>
      </c>
    </row>
    <row r="1168" spans="1:17" x14ac:dyDescent="0.35">
      <c r="A1168" s="144" t="s">
        <v>11</v>
      </c>
      <c r="B1168" s="115" t="s">
        <v>82</v>
      </c>
      <c r="C1168" s="144"/>
      <c r="D1168" s="116">
        <v>44449</v>
      </c>
      <c r="E1168" s="115" t="s">
        <v>269</v>
      </c>
      <c r="F1168" s="145" t="s">
        <v>270</v>
      </c>
      <c r="G1168" s="145" t="s">
        <v>272</v>
      </c>
      <c r="H1168" s="146">
        <v>263.53000000000003</v>
      </c>
      <c r="I1168" s="147">
        <v>44431</v>
      </c>
      <c r="J1168" s="147">
        <v>44444</v>
      </c>
      <c r="K1168" s="148">
        <f t="shared" si="72"/>
        <v>14</v>
      </c>
      <c r="L1168" s="147">
        <f t="shared" si="73"/>
        <v>44437.5</v>
      </c>
      <c r="M1168" s="143">
        <v>44449.5</v>
      </c>
      <c r="N1168" s="143">
        <v>44501.5</v>
      </c>
      <c r="O1168" s="143">
        <v>44498.5</v>
      </c>
      <c r="P1168" s="144">
        <f t="shared" si="74"/>
        <v>61</v>
      </c>
      <c r="Q1168" s="149">
        <f t="shared" si="75"/>
        <v>16075.330000000002</v>
      </c>
    </row>
    <row r="1169" spans="1:17" x14ac:dyDescent="0.35">
      <c r="A1169" s="144" t="s">
        <v>11</v>
      </c>
      <c r="B1169" s="115" t="s">
        <v>82</v>
      </c>
      <c r="C1169" s="144"/>
      <c r="D1169" s="116">
        <v>44449</v>
      </c>
      <c r="E1169" s="115" t="s">
        <v>269</v>
      </c>
      <c r="F1169" s="145" t="s">
        <v>270</v>
      </c>
      <c r="G1169" s="145" t="s">
        <v>273</v>
      </c>
      <c r="H1169" s="146">
        <v>251.58999999999992</v>
      </c>
      <c r="I1169" s="147">
        <v>44431</v>
      </c>
      <c r="J1169" s="147">
        <v>44444</v>
      </c>
      <c r="K1169" s="148">
        <f t="shared" si="72"/>
        <v>14</v>
      </c>
      <c r="L1169" s="147">
        <f t="shared" si="73"/>
        <v>44437.5</v>
      </c>
      <c r="M1169" s="143">
        <v>44449.5</v>
      </c>
      <c r="N1169" s="143">
        <v>44501.5</v>
      </c>
      <c r="O1169" s="143">
        <v>44498.5</v>
      </c>
      <c r="P1169" s="144">
        <f t="shared" si="74"/>
        <v>61</v>
      </c>
      <c r="Q1169" s="149">
        <f t="shared" si="75"/>
        <v>15346.989999999994</v>
      </c>
    </row>
    <row r="1170" spans="1:17" x14ac:dyDescent="0.35">
      <c r="A1170" s="144" t="s">
        <v>11</v>
      </c>
      <c r="B1170" s="115" t="s">
        <v>82</v>
      </c>
      <c r="C1170" s="144"/>
      <c r="D1170" s="116">
        <v>44449</v>
      </c>
      <c r="E1170" s="115" t="s">
        <v>269</v>
      </c>
      <c r="F1170" s="145" t="s">
        <v>270</v>
      </c>
      <c r="G1170" s="145" t="s">
        <v>274</v>
      </c>
      <c r="H1170" s="146">
        <v>10.29</v>
      </c>
      <c r="I1170" s="147">
        <v>44431</v>
      </c>
      <c r="J1170" s="147">
        <v>44444</v>
      </c>
      <c r="K1170" s="148">
        <f t="shared" si="72"/>
        <v>14</v>
      </c>
      <c r="L1170" s="147">
        <f t="shared" si="73"/>
        <v>44437.5</v>
      </c>
      <c r="M1170" s="143">
        <v>44449.5</v>
      </c>
      <c r="N1170" s="143">
        <v>44501.5</v>
      </c>
      <c r="O1170" s="143">
        <v>44498.5</v>
      </c>
      <c r="P1170" s="144">
        <f t="shared" si="74"/>
        <v>61</v>
      </c>
      <c r="Q1170" s="149">
        <f t="shared" si="75"/>
        <v>627.68999999999994</v>
      </c>
    </row>
    <row r="1171" spans="1:17" x14ac:dyDescent="0.35">
      <c r="A1171" s="144" t="s">
        <v>11</v>
      </c>
      <c r="B1171" s="115" t="s">
        <v>82</v>
      </c>
      <c r="C1171" s="144"/>
      <c r="D1171" s="116">
        <v>44449</v>
      </c>
      <c r="E1171" s="115" t="s">
        <v>275</v>
      </c>
      <c r="F1171" s="145" t="s">
        <v>276</v>
      </c>
      <c r="G1171" s="145" t="s">
        <v>209</v>
      </c>
      <c r="H1171" s="144">
        <v>55.94</v>
      </c>
      <c r="I1171" s="147">
        <v>44431</v>
      </c>
      <c r="J1171" s="147">
        <v>44444</v>
      </c>
      <c r="K1171" s="148">
        <f t="shared" si="72"/>
        <v>14</v>
      </c>
      <c r="L1171" s="147">
        <f t="shared" si="73"/>
        <v>44437.5</v>
      </c>
      <c r="M1171" s="143">
        <v>44449.5</v>
      </c>
      <c r="N1171" s="143">
        <v>44501.5</v>
      </c>
      <c r="O1171" s="143">
        <v>44498.5</v>
      </c>
      <c r="P1171" s="144">
        <f t="shared" si="74"/>
        <v>61</v>
      </c>
      <c r="Q1171" s="149">
        <f t="shared" si="75"/>
        <v>3412.3399999999997</v>
      </c>
    </row>
    <row r="1172" spans="1:17" x14ac:dyDescent="0.35">
      <c r="A1172" s="144" t="s">
        <v>11</v>
      </c>
      <c r="B1172" s="115" t="s">
        <v>82</v>
      </c>
      <c r="C1172" s="144"/>
      <c r="D1172" s="116">
        <v>44449</v>
      </c>
      <c r="E1172" s="115" t="s">
        <v>277</v>
      </c>
      <c r="F1172" s="145" t="s">
        <v>278</v>
      </c>
      <c r="G1172" s="145" t="s">
        <v>279</v>
      </c>
      <c r="H1172" s="146">
        <v>46.04</v>
      </c>
      <c r="I1172" s="147">
        <v>44431</v>
      </c>
      <c r="J1172" s="147">
        <v>44444</v>
      </c>
      <c r="K1172" s="148">
        <f t="shared" si="72"/>
        <v>14</v>
      </c>
      <c r="L1172" s="147">
        <f t="shared" si="73"/>
        <v>44437.5</v>
      </c>
      <c r="M1172" s="143">
        <v>44449.5</v>
      </c>
      <c r="N1172" s="143">
        <v>44501.5</v>
      </c>
      <c r="O1172" s="143">
        <v>44498.5</v>
      </c>
      <c r="P1172" s="144">
        <f t="shared" si="74"/>
        <v>61</v>
      </c>
      <c r="Q1172" s="149">
        <f t="shared" si="75"/>
        <v>2808.44</v>
      </c>
    </row>
    <row r="1173" spans="1:17" x14ac:dyDescent="0.35">
      <c r="A1173" s="144" t="s">
        <v>11</v>
      </c>
      <c r="B1173" s="115" t="s">
        <v>82</v>
      </c>
      <c r="C1173" s="144"/>
      <c r="D1173" s="116">
        <v>44449</v>
      </c>
      <c r="E1173" s="115" t="s">
        <v>233</v>
      </c>
      <c r="F1173" s="145" t="s">
        <v>234</v>
      </c>
      <c r="G1173" s="145" t="s">
        <v>280</v>
      </c>
      <c r="H1173" s="146">
        <v>473.21999999999997</v>
      </c>
      <c r="I1173" s="147">
        <v>44431</v>
      </c>
      <c r="J1173" s="147">
        <v>44444</v>
      </c>
      <c r="K1173" s="148">
        <f t="shared" si="72"/>
        <v>14</v>
      </c>
      <c r="L1173" s="147">
        <f t="shared" si="73"/>
        <v>44437.5</v>
      </c>
      <c r="M1173" s="143">
        <v>44449.5</v>
      </c>
      <c r="N1173" s="143">
        <v>44501.5</v>
      </c>
      <c r="O1173" s="143">
        <v>44498.5</v>
      </c>
      <c r="P1173" s="144">
        <f t="shared" si="74"/>
        <v>61</v>
      </c>
      <c r="Q1173" s="149">
        <f t="shared" si="75"/>
        <v>28866.42</v>
      </c>
    </row>
    <row r="1174" spans="1:17" x14ac:dyDescent="0.35">
      <c r="A1174" s="144" t="s">
        <v>11</v>
      </c>
      <c r="B1174" s="115" t="s">
        <v>82</v>
      </c>
      <c r="C1174" s="144"/>
      <c r="D1174" s="116">
        <v>44449</v>
      </c>
      <c r="E1174" s="115" t="s">
        <v>281</v>
      </c>
      <c r="F1174" s="145" t="s">
        <v>282</v>
      </c>
      <c r="G1174" s="145" t="s">
        <v>230</v>
      </c>
      <c r="H1174" s="146">
        <v>35.36</v>
      </c>
      <c r="I1174" s="147">
        <v>44431</v>
      </c>
      <c r="J1174" s="147">
        <v>44444</v>
      </c>
      <c r="K1174" s="148">
        <f t="shared" si="72"/>
        <v>14</v>
      </c>
      <c r="L1174" s="147">
        <f t="shared" si="73"/>
        <v>44437.5</v>
      </c>
      <c r="M1174" s="143">
        <v>44449.5</v>
      </c>
      <c r="N1174" s="143">
        <v>44501.5</v>
      </c>
      <c r="O1174" s="143">
        <v>44498.5</v>
      </c>
      <c r="P1174" s="144">
        <f t="shared" si="74"/>
        <v>61</v>
      </c>
      <c r="Q1174" s="149">
        <f t="shared" si="75"/>
        <v>2156.96</v>
      </c>
    </row>
    <row r="1175" spans="1:17" x14ac:dyDescent="0.35">
      <c r="A1175" s="144" t="s">
        <v>11</v>
      </c>
      <c r="B1175" s="115" t="s">
        <v>82</v>
      </c>
      <c r="C1175" s="144"/>
      <c r="D1175" s="116">
        <v>44449</v>
      </c>
      <c r="E1175" s="115" t="s">
        <v>281</v>
      </c>
      <c r="F1175" s="145" t="s">
        <v>282</v>
      </c>
      <c r="G1175" s="145" t="s">
        <v>220</v>
      </c>
      <c r="H1175" s="146">
        <v>0</v>
      </c>
      <c r="I1175" s="147">
        <v>44431</v>
      </c>
      <c r="J1175" s="147">
        <v>44444</v>
      </c>
      <c r="K1175" s="148">
        <f t="shared" si="72"/>
        <v>14</v>
      </c>
      <c r="L1175" s="147">
        <f t="shared" si="73"/>
        <v>44437.5</v>
      </c>
      <c r="M1175" s="143">
        <v>44449.5</v>
      </c>
      <c r="N1175" s="143">
        <v>44501.5</v>
      </c>
      <c r="O1175" s="143">
        <v>44498.5</v>
      </c>
      <c r="P1175" s="144">
        <f t="shared" si="74"/>
        <v>61</v>
      </c>
      <c r="Q1175" s="149">
        <f t="shared" si="75"/>
        <v>0</v>
      </c>
    </row>
    <row r="1176" spans="1:17" x14ac:dyDescent="0.35">
      <c r="A1176" s="144" t="s">
        <v>5</v>
      </c>
      <c r="B1176" s="115" t="s">
        <v>82</v>
      </c>
      <c r="C1176" s="144"/>
      <c r="D1176" s="116">
        <v>44463</v>
      </c>
      <c r="E1176" s="115" t="s">
        <v>227</v>
      </c>
      <c r="F1176" s="145" t="s">
        <v>228</v>
      </c>
      <c r="G1176" s="145" t="s">
        <v>232</v>
      </c>
      <c r="H1176" s="146">
        <v>271.72000000000003</v>
      </c>
      <c r="I1176" s="147">
        <v>44445</v>
      </c>
      <c r="J1176" s="147">
        <v>44458</v>
      </c>
      <c r="K1176" s="148">
        <f t="shared" si="72"/>
        <v>14</v>
      </c>
      <c r="L1176" s="147">
        <f t="shared" si="73"/>
        <v>44451.5</v>
      </c>
      <c r="M1176" s="143">
        <v>44463.5</v>
      </c>
      <c r="N1176" s="143">
        <v>44424.5</v>
      </c>
      <c r="O1176" s="143">
        <v>44421.5</v>
      </c>
      <c r="P1176" s="144">
        <f t="shared" si="74"/>
        <v>-30</v>
      </c>
      <c r="Q1176" s="149">
        <f t="shared" si="75"/>
        <v>-8151.6</v>
      </c>
    </row>
    <row r="1177" spans="1:17" x14ac:dyDescent="0.35">
      <c r="A1177" s="144" t="s">
        <v>5</v>
      </c>
      <c r="B1177" s="115" t="s">
        <v>82</v>
      </c>
      <c r="C1177" s="144"/>
      <c r="D1177" s="116">
        <v>44463</v>
      </c>
      <c r="E1177" s="115" t="s">
        <v>207</v>
      </c>
      <c r="F1177" s="145" t="s">
        <v>208</v>
      </c>
      <c r="G1177" s="145" t="s">
        <v>209</v>
      </c>
      <c r="H1177" s="146">
        <v>72905.920000000013</v>
      </c>
      <c r="I1177" s="147">
        <v>44445</v>
      </c>
      <c r="J1177" s="147">
        <v>44458</v>
      </c>
      <c r="K1177" s="148">
        <f t="shared" si="72"/>
        <v>14</v>
      </c>
      <c r="L1177" s="147">
        <f t="shared" si="73"/>
        <v>44451.5</v>
      </c>
      <c r="M1177" s="143">
        <v>44463.5</v>
      </c>
      <c r="N1177" s="143">
        <v>44466.5</v>
      </c>
      <c r="O1177" s="143">
        <v>44461.5</v>
      </c>
      <c r="P1177" s="144">
        <f t="shared" si="74"/>
        <v>10</v>
      </c>
      <c r="Q1177" s="149">
        <f t="shared" si="75"/>
        <v>729059.20000000019</v>
      </c>
    </row>
    <row r="1178" spans="1:17" x14ac:dyDescent="0.35">
      <c r="A1178" s="144" t="s">
        <v>5</v>
      </c>
      <c r="B1178" s="115" t="s">
        <v>82</v>
      </c>
      <c r="C1178" s="144"/>
      <c r="D1178" s="116">
        <v>44463</v>
      </c>
      <c r="E1178" s="115" t="s">
        <v>210</v>
      </c>
      <c r="F1178" s="145" t="s">
        <v>211</v>
      </c>
      <c r="G1178" s="145" t="s">
        <v>209</v>
      </c>
      <c r="H1178" s="146">
        <v>9093.5699999999979</v>
      </c>
      <c r="I1178" s="147">
        <v>44445</v>
      </c>
      <c r="J1178" s="147">
        <v>44458</v>
      </c>
      <c r="K1178" s="148">
        <f t="shared" si="72"/>
        <v>14</v>
      </c>
      <c r="L1178" s="147">
        <f t="shared" si="73"/>
        <v>44451.5</v>
      </c>
      <c r="M1178" s="143">
        <v>44463.5</v>
      </c>
      <c r="N1178" s="143">
        <v>44466.5</v>
      </c>
      <c r="O1178" s="143">
        <v>44461.5</v>
      </c>
      <c r="P1178" s="144">
        <f t="shared" si="74"/>
        <v>10</v>
      </c>
      <c r="Q1178" s="149">
        <f t="shared" si="75"/>
        <v>90935.699999999983</v>
      </c>
    </row>
    <row r="1179" spans="1:17" x14ac:dyDescent="0.35">
      <c r="A1179" s="144" t="s">
        <v>5</v>
      </c>
      <c r="B1179" s="115" t="s">
        <v>82</v>
      </c>
      <c r="C1179" s="144"/>
      <c r="D1179" s="116">
        <v>44463</v>
      </c>
      <c r="E1179" s="115" t="s">
        <v>212</v>
      </c>
      <c r="F1179" s="145" t="s">
        <v>213</v>
      </c>
      <c r="G1179" s="145" t="s">
        <v>209</v>
      </c>
      <c r="H1179" s="146">
        <v>9093.5699999999979</v>
      </c>
      <c r="I1179" s="147">
        <v>44445</v>
      </c>
      <c r="J1179" s="147">
        <v>44458</v>
      </c>
      <c r="K1179" s="148">
        <f t="shared" si="72"/>
        <v>14</v>
      </c>
      <c r="L1179" s="147">
        <f t="shared" si="73"/>
        <v>44451.5</v>
      </c>
      <c r="M1179" s="143">
        <v>44463.5</v>
      </c>
      <c r="N1179" s="143">
        <v>44466.5</v>
      </c>
      <c r="O1179" s="143">
        <v>44461.5</v>
      </c>
      <c r="P1179" s="144">
        <f t="shared" si="74"/>
        <v>10</v>
      </c>
      <c r="Q1179" s="149">
        <f t="shared" si="75"/>
        <v>90935.699999999983</v>
      </c>
    </row>
    <row r="1180" spans="1:17" x14ac:dyDescent="0.35">
      <c r="A1180" s="144" t="s">
        <v>5</v>
      </c>
      <c r="B1180" s="115" t="s">
        <v>82</v>
      </c>
      <c r="C1180" s="144"/>
      <c r="D1180" s="116">
        <v>44463</v>
      </c>
      <c r="E1180" s="115" t="s">
        <v>214</v>
      </c>
      <c r="F1180" s="145" t="s">
        <v>215</v>
      </c>
      <c r="G1180" s="145" t="s">
        <v>209</v>
      </c>
      <c r="H1180" s="146">
        <v>38883.350000000013</v>
      </c>
      <c r="I1180" s="147">
        <v>44445</v>
      </c>
      <c r="J1180" s="147">
        <v>44458</v>
      </c>
      <c r="K1180" s="148">
        <f t="shared" si="72"/>
        <v>14</v>
      </c>
      <c r="L1180" s="147">
        <f t="shared" si="73"/>
        <v>44451.5</v>
      </c>
      <c r="M1180" s="143">
        <v>44463.5</v>
      </c>
      <c r="N1180" s="143">
        <v>44466.5</v>
      </c>
      <c r="O1180" s="143">
        <v>44461.5</v>
      </c>
      <c r="P1180" s="144">
        <f t="shared" si="74"/>
        <v>10</v>
      </c>
      <c r="Q1180" s="149">
        <f t="shared" si="75"/>
        <v>388833.50000000012</v>
      </c>
    </row>
    <row r="1181" spans="1:17" x14ac:dyDescent="0.35">
      <c r="A1181" s="144" t="s">
        <v>5</v>
      </c>
      <c r="B1181" s="115" t="s">
        <v>82</v>
      </c>
      <c r="C1181" s="144"/>
      <c r="D1181" s="116">
        <v>44463</v>
      </c>
      <c r="E1181" s="115" t="s">
        <v>216</v>
      </c>
      <c r="F1181" s="145" t="s">
        <v>217</v>
      </c>
      <c r="G1181" s="145" t="s">
        <v>209</v>
      </c>
      <c r="H1181" s="146">
        <v>38883.350000000013</v>
      </c>
      <c r="I1181" s="147">
        <v>44445</v>
      </c>
      <c r="J1181" s="147">
        <v>44458</v>
      </c>
      <c r="K1181" s="148">
        <f t="shared" si="72"/>
        <v>14</v>
      </c>
      <c r="L1181" s="147">
        <f t="shared" si="73"/>
        <v>44451.5</v>
      </c>
      <c r="M1181" s="143">
        <v>44463.5</v>
      </c>
      <c r="N1181" s="143">
        <v>44466.5</v>
      </c>
      <c r="O1181" s="143">
        <v>44461.5</v>
      </c>
      <c r="P1181" s="144">
        <f t="shared" si="74"/>
        <v>10</v>
      </c>
      <c r="Q1181" s="149">
        <f t="shared" si="75"/>
        <v>388833.50000000012</v>
      </c>
    </row>
    <row r="1182" spans="1:17" x14ac:dyDescent="0.35">
      <c r="A1182" s="144" t="s">
        <v>5</v>
      </c>
      <c r="B1182" s="115" t="s">
        <v>82</v>
      </c>
      <c r="C1182" s="144"/>
      <c r="D1182" s="116">
        <v>44463</v>
      </c>
      <c r="E1182" s="115" t="s">
        <v>218</v>
      </c>
      <c r="F1182" s="145" t="s">
        <v>219</v>
      </c>
      <c r="G1182" s="145" t="s">
        <v>220</v>
      </c>
      <c r="H1182" s="146">
        <v>1907.9899999999998</v>
      </c>
      <c r="I1182" s="147">
        <v>44445</v>
      </c>
      <c r="J1182" s="147">
        <v>44458</v>
      </c>
      <c r="K1182" s="148">
        <f t="shared" si="72"/>
        <v>14</v>
      </c>
      <c r="L1182" s="147">
        <f t="shared" si="73"/>
        <v>44451.5</v>
      </c>
      <c r="M1182" s="143">
        <v>44463.5</v>
      </c>
      <c r="N1182" s="143">
        <v>44466.5</v>
      </c>
      <c r="O1182" s="143">
        <v>44461.5</v>
      </c>
      <c r="P1182" s="144">
        <f t="shared" si="74"/>
        <v>10</v>
      </c>
      <c r="Q1182" s="149">
        <f t="shared" si="75"/>
        <v>19079.899999999998</v>
      </c>
    </row>
    <row r="1183" spans="1:17" x14ac:dyDescent="0.35">
      <c r="A1183" s="144" t="s">
        <v>5</v>
      </c>
      <c r="B1183" s="115" t="s">
        <v>82</v>
      </c>
      <c r="C1183" s="144"/>
      <c r="D1183" s="116">
        <v>44463</v>
      </c>
      <c r="E1183" s="115" t="s">
        <v>221</v>
      </c>
      <c r="F1183" s="145" t="s">
        <v>222</v>
      </c>
      <c r="G1183" s="145" t="s">
        <v>220</v>
      </c>
      <c r="H1183" s="146">
        <v>1215.8799999999999</v>
      </c>
      <c r="I1183" s="147">
        <v>44445</v>
      </c>
      <c r="J1183" s="147">
        <v>44458</v>
      </c>
      <c r="K1183" s="148">
        <f t="shared" si="72"/>
        <v>14</v>
      </c>
      <c r="L1183" s="147">
        <f t="shared" si="73"/>
        <v>44451.5</v>
      </c>
      <c r="M1183" s="143">
        <v>44463.5</v>
      </c>
      <c r="N1183" s="143">
        <v>44466.5</v>
      </c>
      <c r="O1183" s="143">
        <v>44461.5</v>
      </c>
      <c r="P1183" s="144">
        <f t="shared" si="74"/>
        <v>10</v>
      </c>
      <c r="Q1183" s="149">
        <f t="shared" si="75"/>
        <v>12158.8</v>
      </c>
    </row>
    <row r="1184" spans="1:17" x14ac:dyDescent="0.35">
      <c r="A1184" s="144" t="s">
        <v>5</v>
      </c>
      <c r="B1184" s="115" t="s">
        <v>82</v>
      </c>
      <c r="C1184" s="144"/>
      <c r="D1184" s="116">
        <v>44463</v>
      </c>
      <c r="E1184" s="115" t="s">
        <v>223</v>
      </c>
      <c r="F1184" s="145" t="s">
        <v>224</v>
      </c>
      <c r="G1184" s="145" t="s">
        <v>225</v>
      </c>
      <c r="H1184" s="146">
        <v>75.38</v>
      </c>
      <c r="I1184" s="147">
        <v>44445</v>
      </c>
      <c r="J1184" s="147">
        <v>44458</v>
      </c>
      <c r="K1184" s="148">
        <f t="shared" si="72"/>
        <v>14</v>
      </c>
      <c r="L1184" s="147">
        <f t="shared" si="73"/>
        <v>44451.5</v>
      </c>
      <c r="M1184" s="143">
        <v>44463.5</v>
      </c>
      <c r="N1184" s="143">
        <v>44474.5</v>
      </c>
      <c r="O1184" s="143">
        <v>44473.5</v>
      </c>
      <c r="P1184" s="144">
        <f t="shared" si="74"/>
        <v>22</v>
      </c>
      <c r="Q1184" s="149">
        <f t="shared" si="75"/>
        <v>1658.36</v>
      </c>
    </row>
    <row r="1185" spans="1:17" x14ac:dyDescent="0.35">
      <c r="A1185" s="144" t="s">
        <v>5</v>
      </c>
      <c r="B1185" s="115" t="s">
        <v>82</v>
      </c>
      <c r="C1185" s="144"/>
      <c r="D1185" s="116">
        <v>44463</v>
      </c>
      <c r="E1185" s="115" t="s">
        <v>223</v>
      </c>
      <c r="F1185" s="145" t="s">
        <v>224</v>
      </c>
      <c r="G1185" s="145" t="s">
        <v>226</v>
      </c>
      <c r="H1185" s="146">
        <v>64.06</v>
      </c>
      <c r="I1185" s="147">
        <v>44445</v>
      </c>
      <c r="J1185" s="147">
        <v>44458</v>
      </c>
      <c r="K1185" s="148">
        <f t="shared" si="72"/>
        <v>14</v>
      </c>
      <c r="L1185" s="147">
        <f t="shared" si="73"/>
        <v>44451.5</v>
      </c>
      <c r="M1185" s="143">
        <v>44463.5</v>
      </c>
      <c r="N1185" s="143">
        <v>44474.5</v>
      </c>
      <c r="O1185" s="143">
        <v>44473.5</v>
      </c>
      <c r="P1185" s="144">
        <f t="shared" si="74"/>
        <v>22</v>
      </c>
      <c r="Q1185" s="149">
        <f t="shared" si="75"/>
        <v>1409.3200000000002</v>
      </c>
    </row>
    <row r="1186" spans="1:17" x14ac:dyDescent="0.35">
      <c r="A1186" s="144" t="s">
        <v>5</v>
      </c>
      <c r="B1186" s="115" t="s">
        <v>82</v>
      </c>
      <c r="C1186" s="144"/>
      <c r="D1186" s="116">
        <v>44463</v>
      </c>
      <c r="E1186" s="115" t="s">
        <v>227</v>
      </c>
      <c r="F1186" s="145" t="s">
        <v>228</v>
      </c>
      <c r="G1186" s="145" t="s">
        <v>229</v>
      </c>
      <c r="H1186" s="146">
        <v>3.07</v>
      </c>
      <c r="I1186" s="147">
        <v>44445</v>
      </c>
      <c r="J1186" s="147">
        <v>44458</v>
      </c>
      <c r="K1186" s="148">
        <f t="shared" si="72"/>
        <v>14</v>
      </c>
      <c r="L1186" s="147">
        <f t="shared" si="73"/>
        <v>44451.5</v>
      </c>
      <c r="M1186" s="143">
        <v>44463.5</v>
      </c>
      <c r="N1186" s="143">
        <v>44474.5</v>
      </c>
      <c r="O1186" s="143">
        <v>44473.5</v>
      </c>
      <c r="P1186" s="144">
        <f t="shared" si="74"/>
        <v>22</v>
      </c>
      <c r="Q1186" s="149">
        <f t="shared" si="75"/>
        <v>67.539999999999992</v>
      </c>
    </row>
    <row r="1187" spans="1:17" x14ac:dyDescent="0.35">
      <c r="A1187" s="144" t="s">
        <v>5</v>
      </c>
      <c r="B1187" s="115" t="s">
        <v>82</v>
      </c>
      <c r="C1187" s="144"/>
      <c r="D1187" s="116">
        <v>44463</v>
      </c>
      <c r="E1187" s="115" t="s">
        <v>227</v>
      </c>
      <c r="F1187" s="145" t="s">
        <v>228</v>
      </c>
      <c r="G1187" s="145" t="s">
        <v>225</v>
      </c>
      <c r="H1187" s="146">
        <v>114.05000000000001</v>
      </c>
      <c r="I1187" s="147">
        <v>44445</v>
      </c>
      <c r="J1187" s="147">
        <v>44458</v>
      </c>
      <c r="K1187" s="148">
        <f t="shared" si="72"/>
        <v>14</v>
      </c>
      <c r="L1187" s="147">
        <f t="shared" si="73"/>
        <v>44451.5</v>
      </c>
      <c r="M1187" s="143">
        <v>44463.5</v>
      </c>
      <c r="N1187" s="143">
        <v>44474.5</v>
      </c>
      <c r="O1187" s="143">
        <v>44473.5</v>
      </c>
      <c r="P1187" s="144">
        <f t="shared" si="74"/>
        <v>22</v>
      </c>
      <c r="Q1187" s="149">
        <f t="shared" si="75"/>
        <v>2509.1000000000004</v>
      </c>
    </row>
    <row r="1188" spans="1:17" x14ac:dyDescent="0.35">
      <c r="A1188" s="144" t="s">
        <v>5</v>
      </c>
      <c r="B1188" s="115" t="s">
        <v>82</v>
      </c>
      <c r="C1188" s="144"/>
      <c r="D1188" s="116">
        <v>44463</v>
      </c>
      <c r="E1188" s="115" t="s">
        <v>227</v>
      </c>
      <c r="F1188" s="145" t="s">
        <v>228</v>
      </c>
      <c r="G1188" s="145" t="s">
        <v>313</v>
      </c>
      <c r="H1188" s="146">
        <v>0.3</v>
      </c>
      <c r="I1188" s="147">
        <v>44445</v>
      </c>
      <c r="J1188" s="147">
        <v>44458</v>
      </c>
      <c r="K1188" s="148">
        <f t="shared" si="72"/>
        <v>14</v>
      </c>
      <c r="L1188" s="147">
        <f t="shared" si="73"/>
        <v>44451.5</v>
      </c>
      <c r="M1188" s="143">
        <v>44463.5</v>
      </c>
      <c r="N1188" s="143">
        <v>44474.5</v>
      </c>
      <c r="O1188" s="143">
        <v>44473.5</v>
      </c>
      <c r="P1188" s="144">
        <f t="shared" si="74"/>
        <v>22</v>
      </c>
      <c r="Q1188" s="149">
        <f t="shared" si="75"/>
        <v>6.6</v>
      </c>
    </row>
    <row r="1189" spans="1:17" x14ac:dyDescent="0.35">
      <c r="A1189" s="144" t="s">
        <v>5</v>
      </c>
      <c r="B1189" s="115" t="s">
        <v>82</v>
      </c>
      <c r="C1189" s="144"/>
      <c r="D1189" s="116">
        <v>44463</v>
      </c>
      <c r="E1189" s="115" t="s">
        <v>227</v>
      </c>
      <c r="F1189" s="145" t="s">
        <v>228</v>
      </c>
      <c r="G1189" s="145" t="s">
        <v>308</v>
      </c>
      <c r="H1189" s="146">
        <v>0.25</v>
      </c>
      <c r="I1189" s="147">
        <v>44445</v>
      </c>
      <c r="J1189" s="147">
        <v>44458</v>
      </c>
      <c r="K1189" s="148">
        <f t="shared" si="72"/>
        <v>14</v>
      </c>
      <c r="L1189" s="147">
        <f t="shared" si="73"/>
        <v>44451.5</v>
      </c>
      <c r="M1189" s="143">
        <v>44463.5</v>
      </c>
      <c r="N1189" s="143">
        <v>44474.5</v>
      </c>
      <c r="O1189" s="143">
        <v>44473.5</v>
      </c>
      <c r="P1189" s="144">
        <f t="shared" si="74"/>
        <v>22</v>
      </c>
      <c r="Q1189" s="149">
        <f t="shared" si="75"/>
        <v>5.5</v>
      </c>
    </row>
    <row r="1190" spans="1:17" x14ac:dyDescent="0.35">
      <c r="A1190" s="144" t="s">
        <v>5</v>
      </c>
      <c r="B1190" s="115" t="s">
        <v>82</v>
      </c>
      <c r="C1190" s="144"/>
      <c r="D1190" s="116">
        <v>44463</v>
      </c>
      <c r="E1190" s="115" t="s">
        <v>227</v>
      </c>
      <c r="F1190" s="145" t="s">
        <v>228</v>
      </c>
      <c r="G1190" s="145" t="s">
        <v>307</v>
      </c>
      <c r="H1190" s="146">
        <v>1.48</v>
      </c>
      <c r="I1190" s="147">
        <v>44445</v>
      </c>
      <c r="J1190" s="147">
        <v>44458</v>
      </c>
      <c r="K1190" s="148">
        <f t="shared" si="72"/>
        <v>14</v>
      </c>
      <c r="L1190" s="147">
        <f t="shared" si="73"/>
        <v>44451.5</v>
      </c>
      <c r="M1190" s="143">
        <v>44463.5</v>
      </c>
      <c r="N1190" s="143">
        <v>44474.5</v>
      </c>
      <c r="O1190" s="143">
        <v>44473.5</v>
      </c>
      <c r="P1190" s="144">
        <f t="shared" si="74"/>
        <v>22</v>
      </c>
      <c r="Q1190" s="149">
        <f t="shared" si="75"/>
        <v>32.56</v>
      </c>
    </row>
    <row r="1191" spans="1:17" x14ac:dyDescent="0.35">
      <c r="A1191" s="144" t="s">
        <v>5</v>
      </c>
      <c r="B1191" s="115" t="s">
        <v>82</v>
      </c>
      <c r="C1191" s="144"/>
      <c r="D1191" s="116">
        <v>44463</v>
      </c>
      <c r="E1191" s="115" t="s">
        <v>227</v>
      </c>
      <c r="F1191" s="145" t="s">
        <v>228</v>
      </c>
      <c r="G1191" s="145" t="s">
        <v>301</v>
      </c>
      <c r="H1191" s="146">
        <v>0.77</v>
      </c>
      <c r="I1191" s="147">
        <v>44445</v>
      </c>
      <c r="J1191" s="147">
        <v>44458</v>
      </c>
      <c r="K1191" s="148">
        <f t="shared" si="72"/>
        <v>14</v>
      </c>
      <c r="L1191" s="147">
        <f t="shared" si="73"/>
        <v>44451.5</v>
      </c>
      <c r="M1191" s="143">
        <v>44463.5</v>
      </c>
      <c r="N1191" s="143">
        <v>44474.5</v>
      </c>
      <c r="O1191" s="143">
        <v>44473.5</v>
      </c>
      <c r="P1191" s="144">
        <f t="shared" si="74"/>
        <v>22</v>
      </c>
      <c r="Q1191" s="149">
        <f t="shared" si="75"/>
        <v>16.940000000000001</v>
      </c>
    </row>
    <row r="1192" spans="1:17" x14ac:dyDescent="0.35">
      <c r="A1192" s="144" t="s">
        <v>5</v>
      </c>
      <c r="B1192" s="115" t="s">
        <v>82</v>
      </c>
      <c r="C1192" s="144"/>
      <c r="D1192" s="116">
        <v>44463</v>
      </c>
      <c r="E1192" s="115" t="s">
        <v>227</v>
      </c>
      <c r="F1192" s="145" t="s">
        <v>228</v>
      </c>
      <c r="G1192" s="145" t="s">
        <v>294</v>
      </c>
      <c r="H1192" s="146">
        <v>3.83</v>
      </c>
      <c r="I1192" s="147">
        <v>44445</v>
      </c>
      <c r="J1192" s="147">
        <v>44458</v>
      </c>
      <c r="K1192" s="148">
        <f t="shared" si="72"/>
        <v>14</v>
      </c>
      <c r="L1192" s="147">
        <f t="shared" si="73"/>
        <v>44451.5</v>
      </c>
      <c r="M1192" s="143">
        <v>44463.5</v>
      </c>
      <c r="N1192" s="143">
        <v>44474.5</v>
      </c>
      <c r="O1192" s="143">
        <v>44473.5</v>
      </c>
      <c r="P1192" s="144">
        <f t="shared" si="74"/>
        <v>22</v>
      </c>
      <c r="Q1192" s="149">
        <f t="shared" si="75"/>
        <v>84.26</v>
      </c>
    </row>
    <row r="1193" spans="1:17" x14ac:dyDescent="0.35">
      <c r="A1193" s="144" t="s">
        <v>5</v>
      </c>
      <c r="B1193" s="115" t="s">
        <v>82</v>
      </c>
      <c r="C1193" s="144"/>
      <c r="D1193" s="116">
        <v>44463</v>
      </c>
      <c r="E1193" s="115" t="s">
        <v>227</v>
      </c>
      <c r="F1193" s="145" t="s">
        <v>228</v>
      </c>
      <c r="G1193" s="145" t="s">
        <v>284</v>
      </c>
      <c r="H1193" s="146">
        <v>0.33</v>
      </c>
      <c r="I1193" s="147">
        <v>44445</v>
      </c>
      <c r="J1193" s="147">
        <v>44458</v>
      </c>
      <c r="K1193" s="148">
        <f t="shared" si="72"/>
        <v>14</v>
      </c>
      <c r="L1193" s="147">
        <f t="shared" si="73"/>
        <v>44451.5</v>
      </c>
      <c r="M1193" s="143">
        <v>44463.5</v>
      </c>
      <c r="N1193" s="143">
        <v>44474.5</v>
      </c>
      <c r="O1193" s="143">
        <v>44473.5</v>
      </c>
      <c r="P1193" s="144">
        <f t="shared" si="74"/>
        <v>22</v>
      </c>
      <c r="Q1193" s="149">
        <f t="shared" si="75"/>
        <v>7.2600000000000007</v>
      </c>
    </row>
    <row r="1194" spans="1:17" x14ac:dyDescent="0.35">
      <c r="A1194" s="144" t="s">
        <v>5</v>
      </c>
      <c r="B1194" s="115" t="s">
        <v>82</v>
      </c>
      <c r="C1194" s="144"/>
      <c r="D1194" s="116">
        <v>44463</v>
      </c>
      <c r="E1194" s="115" t="s">
        <v>218</v>
      </c>
      <c r="F1194" s="145" t="s">
        <v>219</v>
      </c>
      <c r="G1194" s="145" t="s">
        <v>230</v>
      </c>
      <c r="H1194" s="146">
        <v>556.82999999999993</v>
      </c>
      <c r="I1194" s="147">
        <v>44445</v>
      </c>
      <c r="J1194" s="147">
        <v>44458</v>
      </c>
      <c r="K1194" s="148">
        <f t="shared" si="72"/>
        <v>14</v>
      </c>
      <c r="L1194" s="147">
        <f t="shared" si="73"/>
        <v>44451.5</v>
      </c>
      <c r="M1194" s="143">
        <v>44463.5</v>
      </c>
      <c r="N1194" s="143">
        <v>44481.5</v>
      </c>
      <c r="O1194" s="143">
        <v>44477.5</v>
      </c>
      <c r="P1194" s="144">
        <f t="shared" si="74"/>
        <v>26</v>
      </c>
      <c r="Q1194" s="149">
        <f t="shared" si="75"/>
        <v>14477.579999999998</v>
      </c>
    </row>
    <row r="1195" spans="1:17" x14ac:dyDescent="0.35">
      <c r="A1195" s="144" t="s">
        <v>5</v>
      </c>
      <c r="B1195" s="115" t="s">
        <v>82</v>
      </c>
      <c r="C1195" s="144"/>
      <c r="D1195" s="116">
        <v>44463</v>
      </c>
      <c r="E1195" s="115" t="s">
        <v>221</v>
      </c>
      <c r="F1195" s="145" t="s">
        <v>222</v>
      </c>
      <c r="G1195" s="145" t="s">
        <v>230</v>
      </c>
      <c r="H1195" s="146">
        <v>19488.810000000001</v>
      </c>
      <c r="I1195" s="147">
        <v>44445</v>
      </c>
      <c r="J1195" s="147">
        <v>44458</v>
      </c>
      <c r="K1195" s="148">
        <f t="shared" si="72"/>
        <v>14</v>
      </c>
      <c r="L1195" s="147">
        <f t="shared" si="73"/>
        <v>44451.5</v>
      </c>
      <c r="M1195" s="143">
        <v>44463.5</v>
      </c>
      <c r="N1195" s="143">
        <v>44481.5</v>
      </c>
      <c r="O1195" s="143">
        <v>44477.5</v>
      </c>
      <c r="P1195" s="144">
        <f t="shared" si="74"/>
        <v>26</v>
      </c>
      <c r="Q1195" s="149">
        <f t="shared" si="75"/>
        <v>506709.06000000006</v>
      </c>
    </row>
    <row r="1196" spans="1:17" x14ac:dyDescent="0.35">
      <c r="A1196" s="144" t="s">
        <v>5</v>
      </c>
      <c r="B1196" s="115" t="s">
        <v>82</v>
      </c>
      <c r="C1196" s="144"/>
      <c r="D1196" s="116">
        <v>44463</v>
      </c>
      <c r="E1196" s="115" t="s">
        <v>233</v>
      </c>
      <c r="F1196" s="145" t="s">
        <v>234</v>
      </c>
      <c r="G1196" s="145" t="s">
        <v>235</v>
      </c>
      <c r="H1196" s="146">
        <v>27.75</v>
      </c>
      <c r="I1196" s="147">
        <v>44445</v>
      </c>
      <c r="J1196" s="147">
        <v>44458</v>
      </c>
      <c r="K1196" s="148">
        <f t="shared" si="72"/>
        <v>14</v>
      </c>
      <c r="L1196" s="147">
        <f t="shared" si="73"/>
        <v>44451.5</v>
      </c>
      <c r="M1196" s="143">
        <v>44463.5</v>
      </c>
      <c r="N1196" s="143">
        <v>44484.5</v>
      </c>
      <c r="O1196" s="143">
        <v>44483.5</v>
      </c>
      <c r="P1196" s="144">
        <f t="shared" si="74"/>
        <v>32</v>
      </c>
      <c r="Q1196" s="149">
        <f t="shared" si="75"/>
        <v>888</v>
      </c>
    </row>
    <row r="1197" spans="1:17" x14ac:dyDescent="0.35">
      <c r="A1197" s="144" t="s">
        <v>5</v>
      </c>
      <c r="B1197" s="115" t="s">
        <v>82</v>
      </c>
      <c r="C1197" s="144"/>
      <c r="D1197" s="116">
        <v>44463</v>
      </c>
      <c r="E1197" s="115" t="s">
        <v>233</v>
      </c>
      <c r="F1197" s="145" t="s">
        <v>234</v>
      </c>
      <c r="G1197" s="145" t="s">
        <v>236</v>
      </c>
      <c r="H1197" s="146">
        <v>28.83</v>
      </c>
      <c r="I1197" s="147">
        <v>44445</v>
      </c>
      <c r="J1197" s="147">
        <v>44458</v>
      </c>
      <c r="K1197" s="148">
        <f t="shared" si="72"/>
        <v>14</v>
      </c>
      <c r="L1197" s="147">
        <f t="shared" si="73"/>
        <v>44451.5</v>
      </c>
      <c r="M1197" s="143">
        <v>44463.5</v>
      </c>
      <c r="N1197" s="143">
        <v>44484.5</v>
      </c>
      <c r="O1197" s="143">
        <v>44483.5</v>
      </c>
      <c r="P1197" s="144">
        <f t="shared" si="74"/>
        <v>32</v>
      </c>
      <c r="Q1197" s="149">
        <f t="shared" si="75"/>
        <v>922.56</v>
      </c>
    </row>
    <row r="1198" spans="1:17" x14ac:dyDescent="0.35">
      <c r="A1198" s="144" t="s">
        <v>5</v>
      </c>
      <c r="B1198" s="115" t="s">
        <v>82</v>
      </c>
      <c r="C1198" s="144"/>
      <c r="D1198" s="116">
        <v>44463</v>
      </c>
      <c r="E1198" s="115" t="s">
        <v>233</v>
      </c>
      <c r="F1198" s="145" t="s">
        <v>234</v>
      </c>
      <c r="G1198" s="145" t="s">
        <v>237</v>
      </c>
      <c r="H1198" s="146">
        <v>68.349999999999994</v>
      </c>
      <c r="I1198" s="147">
        <v>44445</v>
      </c>
      <c r="J1198" s="147">
        <v>44458</v>
      </c>
      <c r="K1198" s="148">
        <f t="shared" si="72"/>
        <v>14</v>
      </c>
      <c r="L1198" s="147">
        <f t="shared" si="73"/>
        <v>44451.5</v>
      </c>
      <c r="M1198" s="143">
        <v>44463.5</v>
      </c>
      <c r="N1198" s="143">
        <v>44484.5</v>
      </c>
      <c r="O1198" s="143">
        <v>44483.5</v>
      </c>
      <c r="P1198" s="144">
        <f t="shared" si="74"/>
        <v>32</v>
      </c>
      <c r="Q1198" s="149">
        <f t="shared" si="75"/>
        <v>2187.1999999999998</v>
      </c>
    </row>
    <row r="1199" spans="1:17" x14ac:dyDescent="0.35">
      <c r="A1199" s="144" t="s">
        <v>5</v>
      </c>
      <c r="B1199" s="115" t="s">
        <v>82</v>
      </c>
      <c r="C1199" s="144"/>
      <c r="D1199" s="116">
        <v>44463</v>
      </c>
      <c r="E1199" s="115" t="s">
        <v>238</v>
      </c>
      <c r="F1199" s="145" t="s">
        <v>239</v>
      </c>
      <c r="G1199" s="145" t="s">
        <v>304</v>
      </c>
      <c r="H1199" s="146">
        <v>125.77000000000001</v>
      </c>
      <c r="I1199" s="147">
        <v>44445</v>
      </c>
      <c r="J1199" s="147">
        <v>44458</v>
      </c>
      <c r="K1199" s="148">
        <f t="shared" si="72"/>
        <v>14</v>
      </c>
      <c r="L1199" s="147">
        <f t="shared" si="73"/>
        <v>44451.5</v>
      </c>
      <c r="M1199" s="143">
        <v>44463.5</v>
      </c>
      <c r="N1199" s="143">
        <v>44489.5</v>
      </c>
      <c r="O1199" s="143">
        <v>44488.5</v>
      </c>
      <c r="P1199" s="144">
        <f t="shared" si="74"/>
        <v>37</v>
      </c>
      <c r="Q1199" s="149">
        <f t="shared" si="75"/>
        <v>4653.4900000000007</v>
      </c>
    </row>
    <row r="1200" spans="1:17" x14ac:dyDescent="0.35">
      <c r="A1200" s="144" t="s">
        <v>5</v>
      </c>
      <c r="B1200" s="115" t="s">
        <v>82</v>
      </c>
      <c r="C1200" s="144"/>
      <c r="D1200" s="116">
        <v>44463</v>
      </c>
      <c r="E1200" s="115" t="s">
        <v>238</v>
      </c>
      <c r="F1200" s="145" t="s">
        <v>239</v>
      </c>
      <c r="G1200" s="145" t="s">
        <v>240</v>
      </c>
      <c r="H1200" s="146">
        <v>385.46999999999997</v>
      </c>
      <c r="I1200" s="147">
        <v>44445</v>
      </c>
      <c r="J1200" s="147">
        <v>44458</v>
      </c>
      <c r="K1200" s="148">
        <f t="shared" si="72"/>
        <v>14</v>
      </c>
      <c r="L1200" s="147">
        <f t="shared" si="73"/>
        <v>44451.5</v>
      </c>
      <c r="M1200" s="143">
        <v>44463.5</v>
      </c>
      <c r="N1200" s="143">
        <v>44489.5</v>
      </c>
      <c r="O1200" s="143">
        <v>44488.5</v>
      </c>
      <c r="P1200" s="144">
        <f t="shared" si="74"/>
        <v>37</v>
      </c>
      <c r="Q1200" s="149">
        <f t="shared" si="75"/>
        <v>14262.39</v>
      </c>
    </row>
    <row r="1201" spans="1:17" x14ac:dyDescent="0.35">
      <c r="A1201" s="144" t="s">
        <v>5</v>
      </c>
      <c r="B1201" s="115" t="s">
        <v>82</v>
      </c>
      <c r="C1201" s="144"/>
      <c r="D1201" s="116">
        <v>44463</v>
      </c>
      <c r="E1201" s="115" t="s">
        <v>238</v>
      </c>
      <c r="F1201" s="145" t="s">
        <v>239</v>
      </c>
      <c r="G1201" s="145" t="s">
        <v>241</v>
      </c>
      <c r="H1201" s="146">
        <v>48.2</v>
      </c>
      <c r="I1201" s="147">
        <v>44445</v>
      </c>
      <c r="J1201" s="147">
        <v>44458</v>
      </c>
      <c r="K1201" s="148">
        <f t="shared" si="72"/>
        <v>14</v>
      </c>
      <c r="L1201" s="147">
        <f t="shared" si="73"/>
        <v>44451.5</v>
      </c>
      <c r="M1201" s="143">
        <v>44463.5</v>
      </c>
      <c r="N1201" s="143">
        <v>44489.5</v>
      </c>
      <c r="O1201" s="143">
        <v>44488.5</v>
      </c>
      <c r="P1201" s="144">
        <f t="shared" si="74"/>
        <v>37</v>
      </c>
      <c r="Q1201" s="149">
        <f t="shared" si="75"/>
        <v>1783.4</v>
      </c>
    </row>
    <row r="1202" spans="1:17" x14ac:dyDescent="0.35">
      <c r="A1202" s="144" t="s">
        <v>5</v>
      </c>
      <c r="B1202" s="115" t="s">
        <v>82</v>
      </c>
      <c r="C1202" s="144"/>
      <c r="D1202" s="116">
        <v>44463</v>
      </c>
      <c r="E1202" s="115" t="s">
        <v>238</v>
      </c>
      <c r="F1202" s="145" t="s">
        <v>239</v>
      </c>
      <c r="G1202" s="145" t="s">
        <v>242</v>
      </c>
      <c r="H1202" s="146">
        <v>41.2</v>
      </c>
      <c r="I1202" s="147">
        <v>44445</v>
      </c>
      <c r="J1202" s="147">
        <v>44458</v>
      </c>
      <c r="K1202" s="148">
        <f t="shared" si="72"/>
        <v>14</v>
      </c>
      <c r="L1202" s="147">
        <f t="shared" si="73"/>
        <v>44451.5</v>
      </c>
      <c r="M1202" s="143">
        <v>44463.5</v>
      </c>
      <c r="N1202" s="143">
        <v>44489.5</v>
      </c>
      <c r="O1202" s="143">
        <v>44488.5</v>
      </c>
      <c r="P1202" s="144">
        <f t="shared" si="74"/>
        <v>37</v>
      </c>
      <c r="Q1202" s="149">
        <f t="shared" si="75"/>
        <v>1524.4</v>
      </c>
    </row>
    <row r="1203" spans="1:17" x14ac:dyDescent="0.35">
      <c r="A1203" s="144" t="s">
        <v>5</v>
      </c>
      <c r="B1203" s="115" t="s">
        <v>82</v>
      </c>
      <c r="C1203" s="144"/>
      <c r="D1203" s="116">
        <v>44463</v>
      </c>
      <c r="E1203" s="115" t="s">
        <v>238</v>
      </c>
      <c r="F1203" s="145" t="s">
        <v>239</v>
      </c>
      <c r="G1203" s="145" t="s">
        <v>243</v>
      </c>
      <c r="H1203" s="146">
        <v>63.95</v>
      </c>
      <c r="I1203" s="147">
        <v>44445</v>
      </c>
      <c r="J1203" s="147">
        <v>44458</v>
      </c>
      <c r="K1203" s="148">
        <f t="shared" si="72"/>
        <v>14</v>
      </c>
      <c r="L1203" s="147">
        <f t="shared" si="73"/>
        <v>44451.5</v>
      </c>
      <c r="M1203" s="143">
        <v>44463.5</v>
      </c>
      <c r="N1203" s="143">
        <v>44489.5</v>
      </c>
      <c r="O1203" s="143">
        <v>44488.5</v>
      </c>
      <c r="P1203" s="144">
        <f t="shared" si="74"/>
        <v>37</v>
      </c>
      <c r="Q1203" s="149">
        <f t="shared" si="75"/>
        <v>2366.15</v>
      </c>
    </row>
    <row r="1204" spans="1:17" x14ac:dyDescent="0.35">
      <c r="A1204" s="144" t="s">
        <v>5</v>
      </c>
      <c r="B1204" s="115" t="s">
        <v>82</v>
      </c>
      <c r="C1204" s="144"/>
      <c r="D1204" s="116">
        <v>44463</v>
      </c>
      <c r="E1204" s="115" t="s">
        <v>238</v>
      </c>
      <c r="F1204" s="145" t="s">
        <v>239</v>
      </c>
      <c r="G1204" s="145" t="s">
        <v>244</v>
      </c>
      <c r="H1204" s="146">
        <v>71.83</v>
      </c>
      <c r="I1204" s="147">
        <v>44445</v>
      </c>
      <c r="J1204" s="147">
        <v>44458</v>
      </c>
      <c r="K1204" s="148">
        <f t="shared" si="72"/>
        <v>14</v>
      </c>
      <c r="L1204" s="147">
        <f t="shared" si="73"/>
        <v>44451.5</v>
      </c>
      <c r="M1204" s="143">
        <v>44463.5</v>
      </c>
      <c r="N1204" s="143">
        <v>44489.5</v>
      </c>
      <c r="O1204" s="143">
        <v>44488.5</v>
      </c>
      <c r="P1204" s="144">
        <f t="shared" si="74"/>
        <v>37</v>
      </c>
      <c r="Q1204" s="149">
        <f t="shared" si="75"/>
        <v>2657.71</v>
      </c>
    </row>
    <row r="1205" spans="1:17" x14ac:dyDescent="0.35">
      <c r="A1205" s="144" t="s">
        <v>5</v>
      </c>
      <c r="B1205" s="115" t="s">
        <v>82</v>
      </c>
      <c r="C1205" s="144"/>
      <c r="D1205" s="116">
        <v>44463</v>
      </c>
      <c r="E1205" s="115" t="s">
        <v>218</v>
      </c>
      <c r="F1205" s="145" t="s">
        <v>219</v>
      </c>
      <c r="G1205" s="145" t="s">
        <v>245</v>
      </c>
      <c r="H1205" s="146">
        <v>1827.63</v>
      </c>
      <c r="I1205" s="147">
        <v>44445</v>
      </c>
      <c r="J1205" s="147">
        <v>44458</v>
      </c>
      <c r="K1205" s="148">
        <f t="shared" si="72"/>
        <v>14</v>
      </c>
      <c r="L1205" s="147">
        <f t="shared" si="73"/>
        <v>44451.5</v>
      </c>
      <c r="M1205" s="143">
        <v>44463.5</v>
      </c>
      <c r="N1205" s="143">
        <v>44489.5</v>
      </c>
      <c r="O1205" s="143">
        <v>44488.5</v>
      </c>
      <c r="P1205" s="144">
        <f t="shared" si="74"/>
        <v>37</v>
      </c>
      <c r="Q1205" s="149">
        <f t="shared" si="75"/>
        <v>67622.31</v>
      </c>
    </row>
    <row r="1206" spans="1:17" x14ac:dyDescent="0.35">
      <c r="A1206" s="144" t="s">
        <v>5</v>
      </c>
      <c r="B1206" s="115" t="s">
        <v>82</v>
      </c>
      <c r="C1206" s="144"/>
      <c r="D1206" s="116">
        <v>44463</v>
      </c>
      <c r="E1206" s="115" t="s">
        <v>223</v>
      </c>
      <c r="F1206" s="145" t="s">
        <v>224</v>
      </c>
      <c r="G1206" s="145" t="s">
        <v>231</v>
      </c>
      <c r="H1206" s="146">
        <v>97.02</v>
      </c>
      <c r="I1206" s="147">
        <v>44445</v>
      </c>
      <c r="J1206" s="147">
        <v>44458</v>
      </c>
      <c r="K1206" s="148">
        <f t="shared" si="72"/>
        <v>14</v>
      </c>
      <c r="L1206" s="147">
        <f t="shared" si="73"/>
        <v>44451.5</v>
      </c>
      <c r="M1206" s="143">
        <v>44463.5</v>
      </c>
      <c r="N1206" s="143">
        <v>44498.5</v>
      </c>
      <c r="O1206" s="143">
        <v>44497.5</v>
      </c>
      <c r="P1206" s="144">
        <f t="shared" si="74"/>
        <v>46</v>
      </c>
      <c r="Q1206" s="149">
        <f t="shared" si="75"/>
        <v>4462.92</v>
      </c>
    </row>
    <row r="1207" spans="1:17" x14ac:dyDescent="0.35">
      <c r="A1207" s="144" t="s">
        <v>5</v>
      </c>
      <c r="B1207" s="115" t="s">
        <v>82</v>
      </c>
      <c r="C1207" s="144"/>
      <c r="D1207" s="116">
        <v>44463</v>
      </c>
      <c r="E1207" s="115" t="s">
        <v>227</v>
      </c>
      <c r="F1207" s="145" t="s">
        <v>228</v>
      </c>
      <c r="G1207" s="145" t="s">
        <v>291</v>
      </c>
      <c r="H1207" s="144">
        <v>1.54</v>
      </c>
      <c r="I1207" s="147">
        <v>44445</v>
      </c>
      <c r="J1207" s="147">
        <v>44458</v>
      </c>
      <c r="K1207" s="148">
        <f t="shared" si="72"/>
        <v>14</v>
      </c>
      <c r="L1207" s="147">
        <f t="shared" si="73"/>
        <v>44451.5</v>
      </c>
      <c r="M1207" s="143">
        <v>44463.5</v>
      </c>
      <c r="N1207" s="143">
        <v>44498.5</v>
      </c>
      <c r="O1207" s="143">
        <v>44497.5</v>
      </c>
      <c r="P1207" s="144">
        <f t="shared" si="74"/>
        <v>46</v>
      </c>
      <c r="Q1207" s="149">
        <f t="shared" si="75"/>
        <v>70.84</v>
      </c>
    </row>
    <row r="1208" spans="1:17" x14ac:dyDescent="0.35">
      <c r="A1208" s="144" t="s">
        <v>5</v>
      </c>
      <c r="B1208" s="115" t="s">
        <v>82</v>
      </c>
      <c r="C1208" s="144"/>
      <c r="D1208" s="116">
        <v>44463</v>
      </c>
      <c r="E1208" s="115" t="s">
        <v>227</v>
      </c>
      <c r="F1208" s="145" t="s">
        <v>228</v>
      </c>
      <c r="G1208" s="145" t="s">
        <v>295</v>
      </c>
      <c r="H1208" s="144">
        <v>1.04</v>
      </c>
      <c r="I1208" s="147">
        <v>44445</v>
      </c>
      <c r="J1208" s="147">
        <v>44458</v>
      </c>
      <c r="K1208" s="148">
        <f t="shared" si="72"/>
        <v>14</v>
      </c>
      <c r="L1208" s="147">
        <f t="shared" si="73"/>
        <v>44451.5</v>
      </c>
      <c r="M1208" s="143">
        <v>44463.5</v>
      </c>
      <c r="N1208" s="143">
        <v>44498.5</v>
      </c>
      <c r="O1208" s="143">
        <v>44497.5</v>
      </c>
      <c r="P1208" s="144">
        <f t="shared" si="74"/>
        <v>46</v>
      </c>
      <c r="Q1208" s="149">
        <f t="shared" si="75"/>
        <v>47.84</v>
      </c>
    </row>
    <row r="1209" spans="1:17" x14ac:dyDescent="0.35">
      <c r="A1209" s="144" t="s">
        <v>5</v>
      </c>
      <c r="B1209" s="115" t="s">
        <v>82</v>
      </c>
      <c r="C1209" s="144"/>
      <c r="D1209" s="116">
        <v>44463</v>
      </c>
      <c r="E1209" s="115" t="s">
        <v>227</v>
      </c>
      <c r="F1209" s="145" t="s">
        <v>228</v>
      </c>
      <c r="G1209" s="145" t="s">
        <v>288</v>
      </c>
      <c r="H1209" s="144">
        <v>3.69</v>
      </c>
      <c r="I1209" s="147">
        <v>44445</v>
      </c>
      <c r="J1209" s="147">
        <v>44458</v>
      </c>
      <c r="K1209" s="148">
        <f t="shared" si="72"/>
        <v>14</v>
      </c>
      <c r="L1209" s="147">
        <f t="shared" si="73"/>
        <v>44451.5</v>
      </c>
      <c r="M1209" s="143">
        <v>44463.5</v>
      </c>
      <c r="N1209" s="143">
        <v>44498.5</v>
      </c>
      <c r="O1209" s="143">
        <v>44497.5</v>
      </c>
      <c r="P1209" s="144">
        <f t="shared" si="74"/>
        <v>46</v>
      </c>
      <c r="Q1209" s="149">
        <f t="shared" si="75"/>
        <v>169.74</v>
      </c>
    </row>
    <row r="1210" spans="1:17" x14ac:dyDescent="0.35">
      <c r="A1210" s="144" t="s">
        <v>5</v>
      </c>
      <c r="B1210" s="115" t="s">
        <v>82</v>
      </c>
      <c r="C1210" s="144"/>
      <c r="D1210" s="116">
        <v>44463</v>
      </c>
      <c r="E1210" s="115" t="s">
        <v>227</v>
      </c>
      <c r="F1210" s="145" t="s">
        <v>228</v>
      </c>
      <c r="G1210" s="145" t="s">
        <v>231</v>
      </c>
      <c r="H1210" s="146">
        <v>0.49</v>
      </c>
      <c r="I1210" s="147">
        <v>44445</v>
      </c>
      <c r="J1210" s="147">
        <v>44458</v>
      </c>
      <c r="K1210" s="148">
        <f t="shared" si="72"/>
        <v>14</v>
      </c>
      <c r="L1210" s="147">
        <f t="shared" si="73"/>
        <v>44451.5</v>
      </c>
      <c r="M1210" s="143">
        <v>44463.5</v>
      </c>
      <c r="N1210" s="143">
        <v>44498.5</v>
      </c>
      <c r="O1210" s="143">
        <v>44497.5</v>
      </c>
      <c r="P1210" s="144">
        <f t="shared" si="74"/>
        <v>46</v>
      </c>
      <c r="Q1210" s="149">
        <f t="shared" si="75"/>
        <v>22.54</v>
      </c>
    </row>
    <row r="1211" spans="1:17" x14ac:dyDescent="0.35">
      <c r="A1211" s="144" t="s">
        <v>5</v>
      </c>
      <c r="B1211" s="115" t="s">
        <v>82</v>
      </c>
      <c r="C1211" s="144"/>
      <c r="D1211" s="116">
        <v>44463</v>
      </c>
      <c r="E1211" s="115" t="s">
        <v>227</v>
      </c>
      <c r="F1211" s="145" t="s">
        <v>228</v>
      </c>
      <c r="G1211" s="145" t="s">
        <v>246</v>
      </c>
      <c r="H1211" s="146">
        <v>28.57</v>
      </c>
      <c r="I1211" s="147">
        <v>44445</v>
      </c>
      <c r="J1211" s="147">
        <v>44458</v>
      </c>
      <c r="K1211" s="148">
        <f t="shared" si="72"/>
        <v>14</v>
      </c>
      <c r="L1211" s="147">
        <f t="shared" si="73"/>
        <v>44451.5</v>
      </c>
      <c r="M1211" s="143">
        <v>44463.5</v>
      </c>
      <c r="N1211" s="143">
        <v>44501.5</v>
      </c>
      <c r="O1211" s="143">
        <v>44498.5</v>
      </c>
      <c r="P1211" s="144">
        <f t="shared" si="74"/>
        <v>47</v>
      </c>
      <c r="Q1211" s="149">
        <f t="shared" si="75"/>
        <v>1342.79</v>
      </c>
    </row>
    <row r="1212" spans="1:17" x14ac:dyDescent="0.35">
      <c r="A1212" s="144" t="s">
        <v>5</v>
      </c>
      <c r="B1212" s="115" t="s">
        <v>82</v>
      </c>
      <c r="C1212" s="144"/>
      <c r="D1212" s="116">
        <v>44463</v>
      </c>
      <c r="E1212" s="115" t="s">
        <v>227</v>
      </c>
      <c r="F1212" s="145" t="s">
        <v>228</v>
      </c>
      <c r="G1212" s="145" t="s">
        <v>247</v>
      </c>
      <c r="H1212" s="146">
        <v>17.84</v>
      </c>
      <c r="I1212" s="147">
        <v>44445</v>
      </c>
      <c r="J1212" s="147">
        <v>44458</v>
      </c>
      <c r="K1212" s="148">
        <f t="shared" si="72"/>
        <v>14</v>
      </c>
      <c r="L1212" s="147">
        <f t="shared" si="73"/>
        <v>44451.5</v>
      </c>
      <c r="M1212" s="143">
        <v>44463.5</v>
      </c>
      <c r="N1212" s="143">
        <v>44501.5</v>
      </c>
      <c r="O1212" s="143">
        <v>44498.5</v>
      </c>
      <c r="P1212" s="144">
        <f t="shared" si="74"/>
        <v>47</v>
      </c>
      <c r="Q1212" s="149">
        <f t="shared" si="75"/>
        <v>838.48</v>
      </c>
    </row>
    <row r="1213" spans="1:17" x14ac:dyDescent="0.35">
      <c r="A1213" s="144" t="s">
        <v>5</v>
      </c>
      <c r="B1213" s="115" t="s">
        <v>82</v>
      </c>
      <c r="C1213" s="144"/>
      <c r="D1213" s="116">
        <v>44463</v>
      </c>
      <c r="E1213" s="115" t="s">
        <v>227</v>
      </c>
      <c r="F1213" s="145" t="s">
        <v>228</v>
      </c>
      <c r="G1213" s="145" t="s">
        <v>248</v>
      </c>
      <c r="H1213" s="146">
        <v>0.2</v>
      </c>
      <c r="I1213" s="147">
        <v>44445</v>
      </c>
      <c r="J1213" s="147">
        <v>44458</v>
      </c>
      <c r="K1213" s="148">
        <f t="shared" si="72"/>
        <v>14</v>
      </c>
      <c r="L1213" s="147">
        <f t="shared" si="73"/>
        <v>44451.5</v>
      </c>
      <c r="M1213" s="143">
        <v>44463.5</v>
      </c>
      <c r="N1213" s="143">
        <v>44501.5</v>
      </c>
      <c r="O1213" s="143">
        <v>44498.5</v>
      </c>
      <c r="P1213" s="144">
        <f t="shared" si="74"/>
        <v>47</v>
      </c>
      <c r="Q1213" s="149">
        <f t="shared" si="75"/>
        <v>9.4</v>
      </c>
    </row>
    <row r="1214" spans="1:17" x14ac:dyDescent="0.35">
      <c r="A1214" s="144" t="s">
        <v>5</v>
      </c>
      <c r="B1214" s="115" t="s">
        <v>82</v>
      </c>
      <c r="C1214" s="144"/>
      <c r="D1214" s="116">
        <v>44463</v>
      </c>
      <c r="E1214" s="115" t="s">
        <v>227</v>
      </c>
      <c r="F1214" s="145" t="s">
        <v>228</v>
      </c>
      <c r="G1214" s="145" t="s">
        <v>249</v>
      </c>
      <c r="H1214" s="146">
        <v>6.57</v>
      </c>
      <c r="I1214" s="147">
        <v>44445</v>
      </c>
      <c r="J1214" s="147">
        <v>44458</v>
      </c>
      <c r="K1214" s="148">
        <f t="shared" si="72"/>
        <v>14</v>
      </c>
      <c r="L1214" s="147">
        <f t="shared" si="73"/>
        <v>44451.5</v>
      </c>
      <c r="M1214" s="143">
        <v>44463.5</v>
      </c>
      <c r="N1214" s="143">
        <v>44501.5</v>
      </c>
      <c r="O1214" s="143">
        <v>44498.5</v>
      </c>
      <c r="P1214" s="144">
        <f t="shared" si="74"/>
        <v>47</v>
      </c>
      <c r="Q1214" s="149">
        <f t="shared" si="75"/>
        <v>308.79000000000002</v>
      </c>
    </row>
    <row r="1215" spans="1:17" x14ac:dyDescent="0.35">
      <c r="A1215" s="144" t="s">
        <v>5</v>
      </c>
      <c r="B1215" s="115" t="s">
        <v>82</v>
      </c>
      <c r="C1215" s="144"/>
      <c r="D1215" s="116">
        <v>44463</v>
      </c>
      <c r="E1215" s="115" t="s">
        <v>227</v>
      </c>
      <c r="F1215" s="145" t="s">
        <v>228</v>
      </c>
      <c r="G1215" s="145" t="s">
        <v>250</v>
      </c>
      <c r="H1215" s="146">
        <v>1.9100000000000001</v>
      </c>
      <c r="I1215" s="147">
        <v>44445</v>
      </c>
      <c r="J1215" s="147">
        <v>44458</v>
      </c>
      <c r="K1215" s="148">
        <f t="shared" si="72"/>
        <v>14</v>
      </c>
      <c r="L1215" s="147">
        <f t="shared" si="73"/>
        <v>44451.5</v>
      </c>
      <c r="M1215" s="143">
        <v>44463.5</v>
      </c>
      <c r="N1215" s="143">
        <v>44501.5</v>
      </c>
      <c r="O1215" s="143">
        <v>44498.5</v>
      </c>
      <c r="P1215" s="144">
        <f t="shared" si="74"/>
        <v>47</v>
      </c>
      <c r="Q1215" s="149">
        <f t="shared" si="75"/>
        <v>89.77000000000001</v>
      </c>
    </row>
    <row r="1216" spans="1:17" x14ac:dyDescent="0.35">
      <c r="A1216" s="144" t="s">
        <v>5</v>
      </c>
      <c r="B1216" s="115" t="s">
        <v>82</v>
      </c>
      <c r="C1216" s="144"/>
      <c r="D1216" s="116">
        <v>44463</v>
      </c>
      <c r="E1216" s="115" t="s">
        <v>227</v>
      </c>
      <c r="F1216" s="145" t="s">
        <v>228</v>
      </c>
      <c r="G1216" s="145" t="s">
        <v>285</v>
      </c>
      <c r="H1216" s="146">
        <v>1.4</v>
      </c>
      <c r="I1216" s="147">
        <v>44445</v>
      </c>
      <c r="J1216" s="147">
        <v>44458</v>
      </c>
      <c r="K1216" s="148">
        <f t="shared" si="72"/>
        <v>14</v>
      </c>
      <c r="L1216" s="147">
        <f t="shared" si="73"/>
        <v>44451.5</v>
      </c>
      <c r="M1216" s="143">
        <v>44463.5</v>
      </c>
      <c r="N1216" s="143">
        <v>44501.5</v>
      </c>
      <c r="O1216" s="143">
        <v>44498.5</v>
      </c>
      <c r="P1216" s="144">
        <f t="shared" si="74"/>
        <v>47</v>
      </c>
      <c r="Q1216" s="149">
        <f t="shared" si="75"/>
        <v>65.8</v>
      </c>
    </row>
    <row r="1217" spans="1:17" x14ac:dyDescent="0.35">
      <c r="A1217" s="144" t="s">
        <v>5</v>
      </c>
      <c r="B1217" s="115" t="s">
        <v>82</v>
      </c>
      <c r="C1217" s="144"/>
      <c r="D1217" s="116">
        <v>44463</v>
      </c>
      <c r="E1217" s="115" t="s">
        <v>227</v>
      </c>
      <c r="F1217" s="145" t="s">
        <v>228</v>
      </c>
      <c r="G1217" s="145" t="s">
        <v>251</v>
      </c>
      <c r="H1217" s="146">
        <v>12.85</v>
      </c>
      <c r="I1217" s="147">
        <v>44445</v>
      </c>
      <c r="J1217" s="147">
        <v>44458</v>
      </c>
      <c r="K1217" s="148">
        <f t="shared" si="72"/>
        <v>14</v>
      </c>
      <c r="L1217" s="147">
        <f t="shared" si="73"/>
        <v>44451.5</v>
      </c>
      <c r="M1217" s="143">
        <v>44463.5</v>
      </c>
      <c r="N1217" s="143">
        <v>44501.5</v>
      </c>
      <c r="O1217" s="143">
        <v>44498.5</v>
      </c>
      <c r="P1217" s="144">
        <f t="shared" si="74"/>
        <v>47</v>
      </c>
      <c r="Q1217" s="149">
        <f t="shared" si="75"/>
        <v>603.94999999999993</v>
      </c>
    </row>
    <row r="1218" spans="1:17" x14ac:dyDescent="0.35">
      <c r="A1218" s="144" t="s">
        <v>5</v>
      </c>
      <c r="B1218" s="115" t="s">
        <v>82</v>
      </c>
      <c r="C1218" s="144"/>
      <c r="D1218" s="116">
        <v>44463</v>
      </c>
      <c r="E1218" s="115" t="s">
        <v>227</v>
      </c>
      <c r="F1218" s="145" t="s">
        <v>228</v>
      </c>
      <c r="G1218" s="145" t="s">
        <v>252</v>
      </c>
      <c r="H1218" s="146">
        <v>1.31</v>
      </c>
      <c r="I1218" s="147">
        <v>44445</v>
      </c>
      <c r="J1218" s="147">
        <v>44458</v>
      </c>
      <c r="K1218" s="148">
        <f t="shared" si="72"/>
        <v>14</v>
      </c>
      <c r="L1218" s="147">
        <f t="shared" si="73"/>
        <v>44451.5</v>
      </c>
      <c r="M1218" s="143">
        <v>44463.5</v>
      </c>
      <c r="N1218" s="143">
        <v>44501.5</v>
      </c>
      <c r="O1218" s="143">
        <v>44498.5</v>
      </c>
      <c r="P1218" s="144">
        <f t="shared" si="74"/>
        <v>47</v>
      </c>
      <c r="Q1218" s="149">
        <f t="shared" si="75"/>
        <v>61.57</v>
      </c>
    </row>
    <row r="1219" spans="1:17" x14ac:dyDescent="0.35">
      <c r="A1219" s="144" t="s">
        <v>5</v>
      </c>
      <c r="B1219" s="115" t="s">
        <v>82</v>
      </c>
      <c r="C1219" s="144"/>
      <c r="D1219" s="116">
        <v>44463</v>
      </c>
      <c r="E1219" s="115" t="s">
        <v>227</v>
      </c>
      <c r="F1219" s="145" t="s">
        <v>228</v>
      </c>
      <c r="G1219" s="145" t="s">
        <v>253</v>
      </c>
      <c r="H1219" s="146">
        <v>7.93</v>
      </c>
      <c r="I1219" s="147">
        <v>44445</v>
      </c>
      <c r="J1219" s="147">
        <v>44458</v>
      </c>
      <c r="K1219" s="148">
        <f t="shared" si="72"/>
        <v>14</v>
      </c>
      <c r="L1219" s="147">
        <f t="shared" si="73"/>
        <v>44451.5</v>
      </c>
      <c r="M1219" s="143">
        <v>44463.5</v>
      </c>
      <c r="N1219" s="143">
        <v>44501.5</v>
      </c>
      <c r="O1219" s="143">
        <v>44498.5</v>
      </c>
      <c r="P1219" s="144">
        <f t="shared" si="74"/>
        <v>47</v>
      </c>
      <c r="Q1219" s="149">
        <f t="shared" si="75"/>
        <v>372.71</v>
      </c>
    </row>
    <row r="1220" spans="1:17" x14ac:dyDescent="0.35">
      <c r="A1220" s="144" t="s">
        <v>5</v>
      </c>
      <c r="B1220" s="115" t="s">
        <v>82</v>
      </c>
      <c r="C1220" s="144"/>
      <c r="D1220" s="116">
        <v>44463</v>
      </c>
      <c r="E1220" s="115" t="s">
        <v>227</v>
      </c>
      <c r="F1220" s="145" t="s">
        <v>228</v>
      </c>
      <c r="G1220" s="145" t="s">
        <v>254</v>
      </c>
      <c r="H1220" s="146">
        <v>113.07</v>
      </c>
      <c r="I1220" s="147">
        <v>44445</v>
      </c>
      <c r="J1220" s="147">
        <v>44458</v>
      </c>
      <c r="K1220" s="148">
        <f t="shared" si="72"/>
        <v>14</v>
      </c>
      <c r="L1220" s="147">
        <f t="shared" si="73"/>
        <v>44451.5</v>
      </c>
      <c r="M1220" s="143">
        <v>44463.5</v>
      </c>
      <c r="N1220" s="143">
        <v>44501.5</v>
      </c>
      <c r="O1220" s="143">
        <v>44498.5</v>
      </c>
      <c r="P1220" s="144">
        <f t="shared" si="74"/>
        <v>47</v>
      </c>
      <c r="Q1220" s="149">
        <f t="shared" si="75"/>
        <v>5314.29</v>
      </c>
    </row>
    <row r="1221" spans="1:17" x14ac:dyDescent="0.35">
      <c r="A1221" s="144" t="s">
        <v>5</v>
      </c>
      <c r="B1221" s="115" t="s">
        <v>82</v>
      </c>
      <c r="C1221" s="144"/>
      <c r="D1221" s="116">
        <v>44463</v>
      </c>
      <c r="E1221" s="115" t="s">
        <v>227</v>
      </c>
      <c r="F1221" s="145" t="s">
        <v>228</v>
      </c>
      <c r="G1221" s="145" t="s">
        <v>255</v>
      </c>
      <c r="H1221" s="146">
        <v>59.64</v>
      </c>
      <c r="I1221" s="147">
        <v>44445</v>
      </c>
      <c r="J1221" s="147">
        <v>44458</v>
      </c>
      <c r="K1221" s="148">
        <f t="shared" si="72"/>
        <v>14</v>
      </c>
      <c r="L1221" s="147">
        <f t="shared" si="73"/>
        <v>44451.5</v>
      </c>
      <c r="M1221" s="143">
        <v>44463.5</v>
      </c>
      <c r="N1221" s="143">
        <v>44501.5</v>
      </c>
      <c r="O1221" s="143">
        <v>44498.5</v>
      </c>
      <c r="P1221" s="144">
        <f t="shared" si="74"/>
        <v>47</v>
      </c>
      <c r="Q1221" s="149">
        <f t="shared" si="75"/>
        <v>2803.08</v>
      </c>
    </row>
    <row r="1222" spans="1:17" x14ac:dyDescent="0.35">
      <c r="A1222" s="144" t="s">
        <v>5</v>
      </c>
      <c r="B1222" s="115" t="s">
        <v>82</v>
      </c>
      <c r="C1222" s="144"/>
      <c r="D1222" s="116">
        <v>44463</v>
      </c>
      <c r="E1222" s="115" t="s">
        <v>227</v>
      </c>
      <c r="F1222" s="145" t="s">
        <v>228</v>
      </c>
      <c r="G1222" s="145" t="s">
        <v>256</v>
      </c>
      <c r="H1222" s="146">
        <v>7.78</v>
      </c>
      <c r="I1222" s="147">
        <v>44445</v>
      </c>
      <c r="J1222" s="147">
        <v>44458</v>
      </c>
      <c r="K1222" s="148">
        <f t="shared" si="72"/>
        <v>14</v>
      </c>
      <c r="L1222" s="147">
        <f t="shared" si="73"/>
        <v>44451.5</v>
      </c>
      <c r="M1222" s="143">
        <v>44463.5</v>
      </c>
      <c r="N1222" s="143">
        <v>44501.5</v>
      </c>
      <c r="O1222" s="143">
        <v>44498.5</v>
      </c>
      <c r="P1222" s="144">
        <f t="shared" si="74"/>
        <v>47</v>
      </c>
      <c r="Q1222" s="149">
        <f t="shared" si="75"/>
        <v>365.66</v>
      </c>
    </row>
    <row r="1223" spans="1:17" x14ac:dyDescent="0.35">
      <c r="A1223" s="144" t="s">
        <v>5</v>
      </c>
      <c r="B1223" s="115" t="s">
        <v>82</v>
      </c>
      <c r="C1223" s="144"/>
      <c r="D1223" s="116">
        <v>44463</v>
      </c>
      <c r="E1223" s="115" t="s">
        <v>227</v>
      </c>
      <c r="F1223" s="145" t="s">
        <v>228</v>
      </c>
      <c r="G1223" s="145" t="s">
        <v>257</v>
      </c>
      <c r="H1223" s="146">
        <v>48.19</v>
      </c>
      <c r="I1223" s="147">
        <v>44445</v>
      </c>
      <c r="J1223" s="147">
        <v>44458</v>
      </c>
      <c r="K1223" s="148">
        <f t="shared" ref="K1223:K1286" si="76">J1223-I1223+1</f>
        <v>14</v>
      </c>
      <c r="L1223" s="147">
        <f t="shared" ref="L1223:L1286" si="77">(J1223+I1223)/2</f>
        <v>44451.5</v>
      </c>
      <c r="M1223" s="143">
        <v>44463.5</v>
      </c>
      <c r="N1223" s="143">
        <v>44501.5</v>
      </c>
      <c r="O1223" s="143">
        <v>44498.5</v>
      </c>
      <c r="P1223" s="144">
        <f t="shared" ref="P1223:P1286" si="78">O1223-L1223</f>
        <v>47</v>
      </c>
      <c r="Q1223" s="149">
        <f t="shared" ref="Q1223:Q1286" si="79">P1223*H1223</f>
        <v>2264.9299999999998</v>
      </c>
    </row>
    <row r="1224" spans="1:17" x14ac:dyDescent="0.35">
      <c r="A1224" s="144" t="s">
        <v>5</v>
      </c>
      <c r="B1224" s="115" t="s">
        <v>82</v>
      </c>
      <c r="C1224" s="144"/>
      <c r="D1224" s="116">
        <v>44463</v>
      </c>
      <c r="E1224" s="115" t="s">
        <v>227</v>
      </c>
      <c r="F1224" s="145" t="s">
        <v>228</v>
      </c>
      <c r="G1224" s="145" t="s">
        <v>258</v>
      </c>
      <c r="H1224" s="146">
        <v>4.51</v>
      </c>
      <c r="I1224" s="147">
        <v>44445</v>
      </c>
      <c r="J1224" s="147">
        <v>44458</v>
      </c>
      <c r="K1224" s="148">
        <f t="shared" si="76"/>
        <v>14</v>
      </c>
      <c r="L1224" s="147">
        <f t="shared" si="77"/>
        <v>44451.5</v>
      </c>
      <c r="M1224" s="143">
        <v>44463.5</v>
      </c>
      <c r="N1224" s="143">
        <v>44501.5</v>
      </c>
      <c r="O1224" s="143">
        <v>44498.5</v>
      </c>
      <c r="P1224" s="144">
        <f t="shared" si="78"/>
        <v>47</v>
      </c>
      <c r="Q1224" s="149">
        <f t="shared" si="79"/>
        <v>211.97</v>
      </c>
    </row>
    <row r="1225" spans="1:17" x14ac:dyDescent="0.35">
      <c r="A1225" s="144" t="s">
        <v>5</v>
      </c>
      <c r="B1225" s="115" t="s">
        <v>82</v>
      </c>
      <c r="C1225" s="144"/>
      <c r="D1225" s="116">
        <v>44463</v>
      </c>
      <c r="E1225" s="115" t="s">
        <v>227</v>
      </c>
      <c r="F1225" s="145" t="s">
        <v>228</v>
      </c>
      <c r="G1225" s="145" t="s">
        <v>259</v>
      </c>
      <c r="H1225" s="146">
        <v>5.76</v>
      </c>
      <c r="I1225" s="147">
        <v>44445</v>
      </c>
      <c r="J1225" s="147">
        <v>44458</v>
      </c>
      <c r="K1225" s="148">
        <f t="shared" si="76"/>
        <v>14</v>
      </c>
      <c r="L1225" s="147">
        <f t="shared" si="77"/>
        <v>44451.5</v>
      </c>
      <c r="M1225" s="143">
        <v>44463.5</v>
      </c>
      <c r="N1225" s="143">
        <v>44501.5</v>
      </c>
      <c r="O1225" s="143">
        <v>44498.5</v>
      </c>
      <c r="P1225" s="144">
        <f t="shared" si="78"/>
        <v>47</v>
      </c>
      <c r="Q1225" s="149">
        <f t="shared" si="79"/>
        <v>270.71999999999997</v>
      </c>
    </row>
    <row r="1226" spans="1:17" x14ac:dyDescent="0.35">
      <c r="A1226" s="144" t="s">
        <v>5</v>
      </c>
      <c r="B1226" s="115" t="s">
        <v>82</v>
      </c>
      <c r="C1226" s="144"/>
      <c r="D1226" s="116">
        <v>44463</v>
      </c>
      <c r="E1226" s="115" t="s">
        <v>227</v>
      </c>
      <c r="F1226" s="145" t="s">
        <v>228</v>
      </c>
      <c r="G1226" s="145" t="s">
        <v>286</v>
      </c>
      <c r="H1226" s="146">
        <v>14.169999999999998</v>
      </c>
      <c r="I1226" s="147">
        <v>44445</v>
      </c>
      <c r="J1226" s="147">
        <v>44458</v>
      </c>
      <c r="K1226" s="148">
        <f t="shared" si="76"/>
        <v>14</v>
      </c>
      <c r="L1226" s="147">
        <f t="shared" si="77"/>
        <v>44451.5</v>
      </c>
      <c r="M1226" s="143">
        <v>44463.5</v>
      </c>
      <c r="N1226" s="143">
        <v>44501.5</v>
      </c>
      <c r="O1226" s="143">
        <v>44498.5</v>
      </c>
      <c r="P1226" s="144">
        <f t="shared" si="78"/>
        <v>47</v>
      </c>
      <c r="Q1226" s="149">
        <f t="shared" si="79"/>
        <v>665.9899999999999</v>
      </c>
    </row>
    <row r="1227" spans="1:17" x14ac:dyDescent="0.35">
      <c r="A1227" s="144" t="s">
        <v>5</v>
      </c>
      <c r="B1227" s="115" t="s">
        <v>82</v>
      </c>
      <c r="C1227" s="144"/>
      <c r="D1227" s="116">
        <v>44463</v>
      </c>
      <c r="E1227" s="115" t="s">
        <v>227</v>
      </c>
      <c r="F1227" s="145" t="s">
        <v>228</v>
      </c>
      <c r="G1227" s="145" t="s">
        <v>261</v>
      </c>
      <c r="H1227" s="146">
        <v>3</v>
      </c>
      <c r="I1227" s="147">
        <v>44445</v>
      </c>
      <c r="J1227" s="147">
        <v>44458</v>
      </c>
      <c r="K1227" s="148">
        <f t="shared" si="76"/>
        <v>14</v>
      </c>
      <c r="L1227" s="147">
        <f t="shared" si="77"/>
        <v>44451.5</v>
      </c>
      <c r="M1227" s="143">
        <v>44463.5</v>
      </c>
      <c r="N1227" s="143">
        <v>44501.5</v>
      </c>
      <c r="O1227" s="143">
        <v>44498.5</v>
      </c>
      <c r="P1227" s="144">
        <f t="shared" si="78"/>
        <v>47</v>
      </c>
      <c r="Q1227" s="149">
        <f t="shared" si="79"/>
        <v>141</v>
      </c>
    </row>
    <row r="1228" spans="1:17" x14ac:dyDescent="0.35">
      <c r="A1228" s="144" t="s">
        <v>5</v>
      </c>
      <c r="B1228" s="115" t="s">
        <v>82</v>
      </c>
      <c r="C1228" s="144"/>
      <c r="D1228" s="116">
        <v>44463</v>
      </c>
      <c r="E1228" s="115" t="s">
        <v>227</v>
      </c>
      <c r="F1228" s="145" t="s">
        <v>228</v>
      </c>
      <c r="G1228" s="145" t="s">
        <v>262</v>
      </c>
      <c r="H1228" s="146">
        <v>56.039999999999992</v>
      </c>
      <c r="I1228" s="147">
        <v>44445</v>
      </c>
      <c r="J1228" s="147">
        <v>44458</v>
      </c>
      <c r="K1228" s="148">
        <f t="shared" si="76"/>
        <v>14</v>
      </c>
      <c r="L1228" s="147">
        <f t="shared" si="77"/>
        <v>44451.5</v>
      </c>
      <c r="M1228" s="143">
        <v>44463.5</v>
      </c>
      <c r="N1228" s="143">
        <v>44501.5</v>
      </c>
      <c r="O1228" s="143">
        <v>44498.5</v>
      </c>
      <c r="P1228" s="144">
        <f t="shared" si="78"/>
        <v>47</v>
      </c>
      <c r="Q1228" s="149">
        <f t="shared" si="79"/>
        <v>2633.8799999999997</v>
      </c>
    </row>
    <row r="1229" spans="1:17" x14ac:dyDescent="0.35">
      <c r="A1229" s="144" t="s">
        <v>5</v>
      </c>
      <c r="B1229" s="115" t="s">
        <v>82</v>
      </c>
      <c r="C1229" s="144"/>
      <c r="D1229" s="116">
        <v>44463</v>
      </c>
      <c r="E1229" s="115" t="s">
        <v>227</v>
      </c>
      <c r="F1229" s="145" t="s">
        <v>228</v>
      </c>
      <c r="G1229" s="145" t="s">
        <v>263</v>
      </c>
      <c r="H1229" s="146">
        <v>2.13</v>
      </c>
      <c r="I1229" s="147">
        <v>44445</v>
      </c>
      <c r="J1229" s="147">
        <v>44458</v>
      </c>
      <c r="K1229" s="148">
        <f t="shared" si="76"/>
        <v>14</v>
      </c>
      <c r="L1229" s="147">
        <f t="shared" si="77"/>
        <v>44451.5</v>
      </c>
      <c r="M1229" s="143">
        <v>44463.5</v>
      </c>
      <c r="N1229" s="143">
        <v>44501.5</v>
      </c>
      <c r="O1229" s="143">
        <v>44498.5</v>
      </c>
      <c r="P1229" s="144">
        <f t="shared" si="78"/>
        <v>47</v>
      </c>
      <c r="Q1229" s="149">
        <f t="shared" si="79"/>
        <v>100.11</v>
      </c>
    </row>
    <row r="1230" spans="1:17" x14ac:dyDescent="0.35">
      <c r="A1230" s="144" t="s">
        <v>5</v>
      </c>
      <c r="B1230" s="115" t="s">
        <v>82</v>
      </c>
      <c r="C1230" s="144"/>
      <c r="D1230" s="116">
        <v>44463</v>
      </c>
      <c r="E1230" s="115" t="s">
        <v>227</v>
      </c>
      <c r="F1230" s="145" t="s">
        <v>228</v>
      </c>
      <c r="G1230" s="145" t="s">
        <v>264</v>
      </c>
      <c r="H1230" s="146">
        <v>15.399999999999999</v>
      </c>
      <c r="I1230" s="147">
        <v>44445</v>
      </c>
      <c r="J1230" s="147">
        <v>44458</v>
      </c>
      <c r="K1230" s="148">
        <f t="shared" si="76"/>
        <v>14</v>
      </c>
      <c r="L1230" s="147">
        <f t="shared" si="77"/>
        <v>44451.5</v>
      </c>
      <c r="M1230" s="143">
        <v>44463.5</v>
      </c>
      <c r="N1230" s="143">
        <v>44501.5</v>
      </c>
      <c r="O1230" s="143">
        <v>44498.5</v>
      </c>
      <c r="P1230" s="144">
        <f t="shared" si="78"/>
        <v>47</v>
      </c>
      <c r="Q1230" s="149">
        <f t="shared" si="79"/>
        <v>723.8</v>
      </c>
    </row>
    <row r="1231" spans="1:17" x14ac:dyDescent="0.35">
      <c r="A1231" s="144" t="s">
        <v>5</v>
      </c>
      <c r="B1231" s="115" t="s">
        <v>82</v>
      </c>
      <c r="C1231" s="144"/>
      <c r="D1231" s="116">
        <v>44463</v>
      </c>
      <c r="E1231" s="115" t="s">
        <v>227</v>
      </c>
      <c r="F1231" s="145" t="s">
        <v>228</v>
      </c>
      <c r="G1231" s="145" t="s">
        <v>265</v>
      </c>
      <c r="H1231" s="146">
        <v>6.26</v>
      </c>
      <c r="I1231" s="147">
        <v>44445</v>
      </c>
      <c r="J1231" s="147">
        <v>44458</v>
      </c>
      <c r="K1231" s="148">
        <f t="shared" si="76"/>
        <v>14</v>
      </c>
      <c r="L1231" s="147">
        <f t="shared" si="77"/>
        <v>44451.5</v>
      </c>
      <c r="M1231" s="143">
        <v>44463.5</v>
      </c>
      <c r="N1231" s="143">
        <v>44501.5</v>
      </c>
      <c r="O1231" s="143">
        <v>44498.5</v>
      </c>
      <c r="P1231" s="144">
        <f t="shared" si="78"/>
        <v>47</v>
      </c>
      <c r="Q1231" s="149">
        <f t="shared" si="79"/>
        <v>294.21999999999997</v>
      </c>
    </row>
    <row r="1232" spans="1:17" x14ac:dyDescent="0.35">
      <c r="A1232" s="144" t="s">
        <v>5</v>
      </c>
      <c r="B1232" s="115" t="s">
        <v>82</v>
      </c>
      <c r="C1232" s="144"/>
      <c r="D1232" s="116">
        <v>44463</v>
      </c>
      <c r="E1232" s="115" t="s">
        <v>227</v>
      </c>
      <c r="F1232" s="145" t="s">
        <v>228</v>
      </c>
      <c r="G1232" s="145" t="s">
        <v>266</v>
      </c>
      <c r="H1232" s="146">
        <v>4.12</v>
      </c>
      <c r="I1232" s="147">
        <v>44445</v>
      </c>
      <c r="J1232" s="147">
        <v>44458</v>
      </c>
      <c r="K1232" s="148">
        <f t="shared" si="76"/>
        <v>14</v>
      </c>
      <c r="L1232" s="147">
        <f t="shared" si="77"/>
        <v>44451.5</v>
      </c>
      <c r="M1232" s="143">
        <v>44463.5</v>
      </c>
      <c r="N1232" s="143">
        <v>44501.5</v>
      </c>
      <c r="O1232" s="143">
        <v>44498.5</v>
      </c>
      <c r="P1232" s="144">
        <f t="shared" si="78"/>
        <v>47</v>
      </c>
      <c r="Q1232" s="149">
        <f t="shared" si="79"/>
        <v>193.64000000000001</v>
      </c>
    </row>
    <row r="1233" spans="1:17" x14ac:dyDescent="0.35">
      <c r="A1233" s="144" t="s">
        <v>5</v>
      </c>
      <c r="B1233" s="115" t="s">
        <v>82</v>
      </c>
      <c r="C1233" s="144"/>
      <c r="D1233" s="116">
        <v>44463</v>
      </c>
      <c r="E1233" s="115" t="s">
        <v>227</v>
      </c>
      <c r="F1233" s="145" t="s">
        <v>228</v>
      </c>
      <c r="G1233" s="145" t="s">
        <v>267</v>
      </c>
      <c r="H1233" s="146">
        <v>3.61</v>
      </c>
      <c r="I1233" s="147">
        <v>44445</v>
      </c>
      <c r="J1233" s="147">
        <v>44458</v>
      </c>
      <c r="K1233" s="148">
        <f t="shared" si="76"/>
        <v>14</v>
      </c>
      <c r="L1233" s="147">
        <f t="shared" si="77"/>
        <v>44451.5</v>
      </c>
      <c r="M1233" s="143">
        <v>44463.5</v>
      </c>
      <c r="N1233" s="143">
        <v>44501.5</v>
      </c>
      <c r="O1233" s="143">
        <v>44498.5</v>
      </c>
      <c r="P1233" s="144">
        <f t="shared" si="78"/>
        <v>47</v>
      </c>
      <c r="Q1233" s="149">
        <f t="shared" si="79"/>
        <v>169.67</v>
      </c>
    </row>
    <row r="1234" spans="1:17" x14ac:dyDescent="0.35">
      <c r="A1234" s="144" t="s">
        <v>5</v>
      </c>
      <c r="B1234" s="115" t="s">
        <v>82</v>
      </c>
      <c r="C1234" s="144"/>
      <c r="D1234" s="116">
        <v>44463</v>
      </c>
      <c r="E1234" s="115" t="s">
        <v>269</v>
      </c>
      <c r="F1234" s="145" t="s">
        <v>270</v>
      </c>
      <c r="G1234" s="145" t="s">
        <v>271</v>
      </c>
      <c r="H1234" s="146">
        <v>1075.9200000000003</v>
      </c>
      <c r="I1234" s="147">
        <v>44445</v>
      </c>
      <c r="J1234" s="147">
        <v>44458</v>
      </c>
      <c r="K1234" s="148">
        <f t="shared" si="76"/>
        <v>14</v>
      </c>
      <c r="L1234" s="147">
        <f t="shared" si="77"/>
        <v>44451.5</v>
      </c>
      <c r="M1234" s="143">
        <v>44463.5</v>
      </c>
      <c r="N1234" s="143">
        <v>44501.5</v>
      </c>
      <c r="O1234" s="143">
        <v>44498.5</v>
      </c>
      <c r="P1234" s="144">
        <f t="shared" si="78"/>
        <v>47</v>
      </c>
      <c r="Q1234" s="149">
        <f t="shared" si="79"/>
        <v>50568.240000000013</v>
      </c>
    </row>
    <row r="1235" spans="1:17" x14ac:dyDescent="0.35">
      <c r="A1235" s="144" t="s">
        <v>5</v>
      </c>
      <c r="B1235" s="115" t="s">
        <v>82</v>
      </c>
      <c r="C1235" s="144"/>
      <c r="D1235" s="116">
        <v>44463</v>
      </c>
      <c r="E1235" s="115" t="s">
        <v>269</v>
      </c>
      <c r="F1235" s="145" t="s">
        <v>270</v>
      </c>
      <c r="G1235" s="145" t="s">
        <v>272</v>
      </c>
      <c r="H1235" s="146">
        <v>229.14999999999998</v>
      </c>
      <c r="I1235" s="147">
        <v>44445</v>
      </c>
      <c r="J1235" s="147">
        <v>44458</v>
      </c>
      <c r="K1235" s="148">
        <f t="shared" si="76"/>
        <v>14</v>
      </c>
      <c r="L1235" s="147">
        <f t="shared" si="77"/>
        <v>44451.5</v>
      </c>
      <c r="M1235" s="143">
        <v>44463.5</v>
      </c>
      <c r="N1235" s="143">
        <v>44501.5</v>
      </c>
      <c r="O1235" s="143">
        <v>44498.5</v>
      </c>
      <c r="P1235" s="144">
        <f t="shared" si="78"/>
        <v>47</v>
      </c>
      <c r="Q1235" s="149">
        <f t="shared" si="79"/>
        <v>10770.05</v>
      </c>
    </row>
    <row r="1236" spans="1:17" x14ac:dyDescent="0.35">
      <c r="A1236" s="144" t="s">
        <v>5</v>
      </c>
      <c r="B1236" s="115" t="s">
        <v>82</v>
      </c>
      <c r="C1236" s="144"/>
      <c r="D1236" s="116">
        <v>44463</v>
      </c>
      <c r="E1236" s="115" t="s">
        <v>269</v>
      </c>
      <c r="F1236" s="145" t="s">
        <v>270</v>
      </c>
      <c r="G1236" s="145" t="s">
        <v>273</v>
      </c>
      <c r="H1236" s="146">
        <v>232.92999999999998</v>
      </c>
      <c r="I1236" s="147">
        <v>44445</v>
      </c>
      <c r="J1236" s="147">
        <v>44458</v>
      </c>
      <c r="K1236" s="148">
        <f t="shared" si="76"/>
        <v>14</v>
      </c>
      <c r="L1236" s="147">
        <f t="shared" si="77"/>
        <v>44451.5</v>
      </c>
      <c r="M1236" s="143">
        <v>44463.5</v>
      </c>
      <c r="N1236" s="143">
        <v>44501.5</v>
      </c>
      <c r="O1236" s="143">
        <v>44498.5</v>
      </c>
      <c r="P1236" s="144">
        <f t="shared" si="78"/>
        <v>47</v>
      </c>
      <c r="Q1236" s="149">
        <f t="shared" si="79"/>
        <v>10947.71</v>
      </c>
    </row>
    <row r="1237" spans="1:17" x14ac:dyDescent="0.35">
      <c r="A1237" s="144" t="s">
        <v>5</v>
      </c>
      <c r="B1237" s="115" t="s">
        <v>82</v>
      </c>
      <c r="C1237" s="144"/>
      <c r="D1237" s="116">
        <v>44463</v>
      </c>
      <c r="E1237" s="115" t="s">
        <v>269</v>
      </c>
      <c r="F1237" s="145" t="s">
        <v>270</v>
      </c>
      <c r="G1237" s="145" t="s">
        <v>274</v>
      </c>
      <c r="H1237" s="146">
        <v>9.52</v>
      </c>
      <c r="I1237" s="147">
        <v>44445</v>
      </c>
      <c r="J1237" s="147">
        <v>44458</v>
      </c>
      <c r="K1237" s="148">
        <f t="shared" si="76"/>
        <v>14</v>
      </c>
      <c r="L1237" s="147">
        <f t="shared" si="77"/>
        <v>44451.5</v>
      </c>
      <c r="M1237" s="143">
        <v>44463.5</v>
      </c>
      <c r="N1237" s="143">
        <v>44501.5</v>
      </c>
      <c r="O1237" s="143">
        <v>44498.5</v>
      </c>
      <c r="P1237" s="144">
        <f t="shared" si="78"/>
        <v>47</v>
      </c>
      <c r="Q1237" s="149">
        <f t="shared" si="79"/>
        <v>447.44</v>
      </c>
    </row>
    <row r="1238" spans="1:17" x14ac:dyDescent="0.35">
      <c r="A1238" s="144" t="s">
        <v>5</v>
      </c>
      <c r="B1238" s="115" t="s">
        <v>82</v>
      </c>
      <c r="C1238" s="144"/>
      <c r="D1238" s="116">
        <v>44463</v>
      </c>
      <c r="E1238" s="115" t="s">
        <v>275</v>
      </c>
      <c r="F1238" s="145" t="s">
        <v>276</v>
      </c>
      <c r="G1238" s="145" t="s">
        <v>209</v>
      </c>
      <c r="H1238" s="144">
        <v>9.4700000000000006</v>
      </c>
      <c r="I1238" s="147">
        <v>44445</v>
      </c>
      <c r="J1238" s="147">
        <v>44458</v>
      </c>
      <c r="K1238" s="148">
        <f t="shared" si="76"/>
        <v>14</v>
      </c>
      <c r="L1238" s="147">
        <f t="shared" si="77"/>
        <v>44451.5</v>
      </c>
      <c r="M1238" s="143">
        <v>44463.5</v>
      </c>
      <c r="N1238" s="143">
        <v>44501.5</v>
      </c>
      <c r="O1238" s="143">
        <v>44498.5</v>
      </c>
      <c r="P1238" s="144">
        <f t="shared" si="78"/>
        <v>47</v>
      </c>
      <c r="Q1238" s="149">
        <f t="shared" si="79"/>
        <v>445.09000000000003</v>
      </c>
    </row>
    <row r="1239" spans="1:17" x14ac:dyDescent="0.35">
      <c r="A1239" s="144" t="s">
        <v>5</v>
      </c>
      <c r="B1239" s="115" t="s">
        <v>82</v>
      </c>
      <c r="C1239" s="144"/>
      <c r="D1239" s="116">
        <v>44463</v>
      </c>
      <c r="E1239" s="115" t="s">
        <v>277</v>
      </c>
      <c r="F1239" s="145" t="s">
        <v>278</v>
      </c>
      <c r="G1239" s="145" t="s">
        <v>279</v>
      </c>
      <c r="H1239" s="146">
        <v>52.150000000000006</v>
      </c>
      <c r="I1239" s="147">
        <v>44445</v>
      </c>
      <c r="J1239" s="147">
        <v>44458</v>
      </c>
      <c r="K1239" s="148">
        <f t="shared" si="76"/>
        <v>14</v>
      </c>
      <c r="L1239" s="147">
        <f t="shared" si="77"/>
        <v>44451.5</v>
      </c>
      <c r="M1239" s="143">
        <v>44463.5</v>
      </c>
      <c r="N1239" s="143">
        <v>44501.5</v>
      </c>
      <c r="O1239" s="143">
        <v>44498.5</v>
      </c>
      <c r="P1239" s="144">
        <f t="shared" si="78"/>
        <v>47</v>
      </c>
      <c r="Q1239" s="149">
        <f t="shared" si="79"/>
        <v>2451.0500000000002</v>
      </c>
    </row>
    <row r="1240" spans="1:17" x14ac:dyDescent="0.35">
      <c r="A1240" s="144" t="s">
        <v>5</v>
      </c>
      <c r="B1240" s="115" t="s">
        <v>82</v>
      </c>
      <c r="C1240" s="144"/>
      <c r="D1240" s="116">
        <v>44463</v>
      </c>
      <c r="E1240" s="115" t="s">
        <v>233</v>
      </c>
      <c r="F1240" s="145" t="s">
        <v>234</v>
      </c>
      <c r="G1240" s="145" t="s">
        <v>280</v>
      </c>
      <c r="H1240" s="146">
        <v>538.62000000000012</v>
      </c>
      <c r="I1240" s="147">
        <v>44445</v>
      </c>
      <c r="J1240" s="147">
        <v>44458</v>
      </c>
      <c r="K1240" s="148">
        <f t="shared" si="76"/>
        <v>14</v>
      </c>
      <c r="L1240" s="147">
        <f t="shared" si="77"/>
        <v>44451.5</v>
      </c>
      <c r="M1240" s="143">
        <v>44463.5</v>
      </c>
      <c r="N1240" s="143">
        <v>44501.5</v>
      </c>
      <c r="O1240" s="143">
        <v>44498.5</v>
      </c>
      <c r="P1240" s="144">
        <f t="shared" si="78"/>
        <v>47</v>
      </c>
      <c r="Q1240" s="149">
        <f t="shared" si="79"/>
        <v>25315.140000000007</v>
      </c>
    </row>
    <row r="1241" spans="1:17" x14ac:dyDescent="0.35">
      <c r="A1241" s="144" t="s">
        <v>5</v>
      </c>
      <c r="B1241" s="115" t="s">
        <v>82</v>
      </c>
      <c r="C1241" s="144"/>
      <c r="D1241" s="116">
        <v>44463</v>
      </c>
      <c r="E1241" s="115" t="s">
        <v>281</v>
      </c>
      <c r="F1241" s="145" t="s">
        <v>282</v>
      </c>
      <c r="G1241" s="145" t="s">
        <v>230</v>
      </c>
      <c r="H1241" s="146">
        <v>24.509999999999998</v>
      </c>
      <c r="I1241" s="147">
        <v>44445</v>
      </c>
      <c r="J1241" s="147">
        <v>44458</v>
      </c>
      <c r="K1241" s="148">
        <f t="shared" si="76"/>
        <v>14</v>
      </c>
      <c r="L1241" s="147">
        <f t="shared" si="77"/>
        <v>44451.5</v>
      </c>
      <c r="M1241" s="143">
        <v>44463.5</v>
      </c>
      <c r="N1241" s="143">
        <v>44501.5</v>
      </c>
      <c r="O1241" s="143">
        <v>44498.5</v>
      </c>
      <c r="P1241" s="144">
        <f t="shared" si="78"/>
        <v>47</v>
      </c>
      <c r="Q1241" s="149">
        <f t="shared" si="79"/>
        <v>1151.9699999999998</v>
      </c>
    </row>
    <row r="1242" spans="1:17" x14ac:dyDescent="0.35">
      <c r="A1242" s="144" t="s">
        <v>5</v>
      </c>
      <c r="B1242" s="115" t="s">
        <v>82</v>
      </c>
      <c r="C1242" s="144"/>
      <c r="D1242" s="116">
        <v>44463</v>
      </c>
      <c r="E1242" s="115" t="s">
        <v>281</v>
      </c>
      <c r="F1242" s="145" t="s">
        <v>282</v>
      </c>
      <c r="G1242" s="145" t="s">
        <v>220</v>
      </c>
      <c r="H1242" s="146">
        <v>0</v>
      </c>
      <c r="I1242" s="147">
        <v>44445</v>
      </c>
      <c r="J1242" s="147">
        <v>44458</v>
      </c>
      <c r="K1242" s="148">
        <f t="shared" si="76"/>
        <v>14</v>
      </c>
      <c r="L1242" s="147">
        <f t="shared" si="77"/>
        <v>44451.5</v>
      </c>
      <c r="M1242" s="143">
        <v>44463.5</v>
      </c>
      <c r="N1242" s="143">
        <v>44501.5</v>
      </c>
      <c r="O1242" s="143">
        <v>44498.5</v>
      </c>
      <c r="P1242" s="144">
        <f t="shared" si="78"/>
        <v>47</v>
      </c>
      <c r="Q1242" s="149">
        <f t="shared" si="79"/>
        <v>0</v>
      </c>
    </row>
    <row r="1243" spans="1:17" x14ac:dyDescent="0.35">
      <c r="A1243" s="144" t="s">
        <v>23</v>
      </c>
      <c r="B1243" s="115" t="s">
        <v>82</v>
      </c>
      <c r="C1243" s="144"/>
      <c r="D1243" s="116">
        <v>44477</v>
      </c>
      <c r="E1243" s="115" t="s">
        <v>207</v>
      </c>
      <c r="F1243" s="145" t="s">
        <v>208</v>
      </c>
      <c r="G1243" s="145" t="s">
        <v>209</v>
      </c>
      <c r="H1243" s="146">
        <v>476.11</v>
      </c>
      <c r="I1243" s="147">
        <v>44459</v>
      </c>
      <c r="J1243" s="147">
        <v>44472</v>
      </c>
      <c r="K1243" s="148">
        <f t="shared" si="76"/>
        <v>14</v>
      </c>
      <c r="L1243" s="147">
        <f t="shared" si="77"/>
        <v>44465.5</v>
      </c>
      <c r="M1243" s="143">
        <v>44477.5</v>
      </c>
      <c r="N1243" s="143">
        <v>44481.5</v>
      </c>
      <c r="O1243" s="143">
        <v>44477.5</v>
      </c>
      <c r="P1243" s="144">
        <f t="shared" si="78"/>
        <v>12</v>
      </c>
      <c r="Q1243" s="149">
        <f t="shared" si="79"/>
        <v>5713.32</v>
      </c>
    </row>
    <row r="1244" spans="1:17" x14ac:dyDescent="0.35">
      <c r="A1244" s="144" t="s">
        <v>23</v>
      </c>
      <c r="B1244" s="115" t="s">
        <v>82</v>
      </c>
      <c r="C1244" s="144"/>
      <c r="D1244" s="116">
        <v>44477</v>
      </c>
      <c r="E1244" s="115" t="s">
        <v>210</v>
      </c>
      <c r="F1244" s="145" t="s">
        <v>211</v>
      </c>
      <c r="G1244" s="145" t="s">
        <v>209</v>
      </c>
      <c r="H1244" s="146">
        <v>78.84</v>
      </c>
      <c r="I1244" s="147">
        <v>44459</v>
      </c>
      <c r="J1244" s="147">
        <v>44472</v>
      </c>
      <c r="K1244" s="148">
        <f t="shared" si="76"/>
        <v>14</v>
      </c>
      <c r="L1244" s="147">
        <f t="shared" si="77"/>
        <v>44465.5</v>
      </c>
      <c r="M1244" s="143">
        <v>44477.5</v>
      </c>
      <c r="N1244" s="143">
        <v>44481.5</v>
      </c>
      <c r="O1244" s="143">
        <v>44477.5</v>
      </c>
      <c r="P1244" s="144">
        <f t="shared" si="78"/>
        <v>12</v>
      </c>
      <c r="Q1244" s="149">
        <f t="shared" si="79"/>
        <v>946.08</v>
      </c>
    </row>
    <row r="1245" spans="1:17" x14ac:dyDescent="0.35">
      <c r="A1245" s="144" t="s">
        <v>23</v>
      </c>
      <c r="B1245" s="115" t="s">
        <v>82</v>
      </c>
      <c r="C1245" s="144"/>
      <c r="D1245" s="116">
        <v>44477</v>
      </c>
      <c r="E1245" s="115" t="s">
        <v>212</v>
      </c>
      <c r="F1245" s="145" t="s">
        <v>213</v>
      </c>
      <c r="G1245" s="145" t="s">
        <v>209</v>
      </c>
      <c r="H1245" s="146">
        <v>78.84</v>
      </c>
      <c r="I1245" s="147">
        <v>44459</v>
      </c>
      <c r="J1245" s="147">
        <v>44472</v>
      </c>
      <c r="K1245" s="148">
        <f t="shared" si="76"/>
        <v>14</v>
      </c>
      <c r="L1245" s="147">
        <f t="shared" si="77"/>
        <v>44465.5</v>
      </c>
      <c r="M1245" s="143">
        <v>44477.5</v>
      </c>
      <c r="N1245" s="143">
        <v>44481.5</v>
      </c>
      <c r="O1245" s="143">
        <v>44477.5</v>
      </c>
      <c r="P1245" s="144">
        <f t="shared" si="78"/>
        <v>12</v>
      </c>
      <c r="Q1245" s="149">
        <f t="shared" si="79"/>
        <v>946.08</v>
      </c>
    </row>
    <row r="1246" spans="1:17" x14ac:dyDescent="0.35">
      <c r="A1246" s="144" t="s">
        <v>23</v>
      </c>
      <c r="B1246" s="115" t="s">
        <v>82</v>
      </c>
      <c r="C1246" s="144"/>
      <c r="D1246" s="116">
        <v>44477</v>
      </c>
      <c r="E1246" s="115" t="s">
        <v>214</v>
      </c>
      <c r="F1246" s="145" t="s">
        <v>215</v>
      </c>
      <c r="G1246" s="145" t="s">
        <v>209</v>
      </c>
      <c r="H1246" s="146">
        <v>337.09000000000003</v>
      </c>
      <c r="I1246" s="147">
        <v>44459</v>
      </c>
      <c r="J1246" s="147">
        <v>44472</v>
      </c>
      <c r="K1246" s="148">
        <f t="shared" si="76"/>
        <v>14</v>
      </c>
      <c r="L1246" s="147">
        <f t="shared" si="77"/>
        <v>44465.5</v>
      </c>
      <c r="M1246" s="143">
        <v>44477.5</v>
      </c>
      <c r="N1246" s="143">
        <v>44481.5</v>
      </c>
      <c r="O1246" s="143">
        <v>44477.5</v>
      </c>
      <c r="P1246" s="144">
        <f t="shared" si="78"/>
        <v>12</v>
      </c>
      <c r="Q1246" s="149">
        <f t="shared" si="79"/>
        <v>4045.0800000000004</v>
      </c>
    </row>
    <row r="1247" spans="1:17" x14ac:dyDescent="0.35">
      <c r="A1247" s="144" t="s">
        <v>23</v>
      </c>
      <c r="B1247" s="115" t="s">
        <v>82</v>
      </c>
      <c r="C1247" s="144"/>
      <c r="D1247" s="116">
        <v>44477</v>
      </c>
      <c r="E1247" s="115" t="s">
        <v>216</v>
      </c>
      <c r="F1247" s="145" t="s">
        <v>217</v>
      </c>
      <c r="G1247" s="145" t="s">
        <v>209</v>
      </c>
      <c r="H1247" s="146">
        <v>337.09000000000003</v>
      </c>
      <c r="I1247" s="147">
        <v>44459</v>
      </c>
      <c r="J1247" s="147">
        <v>44472</v>
      </c>
      <c r="K1247" s="148">
        <f t="shared" si="76"/>
        <v>14</v>
      </c>
      <c r="L1247" s="147">
        <f t="shared" si="77"/>
        <v>44465.5</v>
      </c>
      <c r="M1247" s="143">
        <v>44477.5</v>
      </c>
      <c r="N1247" s="143">
        <v>44481.5</v>
      </c>
      <c r="O1247" s="143">
        <v>44477.5</v>
      </c>
      <c r="P1247" s="144">
        <f t="shared" si="78"/>
        <v>12</v>
      </c>
      <c r="Q1247" s="149">
        <f t="shared" si="79"/>
        <v>4045.0800000000004</v>
      </c>
    </row>
    <row r="1248" spans="1:17" x14ac:dyDescent="0.35">
      <c r="A1248" s="144" t="s">
        <v>23</v>
      </c>
      <c r="B1248" s="115" t="s">
        <v>82</v>
      </c>
      <c r="C1248" s="144"/>
      <c r="D1248" s="116">
        <v>44477</v>
      </c>
      <c r="E1248" s="115" t="s">
        <v>221</v>
      </c>
      <c r="F1248" s="145" t="s">
        <v>222</v>
      </c>
      <c r="G1248" s="145" t="s">
        <v>220</v>
      </c>
      <c r="H1248" s="146">
        <v>78.459999999999994</v>
      </c>
      <c r="I1248" s="147">
        <v>44459</v>
      </c>
      <c r="J1248" s="147">
        <v>44472</v>
      </c>
      <c r="K1248" s="148">
        <f t="shared" si="76"/>
        <v>14</v>
      </c>
      <c r="L1248" s="147">
        <f t="shared" si="77"/>
        <v>44465.5</v>
      </c>
      <c r="M1248" s="143">
        <v>44477.5</v>
      </c>
      <c r="N1248" s="143">
        <v>44481.5</v>
      </c>
      <c r="O1248" s="143">
        <v>44477.5</v>
      </c>
      <c r="P1248" s="144">
        <f t="shared" si="78"/>
        <v>12</v>
      </c>
      <c r="Q1248" s="149">
        <f t="shared" si="79"/>
        <v>941.52</v>
      </c>
    </row>
    <row r="1249" spans="1:17" x14ac:dyDescent="0.35">
      <c r="A1249" s="144" t="s">
        <v>23</v>
      </c>
      <c r="B1249" s="115" t="s">
        <v>82</v>
      </c>
      <c r="C1249" s="144"/>
      <c r="D1249" s="116">
        <v>44477</v>
      </c>
      <c r="E1249" s="115" t="s">
        <v>207</v>
      </c>
      <c r="F1249" s="145" t="s">
        <v>208</v>
      </c>
      <c r="G1249" s="145" t="s">
        <v>209</v>
      </c>
      <c r="H1249" s="146">
        <v>61128.959999999992</v>
      </c>
      <c r="I1249" s="147">
        <v>44459</v>
      </c>
      <c r="J1249" s="147">
        <v>44472</v>
      </c>
      <c r="K1249" s="148">
        <f t="shared" si="76"/>
        <v>14</v>
      </c>
      <c r="L1249" s="147">
        <f t="shared" si="77"/>
        <v>44465.5</v>
      </c>
      <c r="M1249" s="143">
        <v>44477.5</v>
      </c>
      <c r="N1249" s="143">
        <v>44481.5</v>
      </c>
      <c r="O1249" s="143">
        <v>44477.5</v>
      </c>
      <c r="P1249" s="144">
        <f t="shared" si="78"/>
        <v>12</v>
      </c>
      <c r="Q1249" s="149">
        <f t="shared" si="79"/>
        <v>733547.5199999999</v>
      </c>
    </row>
    <row r="1250" spans="1:17" x14ac:dyDescent="0.35">
      <c r="A1250" s="144" t="s">
        <v>23</v>
      </c>
      <c r="B1250" s="115" t="s">
        <v>82</v>
      </c>
      <c r="C1250" s="144"/>
      <c r="D1250" s="116">
        <v>44477</v>
      </c>
      <c r="E1250" s="115" t="s">
        <v>210</v>
      </c>
      <c r="F1250" s="145" t="s">
        <v>211</v>
      </c>
      <c r="G1250" s="145" t="s">
        <v>209</v>
      </c>
      <c r="H1250" s="146">
        <v>8067.119999999999</v>
      </c>
      <c r="I1250" s="147">
        <v>44459</v>
      </c>
      <c r="J1250" s="147">
        <v>44472</v>
      </c>
      <c r="K1250" s="148">
        <f t="shared" si="76"/>
        <v>14</v>
      </c>
      <c r="L1250" s="147">
        <f t="shared" si="77"/>
        <v>44465.5</v>
      </c>
      <c r="M1250" s="143">
        <v>44477.5</v>
      </c>
      <c r="N1250" s="143">
        <v>44481.5</v>
      </c>
      <c r="O1250" s="143">
        <v>44477.5</v>
      </c>
      <c r="P1250" s="144">
        <f t="shared" si="78"/>
        <v>12</v>
      </c>
      <c r="Q1250" s="149">
        <f t="shared" si="79"/>
        <v>96805.439999999988</v>
      </c>
    </row>
    <row r="1251" spans="1:17" x14ac:dyDescent="0.35">
      <c r="A1251" s="144" t="s">
        <v>23</v>
      </c>
      <c r="B1251" s="115" t="s">
        <v>82</v>
      </c>
      <c r="C1251" s="144"/>
      <c r="D1251" s="116">
        <v>44477</v>
      </c>
      <c r="E1251" s="115" t="s">
        <v>212</v>
      </c>
      <c r="F1251" s="145" t="s">
        <v>213</v>
      </c>
      <c r="G1251" s="145" t="s">
        <v>209</v>
      </c>
      <c r="H1251" s="146">
        <v>8067.119999999999</v>
      </c>
      <c r="I1251" s="147">
        <v>44459</v>
      </c>
      <c r="J1251" s="147">
        <v>44472</v>
      </c>
      <c r="K1251" s="148">
        <f t="shared" si="76"/>
        <v>14</v>
      </c>
      <c r="L1251" s="147">
        <f t="shared" si="77"/>
        <v>44465.5</v>
      </c>
      <c r="M1251" s="143">
        <v>44477.5</v>
      </c>
      <c r="N1251" s="143">
        <v>44481.5</v>
      </c>
      <c r="O1251" s="143">
        <v>44477.5</v>
      </c>
      <c r="P1251" s="144">
        <f t="shared" si="78"/>
        <v>12</v>
      </c>
      <c r="Q1251" s="149">
        <f t="shared" si="79"/>
        <v>96805.439999999988</v>
      </c>
    </row>
    <row r="1252" spans="1:17" x14ac:dyDescent="0.35">
      <c r="A1252" s="144" t="s">
        <v>23</v>
      </c>
      <c r="B1252" s="115" t="s">
        <v>82</v>
      </c>
      <c r="C1252" s="144"/>
      <c r="D1252" s="116">
        <v>44477</v>
      </c>
      <c r="E1252" s="115" t="s">
        <v>214</v>
      </c>
      <c r="F1252" s="145" t="s">
        <v>215</v>
      </c>
      <c r="G1252" s="145" t="s">
        <v>209</v>
      </c>
      <c r="H1252" s="146">
        <v>34493.480000000003</v>
      </c>
      <c r="I1252" s="147">
        <v>44459</v>
      </c>
      <c r="J1252" s="147">
        <v>44472</v>
      </c>
      <c r="K1252" s="148">
        <f t="shared" si="76"/>
        <v>14</v>
      </c>
      <c r="L1252" s="147">
        <f t="shared" si="77"/>
        <v>44465.5</v>
      </c>
      <c r="M1252" s="143">
        <v>44477.5</v>
      </c>
      <c r="N1252" s="143">
        <v>44481.5</v>
      </c>
      <c r="O1252" s="143">
        <v>44477.5</v>
      </c>
      <c r="P1252" s="144">
        <f t="shared" si="78"/>
        <v>12</v>
      </c>
      <c r="Q1252" s="149">
        <f t="shared" si="79"/>
        <v>413921.76</v>
      </c>
    </row>
    <row r="1253" spans="1:17" x14ac:dyDescent="0.35">
      <c r="A1253" s="144" t="s">
        <v>23</v>
      </c>
      <c r="B1253" s="115" t="s">
        <v>82</v>
      </c>
      <c r="C1253" s="144"/>
      <c r="D1253" s="116">
        <v>44477</v>
      </c>
      <c r="E1253" s="115" t="s">
        <v>216</v>
      </c>
      <c r="F1253" s="145" t="s">
        <v>217</v>
      </c>
      <c r="G1253" s="145" t="s">
        <v>209</v>
      </c>
      <c r="H1253" s="146">
        <v>34493.480000000003</v>
      </c>
      <c r="I1253" s="147">
        <v>44459</v>
      </c>
      <c r="J1253" s="147">
        <v>44472</v>
      </c>
      <c r="K1253" s="148">
        <f t="shared" si="76"/>
        <v>14</v>
      </c>
      <c r="L1253" s="147">
        <f t="shared" si="77"/>
        <v>44465.5</v>
      </c>
      <c r="M1253" s="143">
        <v>44477.5</v>
      </c>
      <c r="N1253" s="143">
        <v>44481.5</v>
      </c>
      <c r="O1253" s="143">
        <v>44477.5</v>
      </c>
      <c r="P1253" s="144">
        <f t="shared" si="78"/>
        <v>12</v>
      </c>
      <c r="Q1253" s="149">
        <f t="shared" si="79"/>
        <v>413921.76</v>
      </c>
    </row>
    <row r="1254" spans="1:17" x14ac:dyDescent="0.35">
      <c r="A1254" s="144" t="s">
        <v>23</v>
      </c>
      <c r="B1254" s="115" t="s">
        <v>82</v>
      </c>
      <c r="C1254" s="144"/>
      <c r="D1254" s="116">
        <v>44477</v>
      </c>
      <c r="E1254" s="115" t="s">
        <v>218</v>
      </c>
      <c r="F1254" s="145" t="s">
        <v>219</v>
      </c>
      <c r="G1254" s="145" t="s">
        <v>220</v>
      </c>
      <c r="H1254" s="146">
        <v>1599.7099999999998</v>
      </c>
      <c r="I1254" s="147">
        <v>44459</v>
      </c>
      <c r="J1254" s="147">
        <v>44472</v>
      </c>
      <c r="K1254" s="148">
        <f t="shared" si="76"/>
        <v>14</v>
      </c>
      <c r="L1254" s="147">
        <f t="shared" si="77"/>
        <v>44465.5</v>
      </c>
      <c r="M1254" s="143">
        <v>44477.5</v>
      </c>
      <c r="N1254" s="143">
        <v>44481.5</v>
      </c>
      <c r="O1254" s="143">
        <v>44477.5</v>
      </c>
      <c r="P1254" s="144">
        <f t="shared" si="78"/>
        <v>12</v>
      </c>
      <c r="Q1254" s="149">
        <f t="shared" si="79"/>
        <v>19196.519999999997</v>
      </c>
    </row>
    <row r="1255" spans="1:17" x14ac:dyDescent="0.35">
      <c r="A1255" s="144" t="s">
        <v>23</v>
      </c>
      <c r="B1255" s="115" t="s">
        <v>82</v>
      </c>
      <c r="C1255" s="144"/>
      <c r="D1255" s="116">
        <v>44477</v>
      </c>
      <c r="E1255" s="115" t="s">
        <v>221</v>
      </c>
      <c r="F1255" s="145" t="s">
        <v>222</v>
      </c>
      <c r="G1255" s="145" t="s">
        <v>220</v>
      </c>
      <c r="H1255" s="146">
        <v>1045.51</v>
      </c>
      <c r="I1255" s="147">
        <v>44459</v>
      </c>
      <c r="J1255" s="147">
        <v>44472</v>
      </c>
      <c r="K1255" s="148">
        <f t="shared" si="76"/>
        <v>14</v>
      </c>
      <c r="L1255" s="147">
        <f t="shared" si="77"/>
        <v>44465.5</v>
      </c>
      <c r="M1255" s="143">
        <v>44477.5</v>
      </c>
      <c r="N1255" s="143">
        <v>44481.5</v>
      </c>
      <c r="O1255" s="143">
        <v>44477.5</v>
      </c>
      <c r="P1255" s="144">
        <f t="shared" si="78"/>
        <v>12</v>
      </c>
      <c r="Q1255" s="149">
        <f t="shared" si="79"/>
        <v>12546.119999999999</v>
      </c>
    </row>
    <row r="1256" spans="1:17" x14ac:dyDescent="0.35">
      <c r="A1256" s="144" t="s">
        <v>23</v>
      </c>
      <c r="B1256" s="115" t="s">
        <v>82</v>
      </c>
      <c r="C1256" s="144"/>
      <c r="D1256" s="116">
        <v>44477</v>
      </c>
      <c r="E1256" s="115" t="s">
        <v>223</v>
      </c>
      <c r="F1256" s="145" t="s">
        <v>224</v>
      </c>
      <c r="G1256" s="145" t="s">
        <v>225</v>
      </c>
      <c r="H1256" s="146">
        <v>75.2</v>
      </c>
      <c r="I1256" s="147">
        <v>44459</v>
      </c>
      <c r="J1256" s="147">
        <v>44472</v>
      </c>
      <c r="K1256" s="148">
        <f t="shared" si="76"/>
        <v>14</v>
      </c>
      <c r="L1256" s="147">
        <f t="shared" si="77"/>
        <v>44465.5</v>
      </c>
      <c r="M1256" s="143">
        <v>44477.5</v>
      </c>
      <c r="N1256" s="143">
        <v>44489.5</v>
      </c>
      <c r="O1256" s="143">
        <v>44488.5</v>
      </c>
      <c r="P1256" s="144">
        <f t="shared" si="78"/>
        <v>23</v>
      </c>
      <c r="Q1256" s="149">
        <f t="shared" si="79"/>
        <v>1729.6000000000001</v>
      </c>
    </row>
    <row r="1257" spans="1:17" x14ac:dyDescent="0.35">
      <c r="A1257" s="144" t="s">
        <v>23</v>
      </c>
      <c r="B1257" s="115" t="s">
        <v>82</v>
      </c>
      <c r="C1257" s="144"/>
      <c r="D1257" s="116">
        <v>44477</v>
      </c>
      <c r="E1257" s="115" t="s">
        <v>223</v>
      </c>
      <c r="F1257" s="145" t="s">
        <v>224</v>
      </c>
      <c r="G1257" s="145" t="s">
        <v>226</v>
      </c>
      <c r="H1257" s="146">
        <v>42.69</v>
      </c>
      <c r="I1257" s="147">
        <v>44459</v>
      </c>
      <c r="J1257" s="147">
        <v>44472</v>
      </c>
      <c r="K1257" s="148">
        <f t="shared" si="76"/>
        <v>14</v>
      </c>
      <c r="L1257" s="147">
        <f t="shared" si="77"/>
        <v>44465.5</v>
      </c>
      <c r="M1257" s="143">
        <v>44477.5</v>
      </c>
      <c r="N1257" s="143">
        <v>44489.5</v>
      </c>
      <c r="O1257" s="143">
        <v>44488.5</v>
      </c>
      <c r="P1257" s="144">
        <f t="shared" si="78"/>
        <v>23</v>
      </c>
      <c r="Q1257" s="149">
        <f t="shared" si="79"/>
        <v>981.86999999999989</v>
      </c>
    </row>
    <row r="1258" spans="1:17" x14ac:dyDescent="0.35">
      <c r="A1258" s="144" t="s">
        <v>23</v>
      </c>
      <c r="B1258" s="115" t="s">
        <v>82</v>
      </c>
      <c r="C1258" s="144"/>
      <c r="D1258" s="116">
        <v>44477</v>
      </c>
      <c r="E1258" s="115" t="s">
        <v>227</v>
      </c>
      <c r="F1258" s="145" t="s">
        <v>228</v>
      </c>
      <c r="G1258" s="145" t="s">
        <v>225</v>
      </c>
      <c r="H1258" s="146">
        <v>204.21</v>
      </c>
      <c r="I1258" s="147">
        <v>44459</v>
      </c>
      <c r="J1258" s="147">
        <v>44472</v>
      </c>
      <c r="K1258" s="148">
        <f t="shared" si="76"/>
        <v>14</v>
      </c>
      <c r="L1258" s="147">
        <f t="shared" si="77"/>
        <v>44465.5</v>
      </c>
      <c r="M1258" s="143">
        <v>44477.5</v>
      </c>
      <c r="N1258" s="143">
        <v>44489.5</v>
      </c>
      <c r="O1258" s="143">
        <v>44488.5</v>
      </c>
      <c r="P1258" s="144">
        <f t="shared" si="78"/>
        <v>23</v>
      </c>
      <c r="Q1258" s="149">
        <f t="shared" si="79"/>
        <v>4696.83</v>
      </c>
    </row>
    <row r="1259" spans="1:17" x14ac:dyDescent="0.35">
      <c r="A1259" s="144" t="s">
        <v>23</v>
      </c>
      <c r="B1259" s="115" t="s">
        <v>82</v>
      </c>
      <c r="C1259" s="144"/>
      <c r="D1259" s="116">
        <v>44477</v>
      </c>
      <c r="E1259" s="115" t="s">
        <v>227</v>
      </c>
      <c r="F1259" s="145" t="s">
        <v>228</v>
      </c>
      <c r="G1259" s="145" t="s">
        <v>301</v>
      </c>
      <c r="H1259" s="146">
        <v>3.05</v>
      </c>
      <c r="I1259" s="147">
        <v>44459</v>
      </c>
      <c r="J1259" s="147">
        <v>44472</v>
      </c>
      <c r="K1259" s="148">
        <f t="shared" si="76"/>
        <v>14</v>
      </c>
      <c r="L1259" s="147">
        <f t="shared" si="77"/>
        <v>44465.5</v>
      </c>
      <c r="M1259" s="143">
        <v>44477.5</v>
      </c>
      <c r="N1259" s="143">
        <v>44489.5</v>
      </c>
      <c r="O1259" s="143">
        <v>44488.5</v>
      </c>
      <c r="P1259" s="144">
        <f t="shared" si="78"/>
        <v>23</v>
      </c>
      <c r="Q1259" s="149">
        <f t="shared" si="79"/>
        <v>70.149999999999991</v>
      </c>
    </row>
    <row r="1260" spans="1:17" x14ac:dyDescent="0.35">
      <c r="A1260" s="144" t="s">
        <v>23</v>
      </c>
      <c r="B1260" s="115" t="s">
        <v>82</v>
      </c>
      <c r="C1260" s="144"/>
      <c r="D1260" s="116">
        <v>44477</v>
      </c>
      <c r="E1260" s="115" t="s">
        <v>221</v>
      </c>
      <c r="F1260" s="145" t="s">
        <v>222</v>
      </c>
      <c r="G1260" s="145" t="s">
        <v>230</v>
      </c>
      <c r="H1260" s="146">
        <v>107.01</v>
      </c>
      <c r="I1260" s="147">
        <v>44459</v>
      </c>
      <c r="J1260" s="147">
        <v>44472</v>
      </c>
      <c r="K1260" s="148">
        <f t="shared" si="76"/>
        <v>14</v>
      </c>
      <c r="L1260" s="147">
        <f t="shared" si="77"/>
        <v>44465.5</v>
      </c>
      <c r="M1260" s="143">
        <v>44477.5</v>
      </c>
      <c r="N1260" s="143">
        <v>44494.5</v>
      </c>
      <c r="O1260" s="143">
        <v>44491.5</v>
      </c>
      <c r="P1260" s="144">
        <f t="shared" si="78"/>
        <v>26</v>
      </c>
      <c r="Q1260" s="149">
        <f t="shared" si="79"/>
        <v>2782.26</v>
      </c>
    </row>
    <row r="1261" spans="1:17" x14ac:dyDescent="0.35">
      <c r="A1261" s="144" t="s">
        <v>23</v>
      </c>
      <c r="B1261" s="115" t="s">
        <v>82</v>
      </c>
      <c r="C1261" s="144"/>
      <c r="D1261" s="116">
        <v>44477</v>
      </c>
      <c r="E1261" s="115" t="s">
        <v>218</v>
      </c>
      <c r="F1261" s="145" t="s">
        <v>219</v>
      </c>
      <c r="G1261" s="145" t="s">
        <v>230</v>
      </c>
      <c r="H1261" s="146">
        <v>833.69000000000017</v>
      </c>
      <c r="I1261" s="147">
        <v>44459</v>
      </c>
      <c r="J1261" s="147">
        <v>44472</v>
      </c>
      <c r="K1261" s="148">
        <f t="shared" si="76"/>
        <v>14</v>
      </c>
      <c r="L1261" s="147">
        <f t="shared" si="77"/>
        <v>44465.5</v>
      </c>
      <c r="M1261" s="143">
        <v>44477.5</v>
      </c>
      <c r="N1261" s="143">
        <v>44494.5</v>
      </c>
      <c r="O1261" s="143">
        <v>44491.5</v>
      </c>
      <c r="P1261" s="144">
        <f t="shared" si="78"/>
        <v>26</v>
      </c>
      <c r="Q1261" s="149">
        <f t="shared" si="79"/>
        <v>21675.940000000006</v>
      </c>
    </row>
    <row r="1262" spans="1:17" x14ac:dyDescent="0.35">
      <c r="A1262" s="144" t="s">
        <v>23</v>
      </c>
      <c r="B1262" s="115" t="s">
        <v>82</v>
      </c>
      <c r="C1262" s="144"/>
      <c r="D1262" s="116">
        <v>44477</v>
      </c>
      <c r="E1262" s="115" t="s">
        <v>221</v>
      </c>
      <c r="F1262" s="145" t="s">
        <v>222</v>
      </c>
      <c r="G1262" s="145" t="s">
        <v>230</v>
      </c>
      <c r="H1262" s="146">
        <v>16967.440000000006</v>
      </c>
      <c r="I1262" s="147">
        <v>44459</v>
      </c>
      <c r="J1262" s="147">
        <v>44472</v>
      </c>
      <c r="K1262" s="148">
        <f t="shared" si="76"/>
        <v>14</v>
      </c>
      <c r="L1262" s="147">
        <f t="shared" si="77"/>
        <v>44465.5</v>
      </c>
      <c r="M1262" s="143">
        <v>44477.5</v>
      </c>
      <c r="N1262" s="143">
        <v>44494.5</v>
      </c>
      <c r="O1262" s="143">
        <v>44491.5</v>
      </c>
      <c r="P1262" s="144">
        <f t="shared" si="78"/>
        <v>26</v>
      </c>
      <c r="Q1262" s="149">
        <f t="shared" si="79"/>
        <v>441153.44000000018</v>
      </c>
    </row>
    <row r="1263" spans="1:17" x14ac:dyDescent="0.35">
      <c r="A1263" s="144" t="s">
        <v>23</v>
      </c>
      <c r="B1263" s="115" t="s">
        <v>82</v>
      </c>
      <c r="C1263" s="144"/>
      <c r="D1263" s="116">
        <v>44477</v>
      </c>
      <c r="E1263" s="115" t="s">
        <v>233</v>
      </c>
      <c r="F1263" s="145" t="s">
        <v>234</v>
      </c>
      <c r="G1263" s="145" t="s">
        <v>237</v>
      </c>
      <c r="H1263" s="146">
        <v>35.799999999999997</v>
      </c>
      <c r="I1263" s="147">
        <v>44459</v>
      </c>
      <c r="J1263" s="147">
        <v>44472</v>
      </c>
      <c r="K1263" s="148">
        <f t="shared" si="76"/>
        <v>14</v>
      </c>
      <c r="L1263" s="147">
        <f t="shared" si="77"/>
        <v>44465.5</v>
      </c>
      <c r="M1263" s="143">
        <v>44477.5</v>
      </c>
      <c r="N1263" s="143">
        <v>44515.5</v>
      </c>
      <c r="O1263" s="143">
        <v>44512.5</v>
      </c>
      <c r="P1263" s="144">
        <f t="shared" si="78"/>
        <v>47</v>
      </c>
      <c r="Q1263" s="149">
        <f t="shared" si="79"/>
        <v>1682.6</v>
      </c>
    </row>
    <row r="1264" spans="1:17" x14ac:dyDescent="0.35">
      <c r="A1264" s="144" t="s">
        <v>23</v>
      </c>
      <c r="B1264" s="115" t="s">
        <v>82</v>
      </c>
      <c r="C1264" s="144"/>
      <c r="D1264" s="116">
        <v>44477</v>
      </c>
      <c r="E1264" s="115" t="s">
        <v>227</v>
      </c>
      <c r="F1264" s="145" t="s">
        <v>228</v>
      </c>
      <c r="G1264" s="145" t="s">
        <v>232</v>
      </c>
      <c r="H1264" s="146">
        <v>164.93</v>
      </c>
      <c r="I1264" s="147">
        <v>44459</v>
      </c>
      <c r="J1264" s="147">
        <v>44472</v>
      </c>
      <c r="K1264" s="148">
        <f t="shared" si="76"/>
        <v>14</v>
      </c>
      <c r="L1264" s="147">
        <f t="shared" si="77"/>
        <v>44465.5</v>
      </c>
      <c r="M1264" s="143">
        <v>44477.5</v>
      </c>
      <c r="N1264" s="143">
        <v>44515.5</v>
      </c>
      <c r="O1264" s="143">
        <v>44512.5</v>
      </c>
      <c r="P1264" s="144">
        <f t="shared" si="78"/>
        <v>47</v>
      </c>
      <c r="Q1264" s="149">
        <f t="shared" si="79"/>
        <v>7751.71</v>
      </c>
    </row>
    <row r="1265" spans="1:17" x14ac:dyDescent="0.35">
      <c r="A1265" s="144" t="s">
        <v>23</v>
      </c>
      <c r="B1265" s="115" t="s">
        <v>82</v>
      </c>
      <c r="C1265" s="144"/>
      <c r="D1265" s="116">
        <v>44477</v>
      </c>
      <c r="E1265" s="115" t="s">
        <v>233</v>
      </c>
      <c r="F1265" s="145" t="s">
        <v>234</v>
      </c>
      <c r="G1265" s="145" t="s">
        <v>235</v>
      </c>
      <c r="H1265" s="146">
        <v>30.19</v>
      </c>
      <c r="I1265" s="147">
        <v>44459</v>
      </c>
      <c r="J1265" s="147">
        <v>44472</v>
      </c>
      <c r="K1265" s="148">
        <f t="shared" si="76"/>
        <v>14</v>
      </c>
      <c r="L1265" s="147">
        <f t="shared" si="77"/>
        <v>44465.5</v>
      </c>
      <c r="M1265" s="143">
        <v>44477.5</v>
      </c>
      <c r="N1265" s="143">
        <v>44515.5</v>
      </c>
      <c r="O1265" s="143">
        <v>44512.5</v>
      </c>
      <c r="P1265" s="144">
        <f t="shared" si="78"/>
        <v>47</v>
      </c>
      <c r="Q1265" s="149">
        <f t="shared" si="79"/>
        <v>1418.93</v>
      </c>
    </row>
    <row r="1266" spans="1:17" x14ac:dyDescent="0.35">
      <c r="A1266" s="144" t="s">
        <v>23</v>
      </c>
      <c r="B1266" s="115" t="s">
        <v>82</v>
      </c>
      <c r="C1266" s="144"/>
      <c r="D1266" s="116">
        <v>44477</v>
      </c>
      <c r="E1266" s="115" t="s">
        <v>233</v>
      </c>
      <c r="F1266" s="145" t="s">
        <v>234</v>
      </c>
      <c r="G1266" s="145" t="s">
        <v>237</v>
      </c>
      <c r="H1266" s="146">
        <v>26.5</v>
      </c>
      <c r="I1266" s="147">
        <v>44459</v>
      </c>
      <c r="J1266" s="147">
        <v>44472</v>
      </c>
      <c r="K1266" s="148">
        <f t="shared" si="76"/>
        <v>14</v>
      </c>
      <c r="L1266" s="147">
        <f t="shared" si="77"/>
        <v>44465.5</v>
      </c>
      <c r="M1266" s="143">
        <v>44477.5</v>
      </c>
      <c r="N1266" s="143">
        <v>44515.5</v>
      </c>
      <c r="O1266" s="143">
        <v>44512.5</v>
      </c>
      <c r="P1266" s="144">
        <f t="shared" si="78"/>
        <v>47</v>
      </c>
      <c r="Q1266" s="149">
        <f t="shared" si="79"/>
        <v>1245.5</v>
      </c>
    </row>
    <row r="1267" spans="1:17" x14ac:dyDescent="0.35">
      <c r="A1267" s="144" t="s">
        <v>23</v>
      </c>
      <c r="B1267" s="115" t="s">
        <v>82</v>
      </c>
      <c r="C1267" s="144"/>
      <c r="D1267" s="116">
        <v>44477</v>
      </c>
      <c r="E1267" s="115" t="s">
        <v>238</v>
      </c>
      <c r="F1267" s="145" t="s">
        <v>239</v>
      </c>
      <c r="G1267" s="145" t="s">
        <v>304</v>
      </c>
      <c r="H1267" s="146">
        <v>113.64</v>
      </c>
      <c r="I1267" s="147">
        <v>44459</v>
      </c>
      <c r="J1267" s="147">
        <v>44472</v>
      </c>
      <c r="K1267" s="148">
        <f t="shared" si="76"/>
        <v>14</v>
      </c>
      <c r="L1267" s="147">
        <f t="shared" si="77"/>
        <v>44465.5</v>
      </c>
      <c r="M1267" s="143">
        <v>44477.5</v>
      </c>
      <c r="N1267" s="143">
        <v>44522.5</v>
      </c>
      <c r="O1267" s="143">
        <v>44519.5</v>
      </c>
      <c r="P1267" s="144">
        <f t="shared" si="78"/>
        <v>54</v>
      </c>
      <c r="Q1267" s="149">
        <f t="shared" si="79"/>
        <v>6136.56</v>
      </c>
    </row>
    <row r="1268" spans="1:17" x14ac:dyDescent="0.35">
      <c r="A1268" s="144" t="s">
        <v>23</v>
      </c>
      <c r="B1268" s="115" t="s">
        <v>82</v>
      </c>
      <c r="C1268" s="144"/>
      <c r="D1268" s="116">
        <v>44477</v>
      </c>
      <c r="E1268" s="115" t="s">
        <v>238</v>
      </c>
      <c r="F1268" s="145" t="s">
        <v>239</v>
      </c>
      <c r="G1268" s="145" t="s">
        <v>240</v>
      </c>
      <c r="H1268" s="146">
        <v>363.11999999999995</v>
      </c>
      <c r="I1268" s="147">
        <v>44459</v>
      </c>
      <c r="J1268" s="147">
        <v>44472</v>
      </c>
      <c r="K1268" s="148">
        <f t="shared" si="76"/>
        <v>14</v>
      </c>
      <c r="L1268" s="147">
        <f t="shared" si="77"/>
        <v>44465.5</v>
      </c>
      <c r="M1268" s="143">
        <v>44477.5</v>
      </c>
      <c r="N1268" s="143">
        <v>44522.5</v>
      </c>
      <c r="O1268" s="143">
        <v>44519.5</v>
      </c>
      <c r="P1268" s="144">
        <f t="shared" si="78"/>
        <v>54</v>
      </c>
      <c r="Q1268" s="149">
        <f t="shared" si="79"/>
        <v>19608.479999999996</v>
      </c>
    </row>
    <row r="1269" spans="1:17" x14ac:dyDescent="0.35">
      <c r="A1269" s="144" t="s">
        <v>23</v>
      </c>
      <c r="B1269" s="115" t="s">
        <v>82</v>
      </c>
      <c r="C1269" s="144"/>
      <c r="D1269" s="116">
        <v>44477</v>
      </c>
      <c r="E1269" s="115" t="s">
        <v>238</v>
      </c>
      <c r="F1269" s="145" t="s">
        <v>239</v>
      </c>
      <c r="G1269" s="145" t="s">
        <v>241</v>
      </c>
      <c r="H1269" s="146">
        <v>88.01</v>
      </c>
      <c r="I1269" s="147">
        <v>44459</v>
      </c>
      <c r="J1269" s="147">
        <v>44472</v>
      </c>
      <c r="K1269" s="148">
        <f t="shared" si="76"/>
        <v>14</v>
      </c>
      <c r="L1269" s="147">
        <f t="shared" si="77"/>
        <v>44465.5</v>
      </c>
      <c r="M1269" s="143">
        <v>44477.5</v>
      </c>
      <c r="N1269" s="143">
        <v>44522.5</v>
      </c>
      <c r="O1269" s="143">
        <v>44519.5</v>
      </c>
      <c r="P1269" s="144">
        <f t="shared" si="78"/>
        <v>54</v>
      </c>
      <c r="Q1269" s="149">
        <f t="shared" si="79"/>
        <v>4752.54</v>
      </c>
    </row>
    <row r="1270" spans="1:17" x14ac:dyDescent="0.35">
      <c r="A1270" s="144" t="s">
        <v>23</v>
      </c>
      <c r="B1270" s="115" t="s">
        <v>82</v>
      </c>
      <c r="C1270" s="144"/>
      <c r="D1270" s="116">
        <v>44477</v>
      </c>
      <c r="E1270" s="115" t="s">
        <v>238</v>
      </c>
      <c r="F1270" s="145" t="s">
        <v>239</v>
      </c>
      <c r="G1270" s="145" t="s">
        <v>242</v>
      </c>
      <c r="H1270" s="146">
        <v>25.73</v>
      </c>
      <c r="I1270" s="147">
        <v>44459</v>
      </c>
      <c r="J1270" s="147">
        <v>44472</v>
      </c>
      <c r="K1270" s="148">
        <f t="shared" si="76"/>
        <v>14</v>
      </c>
      <c r="L1270" s="147">
        <f t="shared" si="77"/>
        <v>44465.5</v>
      </c>
      <c r="M1270" s="143">
        <v>44477.5</v>
      </c>
      <c r="N1270" s="143">
        <v>44522.5</v>
      </c>
      <c r="O1270" s="143">
        <v>44519.5</v>
      </c>
      <c r="P1270" s="144">
        <f t="shared" si="78"/>
        <v>54</v>
      </c>
      <c r="Q1270" s="149">
        <f t="shared" si="79"/>
        <v>1389.42</v>
      </c>
    </row>
    <row r="1271" spans="1:17" x14ac:dyDescent="0.35">
      <c r="A1271" s="144" t="s">
        <v>23</v>
      </c>
      <c r="B1271" s="115" t="s">
        <v>82</v>
      </c>
      <c r="C1271" s="144"/>
      <c r="D1271" s="116">
        <v>44477</v>
      </c>
      <c r="E1271" s="115" t="s">
        <v>238</v>
      </c>
      <c r="F1271" s="145" t="s">
        <v>239</v>
      </c>
      <c r="G1271" s="145" t="s">
        <v>243</v>
      </c>
      <c r="H1271" s="146">
        <v>62.84</v>
      </c>
      <c r="I1271" s="147">
        <v>44459</v>
      </c>
      <c r="J1271" s="147">
        <v>44472</v>
      </c>
      <c r="K1271" s="148">
        <f t="shared" si="76"/>
        <v>14</v>
      </c>
      <c r="L1271" s="147">
        <f t="shared" si="77"/>
        <v>44465.5</v>
      </c>
      <c r="M1271" s="143">
        <v>44477.5</v>
      </c>
      <c r="N1271" s="143">
        <v>44522.5</v>
      </c>
      <c r="O1271" s="143">
        <v>44519.5</v>
      </c>
      <c r="P1271" s="144">
        <f t="shared" si="78"/>
        <v>54</v>
      </c>
      <c r="Q1271" s="149">
        <f t="shared" si="79"/>
        <v>3393.36</v>
      </c>
    </row>
    <row r="1272" spans="1:17" x14ac:dyDescent="0.35">
      <c r="A1272" s="144" t="s">
        <v>23</v>
      </c>
      <c r="B1272" s="115" t="s">
        <v>82</v>
      </c>
      <c r="C1272" s="144"/>
      <c r="D1272" s="116">
        <v>44477</v>
      </c>
      <c r="E1272" s="115" t="s">
        <v>238</v>
      </c>
      <c r="F1272" s="145" t="s">
        <v>239</v>
      </c>
      <c r="G1272" s="145" t="s">
        <v>244</v>
      </c>
      <c r="H1272" s="146">
        <v>55.69</v>
      </c>
      <c r="I1272" s="147">
        <v>44459</v>
      </c>
      <c r="J1272" s="147">
        <v>44472</v>
      </c>
      <c r="K1272" s="148">
        <f t="shared" si="76"/>
        <v>14</v>
      </c>
      <c r="L1272" s="147">
        <f t="shared" si="77"/>
        <v>44465.5</v>
      </c>
      <c r="M1272" s="143">
        <v>44477.5</v>
      </c>
      <c r="N1272" s="143">
        <v>44522.5</v>
      </c>
      <c r="O1272" s="143">
        <v>44519.5</v>
      </c>
      <c r="P1272" s="144">
        <f t="shared" si="78"/>
        <v>54</v>
      </c>
      <c r="Q1272" s="149">
        <f t="shared" si="79"/>
        <v>3007.2599999999998</v>
      </c>
    </row>
    <row r="1273" spans="1:17" x14ac:dyDescent="0.35">
      <c r="A1273" s="144" t="s">
        <v>23</v>
      </c>
      <c r="B1273" s="115" t="s">
        <v>82</v>
      </c>
      <c r="C1273" s="144"/>
      <c r="D1273" s="116">
        <v>44477</v>
      </c>
      <c r="E1273" s="115" t="s">
        <v>218</v>
      </c>
      <c r="F1273" s="145" t="s">
        <v>219</v>
      </c>
      <c r="G1273" s="145" t="s">
        <v>245</v>
      </c>
      <c r="H1273" s="146">
        <v>1733.7600000000004</v>
      </c>
      <c r="I1273" s="147">
        <v>44459</v>
      </c>
      <c r="J1273" s="147">
        <v>44472</v>
      </c>
      <c r="K1273" s="148">
        <f t="shared" si="76"/>
        <v>14</v>
      </c>
      <c r="L1273" s="147">
        <f t="shared" si="77"/>
        <v>44465.5</v>
      </c>
      <c r="M1273" s="143">
        <v>44477.5</v>
      </c>
      <c r="N1273" s="143">
        <v>44522.5</v>
      </c>
      <c r="O1273" s="143">
        <v>44519.5</v>
      </c>
      <c r="P1273" s="144">
        <f t="shared" si="78"/>
        <v>54</v>
      </c>
      <c r="Q1273" s="149">
        <f t="shared" si="79"/>
        <v>93623.040000000023</v>
      </c>
    </row>
    <row r="1274" spans="1:17" x14ac:dyDescent="0.35">
      <c r="A1274" s="144" t="s">
        <v>23</v>
      </c>
      <c r="B1274" s="115" t="s">
        <v>82</v>
      </c>
      <c r="C1274" s="144"/>
      <c r="D1274" s="116">
        <v>44477</v>
      </c>
      <c r="E1274" s="115" t="s">
        <v>275</v>
      </c>
      <c r="F1274" s="145" t="s">
        <v>276</v>
      </c>
      <c r="G1274" s="145" t="s">
        <v>209</v>
      </c>
      <c r="H1274" s="144">
        <v>0</v>
      </c>
      <c r="I1274" s="147">
        <v>44459</v>
      </c>
      <c r="J1274" s="147">
        <v>44472</v>
      </c>
      <c r="K1274" s="148">
        <f t="shared" si="76"/>
        <v>14</v>
      </c>
      <c r="L1274" s="147">
        <f t="shared" si="77"/>
        <v>44465.5</v>
      </c>
      <c r="M1274" s="143">
        <v>44477.5</v>
      </c>
      <c r="N1274" s="143">
        <v>44592.5</v>
      </c>
      <c r="O1274" s="143">
        <v>44589.5</v>
      </c>
      <c r="P1274" s="144">
        <f t="shared" si="78"/>
        <v>124</v>
      </c>
      <c r="Q1274" s="149">
        <f t="shared" si="79"/>
        <v>0</v>
      </c>
    </row>
    <row r="1275" spans="1:17" x14ac:dyDescent="0.35">
      <c r="A1275" s="144" t="s">
        <v>23</v>
      </c>
      <c r="B1275" s="115" t="s">
        <v>82</v>
      </c>
      <c r="C1275" s="144"/>
      <c r="D1275" s="116">
        <v>44477</v>
      </c>
      <c r="E1275" s="115" t="s">
        <v>281</v>
      </c>
      <c r="F1275" s="145" t="s">
        <v>282</v>
      </c>
      <c r="G1275" s="145" t="s">
        <v>230</v>
      </c>
      <c r="H1275" s="146">
        <v>0</v>
      </c>
      <c r="I1275" s="147">
        <v>44459</v>
      </c>
      <c r="J1275" s="147">
        <v>44472</v>
      </c>
      <c r="K1275" s="148">
        <f t="shared" si="76"/>
        <v>14</v>
      </c>
      <c r="L1275" s="147">
        <f t="shared" si="77"/>
        <v>44465.5</v>
      </c>
      <c r="M1275" s="143">
        <v>44477.5</v>
      </c>
      <c r="N1275" s="143">
        <v>44592.5</v>
      </c>
      <c r="O1275" s="143">
        <v>44589.5</v>
      </c>
      <c r="P1275" s="144">
        <f t="shared" si="78"/>
        <v>124</v>
      </c>
      <c r="Q1275" s="149">
        <f t="shared" si="79"/>
        <v>0</v>
      </c>
    </row>
    <row r="1276" spans="1:17" x14ac:dyDescent="0.35">
      <c r="A1276" s="144" t="s">
        <v>23</v>
      </c>
      <c r="B1276" s="115" t="s">
        <v>82</v>
      </c>
      <c r="C1276" s="144"/>
      <c r="D1276" s="116">
        <v>44477</v>
      </c>
      <c r="E1276" s="115" t="s">
        <v>281</v>
      </c>
      <c r="F1276" s="145" t="s">
        <v>282</v>
      </c>
      <c r="G1276" s="145" t="s">
        <v>220</v>
      </c>
      <c r="H1276" s="146">
        <v>0</v>
      </c>
      <c r="I1276" s="147">
        <v>44459</v>
      </c>
      <c r="J1276" s="147">
        <v>44472</v>
      </c>
      <c r="K1276" s="148">
        <f t="shared" si="76"/>
        <v>14</v>
      </c>
      <c r="L1276" s="147">
        <f t="shared" si="77"/>
        <v>44465.5</v>
      </c>
      <c r="M1276" s="143">
        <v>44477.5</v>
      </c>
      <c r="N1276" s="143">
        <v>44592.5</v>
      </c>
      <c r="O1276" s="143">
        <v>44589.5</v>
      </c>
      <c r="P1276" s="144">
        <f t="shared" si="78"/>
        <v>124</v>
      </c>
      <c r="Q1276" s="149">
        <f t="shared" si="79"/>
        <v>0</v>
      </c>
    </row>
    <row r="1277" spans="1:17" x14ac:dyDescent="0.35">
      <c r="A1277" s="144" t="s">
        <v>23</v>
      </c>
      <c r="B1277" s="115" t="s">
        <v>82</v>
      </c>
      <c r="C1277" s="144"/>
      <c r="D1277" s="116">
        <v>44477</v>
      </c>
      <c r="E1277" s="115" t="s">
        <v>223</v>
      </c>
      <c r="F1277" s="145" t="s">
        <v>224</v>
      </c>
      <c r="G1277" s="145" t="s">
        <v>231</v>
      </c>
      <c r="H1277" s="146">
        <v>126.14</v>
      </c>
      <c r="I1277" s="147">
        <v>44459</v>
      </c>
      <c r="J1277" s="147">
        <v>44472</v>
      </c>
      <c r="K1277" s="148">
        <f t="shared" si="76"/>
        <v>14</v>
      </c>
      <c r="L1277" s="147">
        <f t="shared" si="77"/>
        <v>44465.5</v>
      </c>
      <c r="M1277" s="143">
        <v>44477.5</v>
      </c>
      <c r="N1277" s="143">
        <v>44592.5</v>
      </c>
      <c r="O1277" s="143">
        <v>44589.5</v>
      </c>
      <c r="P1277" s="144">
        <f t="shared" si="78"/>
        <v>124</v>
      </c>
      <c r="Q1277" s="149">
        <f t="shared" si="79"/>
        <v>15641.36</v>
      </c>
    </row>
    <row r="1278" spans="1:17" x14ac:dyDescent="0.35">
      <c r="A1278" s="144" t="s">
        <v>23</v>
      </c>
      <c r="B1278" s="115" t="s">
        <v>82</v>
      </c>
      <c r="C1278" s="144"/>
      <c r="D1278" s="116">
        <v>44477</v>
      </c>
      <c r="E1278" s="115" t="s">
        <v>227</v>
      </c>
      <c r="F1278" s="145" t="s">
        <v>228</v>
      </c>
      <c r="G1278" s="145" t="s">
        <v>246</v>
      </c>
      <c r="H1278" s="146">
        <v>21.9</v>
      </c>
      <c r="I1278" s="147">
        <v>44459</v>
      </c>
      <c r="J1278" s="147">
        <v>44472</v>
      </c>
      <c r="K1278" s="148">
        <f t="shared" si="76"/>
        <v>14</v>
      </c>
      <c r="L1278" s="147">
        <f t="shared" si="77"/>
        <v>44465.5</v>
      </c>
      <c r="M1278" s="143">
        <v>44477.5</v>
      </c>
      <c r="N1278" s="143">
        <v>44592.5</v>
      </c>
      <c r="O1278" s="143">
        <v>44589.5</v>
      </c>
      <c r="P1278" s="144">
        <f t="shared" si="78"/>
        <v>124</v>
      </c>
      <c r="Q1278" s="149">
        <f t="shared" si="79"/>
        <v>2715.6</v>
      </c>
    </row>
    <row r="1279" spans="1:17" x14ac:dyDescent="0.35">
      <c r="A1279" s="144" t="s">
        <v>23</v>
      </c>
      <c r="B1279" s="115" t="s">
        <v>82</v>
      </c>
      <c r="C1279" s="144"/>
      <c r="D1279" s="116">
        <v>44477</v>
      </c>
      <c r="E1279" s="115" t="s">
        <v>227</v>
      </c>
      <c r="F1279" s="145" t="s">
        <v>228</v>
      </c>
      <c r="G1279" s="145" t="s">
        <v>247</v>
      </c>
      <c r="H1279" s="146">
        <v>16.630000000000003</v>
      </c>
      <c r="I1279" s="147">
        <v>44459</v>
      </c>
      <c r="J1279" s="147">
        <v>44472</v>
      </c>
      <c r="K1279" s="148">
        <f t="shared" si="76"/>
        <v>14</v>
      </c>
      <c r="L1279" s="147">
        <f t="shared" si="77"/>
        <v>44465.5</v>
      </c>
      <c r="M1279" s="143">
        <v>44477.5</v>
      </c>
      <c r="N1279" s="143">
        <v>44592.5</v>
      </c>
      <c r="O1279" s="143">
        <v>44589.5</v>
      </c>
      <c r="P1279" s="144">
        <f t="shared" si="78"/>
        <v>124</v>
      </c>
      <c r="Q1279" s="149">
        <f t="shared" si="79"/>
        <v>2062.1200000000003</v>
      </c>
    </row>
    <row r="1280" spans="1:17" x14ac:dyDescent="0.35">
      <c r="A1280" s="144" t="s">
        <v>23</v>
      </c>
      <c r="B1280" s="115" t="s">
        <v>82</v>
      </c>
      <c r="C1280" s="144"/>
      <c r="D1280" s="116">
        <v>44477</v>
      </c>
      <c r="E1280" s="115" t="s">
        <v>227</v>
      </c>
      <c r="F1280" s="145" t="s">
        <v>228</v>
      </c>
      <c r="G1280" s="145" t="s">
        <v>295</v>
      </c>
      <c r="H1280" s="144">
        <v>0.36</v>
      </c>
      <c r="I1280" s="147">
        <v>44459</v>
      </c>
      <c r="J1280" s="147">
        <v>44472</v>
      </c>
      <c r="K1280" s="148">
        <f t="shared" si="76"/>
        <v>14</v>
      </c>
      <c r="L1280" s="147">
        <f t="shared" si="77"/>
        <v>44465.5</v>
      </c>
      <c r="M1280" s="143">
        <v>44477.5</v>
      </c>
      <c r="N1280" s="143">
        <v>44592.5</v>
      </c>
      <c r="O1280" s="143">
        <v>44589.5</v>
      </c>
      <c r="P1280" s="144">
        <f t="shared" si="78"/>
        <v>124</v>
      </c>
      <c r="Q1280" s="149">
        <f t="shared" si="79"/>
        <v>44.64</v>
      </c>
    </row>
    <row r="1281" spans="1:17" x14ac:dyDescent="0.35">
      <c r="A1281" s="144" t="s">
        <v>23</v>
      </c>
      <c r="B1281" s="115" t="s">
        <v>82</v>
      </c>
      <c r="C1281" s="144"/>
      <c r="D1281" s="116">
        <v>44477</v>
      </c>
      <c r="E1281" s="115" t="s">
        <v>227</v>
      </c>
      <c r="F1281" s="145" t="s">
        <v>228</v>
      </c>
      <c r="G1281" s="145" t="s">
        <v>248</v>
      </c>
      <c r="H1281" s="146">
        <v>0.34</v>
      </c>
      <c r="I1281" s="147">
        <v>44459</v>
      </c>
      <c r="J1281" s="147">
        <v>44472</v>
      </c>
      <c r="K1281" s="148">
        <f t="shared" si="76"/>
        <v>14</v>
      </c>
      <c r="L1281" s="147">
        <f t="shared" si="77"/>
        <v>44465.5</v>
      </c>
      <c r="M1281" s="143">
        <v>44477.5</v>
      </c>
      <c r="N1281" s="143">
        <v>44592.5</v>
      </c>
      <c r="O1281" s="143">
        <v>44589.5</v>
      </c>
      <c r="P1281" s="144">
        <f t="shared" si="78"/>
        <v>124</v>
      </c>
      <c r="Q1281" s="149">
        <f t="shared" si="79"/>
        <v>42.160000000000004</v>
      </c>
    </row>
    <row r="1282" spans="1:17" x14ac:dyDescent="0.35">
      <c r="A1282" s="144" t="s">
        <v>23</v>
      </c>
      <c r="B1282" s="115" t="s">
        <v>82</v>
      </c>
      <c r="C1282" s="144"/>
      <c r="D1282" s="116">
        <v>44477</v>
      </c>
      <c r="E1282" s="115" t="s">
        <v>227</v>
      </c>
      <c r="F1282" s="145" t="s">
        <v>228</v>
      </c>
      <c r="G1282" s="145" t="s">
        <v>249</v>
      </c>
      <c r="H1282" s="146">
        <v>6.04</v>
      </c>
      <c r="I1282" s="147">
        <v>44459</v>
      </c>
      <c r="J1282" s="147">
        <v>44472</v>
      </c>
      <c r="K1282" s="148">
        <f t="shared" si="76"/>
        <v>14</v>
      </c>
      <c r="L1282" s="147">
        <f t="shared" si="77"/>
        <v>44465.5</v>
      </c>
      <c r="M1282" s="143">
        <v>44477.5</v>
      </c>
      <c r="N1282" s="143">
        <v>44592.5</v>
      </c>
      <c r="O1282" s="143">
        <v>44589.5</v>
      </c>
      <c r="P1282" s="144">
        <f t="shared" si="78"/>
        <v>124</v>
      </c>
      <c r="Q1282" s="149">
        <f t="shared" si="79"/>
        <v>748.96</v>
      </c>
    </row>
    <row r="1283" spans="1:17" x14ac:dyDescent="0.35">
      <c r="A1283" s="144" t="s">
        <v>23</v>
      </c>
      <c r="B1283" s="115" t="s">
        <v>82</v>
      </c>
      <c r="C1283" s="144"/>
      <c r="D1283" s="116">
        <v>44477</v>
      </c>
      <c r="E1283" s="115" t="s">
        <v>227</v>
      </c>
      <c r="F1283" s="145" t="s">
        <v>228</v>
      </c>
      <c r="G1283" s="145" t="s">
        <v>250</v>
      </c>
      <c r="H1283" s="146">
        <v>2.77</v>
      </c>
      <c r="I1283" s="147">
        <v>44459</v>
      </c>
      <c r="J1283" s="147">
        <v>44472</v>
      </c>
      <c r="K1283" s="148">
        <f t="shared" si="76"/>
        <v>14</v>
      </c>
      <c r="L1283" s="147">
        <f t="shared" si="77"/>
        <v>44465.5</v>
      </c>
      <c r="M1283" s="143">
        <v>44477.5</v>
      </c>
      <c r="N1283" s="143">
        <v>44592.5</v>
      </c>
      <c r="O1283" s="143">
        <v>44589.5</v>
      </c>
      <c r="P1283" s="144">
        <f t="shared" si="78"/>
        <v>124</v>
      </c>
      <c r="Q1283" s="149">
        <f t="shared" si="79"/>
        <v>343.48</v>
      </c>
    </row>
    <row r="1284" spans="1:17" x14ac:dyDescent="0.35">
      <c r="A1284" s="144" t="s">
        <v>23</v>
      </c>
      <c r="B1284" s="115" t="s">
        <v>82</v>
      </c>
      <c r="C1284" s="144"/>
      <c r="D1284" s="116">
        <v>44477</v>
      </c>
      <c r="E1284" s="115" t="s">
        <v>227</v>
      </c>
      <c r="F1284" s="145" t="s">
        <v>228</v>
      </c>
      <c r="G1284" s="145" t="s">
        <v>285</v>
      </c>
      <c r="H1284" s="146">
        <v>0.78</v>
      </c>
      <c r="I1284" s="147">
        <v>44459</v>
      </c>
      <c r="J1284" s="147">
        <v>44472</v>
      </c>
      <c r="K1284" s="148">
        <f t="shared" si="76"/>
        <v>14</v>
      </c>
      <c r="L1284" s="147">
        <f t="shared" si="77"/>
        <v>44465.5</v>
      </c>
      <c r="M1284" s="143">
        <v>44477.5</v>
      </c>
      <c r="N1284" s="143">
        <v>44592.5</v>
      </c>
      <c r="O1284" s="143">
        <v>44589.5</v>
      </c>
      <c r="P1284" s="144">
        <f t="shared" si="78"/>
        <v>124</v>
      </c>
      <c r="Q1284" s="149">
        <f t="shared" si="79"/>
        <v>96.72</v>
      </c>
    </row>
    <row r="1285" spans="1:17" x14ac:dyDescent="0.35">
      <c r="A1285" s="144" t="s">
        <v>23</v>
      </c>
      <c r="B1285" s="115" t="s">
        <v>82</v>
      </c>
      <c r="C1285" s="144"/>
      <c r="D1285" s="116">
        <v>44477</v>
      </c>
      <c r="E1285" s="115" t="s">
        <v>227</v>
      </c>
      <c r="F1285" s="145" t="s">
        <v>228</v>
      </c>
      <c r="G1285" s="145" t="s">
        <v>251</v>
      </c>
      <c r="H1285" s="146">
        <v>11.11</v>
      </c>
      <c r="I1285" s="147">
        <v>44459</v>
      </c>
      <c r="J1285" s="147">
        <v>44472</v>
      </c>
      <c r="K1285" s="148">
        <f t="shared" si="76"/>
        <v>14</v>
      </c>
      <c r="L1285" s="147">
        <f t="shared" si="77"/>
        <v>44465.5</v>
      </c>
      <c r="M1285" s="143">
        <v>44477.5</v>
      </c>
      <c r="N1285" s="143">
        <v>44592.5</v>
      </c>
      <c r="O1285" s="143">
        <v>44589.5</v>
      </c>
      <c r="P1285" s="144">
        <f t="shared" si="78"/>
        <v>124</v>
      </c>
      <c r="Q1285" s="149">
        <f t="shared" si="79"/>
        <v>1377.6399999999999</v>
      </c>
    </row>
    <row r="1286" spans="1:17" x14ac:dyDescent="0.35">
      <c r="A1286" s="144" t="s">
        <v>23</v>
      </c>
      <c r="B1286" s="115" t="s">
        <v>82</v>
      </c>
      <c r="C1286" s="144"/>
      <c r="D1286" s="116">
        <v>44477</v>
      </c>
      <c r="E1286" s="115" t="s">
        <v>227</v>
      </c>
      <c r="F1286" s="145" t="s">
        <v>228</v>
      </c>
      <c r="G1286" s="145" t="s">
        <v>252</v>
      </c>
      <c r="H1286" s="146">
        <v>4.7</v>
      </c>
      <c r="I1286" s="147">
        <v>44459</v>
      </c>
      <c r="J1286" s="147">
        <v>44472</v>
      </c>
      <c r="K1286" s="148">
        <f t="shared" si="76"/>
        <v>14</v>
      </c>
      <c r="L1286" s="147">
        <f t="shared" si="77"/>
        <v>44465.5</v>
      </c>
      <c r="M1286" s="143">
        <v>44477.5</v>
      </c>
      <c r="N1286" s="143">
        <v>44592.5</v>
      </c>
      <c r="O1286" s="143">
        <v>44589.5</v>
      </c>
      <c r="P1286" s="144">
        <f t="shared" si="78"/>
        <v>124</v>
      </c>
      <c r="Q1286" s="149">
        <f t="shared" si="79"/>
        <v>582.80000000000007</v>
      </c>
    </row>
    <row r="1287" spans="1:17" x14ac:dyDescent="0.35">
      <c r="A1287" s="144" t="s">
        <v>23</v>
      </c>
      <c r="B1287" s="115" t="s">
        <v>82</v>
      </c>
      <c r="C1287" s="144"/>
      <c r="D1287" s="116">
        <v>44477</v>
      </c>
      <c r="E1287" s="115" t="s">
        <v>227</v>
      </c>
      <c r="F1287" s="145" t="s">
        <v>228</v>
      </c>
      <c r="G1287" s="145" t="s">
        <v>253</v>
      </c>
      <c r="H1287" s="146">
        <v>1.81</v>
      </c>
      <c r="I1287" s="147">
        <v>44459</v>
      </c>
      <c r="J1287" s="147">
        <v>44472</v>
      </c>
      <c r="K1287" s="148">
        <f t="shared" ref="K1287:K1350" si="80">J1287-I1287+1</f>
        <v>14</v>
      </c>
      <c r="L1287" s="147">
        <f t="shared" ref="L1287:L1350" si="81">(J1287+I1287)/2</f>
        <v>44465.5</v>
      </c>
      <c r="M1287" s="143">
        <v>44477.5</v>
      </c>
      <c r="N1287" s="143">
        <v>44592.5</v>
      </c>
      <c r="O1287" s="143">
        <v>44589.5</v>
      </c>
      <c r="P1287" s="144">
        <f t="shared" ref="P1287:P1350" si="82">O1287-L1287</f>
        <v>124</v>
      </c>
      <c r="Q1287" s="149">
        <f t="shared" ref="Q1287:Q1350" si="83">P1287*H1287</f>
        <v>224.44</v>
      </c>
    </row>
    <row r="1288" spans="1:17" x14ac:dyDescent="0.35">
      <c r="A1288" s="144" t="s">
        <v>23</v>
      </c>
      <c r="B1288" s="115" t="s">
        <v>82</v>
      </c>
      <c r="C1288" s="144"/>
      <c r="D1288" s="116">
        <v>44477</v>
      </c>
      <c r="E1288" s="115" t="s">
        <v>227</v>
      </c>
      <c r="F1288" s="145" t="s">
        <v>228</v>
      </c>
      <c r="G1288" s="145" t="s">
        <v>254</v>
      </c>
      <c r="H1288" s="146">
        <v>61.330000000000005</v>
      </c>
      <c r="I1288" s="147">
        <v>44459</v>
      </c>
      <c r="J1288" s="147">
        <v>44472</v>
      </c>
      <c r="K1288" s="148">
        <f t="shared" si="80"/>
        <v>14</v>
      </c>
      <c r="L1288" s="147">
        <f t="shared" si="81"/>
        <v>44465.5</v>
      </c>
      <c r="M1288" s="143">
        <v>44477.5</v>
      </c>
      <c r="N1288" s="143">
        <v>44592.5</v>
      </c>
      <c r="O1288" s="143">
        <v>44589.5</v>
      </c>
      <c r="P1288" s="144">
        <f t="shared" si="82"/>
        <v>124</v>
      </c>
      <c r="Q1288" s="149">
        <f t="shared" si="83"/>
        <v>7604.920000000001</v>
      </c>
    </row>
    <row r="1289" spans="1:17" x14ac:dyDescent="0.35">
      <c r="A1289" s="144" t="s">
        <v>23</v>
      </c>
      <c r="B1289" s="115" t="s">
        <v>82</v>
      </c>
      <c r="C1289" s="144"/>
      <c r="D1289" s="116">
        <v>44477</v>
      </c>
      <c r="E1289" s="115" t="s">
        <v>227</v>
      </c>
      <c r="F1289" s="145" t="s">
        <v>228</v>
      </c>
      <c r="G1289" s="145" t="s">
        <v>255</v>
      </c>
      <c r="H1289" s="146">
        <v>80.040000000000006</v>
      </c>
      <c r="I1289" s="147">
        <v>44459</v>
      </c>
      <c r="J1289" s="147">
        <v>44472</v>
      </c>
      <c r="K1289" s="148">
        <f t="shared" si="80"/>
        <v>14</v>
      </c>
      <c r="L1289" s="147">
        <f t="shared" si="81"/>
        <v>44465.5</v>
      </c>
      <c r="M1289" s="143">
        <v>44477.5</v>
      </c>
      <c r="N1289" s="143">
        <v>44592.5</v>
      </c>
      <c r="O1289" s="143">
        <v>44589.5</v>
      </c>
      <c r="P1289" s="144">
        <f t="shared" si="82"/>
        <v>124</v>
      </c>
      <c r="Q1289" s="149">
        <f t="shared" si="83"/>
        <v>9924.9600000000009</v>
      </c>
    </row>
    <row r="1290" spans="1:17" x14ac:dyDescent="0.35">
      <c r="A1290" s="144" t="s">
        <v>23</v>
      </c>
      <c r="B1290" s="115" t="s">
        <v>82</v>
      </c>
      <c r="C1290" s="144"/>
      <c r="D1290" s="116">
        <v>44477</v>
      </c>
      <c r="E1290" s="115" t="s">
        <v>227</v>
      </c>
      <c r="F1290" s="145" t="s">
        <v>228</v>
      </c>
      <c r="G1290" s="145" t="s">
        <v>256</v>
      </c>
      <c r="H1290" s="146">
        <v>5.0999999999999996</v>
      </c>
      <c r="I1290" s="147">
        <v>44459</v>
      </c>
      <c r="J1290" s="147">
        <v>44472</v>
      </c>
      <c r="K1290" s="148">
        <f t="shared" si="80"/>
        <v>14</v>
      </c>
      <c r="L1290" s="147">
        <f t="shared" si="81"/>
        <v>44465.5</v>
      </c>
      <c r="M1290" s="143">
        <v>44477.5</v>
      </c>
      <c r="N1290" s="143">
        <v>44592.5</v>
      </c>
      <c r="O1290" s="143">
        <v>44589.5</v>
      </c>
      <c r="P1290" s="144">
        <f t="shared" si="82"/>
        <v>124</v>
      </c>
      <c r="Q1290" s="149">
        <f t="shared" si="83"/>
        <v>632.4</v>
      </c>
    </row>
    <row r="1291" spans="1:17" x14ac:dyDescent="0.35">
      <c r="A1291" s="144" t="s">
        <v>23</v>
      </c>
      <c r="B1291" s="115" t="s">
        <v>82</v>
      </c>
      <c r="C1291" s="144"/>
      <c r="D1291" s="116">
        <v>44477</v>
      </c>
      <c r="E1291" s="115" t="s">
        <v>227</v>
      </c>
      <c r="F1291" s="145" t="s">
        <v>228</v>
      </c>
      <c r="G1291" s="145" t="s">
        <v>257</v>
      </c>
      <c r="H1291" s="146">
        <v>15.8</v>
      </c>
      <c r="I1291" s="147">
        <v>44459</v>
      </c>
      <c r="J1291" s="147">
        <v>44472</v>
      </c>
      <c r="K1291" s="148">
        <f t="shared" si="80"/>
        <v>14</v>
      </c>
      <c r="L1291" s="147">
        <f t="shared" si="81"/>
        <v>44465.5</v>
      </c>
      <c r="M1291" s="143">
        <v>44477.5</v>
      </c>
      <c r="N1291" s="143">
        <v>44592.5</v>
      </c>
      <c r="O1291" s="143">
        <v>44589.5</v>
      </c>
      <c r="P1291" s="144">
        <f t="shared" si="82"/>
        <v>124</v>
      </c>
      <c r="Q1291" s="149">
        <f t="shared" si="83"/>
        <v>1959.2</v>
      </c>
    </row>
    <row r="1292" spans="1:17" x14ac:dyDescent="0.35">
      <c r="A1292" s="144" t="s">
        <v>23</v>
      </c>
      <c r="B1292" s="115" t="s">
        <v>82</v>
      </c>
      <c r="C1292" s="144"/>
      <c r="D1292" s="116">
        <v>44477</v>
      </c>
      <c r="E1292" s="115" t="s">
        <v>227</v>
      </c>
      <c r="F1292" s="145" t="s">
        <v>228</v>
      </c>
      <c r="G1292" s="145" t="s">
        <v>258</v>
      </c>
      <c r="H1292" s="146">
        <v>6.3900000000000006</v>
      </c>
      <c r="I1292" s="147">
        <v>44459</v>
      </c>
      <c r="J1292" s="147">
        <v>44472</v>
      </c>
      <c r="K1292" s="148">
        <f t="shared" si="80"/>
        <v>14</v>
      </c>
      <c r="L1292" s="147">
        <f t="shared" si="81"/>
        <v>44465.5</v>
      </c>
      <c r="M1292" s="143">
        <v>44477.5</v>
      </c>
      <c r="N1292" s="143">
        <v>44592.5</v>
      </c>
      <c r="O1292" s="143">
        <v>44589.5</v>
      </c>
      <c r="P1292" s="144">
        <f t="shared" si="82"/>
        <v>124</v>
      </c>
      <c r="Q1292" s="149">
        <f t="shared" si="83"/>
        <v>792.36000000000013</v>
      </c>
    </row>
    <row r="1293" spans="1:17" x14ac:dyDescent="0.35">
      <c r="A1293" s="144" t="s">
        <v>23</v>
      </c>
      <c r="B1293" s="115" t="s">
        <v>82</v>
      </c>
      <c r="C1293" s="144"/>
      <c r="D1293" s="116">
        <v>44477</v>
      </c>
      <c r="E1293" s="115" t="s">
        <v>227</v>
      </c>
      <c r="F1293" s="145" t="s">
        <v>228</v>
      </c>
      <c r="G1293" s="145" t="s">
        <v>286</v>
      </c>
      <c r="H1293" s="146">
        <v>8.2899999999999991</v>
      </c>
      <c r="I1293" s="147">
        <v>44459</v>
      </c>
      <c r="J1293" s="147">
        <v>44472</v>
      </c>
      <c r="K1293" s="148">
        <f t="shared" si="80"/>
        <v>14</v>
      </c>
      <c r="L1293" s="147">
        <f t="shared" si="81"/>
        <v>44465.5</v>
      </c>
      <c r="M1293" s="143">
        <v>44477.5</v>
      </c>
      <c r="N1293" s="143">
        <v>44592.5</v>
      </c>
      <c r="O1293" s="143">
        <v>44589.5</v>
      </c>
      <c r="P1293" s="144">
        <f t="shared" si="82"/>
        <v>124</v>
      </c>
      <c r="Q1293" s="149">
        <f t="shared" si="83"/>
        <v>1027.9599999999998</v>
      </c>
    </row>
    <row r="1294" spans="1:17" x14ac:dyDescent="0.35">
      <c r="A1294" s="144" t="s">
        <v>23</v>
      </c>
      <c r="B1294" s="115" t="s">
        <v>82</v>
      </c>
      <c r="C1294" s="144"/>
      <c r="D1294" s="116">
        <v>44477</v>
      </c>
      <c r="E1294" s="115" t="s">
        <v>227</v>
      </c>
      <c r="F1294" s="145" t="s">
        <v>228</v>
      </c>
      <c r="G1294" s="145" t="s">
        <v>260</v>
      </c>
      <c r="H1294" s="146">
        <v>1.33</v>
      </c>
      <c r="I1294" s="147">
        <v>44459</v>
      </c>
      <c r="J1294" s="147">
        <v>44472</v>
      </c>
      <c r="K1294" s="148">
        <f t="shared" si="80"/>
        <v>14</v>
      </c>
      <c r="L1294" s="147">
        <f t="shared" si="81"/>
        <v>44465.5</v>
      </c>
      <c r="M1294" s="143">
        <v>44477.5</v>
      </c>
      <c r="N1294" s="143">
        <v>44592.5</v>
      </c>
      <c r="O1294" s="143">
        <v>44589.5</v>
      </c>
      <c r="P1294" s="144">
        <f t="shared" si="82"/>
        <v>124</v>
      </c>
      <c r="Q1294" s="149">
        <f t="shared" si="83"/>
        <v>164.92000000000002</v>
      </c>
    </row>
    <row r="1295" spans="1:17" x14ac:dyDescent="0.35">
      <c r="A1295" s="144" t="s">
        <v>23</v>
      </c>
      <c r="B1295" s="115" t="s">
        <v>82</v>
      </c>
      <c r="C1295" s="144"/>
      <c r="D1295" s="116">
        <v>44477</v>
      </c>
      <c r="E1295" s="115" t="s">
        <v>227</v>
      </c>
      <c r="F1295" s="145" t="s">
        <v>228</v>
      </c>
      <c r="G1295" s="145" t="s">
        <v>261</v>
      </c>
      <c r="H1295" s="146">
        <v>20.36</v>
      </c>
      <c r="I1295" s="147">
        <v>44459</v>
      </c>
      <c r="J1295" s="147">
        <v>44472</v>
      </c>
      <c r="K1295" s="148">
        <f t="shared" si="80"/>
        <v>14</v>
      </c>
      <c r="L1295" s="147">
        <f t="shared" si="81"/>
        <v>44465.5</v>
      </c>
      <c r="M1295" s="143">
        <v>44477.5</v>
      </c>
      <c r="N1295" s="143">
        <v>44592.5</v>
      </c>
      <c r="O1295" s="143">
        <v>44589.5</v>
      </c>
      <c r="P1295" s="144">
        <f t="shared" si="82"/>
        <v>124</v>
      </c>
      <c r="Q1295" s="149">
        <f t="shared" si="83"/>
        <v>2524.64</v>
      </c>
    </row>
    <row r="1296" spans="1:17" x14ac:dyDescent="0.35">
      <c r="A1296" s="144" t="s">
        <v>23</v>
      </c>
      <c r="B1296" s="115" t="s">
        <v>82</v>
      </c>
      <c r="C1296" s="144"/>
      <c r="D1296" s="116">
        <v>44477</v>
      </c>
      <c r="E1296" s="115" t="s">
        <v>227</v>
      </c>
      <c r="F1296" s="145" t="s">
        <v>228</v>
      </c>
      <c r="G1296" s="145" t="s">
        <v>316</v>
      </c>
      <c r="H1296" s="144">
        <v>0.45</v>
      </c>
      <c r="I1296" s="147">
        <v>44459</v>
      </c>
      <c r="J1296" s="147">
        <v>44472</v>
      </c>
      <c r="K1296" s="148">
        <f t="shared" si="80"/>
        <v>14</v>
      </c>
      <c r="L1296" s="147">
        <f t="shared" si="81"/>
        <v>44465.5</v>
      </c>
      <c r="M1296" s="143">
        <v>44477.5</v>
      </c>
      <c r="N1296" s="143">
        <v>44592.5</v>
      </c>
      <c r="O1296" s="143">
        <v>44589.5</v>
      </c>
      <c r="P1296" s="144">
        <f t="shared" si="82"/>
        <v>124</v>
      </c>
      <c r="Q1296" s="149">
        <f t="shared" si="83"/>
        <v>55.800000000000004</v>
      </c>
    </row>
    <row r="1297" spans="1:17" x14ac:dyDescent="0.35">
      <c r="A1297" s="144" t="s">
        <v>23</v>
      </c>
      <c r="B1297" s="115" t="s">
        <v>82</v>
      </c>
      <c r="C1297" s="144"/>
      <c r="D1297" s="116">
        <v>44477</v>
      </c>
      <c r="E1297" s="115" t="s">
        <v>227</v>
      </c>
      <c r="F1297" s="145" t="s">
        <v>228</v>
      </c>
      <c r="G1297" s="145" t="s">
        <v>288</v>
      </c>
      <c r="H1297" s="144">
        <v>3.05</v>
      </c>
      <c r="I1297" s="147">
        <v>44459</v>
      </c>
      <c r="J1297" s="147">
        <v>44472</v>
      </c>
      <c r="K1297" s="148">
        <f t="shared" si="80"/>
        <v>14</v>
      </c>
      <c r="L1297" s="147">
        <f t="shared" si="81"/>
        <v>44465.5</v>
      </c>
      <c r="M1297" s="143">
        <v>44477.5</v>
      </c>
      <c r="N1297" s="143">
        <v>44592.5</v>
      </c>
      <c r="O1297" s="143">
        <v>44589.5</v>
      </c>
      <c r="P1297" s="144">
        <f t="shared" si="82"/>
        <v>124</v>
      </c>
      <c r="Q1297" s="149">
        <f t="shared" si="83"/>
        <v>378.2</v>
      </c>
    </row>
    <row r="1298" spans="1:17" x14ac:dyDescent="0.35">
      <c r="A1298" s="144" t="s">
        <v>23</v>
      </c>
      <c r="B1298" s="115" t="s">
        <v>82</v>
      </c>
      <c r="C1298" s="144"/>
      <c r="D1298" s="116">
        <v>44477</v>
      </c>
      <c r="E1298" s="115" t="s">
        <v>227</v>
      </c>
      <c r="F1298" s="145" t="s">
        <v>228</v>
      </c>
      <c r="G1298" s="145" t="s">
        <v>262</v>
      </c>
      <c r="H1298" s="146">
        <v>59.74</v>
      </c>
      <c r="I1298" s="147">
        <v>44459</v>
      </c>
      <c r="J1298" s="147">
        <v>44472</v>
      </c>
      <c r="K1298" s="148">
        <f t="shared" si="80"/>
        <v>14</v>
      </c>
      <c r="L1298" s="147">
        <f t="shared" si="81"/>
        <v>44465.5</v>
      </c>
      <c r="M1298" s="143">
        <v>44477.5</v>
      </c>
      <c r="N1298" s="143">
        <v>44592.5</v>
      </c>
      <c r="O1298" s="143">
        <v>44589.5</v>
      </c>
      <c r="P1298" s="144">
        <f t="shared" si="82"/>
        <v>124</v>
      </c>
      <c r="Q1298" s="149">
        <f t="shared" si="83"/>
        <v>7407.76</v>
      </c>
    </row>
    <row r="1299" spans="1:17" x14ac:dyDescent="0.35">
      <c r="A1299" s="144" t="s">
        <v>23</v>
      </c>
      <c r="B1299" s="115" t="s">
        <v>82</v>
      </c>
      <c r="C1299" s="144"/>
      <c r="D1299" s="116">
        <v>44477</v>
      </c>
      <c r="E1299" s="115" t="s">
        <v>227</v>
      </c>
      <c r="F1299" s="145" t="s">
        <v>228</v>
      </c>
      <c r="G1299" s="145" t="s">
        <v>231</v>
      </c>
      <c r="H1299" s="146">
        <v>3.44</v>
      </c>
      <c r="I1299" s="147">
        <v>44459</v>
      </c>
      <c r="J1299" s="147">
        <v>44472</v>
      </c>
      <c r="K1299" s="148">
        <f t="shared" si="80"/>
        <v>14</v>
      </c>
      <c r="L1299" s="147">
        <f t="shared" si="81"/>
        <v>44465.5</v>
      </c>
      <c r="M1299" s="143">
        <v>44477.5</v>
      </c>
      <c r="N1299" s="143">
        <v>44592.5</v>
      </c>
      <c r="O1299" s="143">
        <v>44589.5</v>
      </c>
      <c r="P1299" s="144">
        <f t="shared" si="82"/>
        <v>124</v>
      </c>
      <c r="Q1299" s="149">
        <f t="shared" si="83"/>
        <v>426.56</v>
      </c>
    </row>
    <row r="1300" spans="1:17" x14ac:dyDescent="0.35">
      <c r="A1300" s="144" t="s">
        <v>23</v>
      </c>
      <c r="B1300" s="115" t="s">
        <v>82</v>
      </c>
      <c r="C1300" s="144"/>
      <c r="D1300" s="116">
        <v>44477</v>
      </c>
      <c r="E1300" s="115" t="s">
        <v>227</v>
      </c>
      <c r="F1300" s="145" t="s">
        <v>228</v>
      </c>
      <c r="G1300" s="145" t="s">
        <v>312</v>
      </c>
      <c r="H1300" s="146">
        <v>0.39</v>
      </c>
      <c r="I1300" s="147">
        <v>44459</v>
      </c>
      <c r="J1300" s="147">
        <v>44472</v>
      </c>
      <c r="K1300" s="148">
        <f t="shared" si="80"/>
        <v>14</v>
      </c>
      <c r="L1300" s="147">
        <f t="shared" si="81"/>
        <v>44465.5</v>
      </c>
      <c r="M1300" s="143">
        <v>44477.5</v>
      </c>
      <c r="N1300" s="143">
        <v>44592.5</v>
      </c>
      <c r="O1300" s="143">
        <v>44589.5</v>
      </c>
      <c r="P1300" s="144">
        <f t="shared" si="82"/>
        <v>124</v>
      </c>
      <c r="Q1300" s="149">
        <f t="shared" si="83"/>
        <v>48.36</v>
      </c>
    </row>
    <row r="1301" spans="1:17" x14ac:dyDescent="0.35">
      <c r="A1301" s="144" t="s">
        <v>23</v>
      </c>
      <c r="B1301" s="115" t="s">
        <v>82</v>
      </c>
      <c r="C1301" s="144"/>
      <c r="D1301" s="116">
        <v>44477</v>
      </c>
      <c r="E1301" s="115" t="s">
        <v>227</v>
      </c>
      <c r="F1301" s="145" t="s">
        <v>228</v>
      </c>
      <c r="G1301" s="145" t="s">
        <v>263</v>
      </c>
      <c r="H1301" s="146">
        <v>0.61</v>
      </c>
      <c r="I1301" s="147">
        <v>44459</v>
      </c>
      <c r="J1301" s="147">
        <v>44472</v>
      </c>
      <c r="K1301" s="148">
        <f t="shared" si="80"/>
        <v>14</v>
      </c>
      <c r="L1301" s="147">
        <f t="shared" si="81"/>
        <v>44465.5</v>
      </c>
      <c r="M1301" s="143">
        <v>44477.5</v>
      </c>
      <c r="N1301" s="143">
        <v>44592.5</v>
      </c>
      <c r="O1301" s="143">
        <v>44589.5</v>
      </c>
      <c r="P1301" s="144">
        <f t="shared" si="82"/>
        <v>124</v>
      </c>
      <c r="Q1301" s="149">
        <f t="shared" si="83"/>
        <v>75.64</v>
      </c>
    </row>
    <row r="1302" spans="1:17" x14ac:dyDescent="0.35">
      <c r="A1302" s="144" t="s">
        <v>23</v>
      </c>
      <c r="B1302" s="115" t="s">
        <v>82</v>
      </c>
      <c r="C1302" s="144"/>
      <c r="D1302" s="116">
        <v>44477</v>
      </c>
      <c r="E1302" s="115" t="s">
        <v>227</v>
      </c>
      <c r="F1302" s="145" t="s">
        <v>228</v>
      </c>
      <c r="G1302" s="145" t="s">
        <v>264</v>
      </c>
      <c r="H1302" s="146">
        <v>3.13</v>
      </c>
      <c r="I1302" s="147">
        <v>44459</v>
      </c>
      <c r="J1302" s="147">
        <v>44472</v>
      </c>
      <c r="K1302" s="148">
        <f t="shared" si="80"/>
        <v>14</v>
      </c>
      <c r="L1302" s="147">
        <f t="shared" si="81"/>
        <v>44465.5</v>
      </c>
      <c r="M1302" s="143">
        <v>44477.5</v>
      </c>
      <c r="N1302" s="143">
        <v>44592.5</v>
      </c>
      <c r="O1302" s="143">
        <v>44589.5</v>
      </c>
      <c r="P1302" s="144">
        <f t="shared" si="82"/>
        <v>124</v>
      </c>
      <c r="Q1302" s="149">
        <f t="shared" si="83"/>
        <v>388.12</v>
      </c>
    </row>
    <row r="1303" spans="1:17" x14ac:dyDescent="0.35">
      <c r="A1303" s="144" t="s">
        <v>23</v>
      </c>
      <c r="B1303" s="115" t="s">
        <v>82</v>
      </c>
      <c r="C1303" s="144"/>
      <c r="D1303" s="116">
        <v>44477</v>
      </c>
      <c r="E1303" s="115" t="s">
        <v>227</v>
      </c>
      <c r="F1303" s="145" t="s">
        <v>228</v>
      </c>
      <c r="G1303" s="145" t="s">
        <v>265</v>
      </c>
      <c r="H1303" s="146">
        <v>4.09</v>
      </c>
      <c r="I1303" s="147">
        <v>44459</v>
      </c>
      <c r="J1303" s="147">
        <v>44472</v>
      </c>
      <c r="K1303" s="148">
        <f t="shared" si="80"/>
        <v>14</v>
      </c>
      <c r="L1303" s="147">
        <f t="shared" si="81"/>
        <v>44465.5</v>
      </c>
      <c r="M1303" s="143">
        <v>44477.5</v>
      </c>
      <c r="N1303" s="143">
        <v>44592.5</v>
      </c>
      <c r="O1303" s="143">
        <v>44589.5</v>
      </c>
      <c r="P1303" s="144">
        <f t="shared" si="82"/>
        <v>124</v>
      </c>
      <c r="Q1303" s="149">
        <f t="shared" si="83"/>
        <v>507.15999999999997</v>
      </c>
    </row>
    <row r="1304" spans="1:17" x14ac:dyDescent="0.35">
      <c r="A1304" s="144" t="s">
        <v>23</v>
      </c>
      <c r="B1304" s="115" t="s">
        <v>82</v>
      </c>
      <c r="C1304" s="144"/>
      <c r="D1304" s="116">
        <v>44477</v>
      </c>
      <c r="E1304" s="115" t="s">
        <v>227</v>
      </c>
      <c r="F1304" s="145" t="s">
        <v>228</v>
      </c>
      <c r="G1304" s="145" t="s">
        <v>266</v>
      </c>
      <c r="H1304" s="146">
        <v>9.01</v>
      </c>
      <c r="I1304" s="147">
        <v>44459</v>
      </c>
      <c r="J1304" s="147">
        <v>44472</v>
      </c>
      <c r="K1304" s="148">
        <f t="shared" si="80"/>
        <v>14</v>
      </c>
      <c r="L1304" s="147">
        <f t="shared" si="81"/>
        <v>44465.5</v>
      </c>
      <c r="M1304" s="143">
        <v>44477.5</v>
      </c>
      <c r="N1304" s="143">
        <v>44592.5</v>
      </c>
      <c r="O1304" s="143">
        <v>44589.5</v>
      </c>
      <c r="P1304" s="144">
        <f t="shared" si="82"/>
        <v>124</v>
      </c>
      <c r="Q1304" s="149">
        <f t="shared" si="83"/>
        <v>1117.24</v>
      </c>
    </row>
    <row r="1305" spans="1:17" x14ac:dyDescent="0.35">
      <c r="A1305" s="144" t="s">
        <v>23</v>
      </c>
      <c r="B1305" s="115" t="s">
        <v>82</v>
      </c>
      <c r="C1305" s="144"/>
      <c r="D1305" s="116">
        <v>44477</v>
      </c>
      <c r="E1305" s="115" t="s">
        <v>269</v>
      </c>
      <c r="F1305" s="145" t="s">
        <v>270</v>
      </c>
      <c r="G1305" s="145" t="s">
        <v>271</v>
      </c>
      <c r="H1305" s="146">
        <v>865.52999999999986</v>
      </c>
      <c r="I1305" s="147">
        <v>44459</v>
      </c>
      <c r="J1305" s="147">
        <v>44472</v>
      </c>
      <c r="K1305" s="148">
        <f t="shared" si="80"/>
        <v>14</v>
      </c>
      <c r="L1305" s="147">
        <f t="shared" si="81"/>
        <v>44465.5</v>
      </c>
      <c r="M1305" s="143">
        <v>44477.5</v>
      </c>
      <c r="N1305" s="143">
        <v>44592.5</v>
      </c>
      <c r="O1305" s="143">
        <v>44589.5</v>
      </c>
      <c r="P1305" s="144">
        <f t="shared" si="82"/>
        <v>124</v>
      </c>
      <c r="Q1305" s="149">
        <f t="shared" si="83"/>
        <v>107325.71999999999</v>
      </c>
    </row>
    <row r="1306" spans="1:17" x14ac:dyDescent="0.35">
      <c r="A1306" s="144" t="s">
        <v>23</v>
      </c>
      <c r="B1306" s="115" t="s">
        <v>82</v>
      </c>
      <c r="C1306" s="144"/>
      <c r="D1306" s="116">
        <v>44477</v>
      </c>
      <c r="E1306" s="115" t="s">
        <v>269</v>
      </c>
      <c r="F1306" s="145" t="s">
        <v>270</v>
      </c>
      <c r="G1306" s="145" t="s">
        <v>272</v>
      </c>
      <c r="H1306" s="146">
        <v>193.85999999999996</v>
      </c>
      <c r="I1306" s="147">
        <v>44459</v>
      </c>
      <c r="J1306" s="147">
        <v>44472</v>
      </c>
      <c r="K1306" s="148">
        <f t="shared" si="80"/>
        <v>14</v>
      </c>
      <c r="L1306" s="147">
        <f t="shared" si="81"/>
        <v>44465.5</v>
      </c>
      <c r="M1306" s="143">
        <v>44477.5</v>
      </c>
      <c r="N1306" s="143">
        <v>44592.5</v>
      </c>
      <c r="O1306" s="143">
        <v>44589.5</v>
      </c>
      <c r="P1306" s="144">
        <f t="shared" si="82"/>
        <v>124</v>
      </c>
      <c r="Q1306" s="149">
        <f t="shared" si="83"/>
        <v>24038.639999999996</v>
      </c>
    </row>
    <row r="1307" spans="1:17" x14ac:dyDescent="0.35">
      <c r="A1307" s="144" t="s">
        <v>23</v>
      </c>
      <c r="B1307" s="115" t="s">
        <v>82</v>
      </c>
      <c r="C1307" s="144"/>
      <c r="D1307" s="116">
        <v>44477</v>
      </c>
      <c r="E1307" s="115" t="s">
        <v>269</v>
      </c>
      <c r="F1307" s="145" t="s">
        <v>270</v>
      </c>
      <c r="G1307" s="145" t="s">
        <v>273</v>
      </c>
      <c r="H1307" s="146">
        <v>168.48000000000008</v>
      </c>
      <c r="I1307" s="147">
        <v>44459</v>
      </c>
      <c r="J1307" s="147">
        <v>44472</v>
      </c>
      <c r="K1307" s="148">
        <f t="shared" si="80"/>
        <v>14</v>
      </c>
      <c r="L1307" s="147">
        <f t="shared" si="81"/>
        <v>44465.5</v>
      </c>
      <c r="M1307" s="143">
        <v>44477.5</v>
      </c>
      <c r="N1307" s="143">
        <v>44592.5</v>
      </c>
      <c r="O1307" s="143">
        <v>44589.5</v>
      </c>
      <c r="P1307" s="144">
        <f t="shared" si="82"/>
        <v>124</v>
      </c>
      <c r="Q1307" s="149">
        <f t="shared" si="83"/>
        <v>20891.520000000008</v>
      </c>
    </row>
    <row r="1308" spans="1:17" x14ac:dyDescent="0.35">
      <c r="A1308" s="144" t="s">
        <v>23</v>
      </c>
      <c r="B1308" s="115" t="s">
        <v>82</v>
      </c>
      <c r="C1308" s="144"/>
      <c r="D1308" s="116">
        <v>44477</v>
      </c>
      <c r="E1308" s="115" t="s">
        <v>269</v>
      </c>
      <c r="F1308" s="145" t="s">
        <v>270</v>
      </c>
      <c r="G1308" s="145" t="s">
        <v>274</v>
      </c>
      <c r="H1308" s="146">
        <v>36.349999999999994</v>
      </c>
      <c r="I1308" s="147">
        <v>44459</v>
      </c>
      <c r="J1308" s="147">
        <v>44472</v>
      </c>
      <c r="K1308" s="148">
        <f t="shared" si="80"/>
        <v>14</v>
      </c>
      <c r="L1308" s="147">
        <f t="shared" si="81"/>
        <v>44465.5</v>
      </c>
      <c r="M1308" s="143">
        <v>44477.5</v>
      </c>
      <c r="N1308" s="143">
        <v>44592.5</v>
      </c>
      <c r="O1308" s="143">
        <v>44589.5</v>
      </c>
      <c r="P1308" s="144">
        <f t="shared" si="82"/>
        <v>124</v>
      </c>
      <c r="Q1308" s="149">
        <f t="shared" si="83"/>
        <v>4507.3999999999996</v>
      </c>
    </row>
    <row r="1309" spans="1:17" x14ac:dyDescent="0.35">
      <c r="A1309" s="144" t="s">
        <v>23</v>
      </c>
      <c r="B1309" s="115" t="s">
        <v>82</v>
      </c>
      <c r="C1309" s="144"/>
      <c r="D1309" s="116">
        <v>44477</v>
      </c>
      <c r="E1309" s="115" t="s">
        <v>275</v>
      </c>
      <c r="F1309" s="145" t="s">
        <v>276</v>
      </c>
      <c r="G1309" s="145" t="s">
        <v>209</v>
      </c>
      <c r="H1309" s="144">
        <v>0</v>
      </c>
      <c r="I1309" s="147">
        <v>44459</v>
      </c>
      <c r="J1309" s="147">
        <v>44472</v>
      </c>
      <c r="K1309" s="148">
        <f t="shared" si="80"/>
        <v>14</v>
      </c>
      <c r="L1309" s="147">
        <f t="shared" si="81"/>
        <v>44465.5</v>
      </c>
      <c r="M1309" s="143">
        <v>44477.5</v>
      </c>
      <c r="N1309" s="143">
        <v>44592.5</v>
      </c>
      <c r="O1309" s="143">
        <v>44589.5</v>
      </c>
      <c r="P1309" s="144">
        <f t="shared" si="82"/>
        <v>124</v>
      </c>
      <c r="Q1309" s="149">
        <f t="shared" si="83"/>
        <v>0</v>
      </c>
    </row>
    <row r="1310" spans="1:17" x14ac:dyDescent="0.35">
      <c r="A1310" s="144" t="s">
        <v>23</v>
      </c>
      <c r="B1310" s="115" t="s">
        <v>82</v>
      </c>
      <c r="C1310" s="144"/>
      <c r="D1310" s="116">
        <v>44477</v>
      </c>
      <c r="E1310" s="115" t="s">
        <v>277</v>
      </c>
      <c r="F1310" s="145" t="s">
        <v>278</v>
      </c>
      <c r="G1310" s="145" t="s">
        <v>279</v>
      </c>
      <c r="H1310" s="146">
        <v>23.169999999999998</v>
      </c>
      <c r="I1310" s="147">
        <v>44459</v>
      </c>
      <c r="J1310" s="147">
        <v>44472</v>
      </c>
      <c r="K1310" s="148">
        <f t="shared" si="80"/>
        <v>14</v>
      </c>
      <c r="L1310" s="147">
        <f t="shared" si="81"/>
        <v>44465.5</v>
      </c>
      <c r="M1310" s="143">
        <v>44477.5</v>
      </c>
      <c r="N1310" s="143">
        <v>44592.5</v>
      </c>
      <c r="O1310" s="143">
        <v>44589.5</v>
      </c>
      <c r="P1310" s="144">
        <f t="shared" si="82"/>
        <v>124</v>
      </c>
      <c r="Q1310" s="149">
        <f t="shared" si="83"/>
        <v>2873.08</v>
      </c>
    </row>
    <row r="1311" spans="1:17" x14ac:dyDescent="0.35">
      <c r="A1311" s="144" t="s">
        <v>23</v>
      </c>
      <c r="B1311" s="115" t="s">
        <v>82</v>
      </c>
      <c r="C1311" s="144"/>
      <c r="D1311" s="116">
        <v>44477</v>
      </c>
      <c r="E1311" s="115" t="s">
        <v>233</v>
      </c>
      <c r="F1311" s="145" t="s">
        <v>234</v>
      </c>
      <c r="G1311" s="145" t="s">
        <v>280</v>
      </c>
      <c r="H1311" s="146">
        <v>466.24999999999989</v>
      </c>
      <c r="I1311" s="147">
        <v>44459</v>
      </c>
      <c r="J1311" s="147">
        <v>44472</v>
      </c>
      <c r="K1311" s="148">
        <f t="shared" si="80"/>
        <v>14</v>
      </c>
      <c r="L1311" s="147">
        <f t="shared" si="81"/>
        <v>44465.5</v>
      </c>
      <c r="M1311" s="143">
        <v>44477.5</v>
      </c>
      <c r="N1311" s="143">
        <v>44592.5</v>
      </c>
      <c r="O1311" s="143">
        <v>44589.5</v>
      </c>
      <c r="P1311" s="144">
        <f t="shared" si="82"/>
        <v>124</v>
      </c>
      <c r="Q1311" s="149">
        <f t="shared" si="83"/>
        <v>57814.999999999985</v>
      </c>
    </row>
    <row r="1312" spans="1:17" x14ac:dyDescent="0.35">
      <c r="A1312" s="144" t="s">
        <v>23</v>
      </c>
      <c r="B1312" s="115" t="s">
        <v>82</v>
      </c>
      <c r="C1312" s="144"/>
      <c r="D1312" s="116">
        <v>44477</v>
      </c>
      <c r="E1312" s="115" t="s">
        <v>281</v>
      </c>
      <c r="F1312" s="145" t="s">
        <v>282</v>
      </c>
      <c r="G1312" s="145" t="s">
        <v>230</v>
      </c>
      <c r="H1312" s="146">
        <v>5.32</v>
      </c>
      <c r="I1312" s="147">
        <v>44459</v>
      </c>
      <c r="J1312" s="147">
        <v>44472</v>
      </c>
      <c r="K1312" s="148">
        <f t="shared" si="80"/>
        <v>14</v>
      </c>
      <c r="L1312" s="147">
        <f t="shared" si="81"/>
        <v>44465.5</v>
      </c>
      <c r="M1312" s="143">
        <v>44477.5</v>
      </c>
      <c r="N1312" s="143">
        <v>44592.5</v>
      </c>
      <c r="O1312" s="143">
        <v>44589.5</v>
      </c>
      <c r="P1312" s="144">
        <f t="shared" si="82"/>
        <v>124</v>
      </c>
      <c r="Q1312" s="149">
        <f t="shared" si="83"/>
        <v>659.68000000000006</v>
      </c>
    </row>
    <row r="1313" spans="1:17" x14ac:dyDescent="0.35">
      <c r="A1313" s="144" t="s">
        <v>23</v>
      </c>
      <c r="B1313" s="115" t="s">
        <v>82</v>
      </c>
      <c r="C1313" s="144"/>
      <c r="D1313" s="116">
        <v>44477</v>
      </c>
      <c r="E1313" s="115" t="s">
        <v>281</v>
      </c>
      <c r="F1313" s="145" t="s">
        <v>282</v>
      </c>
      <c r="G1313" s="145" t="s">
        <v>220</v>
      </c>
      <c r="H1313" s="146">
        <v>0</v>
      </c>
      <c r="I1313" s="147">
        <v>44459</v>
      </c>
      <c r="J1313" s="147">
        <v>44472</v>
      </c>
      <c r="K1313" s="148">
        <f t="shared" si="80"/>
        <v>14</v>
      </c>
      <c r="L1313" s="147">
        <f t="shared" si="81"/>
        <v>44465.5</v>
      </c>
      <c r="M1313" s="143">
        <v>44477.5</v>
      </c>
      <c r="N1313" s="143">
        <v>44592.5</v>
      </c>
      <c r="O1313" s="143">
        <v>44589.5</v>
      </c>
      <c r="P1313" s="144">
        <f t="shared" si="82"/>
        <v>124</v>
      </c>
      <c r="Q1313" s="149">
        <f t="shared" si="83"/>
        <v>0</v>
      </c>
    </row>
    <row r="1314" spans="1:17" x14ac:dyDescent="0.35">
      <c r="A1314" s="144" t="s">
        <v>6</v>
      </c>
      <c r="B1314" s="115" t="s">
        <v>82</v>
      </c>
      <c r="C1314" s="144"/>
      <c r="D1314" s="116">
        <v>44491</v>
      </c>
      <c r="E1314" s="115" t="s">
        <v>207</v>
      </c>
      <c r="F1314" s="145" t="s">
        <v>208</v>
      </c>
      <c r="G1314" s="145" t="s">
        <v>209</v>
      </c>
      <c r="H1314" s="146">
        <v>64408.430000000008</v>
      </c>
      <c r="I1314" s="147">
        <v>44473</v>
      </c>
      <c r="J1314" s="147">
        <v>44486</v>
      </c>
      <c r="K1314" s="148">
        <f t="shared" si="80"/>
        <v>14</v>
      </c>
      <c r="L1314" s="147">
        <f t="shared" si="81"/>
        <v>44479.5</v>
      </c>
      <c r="M1314" s="143">
        <v>44491.5</v>
      </c>
      <c r="N1314" s="143">
        <v>44494.5</v>
      </c>
      <c r="O1314" s="143">
        <v>44491.5</v>
      </c>
      <c r="P1314" s="144">
        <f t="shared" si="82"/>
        <v>12</v>
      </c>
      <c r="Q1314" s="149">
        <f t="shared" si="83"/>
        <v>772901.16000000015</v>
      </c>
    </row>
    <row r="1315" spans="1:17" x14ac:dyDescent="0.35">
      <c r="A1315" s="144" t="s">
        <v>6</v>
      </c>
      <c r="B1315" s="115" t="s">
        <v>82</v>
      </c>
      <c r="C1315" s="144"/>
      <c r="D1315" s="116">
        <v>44491</v>
      </c>
      <c r="E1315" s="115" t="s">
        <v>210</v>
      </c>
      <c r="F1315" s="145" t="s">
        <v>211</v>
      </c>
      <c r="G1315" s="145" t="s">
        <v>209</v>
      </c>
      <c r="H1315" s="146">
        <v>8351.4000000000015</v>
      </c>
      <c r="I1315" s="147">
        <v>44473</v>
      </c>
      <c r="J1315" s="147">
        <v>44486</v>
      </c>
      <c r="K1315" s="148">
        <f t="shared" si="80"/>
        <v>14</v>
      </c>
      <c r="L1315" s="147">
        <f t="shared" si="81"/>
        <v>44479.5</v>
      </c>
      <c r="M1315" s="143">
        <v>44491.5</v>
      </c>
      <c r="N1315" s="143">
        <v>44494.5</v>
      </c>
      <c r="O1315" s="143">
        <v>44491.5</v>
      </c>
      <c r="P1315" s="144">
        <f t="shared" si="82"/>
        <v>12</v>
      </c>
      <c r="Q1315" s="149">
        <f t="shared" si="83"/>
        <v>100216.80000000002</v>
      </c>
    </row>
    <row r="1316" spans="1:17" x14ac:dyDescent="0.35">
      <c r="A1316" s="144" t="s">
        <v>6</v>
      </c>
      <c r="B1316" s="115" t="s">
        <v>82</v>
      </c>
      <c r="C1316" s="144"/>
      <c r="D1316" s="116">
        <v>44491</v>
      </c>
      <c r="E1316" s="115" t="s">
        <v>212</v>
      </c>
      <c r="F1316" s="145" t="s">
        <v>213</v>
      </c>
      <c r="G1316" s="145" t="s">
        <v>209</v>
      </c>
      <c r="H1316" s="146">
        <v>8351.4000000000033</v>
      </c>
      <c r="I1316" s="147">
        <v>44473</v>
      </c>
      <c r="J1316" s="147">
        <v>44486</v>
      </c>
      <c r="K1316" s="148">
        <f t="shared" si="80"/>
        <v>14</v>
      </c>
      <c r="L1316" s="147">
        <f t="shared" si="81"/>
        <v>44479.5</v>
      </c>
      <c r="M1316" s="143">
        <v>44491.5</v>
      </c>
      <c r="N1316" s="143">
        <v>44494.5</v>
      </c>
      <c r="O1316" s="143">
        <v>44491.5</v>
      </c>
      <c r="P1316" s="144">
        <f t="shared" si="82"/>
        <v>12</v>
      </c>
      <c r="Q1316" s="149">
        <f t="shared" si="83"/>
        <v>100216.80000000005</v>
      </c>
    </row>
    <row r="1317" spans="1:17" x14ac:dyDescent="0.35">
      <c r="A1317" s="144" t="s">
        <v>6</v>
      </c>
      <c r="B1317" s="115" t="s">
        <v>82</v>
      </c>
      <c r="C1317" s="144"/>
      <c r="D1317" s="116">
        <v>44491</v>
      </c>
      <c r="E1317" s="115" t="s">
        <v>214</v>
      </c>
      <c r="F1317" s="145" t="s">
        <v>215</v>
      </c>
      <c r="G1317" s="145" t="s">
        <v>209</v>
      </c>
      <c r="H1317" s="146">
        <v>35709.410000000018</v>
      </c>
      <c r="I1317" s="147">
        <v>44473</v>
      </c>
      <c r="J1317" s="147">
        <v>44486</v>
      </c>
      <c r="K1317" s="148">
        <f t="shared" si="80"/>
        <v>14</v>
      </c>
      <c r="L1317" s="147">
        <f t="shared" si="81"/>
        <v>44479.5</v>
      </c>
      <c r="M1317" s="143">
        <v>44491.5</v>
      </c>
      <c r="N1317" s="143">
        <v>44494.5</v>
      </c>
      <c r="O1317" s="143">
        <v>44491.5</v>
      </c>
      <c r="P1317" s="144">
        <f t="shared" si="82"/>
        <v>12</v>
      </c>
      <c r="Q1317" s="149">
        <f t="shared" si="83"/>
        <v>428512.92000000022</v>
      </c>
    </row>
    <row r="1318" spans="1:17" x14ac:dyDescent="0.35">
      <c r="A1318" s="144" t="s">
        <v>6</v>
      </c>
      <c r="B1318" s="115" t="s">
        <v>82</v>
      </c>
      <c r="C1318" s="144"/>
      <c r="D1318" s="116">
        <v>44491</v>
      </c>
      <c r="E1318" s="115" t="s">
        <v>216</v>
      </c>
      <c r="F1318" s="145" t="s">
        <v>217</v>
      </c>
      <c r="G1318" s="145" t="s">
        <v>209</v>
      </c>
      <c r="H1318" s="146">
        <v>35709.410000000018</v>
      </c>
      <c r="I1318" s="147">
        <v>44473</v>
      </c>
      <c r="J1318" s="147">
        <v>44486</v>
      </c>
      <c r="K1318" s="148">
        <f t="shared" si="80"/>
        <v>14</v>
      </c>
      <c r="L1318" s="147">
        <f t="shared" si="81"/>
        <v>44479.5</v>
      </c>
      <c r="M1318" s="143">
        <v>44491.5</v>
      </c>
      <c r="N1318" s="143">
        <v>44494.5</v>
      </c>
      <c r="O1318" s="143">
        <v>44491.5</v>
      </c>
      <c r="P1318" s="144">
        <f t="shared" si="82"/>
        <v>12</v>
      </c>
      <c r="Q1318" s="149">
        <f t="shared" si="83"/>
        <v>428512.92000000022</v>
      </c>
    </row>
    <row r="1319" spans="1:17" x14ac:dyDescent="0.35">
      <c r="A1319" s="144" t="s">
        <v>6</v>
      </c>
      <c r="B1319" s="115" t="s">
        <v>82</v>
      </c>
      <c r="C1319" s="144"/>
      <c r="D1319" s="116">
        <v>44491</v>
      </c>
      <c r="E1319" s="115" t="s">
        <v>218</v>
      </c>
      <c r="F1319" s="145" t="s">
        <v>219</v>
      </c>
      <c r="G1319" s="145" t="s">
        <v>220</v>
      </c>
      <c r="H1319" s="146">
        <v>1844.2800000000002</v>
      </c>
      <c r="I1319" s="147">
        <v>44473</v>
      </c>
      <c r="J1319" s="147">
        <v>44486</v>
      </c>
      <c r="K1319" s="148">
        <f t="shared" si="80"/>
        <v>14</v>
      </c>
      <c r="L1319" s="147">
        <f t="shared" si="81"/>
        <v>44479.5</v>
      </c>
      <c r="M1319" s="143">
        <v>44491.5</v>
      </c>
      <c r="N1319" s="143">
        <v>44494.5</v>
      </c>
      <c r="O1319" s="143">
        <v>44491.5</v>
      </c>
      <c r="P1319" s="144">
        <f t="shared" si="82"/>
        <v>12</v>
      </c>
      <c r="Q1319" s="149">
        <f t="shared" si="83"/>
        <v>22131.360000000001</v>
      </c>
    </row>
    <row r="1320" spans="1:17" x14ac:dyDescent="0.35">
      <c r="A1320" s="144" t="s">
        <v>6</v>
      </c>
      <c r="B1320" s="115" t="s">
        <v>82</v>
      </c>
      <c r="C1320" s="144"/>
      <c r="D1320" s="116">
        <v>44491</v>
      </c>
      <c r="E1320" s="115" t="s">
        <v>221</v>
      </c>
      <c r="F1320" s="145" t="s">
        <v>222</v>
      </c>
      <c r="G1320" s="145" t="s">
        <v>220</v>
      </c>
      <c r="H1320" s="146">
        <v>968.78000000000009</v>
      </c>
      <c r="I1320" s="147">
        <v>44473</v>
      </c>
      <c r="J1320" s="147">
        <v>44486</v>
      </c>
      <c r="K1320" s="148">
        <f t="shared" si="80"/>
        <v>14</v>
      </c>
      <c r="L1320" s="147">
        <f t="shared" si="81"/>
        <v>44479.5</v>
      </c>
      <c r="M1320" s="143">
        <v>44491.5</v>
      </c>
      <c r="N1320" s="143">
        <v>44494.5</v>
      </c>
      <c r="O1320" s="143">
        <v>44491.5</v>
      </c>
      <c r="P1320" s="144">
        <f t="shared" si="82"/>
        <v>12</v>
      </c>
      <c r="Q1320" s="149">
        <f t="shared" si="83"/>
        <v>11625.36</v>
      </c>
    </row>
    <row r="1321" spans="1:17" x14ac:dyDescent="0.35">
      <c r="A1321" s="144" t="s">
        <v>6</v>
      </c>
      <c r="B1321" s="115" t="s">
        <v>82</v>
      </c>
      <c r="C1321" s="144"/>
      <c r="D1321" s="116">
        <v>44491</v>
      </c>
      <c r="E1321" s="115" t="s">
        <v>223</v>
      </c>
      <c r="F1321" s="145" t="s">
        <v>224</v>
      </c>
      <c r="G1321" s="145" t="s">
        <v>225</v>
      </c>
      <c r="H1321" s="146">
        <v>74.45</v>
      </c>
      <c r="I1321" s="147">
        <v>44473</v>
      </c>
      <c r="J1321" s="147">
        <v>44486</v>
      </c>
      <c r="K1321" s="148">
        <f t="shared" si="80"/>
        <v>14</v>
      </c>
      <c r="L1321" s="147">
        <f t="shared" si="81"/>
        <v>44479.5</v>
      </c>
      <c r="M1321" s="143">
        <v>44491.5</v>
      </c>
      <c r="N1321" s="143">
        <v>44503.5</v>
      </c>
      <c r="O1321" s="143">
        <v>44502.5</v>
      </c>
      <c r="P1321" s="144">
        <f t="shared" si="82"/>
        <v>23</v>
      </c>
      <c r="Q1321" s="149">
        <f t="shared" si="83"/>
        <v>1712.3500000000001</v>
      </c>
    </row>
    <row r="1322" spans="1:17" x14ac:dyDescent="0.35">
      <c r="A1322" s="144" t="s">
        <v>6</v>
      </c>
      <c r="B1322" s="115" t="s">
        <v>82</v>
      </c>
      <c r="C1322" s="144"/>
      <c r="D1322" s="116">
        <v>44491</v>
      </c>
      <c r="E1322" s="115" t="s">
        <v>223</v>
      </c>
      <c r="F1322" s="145" t="s">
        <v>224</v>
      </c>
      <c r="G1322" s="145" t="s">
        <v>226</v>
      </c>
      <c r="H1322" s="146">
        <v>40.72</v>
      </c>
      <c r="I1322" s="147">
        <v>44473</v>
      </c>
      <c r="J1322" s="147">
        <v>44486</v>
      </c>
      <c r="K1322" s="148">
        <f t="shared" si="80"/>
        <v>14</v>
      </c>
      <c r="L1322" s="147">
        <f t="shared" si="81"/>
        <v>44479.5</v>
      </c>
      <c r="M1322" s="143">
        <v>44491.5</v>
      </c>
      <c r="N1322" s="143">
        <v>44503.5</v>
      </c>
      <c r="O1322" s="143">
        <v>44502.5</v>
      </c>
      <c r="P1322" s="144">
        <f t="shared" si="82"/>
        <v>23</v>
      </c>
      <c r="Q1322" s="149">
        <f t="shared" si="83"/>
        <v>936.56</v>
      </c>
    </row>
    <row r="1323" spans="1:17" x14ac:dyDescent="0.35">
      <c r="A1323" s="144" t="s">
        <v>6</v>
      </c>
      <c r="B1323" s="115" t="s">
        <v>82</v>
      </c>
      <c r="C1323" s="144"/>
      <c r="D1323" s="116">
        <v>44491</v>
      </c>
      <c r="E1323" s="115" t="s">
        <v>227</v>
      </c>
      <c r="F1323" s="145" t="s">
        <v>228</v>
      </c>
      <c r="G1323" s="145" t="s">
        <v>225</v>
      </c>
      <c r="H1323" s="146">
        <v>201.22</v>
      </c>
      <c r="I1323" s="147">
        <v>44473</v>
      </c>
      <c r="J1323" s="147">
        <v>44486</v>
      </c>
      <c r="K1323" s="148">
        <f t="shared" si="80"/>
        <v>14</v>
      </c>
      <c r="L1323" s="147">
        <f t="shared" si="81"/>
        <v>44479.5</v>
      </c>
      <c r="M1323" s="143">
        <v>44491.5</v>
      </c>
      <c r="N1323" s="143">
        <v>44503.5</v>
      </c>
      <c r="O1323" s="143">
        <v>44502.5</v>
      </c>
      <c r="P1323" s="144">
        <f t="shared" si="82"/>
        <v>23</v>
      </c>
      <c r="Q1323" s="149">
        <f t="shared" si="83"/>
        <v>4628.0600000000004</v>
      </c>
    </row>
    <row r="1324" spans="1:17" x14ac:dyDescent="0.35">
      <c r="A1324" s="144" t="s">
        <v>6</v>
      </c>
      <c r="B1324" s="115" t="s">
        <v>82</v>
      </c>
      <c r="C1324" s="144"/>
      <c r="D1324" s="116">
        <v>44491</v>
      </c>
      <c r="E1324" s="115" t="s">
        <v>227</v>
      </c>
      <c r="F1324" s="145" t="s">
        <v>228</v>
      </c>
      <c r="G1324" s="145" t="s">
        <v>307</v>
      </c>
      <c r="H1324" s="146">
        <v>0.19</v>
      </c>
      <c r="I1324" s="147">
        <v>44473</v>
      </c>
      <c r="J1324" s="147">
        <v>44486</v>
      </c>
      <c r="K1324" s="148">
        <f t="shared" si="80"/>
        <v>14</v>
      </c>
      <c r="L1324" s="147">
        <f t="shared" si="81"/>
        <v>44479.5</v>
      </c>
      <c r="M1324" s="143">
        <v>44491.5</v>
      </c>
      <c r="N1324" s="143">
        <v>44503.5</v>
      </c>
      <c r="O1324" s="143">
        <v>44502.5</v>
      </c>
      <c r="P1324" s="144">
        <f t="shared" si="82"/>
        <v>23</v>
      </c>
      <c r="Q1324" s="149">
        <f t="shared" si="83"/>
        <v>4.37</v>
      </c>
    </row>
    <row r="1325" spans="1:17" x14ac:dyDescent="0.35">
      <c r="A1325" s="144" t="s">
        <v>6</v>
      </c>
      <c r="B1325" s="115" t="s">
        <v>82</v>
      </c>
      <c r="C1325" s="144"/>
      <c r="D1325" s="116">
        <v>44491</v>
      </c>
      <c r="E1325" s="115" t="s">
        <v>227</v>
      </c>
      <c r="F1325" s="145" t="s">
        <v>228</v>
      </c>
      <c r="G1325" s="145" t="s">
        <v>301</v>
      </c>
      <c r="H1325" s="146">
        <v>1.1399999999999999</v>
      </c>
      <c r="I1325" s="147">
        <v>44473</v>
      </c>
      <c r="J1325" s="147">
        <v>44486</v>
      </c>
      <c r="K1325" s="148">
        <f t="shared" si="80"/>
        <v>14</v>
      </c>
      <c r="L1325" s="147">
        <f t="shared" si="81"/>
        <v>44479.5</v>
      </c>
      <c r="M1325" s="143">
        <v>44491.5</v>
      </c>
      <c r="N1325" s="143">
        <v>44503.5</v>
      </c>
      <c r="O1325" s="143">
        <v>44502.5</v>
      </c>
      <c r="P1325" s="144">
        <f t="shared" si="82"/>
        <v>23</v>
      </c>
      <c r="Q1325" s="149">
        <f t="shared" si="83"/>
        <v>26.22</v>
      </c>
    </row>
    <row r="1326" spans="1:17" x14ac:dyDescent="0.35">
      <c r="A1326" s="144" t="s">
        <v>6</v>
      </c>
      <c r="B1326" s="115" t="s">
        <v>82</v>
      </c>
      <c r="C1326" s="144"/>
      <c r="D1326" s="116">
        <v>44491</v>
      </c>
      <c r="E1326" s="115" t="s">
        <v>227</v>
      </c>
      <c r="F1326" s="145" t="s">
        <v>228</v>
      </c>
      <c r="G1326" s="145" t="s">
        <v>294</v>
      </c>
      <c r="H1326" s="146">
        <v>0.33</v>
      </c>
      <c r="I1326" s="147">
        <v>44473</v>
      </c>
      <c r="J1326" s="147">
        <v>44486</v>
      </c>
      <c r="K1326" s="148">
        <f t="shared" si="80"/>
        <v>14</v>
      </c>
      <c r="L1326" s="147">
        <f t="shared" si="81"/>
        <v>44479.5</v>
      </c>
      <c r="M1326" s="143">
        <v>44491.5</v>
      </c>
      <c r="N1326" s="143">
        <v>44503.5</v>
      </c>
      <c r="O1326" s="143">
        <v>44502.5</v>
      </c>
      <c r="P1326" s="144">
        <f t="shared" si="82"/>
        <v>23</v>
      </c>
      <c r="Q1326" s="149">
        <f t="shared" si="83"/>
        <v>7.5900000000000007</v>
      </c>
    </row>
    <row r="1327" spans="1:17" x14ac:dyDescent="0.35">
      <c r="A1327" s="144" t="s">
        <v>6</v>
      </c>
      <c r="B1327" s="115" t="s">
        <v>82</v>
      </c>
      <c r="C1327" s="144"/>
      <c r="D1327" s="116">
        <v>44491</v>
      </c>
      <c r="E1327" s="115" t="s">
        <v>218</v>
      </c>
      <c r="F1327" s="145" t="s">
        <v>219</v>
      </c>
      <c r="G1327" s="145" t="s">
        <v>230</v>
      </c>
      <c r="H1327" s="146">
        <v>619.04</v>
      </c>
      <c r="I1327" s="147">
        <v>44473</v>
      </c>
      <c r="J1327" s="147">
        <v>44486</v>
      </c>
      <c r="K1327" s="148">
        <f t="shared" si="80"/>
        <v>14</v>
      </c>
      <c r="L1327" s="147">
        <f t="shared" si="81"/>
        <v>44479.5</v>
      </c>
      <c r="M1327" s="143">
        <v>44491.5</v>
      </c>
      <c r="N1327" s="143">
        <v>44510.5</v>
      </c>
      <c r="O1327" s="143">
        <v>44509.5</v>
      </c>
      <c r="P1327" s="144">
        <f t="shared" si="82"/>
        <v>30</v>
      </c>
      <c r="Q1327" s="149">
        <f t="shared" si="83"/>
        <v>18571.199999999997</v>
      </c>
    </row>
    <row r="1328" spans="1:17" x14ac:dyDescent="0.35">
      <c r="A1328" s="144" t="s">
        <v>6</v>
      </c>
      <c r="B1328" s="115" t="s">
        <v>82</v>
      </c>
      <c r="C1328" s="144"/>
      <c r="D1328" s="116">
        <v>44491</v>
      </c>
      <c r="E1328" s="115" t="s">
        <v>221</v>
      </c>
      <c r="F1328" s="145" t="s">
        <v>222</v>
      </c>
      <c r="G1328" s="145" t="s">
        <v>230</v>
      </c>
      <c r="H1328" s="146">
        <v>18225.650000000001</v>
      </c>
      <c r="I1328" s="147">
        <v>44473</v>
      </c>
      <c r="J1328" s="147">
        <v>44486</v>
      </c>
      <c r="K1328" s="148">
        <f t="shared" si="80"/>
        <v>14</v>
      </c>
      <c r="L1328" s="147">
        <f t="shared" si="81"/>
        <v>44479.5</v>
      </c>
      <c r="M1328" s="143">
        <v>44491.5</v>
      </c>
      <c r="N1328" s="143">
        <v>44510.5</v>
      </c>
      <c r="O1328" s="143">
        <v>44509.5</v>
      </c>
      <c r="P1328" s="144">
        <f t="shared" si="82"/>
        <v>30</v>
      </c>
      <c r="Q1328" s="149">
        <f t="shared" si="83"/>
        <v>546769.5</v>
      </c>
    </row>
    <row r="1329" spans="1:17" x14ac:dyDescent="0.35">
      <c r="A1329" s="144" t="s">
        <v>6</v>
      </c>
      <c r="B1329" s="115" t="s">
        <v>82</v>
      </c>
      <c r="C1329" s="144"/>
      <c r="D1329" s="116">
        <v>44491</v>
      </c>
      <c r="E1329" s="115" t="s">
        <v>227</v>
      </c>
      <c r="F1329" s="145" t="s">
        <v>228</v>
      </c>
      <c r="G1329" s="145" t="s">
        <v>232</v>
      </c>
      <c r="H1329" s="146">
        <v>209.78</v>
      </c>
      <c r="I1329" s="147">
        <v>44473</v>
      </c>
      <c r="J1329" s="147">
        <v>44486</v>
      </c>
      <c r="K1329" s="148">
        <f t="shared" si="80"/>
        <v>14</v>
      </c>
      <c r="L1329" s="147">
        <f t="shared" si="81"/>
        <v>44479.5</v>
      </c>
      <c r="M1329" s="143">
        <v>44491.5</v>
      </c>
      <c r="N1329" s="143">
        <v>44515.5</v>
      </c>
      <c r="O1329" s="143">
        <v>44512.5</v>
      </c>
      <c r="P1329" s="144">
        <f t="shared" si="82"/>
        <v>33</v>
      </c>
      <c r="Q1329" s="149">
        <f t="shared" si="83"/>
        <v>6922.74</v>
      </c>
    </row>
    <row r="1330" spans="1:17" x14ac:dyDescent="0.35">
      <c r="A1330" s="144" t="s">
        <v>6</v>
      </c>
      <c r="B1330" s="115" t="s">
        <v>82</v>
      </c>
      <c r="C1330" s="144"/>
      <c r="D1330" s="116">
        <v>44491</v>
      </c>
      <c r="E1330" s="115" t="s">
        <v>233</v>
      </c>
      <c r="F1330" s="145" t="s">
        <v>234</v>
      </c>
      <c r="G1330" s="145" t="s">
        <v>235</v>
      </c>
      <c r="H1330" s="146">
        <v>63.98</v>
      </c>
      <c r="I1330" s="147">
        <v>44473</v>
      </c>
      <c r="J1330" s="147">
        <v>44486</v>
      </c>
      <c r="K1330" s="148">
        <f t="shared" si="80"/>
        <v>14</v>
      </c>
      <c r="L1330" s="147">
        <f t="shared" si="81"/>
        <v>44479.5</v>
      </c>
      <c r="M1330" s="143">
        <v>44491.5</v>
      </c>
      <c r="N1330" s="143">
        <v>44515.5</v>
      </c>
      <c r="O1330" s="143">
        <v>44512.5</v>
      </c>
      <c r="P1330" s="144">
        <f t="shared" si="82"/>
        <v>33</v>
      </c>
      <c r="Q1330" s="149">
        <f t="shared" si="83"/>
        <v>2111.3399999999997</v>
      </c>
    </row>
    <row r="1331" spans="1:17" x14ac:dyDescent="0.35">
      <c r="A1331" s="144" t="s">
        <v>6</v>
      </c>
      <c r="B1331" s="115" t="s">
        <v>82</v>
      </c>
      <c r="C1331" s="144"/>
      <c r="D1331" s="116">
        <v>44491</v>
      </c>
      <c r="E1331" s="115" t="s">
        <v>233</v>
      </c>
      <c r="F1331" s="145" t="s">
        <v>234</v>
      </c>
      <c r="G1331" s="145" t="s">
        <v>237</v>
      </c>
      <c r="H1331" s="146">
        <v>25.53</v>
      </c>
      <c r="I1331" s="147">
        <v>44473</v>
      </c>
      <c r="J1331" s="147">
        <v>44486</v>
      </c>
      <c r="K1331" s="148">
        <f t="shared" si="80"/>
        <v>14</v>
      </c>
      <c r="L1331" s="147">
        <f t="shared" si="81"/>
        <v>44479.5</v>
      </c>
      <c r="M1331" s="143">
        <v>44491.5</v>
      </c>
      <c r="N1331" s="143">
        <v>44515.5</v>
      </c>
      <c r="O1331" s="143">
        <v>44512.5</v>
      </c>
      <c r="P1331" s="144">
        <f t="shared" si="82"/>
        <v>33</v>
      </c>
      <c r="Q1331" s="149">
        <f t="shared" si="83"/>
        <v>842.49</v>
      </c>
    </row>
    <row r="1332" spans="1:17" x14ac:dyDescent="0.35">
      <c r="A1332" s="144" t="s">
        <v>6</v>
      </c>
      <c r="B1332" s="115" t="s">
        <v>82</v>
      </c>
      <c r="C1332" s="144"/>
      <c r="D1332" s="116">
        <v>44491</v>
      </c>
      <c r="E1332" s="115" t="s">
        <v>238</v>
      </c>
      <c r="F1332" s="145" t="s">
        <v>239</v>
      </c>
      <c r="G1332" s="145" t="s">
        <v>304</v>
      </c>
      <c r="H1332" s="146">
        <v>119.89999999999999</v>
      </c>
      <c r="I1332" s="147">
        <v>44473</v>
      </c>
      <c r="J1332" s="147">
        <v>44486</v>
      </c>
      <c r="K1332" s="148">
        <f t="shared" si="80"/>
        <v>14</v>
      </c>
      <c r="L1332" s="147">
        <f t="shared" si="81"/>
        <v>44479.5</v>
      </c>
      <c r="M1332" s="143">
        <v>44491.5</v>
      </c>
      <c r="N1332" s="143">
        <v>44522.5</v>
      </c>
      <c r="O1332" s="143">
        <v>44519.5</v>
      </c>
      <c r="P1332" s="144">
        <f t="shared" si="82"/>
        <v>40</v>
      </c>
      <c r="Q1332" s="149">
        <f t="shared" si="83"/>
        <v>4796</v>
      </c>
    </row>
    <row r="1333" spans="1:17" x14ac:dyDescent="0.35">
      <c r="A1333" s="144" t="s">
        <v>6</v>
      </c>
      <c r="B1333" s="115" t="s">
        <v>82</v>
      </c>
      <c r="C1333" s="144"/>
      <c r="D1333" s="116">
        <v>44491</v>
      </c>
      <c r="E1333" s="115" t="s">
        <v>238</v>
      </c>
      <c r="F1333" s="145" t="s">
        <v>239</v>
      </c>
      <c r="G1333" s="145" t="s">
        <v>240</v>
      </c>
      <c r="H1333" s="146">
        <v>307.52</v>
      </c>
      <c r="I1333" s="147">
        <v>44473</v>
      </c>
      <c r="J1333" s="147">
        <v>44486</v>
      </c>
      <c r="K1333" s="148">
        <f t="shared" si="80"/>
        <v>14</v>
      </c>
      <c r="L1333" s="147">
        <f t="shared" si="81"/>
        <v>44479.5</v>
      </c>
      <c r="M1333" s="143">
        <v>44491.5</v>
      </c>
      <c r="N1333" s="143">
        <v>44522.5</v>
      </c>
      <c r="O1333" s="143">
        <v>44519.5</v>
      </c>
      <c r="P1333" s="144">
        <f t="shared" si="82"/>
        <v>40</v>
      </c>
      <c r="Q1333" s="149">
        <f t="shared" si="83"/>
        <v>12300.8</v>
      </c>
    </row>
    <row r="1334" spans="1:17" x14ac:dyDescent="0.35">
      <c r="A1334" s="144" t="s">
        <v>6</v>
      </c>
      <c r="B1334" s="115" t="s">
        <v>82</v>
      </c>
      <c r="C1334" s="144"/>
      <c r="D1334" s="116">
        <v>44491</v>
      </c>
      <c r="E1334" s="115" t="s">
        <v>238</v>
      </c>
      <c r="F1334" s="145" t="s">
        <v>239</v>
      </c>
      <c r="G1334" s="145" t="s">
        <v>241</v>
      </c>
      <c r="H1334" s="146">
        <v>62.79</v>
      </c>
      <c r="I1334" s="147">
        <v>44473</v>
      </c>
      <c r="J1334" s="147">
        <v>44486</v>
      </c>
      <c r="K1334" s="148">
        <f t="shared" si="80"/>
        <v>14</v>
      </c>
      <c r="L1334" s="147">
        <f t="shared" si="81"/>
        <v>44479.5</v>
      </c>
      <c r="M1334" s="143">
        <v>44491.5</v>
      </c>
      <c r="N1334" s="143">
        <v>44522.5</v>
      </c>
      <c r="O1334" s="143">
        <v>44519.5</v>
      </c>
      <c r="P1334" s="144">
        <f t="shared" si="82"/>
        <v>40</v>
      </c>
      <c r="Q1334" s="149">
        <f t="shared" si="83"/>
        <v>2511.6</v>
      </c>
    </row>
    <row r="1335" spans="1:17" x14ac:dyDescent="0.35">
      <c r="A1335" s="144" t="s">
        <v>6</v>
      </c>
      <c r="B1335" s="115" t="s">
        <v>82</v>
      </c>
      <c r="C1335" s="144"/>
      <c r="D1335" s="116">
        <v>44491</v>
      </c>
      <c r="E1335" s="115" t="s">
        <v>238</v>
      </c>
      <c r="F1335" s="145" t="s">
        <v>239</v>
      </c>
      <c r="G1335" s="145" t="s">
        <v>242</v>
      </c>
      <c r="H1335" s="146">
        <v>23.86</v>
      </c>
      <c r="I1335" s="147">
        <v>44473</v>
      </c>
      <c r="J1335" s="147">
        <v>44486</v>
      </c>
      <c r="K1335" s="148">
        <f t="shared" si="80"/>
        <v>14</v>
      </c>
      <c r="L1335" s="147">
        <f t="shared" si="81"/>
        <v>44479.5</v>
      </c>
      <c r="M1335" s="143">
        <v>44491.5</v>
      </c>
      <c r="N1335" s="143">
        <v>44522.5</v>
      </c>
      <c r="O1335" s="143">
        <v>44519.5</v>
      </c>
      <c r="P1335" s="144">
        <f t="shared" si="82"/>
        <v>40</v>
      </c>
      <c r="Q1335" s="149">
        <f t="shared" si="83"/>
        <v>954.4</v>
      </c>
    </row>
    <row r="1336" spans="1:17" x14ac:dyDescent="0.35">
      <c r="A1336" s="144" t="s">
        <v>6</v>
      </c>
      <c r="B1336" s="115" t="s">
        <v>82</v>
      </c>
      <c r="C1336" s="144"/>
      <c r="D1336" s="116">
        <v>44491</v>
      </c>
      <c r="E1336" s="115" t="s">
        <v>238</v>
      </c>
      <c r="F1336" s="145" t="s">
        <v>239</v>
      </c>
      <c r="G1336" s="145" t="s">
        <v>243</v>
      </c>
      <c r="H1336" s="146">
        <v>56.6</v>
      </c>
      <c r="I1336" s="147">
        <v>44473</v>
      </c>
      <c r="J1336" s="147">
        <v>44486</v>
      </c>
      <c r="K1336" s="148">
        <f t="shared" si="80"/>
        <v>14</v>
      </c>
      <c r="L1336" s="147">
        <f t="shared" si="81"/>
        <v>44479.5</v>
      </c>
      <c r="M1336" s="143">
        <v>44491.5</v>
      </c>
      <c r="N1336" s="143">
        <v>44522.5</v>
      </c>
      <c r="O1336" s="143">
        <v>44519.5</v>
      </c>
      <c r="P1336" s="144">
        <f t="shared" si="82"/>
        <v>40</v>
      </c>
      <c r="Q1336" s="149">
        <f t="shared" si="83"/>
        <v>2264</v>
      </c>
    </row>
    <row r="1337" spans="1:17" x14ac:dyDescent="0.35">
      <c r="A1337" s="144" t="s">
        <v>6</v>
      </c>
      <c r="B1337" s="115" t="s">
        <v>82</v>
      </c>
      <c r="C1337" s="144"/>
      <c r="D1337" s="116">
        <v>44491</v>
      </c>
      <c r="E1337" s="115" t="s">
        <v>238</v>
      </c>
      <c r="F1337" s="145" t="s">
        <v>239</v>
      </c>
      <c r="G1337" s="145" t="s">
        <v>244</v>
      </c>
      <c r="H1337" s="146">
        <v>50.76</v>
      </c>
      <c r="I1337" s="147">
        <v>44473</v>
      </c>
      <c r="J1337" s="147">
        <v>44486</v>
      </c>
      <c r="K1337" s="148">
        <f t="shared" si="80"/>
        <v>14</v>
      </c>
      <c r="L1337" s="147">
        <f t="shared" si="81"/>
        <v>44479.5</v>
      </c>
      <c r="M1337" s="143">
        <v>44491.5</v>
      </c>
      <c r="N1337" s="143">
        <v>44522.5</v>
      </c>
      <c r="O1337" s="143">
        <v>44519.5</v>
      </c>
      <c r="P1337" s="144">
        <f t="shared" si="82"/>
        <v>40</v>
      </c>
      <c r="Q1337" s="149">
        <f t="shared" si="83"/>
        <v>2030.3999999999999</v>
      </c>
    </row>
    <row r="1338" spans="1:17" x14ac:dyDescent="0.35">
      <c r="A1338" s="144" t="s">
        <v>6</v>
      </c>
      <c r="B1338" s="115" t="s">
        <v>82</v>
      </c>
      <c r="C1338" s="144"/>
      <c r="D1338" s="116">
        <v>44491</v>
      </c>
      <c r="E1338" s="115" t="s">
        <v>218</v>
      </c>
      <c r="F1338" s="145" t="s">
        <v>219</v>
      </c>
      <c r="G1338" s="145" t="s">
        <v>245</v>
      </c>
      <c r="H1338" s="146">
        <v>1505.8500000000004</v>
      </c>
      <c r="I1338" s="147">
        <v>44473</v>
      </c>
      <c r="J1338" s="147">
        <v>44486</v>
      </c>
      <c r="K1338" s="148">
        <f t="shared" si="80"/>
        <v>14</v>
      </c>
      <c r="L1338" s="147">
        <f t="shared" si="81"/>
        <v>44479.5</v>
      </c>
      <c r="M1338" s="143">
        <v>44491.5</v>
      </c>
      <c r="N1338" s="143">
        <v>44522.5</v>
      </c>
      <c r="O1338" s="143">
        <v>44519.5</v>
      </c>
      <c r="P1338" s="144">
        <f t="shared" si="82"/>
        <v>40</v>
      </c>
      <c r="Q1338" s="149">
        <f t="shared" si="83"/>
        <v>60234.000000000015</v>
      </c>
    </row>
    <row r="1339" spans="1:17" x14ac:dyDescent="0.35">
      <c r="A1339" s="144" t="s">
        <v>6</v>
      </c>
      <c r="B1339" s="115" t="s">
        <v>82</v>
      </c>
      <c r="C1339" s="144"/>
      <c r="D1339" s="116">
        <v>44491</v>
      </c>
      <c r="E1339" s="115" t="s">
        <v>223</v>
      </c>
      <c r="F1339" s="145" t="s">
        <v>224</v>
      </c>
      <c r="G1339" s="145" t="s">
        <v>231</v>
      </c>
      <c r="H1339" s="146">
        <v>140.9</v>
      </c>
      <c r="I1339" s="147">
        <v>44473</v>
      </c>
      <c r="J1339" s="147">
        <v>44486</v>
      </c>
      <c r="K1339" s="148">
        <f t="shared" si="80"/>
        <v>14</v>
      </c>
      <c r="L1339" s="147">
        <f t="shared" si="81"/>
        <v>44479.5</v>
      </c>
      <c r="M1339" s="143">
        <v>44491.5</v>
      </c>
      <c r="N1339" s="143">
        <v>44592.5</v>
      </c>
      <c r="O1339" s="143">
        <v>44589.5</v>
      </c>
      <c r="P1339" s="144">
        <f t="shared" si="82"/>
        <v>110</v>
      </c>
      <c r="Q1339" s="149">
        <f t="shared" si="83"/>
        <v>15499</v>
      </c>
    </row>
    <row r="1340" spans="1:17" x14ac:dyDescent="0.35">
      <c r="A1340" s="144" t="s">
        <v>6</v>
      </c>
      <c r="B1340" s="115" t="s">
        <v>82</v>
      </c>
      <c r="C1340" s="144"/>
      <c r="D1340" s="116">
        <v>44491</v>
      </c>
      <c r="E1340" s="115" t="s">
        <v>227</v>
      </c>
      <c r="F1340" s="145" t="s">
        <v>228</v>
      </c>
      <c r="G1340" s="145" t="s">
        <v>246</v>
      </c>
      <c r="H1340" s="146">
        <v>8.5</v>
      </c>
      <c r="I1340" s="147">
        <v>44473</v>
      </c>
      <c r="J1340" s="147">
        <v>44486</v>
      </c>
      <c r="K1340" s="148">
        <f t="shared" si="80"/>
        <v>14</v>
      </c>
      <c r="L1340" s="147">
        <f t="shared" si="81"/>
        <v>44479.5</v>
      </c>
      <c r="M1340" s="143">
        <v>44491.5</v>
      </c>
      <c r="N1340" s="143">
        <v>44592.5</v>
      </c>
      <c r="O1340" s="143">
        <v>44589.5</v>
      </c>
      <c r="P1340" s="144">
        <f t="shared" si="82"/>
        <v>110</v>
      </c>
      <c r="Q1340" s="149">
        <f t="shared" si="83"/>
        <v>935</v>
      </c>
    </row>
    <row r="1341" spans="1:17" x14ac:dyDescent="0.35">
      <c r="A1341" s="144" t="s">
        <v>6</v>
      </c>
      <c r="B1341" s="115" t="s">
        <v>82</v>
      </c>
      <c r="C1341" s="144"/>
      <c r="D1341" s="116">
        <v>44491</v>
      </c>
      <c r="E1341" s="115" t="s">
        <v>227</v>
      </c>
      <c r="F1341" s="145" t="s">
        <v>228</v>
      </c>
      <c r="G1341" s="145" t="s">
        <v>247</v>
      </c>
      <c r="H1341" s="146">
        <v>14.8</v>
      </c>
      <c r="I1341" s="147">
        <v>44473</v>
      </c>
      <c r="J1341" s="147">
        <v>44486</v>
      </c>
      <c r="K1341" s="148">
        <f t="shared" si="80"/>
        <v>14</v>
      </c>
      <c r="L1341" s="147">
        <f t="shared" si="81"/>
        <v>44479.5</v>
      </c>
      <c r="M1341" s="143">
        <v>44491.5</v>
      </c>
      <c r="N1341" s="143">
        <v>44592.5</v>
      </c>
      <c r="O1341" s="143">
        <v>44589.5</v>
      </c>
      <c r="P1341" s="144">
        <f t="shared" si="82"/>
        <v>110</v>
      </c>
      <c r="Q1341" s="149">
        <f t="shared" si="83"/>
        <v>1628</v>
      </c>
    </row>
    <row r="1342" spans="1:17" x14ac:dyDescent="0.35">
      <c r="A1342" s="144" t="s">
        <v>6</v>
      </c>
      <c r="B1342" s="115" t="s">
        <v>82</v>
      </c>
      <c r="C1342" s="144"/>
      <c r="D1342" s="116">
        <v>44491</v>
      </c>
      <c r="E1342" s="115" t="s">
        <v>227</v>
      </c>
      <c r="F1342" s="145" t="s">
        <v>228</v>
      </c>
      <c r="G1342" s="145" t="s">
        <v>295</v>
      </c>
      <c r="H1342" s="144">
        <v>3.82</v>
      </c>
      <c r="I1342" s="147">
        <v>44473</v>
      </c>
      <c r="J1342" s="147">
        <v>44486</v>
      </c>
      <c r="K1342" s="148">
        <f t="shared" si="80"/>
        <v>14</v>
      </c>
      <c r="L1342" s="147">
        <f t="shared" si="81"/>
        <v>44479.5</v>
      </c>
      <c r="M1342" s="143">
        <v>44491.5</v>
      </c>
      <c r="N1342" s="143">
        <v>44592.5</v>
      </c>
      <c r="O1342" s="143">
        <v>44589.5</v>
      </c>
      <c r="P1342" s="144">
        <f t="shared" si="82"/>
        <v>110</v>
      </c>
      <c r="Q1342" s="149">
        <f t="shared" si="83"/>
        <v>420.2</v>
      </c>
    </row>
    <row r="1343" spans="1:17" x14ac:dyDescent="0.35">
      <c r="A1343" s="144" t="s">
        <v>6</v>
      </c>
      <c r="B1343" s="115" t="s">
        <v>82</v>
      </c>
      <c r="C1343" s="144"/>
      <c r="D1343" s="116">
        <v>44491</v>
      </c>
      <c r="E1343" s="115" t="s">
        <v>227</v>
      </c>
      <c r="F1343" s="145" t="s">
        <v>228</v>
      </c>
      <c r="G1343" s="145" t="s">
        <v>249</v>
      </c>
      <c r="H1343" s="146">
        <v>3.7299999999999995</v>
      </c>
      <c r="I1343" s="147">
        <v>44473</v>
      </c>
      <c r="J1343" s="147">
        <v>44486</v>
      </c>
      <c r="K1343" s="148">
        <f t="shared" si="80"/>
        <v>14</v>
      </c>
      <c r="L1343" s="147">
        <f t="shared" si="81"/>
        <v>44479.5</v>
      </c>
      <c r="M1343" s="143">
        <v>44491.5</v>
      </c>
      <c r="N1343" s="143">
        <v>44592.5</v>
      </c>
      <c r="O1343" s="143">
        <v>44589.5</v>
      </c>
      <c r="P1343" s="144">
        <f t="shared" si="82"/>
        <v>110</v>
      </c>
      <c r="Q1343" s="149">
        <f t="shared" si="83"/>
        <v>410.29999999999995</v>
      </c>
    </row>
    <row r="1344" spans="1:17" x14ac:dyDescent="0.35">
      <c r="A1344" s="144" t="s">
        <v>6</v>
      </c>
      <c r="B1344" s="115" t="s">
        <v>82</v>
      </c>
      <c r="C1344" s="144"/>
      <c r="D1344" s="116">
        <v>44491</v>
      </c>
      <c r="E1344" s="115" t="s">
        <v>227</v>
      </c>
      <c r="F1344" s="145" t="s">
        <v>228</v>
      </c>
      <c r="G1344" s="145" t="s">
        <v>251</v>
      </c>
      <c r="H1344" s="146">
        <v>8.58</v>
      </c>
      <c r="I1344" s="147">
        <v>44473</v>
      </c>
      <c r="J1344" s="147">
        <v>44486</v>
      </c>
      <c r="K1344" s="148">
        <f t="shared" si="80"/>
        <v>14</v>
      </c>
      <c r="L1344" s="147">
        <f t="shared" si="81"/>
        <v>44479.5</v>
      </c>
      <c r="M1344" s="143">
        <v>44491.5</v>
      </c>
      <c r="N1344" s="143">
        <v>44592.5</v>
      </c>
      <c r="O1344" s="143">
        <v>44589.5</v>
      </c>
      <c r="P1344" s="144">
        <f t="shared" si="82"/>
        <v>110</v>
      </c>
      <c r="Q1344" s="149">
        <f t="shared" si="83"/>
        <v>943.8</v>
      </c>
    </row>
    <row r="1345" spans="1:17" x14ac:dyDescent="0.35">
      <c r="A1345" s="144" t="s">
        <v>6</v>
      </c>
      <c r="B1345" s="115" t="s">
        <v>82</v>
      </c>
      <c r="C1345" s="144"/>
      <c r="D1345" s="116">
        <v>44491</v>
      </c>
      <c r="E1345" s="115" t="s">
        <v>227</v>
      </c>
      <c r="F1345" s="145" t="s">
        <v>228</v>
      </c>
      <c r="G1345" s="145" t="s">
        <v>252</v>
      </c>
      <c r="H1345" s="146">
        <v>1.5799999999999998</v>
      </c>
      <c r="I1345" s="147">
        <v>44473</v>
      </c>
      <c r="J1345" s="147">
        <v>44486</v>
      </c>
      <c r="K1345" s="148">
        <f t="shared" si="80"/>
        <v>14</v>
      </c>
      <c r="L1345" s="147">
        <f t="shared" si="81"/>
        <v>44479.5</v>
      </c>
      <c r="M1345" s="143">
        <v>44491.5</v>
      </c>
      <c r="N1345" s="143">
        <v>44592.5</v>
      </c>
      <c r="O1345" s="143">
        <v>44589.5</v>
      </c>
      <c r="P1345" s="144">
        <f t="shared" si="82"/>
        <v>110</v>
      </c>
      <c r="Q1345" s="149">
        <f t="shared" si="83"/>
        <v>173.79999999999998</v>
      </c>
    </row>
    <row r="1346" spans="1:17" x14ac:dyDescent="0.35">
      <c r="A1346" s="144" t="s">
        <v>6</v>
      </c>
      <c r="B1346" s="115" t="s">
        <v>82</v>
      </c>
      <c r="C1346" s="144"/>
      <c r="D1346" s="116">
        <v>44491</v>
      </c>
      <c r="E1346" s="115" t="s">
        <v>227</v>
      </c>
      <c r="F1346" s="145" t="s">
        <v>228</v>
      </c>
      <c r="G1346" s="145" t="s">
        <v>253</v>
      </c>
      <c r="H1346" s="146">
        <v>3.8900000000000006</v>
      </c>
      <c r="I1346" s="147">
        <v>44473</v>
      </c>
      <c r="J1346" s="147">
        <v>44486</v>
      </c>
      <c r="K1346" s="148">
        <f t="shared" si="80"/>
        <v>14</v>
      </c>
      <c r="L1346" s="147">
        <f t="shared" si="81"/>
        <v>44479.5</v>
      </c>
      <c r="M1346" s="143">
        <v>44491.5</v>
      </c>
      <c r="N1346" s="143">
        <v>44592.5</v>
      </c>
      <c r="O1346" s="143">
        <v>44589.5</v>
      </c>
      <c r="P1346" s="144">
        <f t="shared" si="82"/>
        <v>110</v>
      </c>
      <c r="Q1346" s="149">
        <f t="shared" si="83"/>
        <v>427.90000000000009</v>
      </c>
    </row>
    <row r="1347" spans="1:17" x14ac:dyDescent="0.35">
      <c r="A1347" s="144" t="s">
        <v>6</v>
      </c>
      <c r="B1347" s="115" t="s">
        <v>82</v>
      </c>
      <c r="C1347" s="144"/>
      <c r="D1347" s="116">
        <v>44491</v>
      </c>
      <c r="E1347" s="115" t="s">
        <v>227</v>
      </c>
      <c r="F1347" s="145" t="s">
        <v>228</v>
      </c>
      <c r="G1347" s="145" t="s">
        <v>254</v>
      </c>
      <c r="H1347" s="146">
        <v>63.539999999999992</v>
      </c>
      <c r="I1347" s="147">
        <v>44473</v>
      </c>
      <c r="J1347" s="147">
        <v>44486</v>
      </c>
      <c r="K1347" s="148">
        <f t="shared" si="80"/>
        <v>14</v>
      </c>
      <c r="L1347" s="147">
        <f t="shared" si="81"/>
        <v>44479.5</v>
      </c>
      <c r="M1347" s="143">
        <v>44491.5</v>
      </c>
      <c r="N1347" s="143">
        <v>44592.5</v>
      </c>
      <c r="O1347" s="143">
        <v>44589.5</v>
      </c>
      <c r="P1347" s="144">
        <f t="shared" si="82"/>
        <v>110</v>
      </c>
      <c r="Q1347" s="149">
        <f t="shared" si="83"/>
        <v>6989.3999999999987</v>
      </c>
    </row>
    <row r="1348" spans="1:17" x14ac:dyDescent="0.35">
      <c r="A1348" s="144" t="s">
        <v>6</v>
      </c>
      <c r="B1348" s="115" t="s">
        <v>82</v>
      </c>
      <c r="C1348" s="144"/>
      <c r="D1348" s="116">
        <v>44491</v>
      </c>
      <c r="E1348" s="115" t="s">
        <v>227</v>
      </c>
      <c r="F1348" s="145" t="s">
        <v>228</v>
      </c>
      <c r="G1348" s="145" t="s">
        <v>255</v>
      </c>
      <c r="H1348" s="146">
        <v>88.02</v>
      </c>
      <c r="I1348" s="147">
        <v>44473</v>
      </c>
      <c r="J1348" s="147">
        <v>44486</v>
      </c>
      <c r="K1348" s="148">
        <f t="shared" si="80"/>
        <v>14</v>
      </c>
      <c r="L1348" s="147">
        <f t="shared" si="81"/>
        <v>44479.5</v>
      </c>
      <c r="M1348" s="143">
        <v>44491.5</v>
      </c>
      <c r="N1348" s="143">
        <v>44592.5</v>
      </c>
      <c r="O1348" s="143">
        <v>44589.5</v>
      </c>
      <c r="P1348" s="144">
        <f t="shared" si="82"/>
        <v>110</v>
      </c>
      <c r="Q1348" s="149">
        <f t="shared" si="83"/>
        <v>9682.1999999999989</v>
      </c>
    </row>
    <row r="1349" spans="1:17" x14ac:dyDescent="0.35">
      <c r="A1349" s="144" t="s">
        <v>6</v>
      </c>
      <c r="B1349" s="115" t="s">
        <v>82</v>
      </c>
      <c r="C1349" s="144"/>
      <c r="D1349" s="116">
        <v>44491</v>
      </c>
      <c r="E1349" s="115" t="s">
        <v>227</v>
      </c>
      <c r="F1349" s="145" t="s">
        <v>228</v>
      </c>
      <c r="G1349" s="145" t="s">
        <v>256</v>
      </c>
      <c r="H1349" s="146">
        <v>13.02</v>
      </c>
      <c r="I1349" s="147">
        <v>44473</v>
      </c>
      <c r="J1349" s="147">
        <v>44486</v>
      </c>
      <c r="K1349" s="148">
        <f t="shared" si="80"/>
        <v>14</v>
      </c>
      <c r="L1349" s="147">
        <f t="shared" si="81"/>
        <v>44479.5</v>
      </c>
      <c r="M1349" s="143">
        <v>44491.5</v>
      </c>
      <c r="N1349" s="143">
        <v>44592.5</v>
      </c>
      <c r="O1349" s="143">
        <v>44589.5</v>
      </c>
      <c r="P1349" s="144">
        <f t="shared" si="82"/>
        <v>110</v>
      </c>
      <c r="Q1349" s="149">
        <f t="shared" si="83"/>
        <v>1432.2</v>
      </c>
    </row>
    <row r="1350" spans="1:17" x14ac:dyDescent="0.35">
      <c r="A1350" s="144" t="s">
        <v>6</v>
      </c>
      <c r="B1350" s="115" t="s">
        <v>82</v>
      </c>
      <c r="C1350" s="144"/>
      <c r="D1350" s="116">
        <v>44491</v>
      </c>
      <c r="E1350" s="115" t="s">
        <v>227</v>
      </c>
      <c r="F1350" s="145" t="s">
        <v>228</v>
      </c>
      <c r="G1350" s="145" t="s">
        <v>257</v>
      </c>
      <c r="H1350" s="146">
        <v>12.59</v>
      </c>
      <c r="I1350" s="147">
        <v>44473</v>
      </c>
      <c r="J1350" s="147">
        <v>44486</v>
      </c>
      <c r="K1350" s="148">
        <f t="shared" si="80"/>
        <v>14</v>
      </c>
      <c r="L1350" s="147">
        <f t="shared" si="81"/>
        <v>44479.5</v>
      </c>
      <c r="M1350" s="143">
        <v>44491.5</v>
      </c>
      <c r="N1350" s="143">
        <v>44592.5</v>
      </c>
      <c r="O1350" s="143">
        <v>44589.5</v>
      </c>
      <c r="P1350" s="144">
        <f t="shared" si="82"/>
        <v>110</v>
      </c>
      <c r="Q1350" s="149">
        <f t="shared" si="83"/>
        <v>1384.9</v>
      </c>
    </row>
    <row r="1351" spans="1:17" x14ac:dyDescent="0.35">
      <c r="A1351" s="144" t="s">
        <v>6</v>
      </c>
      <c r="B1351" s="115" t="s">
        <v>82</v>
      </c>
      <c r="C1351" s="144"/>
      <c r="D1351" s="116">
        <v>44491</v>
      </c>
      <c r="E1351" s="115" t="s">
        <v>227</v>
      </c>
      <c r="F1351" s="145" t="s">
        <v>228</v>
      </c>
      <c r="G1351" s="145" t="s">
        <v>258</v>
      </c>
      <c r="H1351" s="146">
        <v>1.73</v>
      </c>
      <c r="I1351" s="147">
        <v>44473</v>
      </c>
      <c r="J1351" s="147">
        <v>44486</v>
      </c>
      <c r="K1351" s="148">
        <f t="shared" ref="K1351:K1414" si="84">J1351-I1351+1</f>
        <v>14</v>
      </c>
      <c r="L1351" s="147">
        <f t="shared" ref="L1351:L1414" si="85">(J1351+I1351)/2</f>
        <v>44479.5</v>
      </c>
      <c r="M1351" s="143">
        <v>44491.5</v>
      </c>
      <c r="N1351" s="143">
        <v>44592.5</v>
      </c>
      <c r="O1351" s="143">
        <v>44589.5</v>
      </c>
      <c r="P1351" s="144">
        <f t="shared" ref="P1351:P1414" si="86">O1351-L1351</f>
        <v>110</v>
      </c>
      <c r="Q1351" s="149">
        <f t="shared" ref="Q1351:Q1414" si="87">P1351*H1351</f>
        <v>190.3</v>
      </c>
    </row>
    <row r="1352" spans="1:17" x14ac:dyDescent="0.35">
      <c r="A1352" s="144" t="s">
        <v>6</v>
      </c>
      <c r="B1352" s="115" t="s">
        <v>82</v>
      </c>
      <c r="C1352" s="144"/>
      <c r="D1352" s="116">
        <v>44491</v>
      </c>
      <c r="E1352" s="115" t="s">
        <v>227</v>
      </c>
      <c r="F1352" s="145" t="s">
        <v>228</v>
      </c>
      <c r="G1352" s="145" t="s">
        <v>259</v>
      </c>
      <c r="H1352" s="146">
        <v>2.8899999999999997</v>
      </c>
      <c r="I1352" s="147">
        <v>44473</v>
      </c>
      <c r="J1352" s="147">
        <v>44486</v>
      </c>
      <c r="K1352" s="148">
        <f t="shared" si="84"/>
        <v>14</v>
      </c>
      <c r="L1352" s="147">
        <f t="shared" si="85"/>
        <v>44479.5</v>
      </c>
      <c r="M1352" s="143">
        <v>44491.5</v>
      </c>
      <c r="N1352" s="143">
        <v>44592.5</v>
      </c>
      <c r="O1352" s="143">
        <v>44589.5</v>
      </c>
      <c r="P1352" s="144">
        <f t="shared" si="86"/>
        <v>110</v>
      </c>
      <c r="Q1352" s="149">
        <f t="shared" si="87"/>
        <v>317.89999999999998</v>
      </c>
    </row>
    <row r="1353" spans="1:17" x14ac:dyDescent="0.35">
      <c r="A1353" s="144" t="s">
        <v>6</v>
      </c>
      <c r="B1353" s="115" t="s">
        <v>82</v>
      </c>
      <c r="C1353" s="144"/>
      <c r="D1353" s="116">
        <v>44491</v>
      </c>
      <c r="E1353" s="115" t="s">
        <v>227</v>
      </c>
      <c r="F1353" s="145" t="s">
        <v>228</v>
      </c>
      <c r="G1353" s="145" t="s">
        <v>286</v>
      </c>
      <c r="H1353" s="146">
        <v>15.919999999999998</v>
      </c>
      <c r="I1353" s="147">
        <v>44473</v>
      </c>
      <c r="J1353" s="147">
        <v>44486</v>
      </c>
      <c r="K1353" s="148">
        <f t="shared" si="84"/>
        <v>14</v>
      </c>
      <c r="L1353" s="147">
        <f t="shared" si="85"/>
        <v>44479.5</v>
      </c>
      <c r="M1353" s="143">
        <v>44491.5</v>
      </c>
      <c r="N1353" s="143">
        <v>44592.5</v>
      </c>
      <c r="O1353" s="143">
        <v>44589.5</v>
      </c>
      <c r="P1353" s="144">
        <f t="shared" si="86"/>
        <v>110</v>
      </c>
      <c r="Q1353" s="149">
        <f t="shared" si="87"/>
        <v>1751.1999999999998</v>
      </c>
    </row>
    <row r="1354" spans="1:17" x14ac:dyDescent="0.35">
      <c r="A1354" s="144" t="s">
        <v>6</v>
      </c>
      <c r="B1354" s="115" t="s">
        <v>82</v>
      </c>
      <c r="C1354" s="144"/>
      <c r="D1354" s="116">
        <v>44491</v>
      </c>
      <c r="E1354" s="115" t="s">
        <v>227</v>
      </c>
      <c r="F1354" s="145" t="s">
        <v>228</v>
      </c>
      <c r="G1354" s="145" t="s">
        <v>260</v>
      </c>
      <c r="H1354" s="146">
        <v>2.92</v>
      </c>
      <c r="I1354" s="147">
        <v>44473</v>
      </c>
      <c r="J1354" s="147">
        <v>44486</v>
      </c>
      <c r="K1354" s="148">
        <f t="shared" si="84"/>
        <v>14</v>
      </c>
      <c r="L1354" s="147">
        <f t="shared" si="85"/>
        <v>44479.5</v>
      </c>
      <c r="M1354" s="143">
        <v>44491.5</v>
      </c>
      <c r="N1354" s="143">
        <v>44592.5</v>
      </c>
      <c r="O1354" s="143">
        <v>44589.5</v>
      </c>
      <c r="P1354" s="144">
        <f t="shared" si="86"/>
        <v>110</v>
      </c>
      <c r="Q1354" s="149">
        <f t="shared" si="87"/>
        <v>321.2</v>
      </c>
    </row>
    <row r="1355" spans="1:17" x14ac:dyDescent="0.35">
      <c r="A1355" s="144" t="s">
        <v>6</v>
      </c>
      <c r="B1355" s="115" t="s">
        <v>82</v>
      </c>
      <c r="C1355" s="144"/>
      <c r="D1355" s="116">
        <v>44491</v>
      </c>
      <c r="E1355" s="115" t="s">
        <v>227</v>
      </c>
      <c r="F1355" s="145" t="s">
        <v>228</v>
      </c>
      <c r="G1355" s="145" t="s">
        <v>261</v>
      </c>
      <c r="H1355" s="146">
        <v>0.71</v>
      </c>
      <c r="I1355" s="147">
        <v>44473</v>
      </c>
      <c r="J1355" s="147">
        <v>44486</v>
      </c>
      <c r="K1355" s="148">
        <f t="shared" si="84"/>
        <v>14</v>
      </c>
      <c r="L1355" s="147">
        <f t="shared" si="85"/>
        <v>44479.5</v>
      </c>
      <c r="M1355" s="143">
        <v>44491.5</v>
      </c>
      <c r="N1355" s="143">
        <v>44592.5</v>
      </c>
      <c r="O1355" s="143">
        <v>44589.5</v>
      </c>
      <c r="P1355" s="144">
        <f t="shared" si="86"/>
        <v>110</v>
      </c>
      <c r="Q1355" s="149">
        <f t="shared" si="87"/>
        <v>78.099999999999994</v>
      </c>
    </row>
    <row r="1356" spans="1:17" x14ac:dyDescent="0.35">
      <c r="A1356" s="144" t="s">
        <v>6</v>
      </c>
      <c r="B1356" s="115" t="s">
        <v>82</v>
      </c>
      <c r="C1356" s="144"/>
      <c r="D1356" s="116">
        <v>44491</v>
      </c>
      <c r="E1356" s="115" t="s">
        <v>227</v>
      </c>
      <c r="F1356" s="145" t="s">
        <v>228</v>
      </c>
      <c r="G1356" s="145" t="s">
        <v>287</v>
      </c>
      <c r="H1356" s="144">
        <v>0.96</v>
      </c>
      <c r="I1356" s="147">
        <v>44473</v>
      </c>
      <c r="J1356" s="147">
        <v>44486</v>
      </c>
      <c r="K1356" s="148">
        <f t="shared" si="84"/>
        <v>14</v>
      </c>
      <c r="L1356" s="147">
        <f t="shared" si="85"/>
        <v>44479.5</v>
      </c>
      <c r="M1356" s="143">
        <v>44491.5</v>
      </c>
      <c r="N1356" s="143">
        <v>44592.5</v>
      </c>
      <c r="O1356" s="143">
        <v>44589.5</v>
      </c>
      <c r="P1356" s="144">
        <f t="shared" si="86"/>
        <v>110</v>
      </c>
      <c r="Q1356" s="149">
        <f t="shared" si="87"/>
        <v>105.6</v>
      </c>
    </row>
    <row r="1357" spans="1:17" x14ac:dyDescent="0.35">
      <c r="A1357" s="144" t="s">
        <v>6</v>
      </c>
      <c r="B1357" s="115" t="s">
        <v>82</v>
      </c>
      <c r="C1357" s="144"/>
      <c r="D1357" s="116">
        <v>44491</v>
      </c>
      <c r="E1357" s="115" t="s">
        <v>227</v>
      </c>
      <c r="F1357" s="145" t="s">
        <v>228</v>
      </c>
      <c r="G1357" s="145" t="s">
        <v>288</v>
      </c>
      <c r="H1357" s="144">
        <v>11.239999999999998</v>
      </c>
      <c r="I1357" s="147">
        <v>44473</v>
      </c>
      <c r="J1357" s="147">
        <v>44486</v>
      </c>
      <c r="K1357" s="148">
        <f t="shared" si="84"/>
        <v>14</v>
      </c>
      <c r="L1357" s="147">
        <f t="shared" si="85"/>
        <v>44479.5</v>
      </c>
      <c r="M1357" s="143">
        <v>44491.5</v>
      </c>
      <c r="N1357" s="143">
        <v>44592.5</v>
      </c>
      <c r="O1357" s="143">
        <v>44589.5</v>
      </c>
      <c r="P1357" s="144">
        <f t="shared" si="86"/>
        <v>110</v>
      </c>
      <c r="Q1357" s="149">
        <f t="shared" si="87"/>
        <v>1236.3999999999999</v>
      </c>
    </row>
    <row r="1358" spans="1:17" x14ac:dyDescent="0.35">
      <c r="A1358" s="144" t="s">
        <v>6</v>
      </c>
      <c r="B1358" s="115" t="s">
        <v>82</v>
      </c>
      <c r="C1358" s="144"/>
      <c r="D1358" s="116">
        <v>44491</v>
      </c>
      <c r="E1358" s="115" t="s">
        <v>227</v>
      </c>
      <c r="F1358" s="145" t="s">
        <v>228</v>
      </c>
      <c r="G1358" s="145" t="s">
        <v>262</v>
      </c>
      <c r="H1358" s="146">
        <v>23.049999999999997</v>
      </c>
      <c r="I1358" s="147">
        <v>44473</v>
      </c>
      <c r="J1358" s="147">
        <v>44486</v>
      </c>
      <c r="K1358" s="148">
        <f t="shared" si="84"/>
        <v>14</v>
      </c>
      <c r="L1358" s="147">
        <f t="shared" si="85"/>
        <v>44479.5</v>
      </c>
      <c r="M1358" s="143">
        <v>44491.5</v>
      </c>
      <c r="N1358" s="143">
        <v>44592.5</v>
      </c>
      <c r="O1358" s="143">
        <v>44589.5</v>
      </c>
      <c r="P1358" s="144">
        <f t="shared" si="86"/>
        <v>110</v>
      </c>
      <c r="Q1358" s="149">
        <f t="shared" si="87"/>
        <v>2535.4999999999995</v>
      </c>
    </row>
    <row r="1359" spans="1:17" x14ac:dyDescent="0.35">
      <c r="A1359" s="144" t="s">
        <v>6</v>
      </c>
      <c r="B1359" s="115" t="s">
        <v>82</v>
      </c>
      <c r="C1359" s="144"/>
      <c r="D1359" s="116">
        <v>44491</v>
      </c>
      <c r="E1359" s="115" t="s">
        <v>227</v>
      </c>
      <c r="F1359" s="145" t="s">
        <v>228</v>
      </c>
      <c r="G1359" s="145" t="s">
        <v>289</v>
      </c>
      <c r="H1359" s="146">
        <v>0.62</v>
      </c>
      <c r="I1359" s="147">
        <v>44473</v>
      </c>
      <c r="J1359" s="147">
        <v>44486</v>
      </c>
      <c r="K1359" s="148">
        <f t="shared" si="84"/>
        <v>14</v>
      </c>
      <c r="L1359" s="147">
        <f t="shared" si="85"/>
        <v>44479.5</v>
      </c>
      <c r="M1359" s="143">
        <v>44491.5</v>
      </c>
      <c r="N1359" s="143">
        <v>44592.5</v>
      </c>
      <c r="O1359" s="143">
        <v>44589.5</v>
      </c>
      <c r="P1359" s="144">
        <f t="shared" si="86"/>
        <v>110</v>
      </c>
      <c r="Q1359" s="149">
        <f t="shared" si="87"/>
        <v>68.2</v>
      </c>
    </row>
    <row r="1360" spans="1:17" x14ac:dyDescent="0.35">
      <c r="A1360" s="144" t="s">
        <v>6</v>
      </c>
      <c r="B1360" s="115" t="s">
        <v>82</v>
      </c>
      <c r="C1360" s="144"/>
      <c r="D1360" s="116">
        <v>44491</v>
      </c>
      <c r="E1360" s="115" t="s">
        <v>227</v>
      </c>
      <c r="F1360" s="145" t="s">
        <v>228</v>
      </c>
      <c r="G1360" s="145" t="s">
        <v>312</v>
      </c>
      <c r="H1360" s="146">
        <v>2.4</v>
      </c>
      <c r="I1360" s="147">
        <v>44473</v>
      </c>
      <c r="J1360" s="147">
        <v>44486</v>
      </c>
      <c r="K1360" s="148">
        <f t="shared" si="84"/>
        <v>14</v>
      </c>
      <c r="L1360" s="147">
        <f t="shared" si="85"/>
        <v>44479.5</v>
      </c>
      <c r="M1360" s="143">
        <v>44491.5</v>
      </c>
      <c r="N1360" s="143">
        <v>44592.5</v>
      </c>
      <c r="O1360" s="143">
        <v>44589.5</v>
      </c>
      <c r="P1360" s="144">
        <f t="shared" si="86"/>
        <v>110</v>
      </c>
      <c r="Q1360" s="149">
        <f t="shared" si="87"/>
        <v>264</v>
      </c>
    </row>
    <row r="1361" spans="1:17" x14ac:dyDescent="0.35">
      <c r="A1361" s="144" t="s">
        <v>6</v>
      </c>
      <c r="B1361" s="115" t="s">
        <v>82</v>
      </c>
      <c r="C1361" s="144"/>
      <c r="D1361" s="116">
        <v>44491</v>
      </c>
      <c r="E1361" s="115" t="s">
        <v>227</v>
      </c>
      <c r="F1361" s="145" t="s">
        <v>228</v>
      </c>
      <c r="G1361" s="145" t="s">
        <v>264</v>
      </c>
      <c r="H1361" s="146">
        <v>4.72</v>
      </c>
      <c r="I1361" s="147">
        <v>44473</v>
      </c>
      <c r="J1361" s="147">
        <v>44486</v>
      </c>
      <c r="K1361" s="148">
        <f t="shared" si="84"/>
        <v>14</v>
      </c>
      <c r="L1361" s="147">
        <f t="shared" si="85"/>
        <v>44479.5</v>
      </c>
      <c r="M1361" s="143">
        <v>44491.5</v>
      </c>
      <c r="N1361" s="143">
        <v>44592.5</v>
      </c>
      <c r="O1361" s="143">
        <v>44589.5</v>
      </c>
      <c r="P1361" s="144">
        <f t="shared" si="86"/>
        <v>110</v>
      </c>
      <c r="Q1361" s="149">
        <f t="shared" si="87"/>
        <v>519.19999999999993</v>
      </c>
    </row>
    <row r="1362" spans="1:17" x14ac:dyDescent="0.35">
      <c r="A1362" s="144" t="s">
        <v>6</v>
      </c>
      <c r="B1362" s="115" t="s">
        <v>82</v>
      </c>
      <c r="C1362" s="144"/>
      <c r="D1362" s="116">
        <v>44491</v>
      </c>
      <c r="E1362" s="115" t="s">
        <v>227</v>
      </c>
      <c r="F1362" s="145" t="s">
        <v>228</v>
      </c>
      <c r="G1362" s="145" t="s">
        <v>265</v>
      </c>
      <c r="H1362" s="146">
        <v>4.09</v>
      </c>
      <c r="I1362" s="147">
        <v>44473</v>
      </c>
      <c r="J1362" s="147">
        <v>44486</v>
      </c>
      <c r="K1362" s="148">
        <f t="shared" si="84"/>
        <v>14</v>
      </c>
      <c r="L1362" s="147">
        <f t="shared" si="85"/>
        <v>44479.5</v>
      </c>
      <c r="M1362" s="143">
        <v>44491.5</v>
      </c>
      <c r="N1362" s="143">
        <v>44592.5</v>
      </c>
      <c r="O1362" s="143">
        <v>44589.5</v>
      </c>
      <c r="P1362" s="144">
        <f t="shared" si="86"/>
        <v>110</v>
      </c>
      <c r="Q1362" s="149">
        <f t="shared" si="87"/>
        <v>449.9</v>
      </c>
    </row>
    <row r="1363" spans="1:17" x14ac:dyDescent="0.35">
      <c r="A1363" s="144" t="s">
        <v>6</v>
      </c>
      <c r="B1363" s="115" t="s">
        <v>82</v>
      </c>
      <c r="C1363" s="144"/>
      <c r="D1363" s="116">
        <v>44491</v>
      </c>
      <c r="E1363" s="115" t="s">
        <v>227</v>
      </c>
      <c r="F1363" s="145" t="s">
        <v>228</v>
      </c>
      <c r="G1363" s="145" t="s">
        <v>266</v>
      </c>
      <c r="H1363" s="146">
        <v>6.5299999999999994</v>
      </c>
      <c r="I1363" s="147">
        <v>44473</v>
      </c>
      <c r="J1363" s="147">
        <v>44486</v>
      </c>
      <c r="K1363" s="148">
        <f t="shared" si="84"/>
        <v>14</v>
      </c>
      <c r="L1363" s="147">
        <f t="shared" si="85"/>
        <v>44479.5</v>
      </c>
      <c r="M1363" s="143">
        <v>44491.5</v>
      </c>
      <c r="N1363" s="143">
        <v>44592.5</v>
      </c>
      <c r="O1363" s="143">
        <v>44589.5</v>
      </c>
      <c r="P1363" s="144">
        <f t="shared" si="86"/>
        <v>110</v>
      </c>
      <c r="Q1363" s="149">
        <f t="shared" si="87"/>
        <v>718.3</v>
      </c>
    </row>
    <row r="1364" spans="1:17" x14ac:dyDescent="0.35">
      <c r="A1364" s="144" t="s">
        <v>6</v>
      </c>
      <c r="B1364" s="115" t="s">
        <v>82</v>
      </c>
      <c r="C1364" s="144"/>
      <c r="D1364" s="116">
        <v>44491</v>
      </c>
      <c r="E1364" s="115" t="s">
        <v>227</v>
      </c>
      <c r="F1364" s="145" t="s">
        <v>228</v>
      </c>
      <c r="G1364" s="145" t="s">
        <v>267</v>
      </c>
      <c r="H1364" s="146">
        <v>5.8599999999999994</v>
      </c>
      <c r="I1364" s="147">
        <v>44473</v>
      </c>
      <c r="J1364" s="147">
        <v>44486</v>
      </c>
      <c r="K1364" s="148">
        <f t="shared" si="84"/>
        <v>14</v>
      </c>
      <c r="L1364" s="147">
        <f t="shared" si="85"/>
        <v>44479.5</v>
      </c>
      <c r="M1364" s="143">
        <v>44491.5</v>
      </c>
      <c r="N1364" s="143">
        <v>44592.5</v>
      </c>
      <c r="O1364" s="143">
        <v>44589.5</v>
      </c>
      <c r="P1364" s="144">
        <f t="shared" si="86"/>
        <v>110</v>
      </c>
      <c r="Q1364" s="149">
        <f t="shared" si="87"/>
        <v>644.59999999999991</v>
      </c>
    </row>
    <row r="1365" spans="1:17" x14ac:dyDescent="0.35">
      <c r="A1365" s="144" t="s">
        <v>6</v>
      </c>
      <c r="B1365" s="115" t="s">
        <v>82</v>
      </c>
      <c r="C1365" s="144"/>
      <c r="D1365" s="116">
        <v>44491</v>
      </c>
      <c r="E1365" s="115" t="s">
        <v>269</v>
      </c>
      <c r="F1365" s="145" t="s">
        <v>270</v>
      </c>
      <c r="G1365" s="145" t="s">
        <v>271</v>
      </c>
      <c r="H1365" s="146">
        <v>929.54999999999984</v>
      </c>
      <c r="I1365" s="147">
        <v>44473</v>
      </c>
      <c r="J1365" s="147">
        <v>44486</v>
      </c>
      <c r="K1365" s="148">
        <f t="shared" si="84"/>
        <v>14</v>
      </c>
      <c r="L1365" s="147">
        <f t="shared" si="85"/>
        <v>44479.5</v>
      </c>
      <c r="M1365" s="143">
        <v>44491.5</v>
      </c>
      <c r="N1365" s="143">
        <v>44592.5</v>
      </c>
      <c r="O1365" s="143">
        <v>44589.5</v>
      </c>
      <c r="P1365" s="144">
        <f t="shared" si="86"/>
        <v>110</v>
      </c>
      <c r="Q1365" s="149">
        <f t="shared" si="87"/>
        <v>102250.49999999999</v>
      </c>
    </row>
    <row r="1366" spans="1:17" x14ac:dyDescent="0.35">
      <c r="A1366" s="144" t="s">
        <v>6</v>
      </c>
      <c r="B1366" s="115" t="s">
        <v>82</v>
      </c>
      <c r="C1366" s="144"/>
      <c r="D1366" s="116">
        <v>44491</v>
      </c>
      <c r="E1366" s="115" t="s">
        <v>269</v>
      </c>
      <c r="F1366" s="145" t="s">
        <v>270</v>
      </c>
      <c r="G1366" s="145" t="s">
        <v>272</v>
      </c>
      <c r="H1366" s="146">
        <v>159.34000000000003</v>
      </c>
      <c r="I1366" s="147">
        <v>44473</v>
      </c>
      <c r="J1366" s="147">
        <v>44486</v>
      </c>
      <c r="K1366" s="148">
        <f t="shared" si="84"/>
        <v>14</v>
      </c>
      <c r="L1366" s="147">
        <f t="shared" si="85"/>
        <v>44479.5</v>
      </c>
      <c r="M1366" s="143">
        <v>44491.5</v>
      </c>
      <c r="N1366" s="143">
        <v>44592.5</v>
      </c>
      <c r="O1366" s="143">
        <v>44589.5</v>
      </c>
      <c r="P1366" s="144">
        <f t="shared" si="86"/>
        <v>110</v>
      </c>
      <c r="Q1366" s="149">
        <f t="shared" si="87"/>
        <v>17527.400000000005</v>
      </c>
    </row>
    <row r="1367" spans="1:17" x14ac:dyDescent="0.35">
      <c r="A1367" s="144" t="s">
        <v>6</v>
      </c>
      <c r="B1367" s="115" t="s">
        <v>82</v>
      </c>
      <c r="C1367" s="144"/>
      <c r="D1367" s="116">
        <v>44491</v>
      </c>
      <c r="E1367" s="115" t="s">
        <v>269</v>
      </c>
      <c r="F1367" s="145" t="s">
        <v>270</v>
      </c>
      <c r="G1367" s="145" t="s">
        <v>273</v>
      </c>
      <c r="H1367" s="146">
        <v>169.31000000000003</v>
      </c>
      <c r="I1367" s="147">
        <v>44473</v>
      </c>
      <c r="J1367" s="147">
        <v>44486</v>
      </c>
      <c r="K1367" s="148">
        <f t="shared" si="84"/>
        <v>14</v>
      </c>
      <c r="L1367" s="147">
        <f t="shared" si="85"/>
        <v>44479.5</v>
      </c>
      <c r="M1367" s="143">
        <v>44491.5</v>
      </c>
      <c r="N1367" s="143">
        <v>44592.5</v>
      </c>
      <c r="O1367" s="143">
        <v>44589.5</v>
      </c>
      <c r="P1367" s="144">
        <f t="shared" si="86"/>
        <v>110</v>
      </c>
      <c r="Q1367" s="149">
        <f t="shared" si="87"/>
        <v>18624.100000000002</v>
      </c>
    </row>
    <row r="1368" spans="1:17" x14ac:dyDescent="0.35">
      <c r="A1368" s="144" t="s">
        <v>6</v>
      </c>
      <c r="B1368" s="115" t="s">
        <v>82</v>
      </c>
      <c r="C1368" s="144"/>
      <c r="D1368" s="116">
        <v>44491</v>
      </c>
      <c r="E1368" s="115" t="s">
        <v>269</v>
      </c>
      <c r="F1368" s="145" t="s">
        <v>270</v>
      </c>
      <c r="G1368" s="145" t="s">
        <v>274</v>
      </c>
      <c r="H1368" s="146">
        <v>14.57</v>
      </c>
      <c r="I1368" s="147">
        <v>44473</v>
      </c>
      <c r="J1368" s="147">
        <v>44486</v>
      </c>
      <c r="K1368" s="148">
        <f t="shared" si="84"/>
        <v>14</v>
      </c>
      <c r="L1368" s="147">
        <f t="shared" si="85"/>
        <v>44479.5</v>
      </c>
      <c r="M1368" s="143">
        <v>44491.5</v>
      </c>
      <c r="N1368" s="143">
        <v>44592.5</v>
      </c>
      <c r="O1368" s="143">
        <v>44589.5</v>
      </c>
      <c r="P1368" s="144">
        <f t="shared" si="86"/>
        <v>110</v>
      </c>
      <c r="Q1368" s="149">
        <f t="shared" si="87"/>
        <v>1602.7</v>
      </c>
    </row>
    <row r="1369" spans="1:17" x14ac:dyDescent="0.35">
      <c r="A1369" s="144" t="s">
        <v>6</v>
      </c>
      <c r="B1369" s="115" t="s">
        <v>82</v>
      </c>
      <c r="C1369" s="144"/>
      <c r="D1369" s="116">
        <v>44491</v>
      </c>
      <c r="E1369" s="115" t="s">
        <v>275</v>
      </c>
      <c r="F1369" s="145" t="s">
        <v>276</v>
      </c>
      <c r="G1369" s="145" t="s">
        <v>209</v>
      </c>
      <c r="H1369" s="144">
        <v>284.02</v>
      </c>
      <c r="I1369" s="147">
        <v>44473</v>
      </c>
      <c r="J1369" s="147">
        <v>44486</v>
      </c>
      <c r="K1369" s="148">
        <f t="shared" si="84"/>
        <v>14</v>
      </c>
      <c r="L1369" s="147">
        <f t="shared" si="85"/>
        <v>44479.5</v>
      </c>
      <c r="M1369" s="143">
        <v>44491.5</v>
      </c>
      <c r="N1369" s="143">
        <v>44592.5</v>
      </c>
      <c r="O1369" s="143">
        <v>44589.5</v>
      </c>
      <c r="P1369" s="144">
        <f t="shared" si="86"/>
        <v>110</v>
      </c>
      <c r="Q1369" s="149">
        <f t="shared" si="87"/>
        <v>31242.199999999997</v>
      </c>
    </row>
    <row r="1370" spans="1:17" x14ac:dyDescent="0.35">
      <c r="A1370" s="144" t="s">
        <v>6</v>
      </c>
      <c r="B1370" s="115" t="s">
        <v>82</v>
      </c>
      <c r="C1370" s="144"/>
      <c r="D1370" s="116">
        <v>44491</v>
      </c>
      <c r="E1370" s="115" t="s">
        <v>277</v>
      </c>
      <c r="F1370" s="145" t="s">
        <v>278</v>
      </c>
      <c r="G1370" s="145" t="s">
        <v>279</v>
      </c>
      <c r="H1370" s="146">
        <v>61.3</v>
      </c>
      <c r="I1370" s="147">
        <v>44473</v>
      </c>
      <c r="J1370" s="147">
        <v>44486</v>
      </c>
      <c r="K1370" s="148">
        <f t="shared" si="84"/>
        <v>14</v>
      </c>
      <c r="L1370" s="147">
        <f t="shared" si="85"/>
        <v>44479.5</v>
      </c>
      <c r="M1370" s="143">
        <v>44491.5</v>
      </c>
      <c r="N1370" s="143">
        <v>44592.5</v>
      </c>
      <c r="O1370" s="143">
        <v>44589.5</v>
      </c>
      <c r="P1370" s="144">
        <f t="shared" si="86"/>
        <v>110</v>
      </c>
      <c r="Q1370" s="149">
        <f t="shared" si="87"/>
        <v>6743</v>
      </c>
    </row>
    <row r="1371" spans="1:17" x14ac:dyDescent="0.35">
      <c r="A1371" s="144" t="s">
        <v>6</v>
      </c>
      <c r="B1371" s="115" t="s">
        <v>82</v>
      </c>
      <c r="C1371" s="144"/>
      <c r="D1371" s="116">
        <v>44491</v>
      </c>
      <c r="E1371" s="115" t="s">
        <v>233</v>
      </c>
      <c r="F1371" s="145" t="s">
        <v>234</v>
      </c>
      <c r="G1371" s="145" t="s">
        <v>280</v>
      </c>
      <c r="H1371" s="146">
        <v>414.03</v>
      </c>
      <c r="I1371" s="147">
        <v>44473</v>
      </c>
      <c r="J1371" s="147">
        <v>44486</v>
      </c>
      <c r="K1371" s="148">
        <f t="shared" si="84"/>
        <v>14</v>
      </c>
      <c r="L1371" s="147">
        <f t="shared" si="85"/>
        <v>44479.5</v>
      </c>
      <c r="M1371" s="143">
        <v>44491.5</v>
      </c>
      <c r="N1371" s="143">
        <v>44592.5</v>
      </c>
      <c r="O1371" s="143">
        <v>44589.5</v>
      </c>
      <c r="P1371" s="144">
        <f t="shared" si="86"/>
        <v>110</v>
      </c>
      <c r="Q1371" s="149">
        <f t="shared" si="87"/>
        <v>45543.299999999996</v>
      </c>
    </row>
    <row r="1372" spans="1:17" x14ac:dyDescent="0.35">
      <c r="A1372" s="144" t="s">
        <v>6</v>
      </c>
      <c r="B1372" s="115" t="s">
        <v>82</v>
      </c>
      <c r="C1372" s="144"/>
      <c r="D1372" s="116">
        <v>44491</v>
      </c>
      <c r="E1372" s="115" t="s">
        <v>281</v>
      </c>
      <c r="F1372" s="145" t="s">
        <v>282</v>
      </c>
      <c r="G1372" s="145" t="s">
        <v>230</v>
      </c>
      <c r="H1372" s="146">
        <v>152.26999999999998</v>
      </c>
      <c r="I1372" s="147">
        <v>44473</v>
      </c>
      <c r="J1372" s="147">
        <v>44486</v>
      </c>
      <c r="K1372" s="148">
        <f t="shared" si="84"/>
        <v>14</v>
      </c>
      <c r="L1372" s="147">
        <f t="shared" si="85"/>
        <v>44479.5</v>
      </c>
      <c r="M1372" s="143">
        <v>44491.5</v>
      </c>
      <c r="N1372" s="143">
        <v>44592.5</v>
      </c>
      <c r="O1372" s="143">
        <v>44589.5</v>
      </c>
      <c r="P1372" s="144">
        <f t="shared" si="86"/>
        <v>110</v>
      </c>
      <c r="Q1372" s="149">
        <f t="shared" si="87"/>
        <v>16749.699999999997</v>
      </c>
    </row>
    <row r="1373" spans="1:17" x14ac:dyDescent="0.35">
      <c r="A1373" s="144" t="s">
        <v>6</v>
      </c>
      <c r="B1373" s="115" t="s">
        <v>82</v>
      </c>
      <c r="C1373" s="144"/>
      <c r="D1373" s="116">
        <v>44491</v>
      </c>
      <c r="E1373" s="115" t="s">
        <v>281</v>
      </c>
      <c r="F1373" s="145" t="s">
        <v>282</v>
      </c>
      <c r="G1373" s="145" t="s">
        <v>220</v>
      </c>
      <c r="H1373" s="146">
        <v>0</v>
      </c>
      <c r="I1373" s="147">
        <v>44473</v>
      </c>
      <c r="J1373" s="147">
        <v>44486</v>
      </c>
      <c r="K1373" s="148">
        <f t="shared" si="84"/>
        <v>14</v>
      </c>
      <c r="L1373" s="147">
        <f t="shared" si="85"/>
        <v>44479.5</v>
      </c>
      <c r="M1373" s="143">
        <v>44491.5</v>
      </c>
      <c r="N1373" s="143">
        <v>44592.5</v>
      </c>
      <c r="O1373" s="143">
        <v>44589.5</v>
      </c>
      <c r="P1373" s="144">
        <f t="shared" si="86"/>
        <v>110</v>
      </c>
      <c r="Q1373" s="149">
        <f t="shared" si="87"/>
        <v>0</v>
      </c>
    </row>
    <row r="1374" spans="1:17" x14ac:dyDescent="0.35">
      <c r="A1374" s="144" t="s">
        <v>15</v>
      </c>
      <c r="B1374" s="115" t="s">
        <v>82</v>
      </c>
      <c r="C1374" s="144"/>
      <c r="D1374" s="116">
        <v>44505</v>
      </c>
      <c r="E1374" s="115" t="s">
        <v>207</v>
      </c>
      <c r="F1374" s="145" t="s">
        <v>208</v>
      </c>
      <c r="G1374" s="145" t="s">
        <v>209</v>
      </c>
      <c r="H1374" s="146">
        <v>65996.36</v>
      </c>
      <c r="I1374" s="147">
        <v>44487</v>
      </c>
      <c r="J1374" s="147">
        <v>44500</v>
      </c>
      <c r="K1374" s="148">
        <f t="shared" si="84"/>
        <v>14</v>
      </c>
      <c r="L1374" s="147">
        <f t="shared" si="85"/>
        <v>44493.5</v>
      </c>
      <c r="M1374" s="143">
        <v>44505.5</v>
      </c>
      <c r="N1374" s="143">
        <v>44508.5</v>
      </c>
      <c r="O1374" s="143">
        <v>44505.5</v>
      </c>
      <c r="P1374" s="144">
        <f t="shared" si="86"/>
        <v>12</v>
      </c>
      <c r="Q1374" s="149">
        <f t="shared" si="87"/>
        <v>791956.32000000007</v>
      </c>
    </row>
    <row r="1375" spans="1:17" x14ac:dyDescent="0.35">
      <c r="A1375" s="144" t="s">
        <v>15</v>
      </c>
      <c r="B1375" s="115" t="s">
        <v>82</v>
      </c>
      <c r="C1375" s="144"/>
      <c r="D1375" s="116">
        <v>44505</v>
      </c>
      <c r="E1375" s="115" t="s">
        <v>210</v>
      </c>
      <c r="F1375" s="145" t="s">
        <v>211</v>
      </c>
      <c r="G1375" s="145" t="s">
        <v>209</v>
      </c>
      <c r="H1375" s="146">
        <v>8402.9499999999953</v>
      </c>
      <c r="I1375" s="147">
        <v>44487</v>
      </c>
      <c r="J1375" s="147">
        <v>44500</v>
      </c>
      <c r="K1375" s="148">
        <f t="shared" si="84"/>
        <v>14</v>
      </c>
      <c r="L1375" s="147">
        <f t="shared" si="85"/>
        <v>44493.5</v>
      </c>
      <c r="M1375" s="143">
        <v>44505.5</v>
      </c>
      <c r="N1375" s="143">
        <v>44508.5</v>
      </c>
      <c r="O1375" s="143">
        <v>44505.5</v>
      </c>
      <c r="P1375" s="144">
        <f t="shared" si="86"/>
        <v>12</v>
      </c>
      <c r="Q1375" s="149">
        <f t="shared" si="87"/>
        <v>100835.39999999994</v>
      </c>
    </row>
    <row r="1376" spans="1:17" x14ac:dyDescent="0.35">
      <c r="A1376" s="144" t="s">
        <v>15</v>
      </c>
      <c r="B1376" s="115" t="s">
        <v>82</v>
      </c>
      <c r="C1376" s="144"/>
      <c r="D1376" s="116">
        <v>44505</v>
      </c>
      <c r="E1376" s="115" t="s">
        <v>212</v>
      </c>
      <c r="F1376" s="145" t="s">
        <v>213</v>
      </c>
      <c r="G1376" s="145" t="s">
        <v>209</v>
      </c>
      <c r="H1376" s="146">
        <v>8402.9499999999953</v>
      </c>
      <c r="I1376" s="147">
        <v>44487</v>
      </c>
      <c r="J1376" s="147">
        <v>44500</v>
      </c>
      <c r="K1376" s="148">
        <f t="shared" si="84"/>
        <v>14</v>
      </c>
      <c r="L1376" s="147">
        <f t="shared" si="85"/>
        <v>44493.5</v>
      </c>
      <c r="M1376" s="143">
        <v>44505.5</v>
      </c>
      <c r="N1376" s="143">
        <v>44508.5</v>
      </c>
      <c r="O1376" s="143">
        <v>44505.5</v>
      </c>
      <c r="P1376" s="144">
        <f t="shared" si="86"/>
        <v>12</v>
      </c>
      <c r="Q1376" s="149">
        <f t="shared" si="87"/>
        <v>100835.39999999994</v>
      </c>
    </row>
    <row r="1377" spans="1:17" x14ac:dyDescent="0.35">
      <c r="A1377" s="144" t="s">
        <v>15</v>
      </c>
      <c r="B1377" s="115" t="s">
        <v>82</v>
      </c>
      <c r="C1377" s="144"/>
      <c r="D1377" s="116">
        <v>44505</v>
      </c>
      <c r="E1377" s="115" t="s">
        <v>214</v>
      </c>
      <c r="F1377" s="145" t="s">
        <v>215</v>
      </c>
      <c r="G1377" s="145" t="s">
        <v>209</v>
      </c>
      <c r="H1377" s="146">
        <v>35930.010000000024</v>
      </c>
      <c r="I1377" s="147">
        <v>44487</v>
      </c>
      <c r="J1377" s="147">
        <v>44500</v>
      </c>
      <c r="K1377" s="148">
        <f t="shared" si="84"/>
        <v>14</v>
      </c>
      <c r="L1377" s="147">
        <f t="shared" si="85"/>
        <v>44493.5</v>
      </c>
      <c r="M1377" s="143">
        <v>44505.5</v>
      </c>
      <c r="N1377" s="143">
        <v>44508.5</v>
      </c>
      <c r="O1377" s="143">
        <v>44505.5</v>
      </c>
      <c r="P1377" s="144">
        <f t="shared" si="86"/>
        <v>12</v>
      </c>
      <c r="Q1377" s="149">
        <f t="shared" si="87"/>
        <v>431160.12000000029</v>
      </c>
    </row>
    <row r="1378" spans="1:17" x14ac:dyDescent="0.35">
      <c r="A1378" s="144" t="s">
        <v>15</v>
      </c>
      <c r="B1378" s="115" t="s">
        <v>82</v>
      </c>
      <c r="C1378" s="144"/>
      <c r="D1378" s="116">
        <v>44505</v>
      </c>
      <c r="E1378" s="115" t="s">
        <v>216</v>
      </c>
      <c r="F1378" s="145" t="s">
        <v>217</v>
      </c>
      <c r="G1378" s="145" t="s">
        <v>209</v>
      </c>
      <c r="H1378" s="146">
        <v>35930.010000000024</v>
      </c>
      <c r="I1378" s="147">
        <v>44487</v>
      </c>
      <c r="J1378" s="147">
        <v>44500</v>
      </c>
      <c r="K1378" s="148">
        <f t="shared" si="84"/>
        <v>14</v>
      </c>
      <c r="L1378" s="147">
        <f t="shared" si="85"/>
        <v>44493.5</v>
      </c>
      <c r="M1378" s="143">
        <v>44505.5</v>
      </c>
      <c r="N1378" s="143">
        <v>44508.5</v>
      </c>
      <c r="O1378" s="143">
        <v>44505.5</v>
      </c>
      <c r="P1378" s="144">
        <f t="shared" si="86"/>
        <v>12</v>
      </c>
      <c r="Q1378" s="149">
        <f t="shared" si="87"/>
        <v>431160.12000000029</v>
      </c>
    </row>
    <row r="1379" spans="1:17" x14ac:dyDescent="0.35">
      <c r="A1379" s="144" t="s">
        <v>15</v>
      </c>
      <c r="B1379" s="115" t="s">
        <v>82</v>
      </c>
      <c r="C1379" s="144"/>
      <c r="D1379" s="116">
        <v>44505</v>
      </c>
      <c r="E1379" s="115" t="s">
        <v>218</v>
      </c>
      <c r="F1379" s="145" t="s">
        <v>219</v>
      </c>
      <c r="G1379" s="145" t="s">
        <v>220</v>
      </c>
      <c r="H1379" s="146">
        <v>1473.3799999999999</v>
      </c>
      <c r="I1379" s="147">
        <v>44487</v>
      </c>
      <c r="J1379" s="147">
        <v>44500</v>
      </c>
      <c r="K1379" s="148">
        <f t="shared" si="84"/>
        <v>14</v>
      </c>
      <c r="L1379" s="147">
        <f t="shared" si="85"/>
        <v>44493.5</v>
      </c>
      <c r="M1379" s="143">
        <v>44505.5</v>
      </c>
      <c r="N1379" s="143">
        <v>44508.5</v>
      </c>
      <c r="O1379" s="143">
        <v>44505.5</v>
      </c>
      <c r="P1379" s="144">
        <f t="shared" si="86"/>
        <v>12</v>
      </c>
      <c r="Q1379" s="149">
        <f t="shared" si="87"/>
        <v>17680.559999999998</v>
      </c>
    </row>
    <row r="1380" spans="1:17" x14ac:dyDescent="0.35">
      <c r="A1380" s="144" t="s">
        <v>15</v>
      </c>
      <c r="B1380" s="115" t="s">
        <v>82</v>
      </c>
      <c r="C1380" s="144"/>
      <c r="D1380" s="116">
        <v>44505</v>
      </c>
      <c r="E1380" s="115" t="s">
        <v>221</v>
      </c>
      <c r="F1380" s="145" t="s">
        <v>222</v>
      </c>
      <c r="G1380" s="145" t="s">
        <v>220</v>
      </c>
      <c r="H1380" s="146">
        <v>1026.2</v>
      </c>
      <c r="I1380" s="147">
        <v>44487</v>
      </c>
      <c r="J1380" s="147">
        <v>44500</v>
      </c>
      <c r="K1380" s="148">
        <f t="shared" si="84"/>
        <v>14</v>
      </c>
      <c r="L1380" s="147">
        <f t="shared" si="85"/>
        <v>44493.5</v>
      </c>
      <c r="M1380" s="143">
        <v>44505.5</v>
      </c>
      <c r="N1380" s="143">
        <v>44508.5</v>
      </c>
      <c r="O1380" s="143">
        <v>44505.5</v>
      </c>
      <c r="P1380" s="144">
        <f t="shared" si="86"/>
        <v>12</v>
      </c>
      <c r="Q1380" s="149">
        <f t="shared" si="87"/>
        <v>12314.400000000001</v>
      </c>
    </row>
    <row r="1381" spans="1:17" x14ac:dyDescent="0.35">
      <c r="A1381" s="144" t="s">
        <v>15</v>
      </c>
      <c r="B1381" s="115" t="s">
        <v>82</v>
      </c>
      <c r="C1381" s="144"/>
      <c r="D1381" s="116">
        <v>44505</v>
      </c>
      <c r="E1381" s="115" t="s">
        <v>223</v>
      </c>
      <c r="F1381" s="145" t="s">
        <v>224</v>
      </c>
      <c r="G1381" s="145" t="s">
        <v>225</v>
      </c>
      <c r="H1381" s="146">
        <v>67.95</v>
      </c>
      <c r="I1381" s="147">
        <v>44487</v>
      </c>
      <c r="J1381" s="147">
        <v>44500</v>
      </c>
      <c r="K1381" s="148">
        <f t="shared" si="84"/>
        <v>14</v>
      </c>
      <c r="L1381" s="147">
        <f t="shared" si="85"/>
        <v>44493.5</v>
      </c>
      <c r="M1381" s="143">
        <v>44505.5</v>
      </c>
      <c r="N1381" s="143">
        <v>44518.5</v>
      </c>
      <c r="O1381" s="143">
        <v>44517.5</v>
      </c>
      <c r="P1381" s="144">
        <f t="shared" si="86"/>
        <v>24</v>
      </c>
      <c r="Q1381" s="149">
        <f t="shared" si="87"/>
        <v>1630.8000000000002</v>
      </c>
    </row>
    <row r="1382" spans="1:17" x14ac:dyDescent="0.35">
      <c r="A1382" s="144" t="s">
        <v>15</v>
      </c>
      <c r="B1382" s="115" t="s">
        <v>82</v>
      </c>
      <c r="C1382" s="144"/>
      <c r="D1382" s="116">
        <v>44505</v>
      </c>
      <c r="E1382" s="115" t="s">
        <v>223</v>
      </c>
      <c r="F1382" s="145" t="s">
        <v>224</v>
      </c>
      <c r="G1382" s="145" t="s">
        <v>226</v>
      </c>
      <c r="H1382" s="146">
        <v>45.72</v>
      </c>
      <c r="I1382" s="147">
        <v>44487</v>
      </c>
      <c r="J1382" s="147">
        <v>44500</v>
      </c>
      <c r="K1382" s="148">
        <f t="shared" si="84"/>
        <v>14</v>
      </c>
      <c r="L1382" s="147">
        <f t="shared" si="85"/>
        <v>44493.5</v>
      </c>
      <c r="M1382" s="143">
        <v>44505.5</v>
      </c>
      <c r="N1382" s="143">
        <v>44518.5</v>
      </c>
      <c r="O1382" s="143">
        <v>44517.5</v>
      </c>
      <c r="P1382" s="144">
        <f t="shared" si="86"/>
        <v>24</v>
      </c>
      <c r="Q1382" s="149">
        <f t="shared" si="87"/>
        <v>1097.28</v>
      </c>
    </row>
    <row r="1383" spans="1:17" x14ac:dyDescent="0.35">
      <c r="A1383" s="144" t="s">
        <v>15</v>
      </c>
      <c r="B1383" s="115" t="s">
        <v>82</v>
      </c>
      <c r="C1383" s="144"/>
      <c r="D1383" s="116">
        <v>44505</v>
      </c>
      <c r="E1383" s="115" t="s">
        <v>227</v>
      </c>
      <c r="F1383" s="145" t="s">
        <v>228</v>
      </c>
      <c r="G1383" s="145" t="s">
        <v>229</v>
      </c>
      <c r="H1383" s="146">
        <v>1.54</v>
      </c>
      <c r="I1383" s="147">
        <v>44487</v>
      </c>
      <c r="J1383" s="147">
        <v>44500</v>
      </c>
      <c r="K1383" s="148">
        <f t="shared" si="84"/>
        <v>14</v>
      </c>
      <c r="L1383" s="147">
        <f t="shared" si="85"/>
        <v>44493.5</v>
      </c>
      <c r="M1383" s="143">
        <v>44505.5</v>
      </c>
      <c r="N1383" s="143">
        <v>44518.5</v>
      </c>
      <c r="O1383" s="143">
        <v>44517.5</v>
      </c>
      <c r="P1383" s="144">
        <f t="shared" si="86"/>
        <v>24</v>
      </c>
      <c r="Q1383" s="149">
        <f t="shared" si="87"/>
        <v>36.96</v>
      </c>
    </row>
    <row r="1384" spans="1:17" x14ac:dyDescent="0.35">
      <c r="A1384" s="144" t="s">
        <v>15</v>
      </c>
      <c r="B1384" s="115" t="s">
        <v>82</v>
      </c>
      <c r="C1384" s="144"/>
      <c r="D1384" s="116">
        <v>44505</v>
      </c>
      <c r="E1384" s="115" t="s">
        <v>227</v>
      </c>
      <c r="F1384" s="145" t="s">
        <v>228</v>
      </c>
      <c r="G1384" s="145" t="s">
        <v>225</v>
      </c>
      <c r="H1384" s="146">
        <v>266.02</v>
      </c>
      <c r="I1384" s="147">
        <v>44487</v>
      </c>
      <c r="J1384" s="147">
        <v>44500</v>
      </c>
      <c r="K1384" s="148">
        <f t="shared" si="84"/>
        <v>14</v>
      </c>
      <c r="L1384" s="147">
        <f t="shared" si="85"/>
        <v>44493.5</v>
      </c>
      <c r="M1384" s="143">
        <v>44505.5</v>
      </c>
      <c r="N1384" s="143">
        <v>44518.5</v>
      </c>
      <c r="O1384" s="143">
        <v>44517.5</v>
      </c>
      <c r="P1384" s="144">
        <f t="shared" si="86"/>
        <v>24</v>
      </c>
      <c r="Q1384" s="149">
        <f t="shared" si="87"/>
        <v>6384.48</v>
      </c>
    </row>
    <row r="1385" spans="1:17" x14ac:dyDescent="0.35">
      <c r="A1385" s="144" t="s">
        <v>15</v>
      </c>
      <c r="B1385" s="115" t="s">
        <v>82</v>
      </c>
      <c r="C1385" s="144"/>
      <c r="D1385" s="116">
        <v>44505</v>
      </c>
      <c r="E1385" s="115" t="s">
        <v>227</v>
      </c>
      <c r="F1385" s="145" t="s">
        <v>228</v>
      </c>
      <c r="G1385" s="145" t="s">
        <v>307</v>
      </c>
      <c r="H1385" s="146">
        <v>1.95</v>
      </c>
      <c r="I1385" s="147">
        <v>44487</v>
      </c>
      <c r="J1385" s="147">
        <v>44500</v>
      </c>
      <c r="K1385" s="148">
        <f t="shared" si="84"/>
        <v>14</v>
      </c>
      <c r="L1385" s="147">
        <f t="shared" si="85"/>
        <v>44493.5</v>
      </c>
      <c r="M1385" s="143">
        <v>44505.5</v>
      </c>
      <c r="N1385" s="143">
        <v>44518.5</v>
      </c>
      <c r="O1385" s="143">
        <v>44517.5</v>
      </c>
      <c r="P1385" s="144">
        <f t="shared" si="86"/>
        <v>24</v>
      </c>
      <c r="Q1385" s="149">
        <f t="shared" si="87"/>
        <v>46.8</v>
      </c>
    </row>
    <row r="1386" spans="1:17" x14ac:dyDescent="0.35">
      <c r="A1386" s="144" t="s">
        <v>15</v>
      </c>
      <c r="B1386" s="115" t="s">
        <v>82</v>
      </c>
      <c r="C1386" s="144"/>
      <c r="D1386" s="116">
        <v>44505</v>
      </c>
      <c r="E1386" s="115" t="s">
        <v>227</v>
      </c>
      <c r="F1386" s="145" t="s">
        <v>228</v>
      </c>
      <c r="G1386" s="145" t="s">
        <v>301</v>
      </c>
      <c r="H1386" s="146">
        <v>10.68</v>
      </c>
      <c r="I1386" s="147">
        <v>44487</v>
      </c>
      <c r="J1386" s="147">
        <v>44500</v>
      </c>
      <c r="K1386" s="148">
        <f t="shared" si="84"/>
        <v>14</v>
      </c>
      <c r="L1386" s="147">
        <f t="shared" si="85"/>
        <v>44493.5</v>
      </c>
      <c r="M1386" s="143">
        <v>44505.5</v>
      </c>
      <c r="N1386" s="143">
        <v>44518.5</v>
      </c>
      <c r="O1386" s="143">
        <v>44517.5</v>
      </c>
      <c r="P1386" s="144">
        <f t="shared" si="86"/>
        <v>24</v>
      </c>
      <c r="Q1386" s="149">
        <f t="shared" si="87"/>
        <v>256.32</v>
      </c>
    </row>
    <row r="1387" spans="1:17" x14ac:dyDescent="0.35">
      <c r="A1387" s="144" t="s">
        <v>15</v>
      </c>
      <c r="B1387" s="115" t="s">
        <v>82</v>
      </c>
      <c r="C1387" s="144"/>
      <c r="D1387" s="116">
        <v>44505</v>
      </c>
      <c r="E1387" s="115" t="s">
        <v>227</v>
      </c>
      <c r="F1387" s="145" t="s">
        <v>228</v>
      </c>
      <c r="G1387" s="145" t="s">
        <v>319</v>
      </c>
      <c r="H1387" s="146">
        <v>0.98</v>
      </c>
      <c r="I1387" s="147">
        <v>44487</v>
      </c>
      <c r="J1387" s="147">
        <v>44500</v>
      </c>
      <c r="K1387" s="148">
        <f t="shared" si="84"/>
        <v>14</v>
      </c>
      <c r="L1387" s="147">
        <f t="shared" si="85"/>
        <v>44493.5</v>
      </c>
      <c r="M1387" s="143">
        <v>44505.5</v>
      </c>
      <c r="N1387" s="143">
        <v>44518.5</v>
      </c>
      <c r="O1387" s="143">
        <v>44517.5</v>
      </c>
      <c r="P1387" s="144">
        <f t="shared" si="86"/>
        <v>24</v>
      </c>
      <c r="Q1387" s="149">
        <f t="shared" si="87"/>
        <v>23.52</v>
      </c>
    </row>
    <row r="1388" spans="1:17" x14ac:dyDescent="0.35">
      <c r="A1388" s="144" t="s">
        <v>15</v>
      </c>
      <c r="B1388" s="115" t="s">
        <v>82</v>
      </c>
      <c r="C1388" s="144"/>
      <c r="D1388" s="116">
        <v>44505</v>
      </c>
      <c r="E1388" s="115" t="s">
        <v>227</v>
      </c>
      <c r="F1388" s="145" t="s">
        <v>228</v>
      </c>
      <c r="G1388" s="145" t="s">
        <v>302</v>
      </c>
      <c r="H1388" s="146">
        <v>0.56999999999999995</v>
      </c>
      <c r="I1388" s="147">
        <v>44487</v>
      </c>
      <c r="J1388" s="147">
        <v>44500</v>
      </c>
      <c r="K1388" s="148">
        <f t="shared" si="84"/>
        <v>14</v>
      </c>
      <c r="L1388" s="147">
        <f t="shared" si="85"/>
        <v>44493.5</v>
      </c>
      <c r="M1388" s="143">
        <v>44505.5</v>
      </c>
      <c r="N1388" s="143">
        <v>44518.5</v>
      </c>
      <c r="O1388" s="143">
        <v>44517.5</v>
      </c>
      <c r="P1388" s="144">
        <f t="shared" si="86"/>
        <v>24</v>
      </c>
      <c r="Q1388" s="149">
        <f t="shared" si="87"/>
        <v>13.68</v>
      </c>
    </row>
    <row r="1389" spans="1:17" x14ac:dyDescent="0.35">
      <c r="A1389" s="144" t="s">
        <v>15</v>
      </c>
      <c r="B1389" s="115" t="s">
        <v>82</v>
      </c>
      <c r="C1389" s="144"/>
      <c r="D1389" s="116">
        <v>44505</v>
      </c>
      <c r="E1389" s="115" t="s">
        <v>227</v>
      </c>
      <c r="F1389" s="145" t="s">
        <v>228</v>
      </c>
      <c r="G1389" s="145" t="s">
        <v>226</v>
      </c>
      <c r="H1389" s="146">
        <v>0.77</v>
      </c>
      <c r="I1389" s="147">
        <v>44487</v>
      </c>
      <c r="J1389" s="147">
        <v>44500</v>
      </c>
      <c r="K1389" s="148">
        <f t="shared" si="84"/>
        <v>14</v>
      </c>
      <c r="L1389" s="147">
        <f t="shared" si="85"/>
        <v>44493.5</v>
      </c>
      <c r="M1389" s="143">
        <v>44505.5</v>
      </c>
      <c r="N1389" s="143">
        <v>44518.5</v>
      </c>
      <c r="O1389" s="143">
        <v>44517.5</v>
      </c>
      <c r="P1389" s="144">
        <f t="shared" si="86"/>
        <v>24</v>
      </c>
      <c r="Q1389" s="149">
        <f t="shared" si="87"/>
        <v>18.48</v>
      </c>
    </row>
    <row r="1390" spans="1:17" x14ac:dyDescent="0.35">
      <c r="A1390" s="144" t="s">
        <v>15</v>
      </c>
      <c r="B1390" s="115" t="s">
        <v>82</v>
      </c>
      <c r="C1390" s="144"/>
      <c r="D1390" s="116">
        <v>44505</v>
      </c>
      <c r="E1390" s="115" t="s">
        <v>227</v>
      </c>
      <c r="F1390" s="145" t="s">
        <v>228</v>
      </c>
      <c r="G1390" s="145" t="s">
        <v>320</v>
      </c>
      <c r="H1390" s="144">
        <v>0.82</v>
      </c>
      <c r="I1390" s="147">
        <v>44487</v>
      </c>
      <c r="J1390" s="147">
        <v>44500</v>
      </c>
      <c r="K1390" s="148">
        <f t="shared" si="84"/>
        <v>14</v>
      </c>
      <c r="L1390" s="147">
        <f t="shared" si="85"/>
        <v>44493.5</v>
      </c>
      <c r="M1390" s="143">
        <v>44505.5</v>
      </c>
      <c r="N1390" s="143">
        <v>44518.5</v>
      </c>
      <c r="O1390" s="143">
        <v>44517.5</v>
      </c>
      <c r="P1390" s="144">
        <f t="shared" si="86"/>
        <v>24</v>
      </c>
      <c r="Q1390" s="149">
        <f t="shared" si="87"/>
        <v>19.68</v>
      </c>
    </row>
    <row r="1391" spans="1:17" x14ac:dyDescent="0.35">
      <c r="A1391" s="144" t="s">
        <v>15</v>
      </c>
      <c r="B1391" s="115" t="s">
        <v>82</v>
      </c>
      <c r="C1391" s="144"/>
      <c r="D1391" s="116">
        <v>44505</v>
      </c>
      <c r="E1391" s="115" t="s">
        <v>218</v>
      </c>
      <c r="F1391" s="145" t="s">
        <v>219</v>
      </c>
      <c r="G1391" s="145" t="s">
        <v>230</v>
      </c>
      <c r="H1391" s="146">
        <v>862.52999999999986</v>
      </c>
      <c r="I1391" s="147">
        <v>44487</v>
      </c>
      <c r="J1391" s="147">
        <v>44500</v>
      </c>
      <c r="K1391" s="148">
        <f t="shared" si="84"/>
        <v>14</v>
      </c>
      <c r="L1391" s="147">
        <f t="shared" si="85"/>
        <v>44493.5</v>
      </c>
      <c r="M1391" s="143">
        <v>44505.5</v>
      </c>
      <c r="N1391" s="143">
        <v>44518.5</v>
      </c>
      <c r="O1391" s="143">
        <v>44517.5</v>
      </c>
      <c r="P1391" s="144">
        <f t="shared" si="86"/>
        <v>24</v>
      </c>
      <c r="Q1391" s="149">
        <f t="shared" si="87"/>
        <v>20700.719999999998</v>
      </c>
    </row>
    <row r="1392" spans="1:17" x14ac:dyDescent="0.35">
      <c r="A1392" s="144" t="s">
        <v>15</v>
      </c>
      <c r="B1392" s="115" t="s">
        <v>82</v>
      </c>
      <c r="C1392" s="144"/>
      <c r="D1392" s="116">
        <v>44505</v>
      </c>
      <c r="E1392" s="115" t="s">
        <v>221</v>
      </c>
      <c r="F1392" s="145" t="s">
        <v>222</v>
      </c>
      <c r="G1392" s="145" t="s">
        <v>230</v>
      </c>
      <c r="H1392" s="146">
        <v>18228.069999999996</v>
      </c>
      <c r="I1392" s="147">
        <v>44487</v>
      </c>
      <c r="J1392" s="147">
        <v>44500</v>
      </c>
      <c r="K1392" s="148">
        <f t="shared" si="84"/>
        <v>14</v>
      </c>
      <c r="L1392" s="147">
        <f t="shared" si="85"/>
        <v>44493.5</v>
      </c>
      <c r="M1392" s="143">
        <v>44505.5</v>
      </c>
      <c r="N1392" s="143">
        <v>44518.5</v>
      </c>
      <c r="O1392" s="143">
        <v>44517.5</v>
      </c>
      <c r="P1392" s="144">
        <f t="shared" si="86"/>
        <v>24</v>
      </c>
      <c r="Q1392" s="149">
        <f t="shared" si="87"/>
        <v>437473.67999999993</v>
      </c>
    </row>
    <row r="1393" spans="1:17" x14ac:dyDescent="0.35">
      <c r="A1393" s="144" t="s">
        <v>15</v>
      </c>
      <c r="B1393" s="115" t="s">
        <v>82</v>
      </c>
      <c r="C1393" s="144"/>
      <c r="D1393" s="116">
        <v>44505</v>
      </c>
      <c r="E1393" s="115" t="s">
        <v>227</v>
      </c>
      <c r="F1393" s="145" t="s">
        <v>228</v>
      </c>
      <c r="G1393" s="145" t="s">
        <v>232</v>
      </c>
      <c r="H1393" s="146">
        <v>211.46</v>
      </c>
      <c r="I1393" s="147">
        <v>44487</v>
      </c>
      <c r="J1393" s="147">
        <v>44500</v>
      </c>
      <c r="K1393" s="148">
        <f t="shared" si="84"/>
        <v>14</v>
      </c>
      <c r="L1393" s="147">
        <f t="shared" si="85"/>
        <v>44493.5</v>
      </c>
      <c r="M1393" s="143">
        <v>44505.5</v>
      </c>
      <c r="N1393" s="143">
        <v>44545.5</v>
      </c>
      <c r="O1393" s="143">
        <v>44544.5</v>
      </c>
      <c r="P1393" s="144">
        <f t="shared" si="86"/>
        <v>51</v>
      </c>
      <c r="Q1393" s="149">
        <f t="shared" si="87"/>
        <v>10784.460000000001</v>
      </c>
    </row>
    <row r="1394" spans="1:17" x14ac:dyDescent="0.35">
      <c r="A1394" s="144" t="s">
        <v>15</v>
      </c>
      <c r="B1394" s="115" t="s">
        <v>82</v>
      </c>
      <c r="C1394" s="144"/>
      <c r="D1394" s="116">
        <v>44505</v>
      </c>
      <c r="E1394" s="115" t="s">
        <v>233</v>
      </c>
      <c r="F1394" s="145" t="s">
        <v>234</v>
      </c>
      <c r="G1394" s="145" t="s">
        <v>235</v>
      </c>
      <c r="H1394" s="146">
        <v>34.340000000000003</v>
      </c>
      <c r="I1394" s="147">
        <v>44487</v>
      </c>
      <c r="J1394" s="147">
        <v>44500</v>
      </c>
      <c r="K1394" s="148">
        <f t="shared" si="84"/>
        <v>14</v>
      </c>
      <c r="L1394" s="147">
        <f t="shared" si="85"/>
        <v>44493.5</v>
      </c>
      <c r="M1394" s="143">
        <v>44505.5</v>
      </c>
      <c r="N1394" s="143">
        <v>44545.5</v>
      </c>
      <c r="O1394" s="143">
        <v>44544.5</v>
      </c>
      <c r="P1394" s="144">
        <f t="shared" si="86"/>
        <v>51</v>
      </c>
      <c r="Q1394" s="149">
        <f t="shared" si="87"/>
        <v>1751.3400000000001</v>
      </c>
    </row>
    <row r="1395" spans="1:17" x14ac:dyDescent="0.35">
      <c r="A1395" s="144" t="s">
        <v>15</v>
      </c>
      <c r="B1395" s="115" t="s">
        <v>82</v>
      </c>
      <c r="C1395" s="144"/>
      <c r="D1395" s="116">
        <v>44505</v>
      </c>
      <c r="E1395" s="115" t="s">
        <v>233</v>
      </c>
      <c r="F1395" s="145" t="s">
        <v>234</v>
      </c>
      <c r="G1395" s="145" t="s">
        <v>237</v>
      </c>
      <c r="H1395" s="146">
        <v>25.78</v>
      </c>
      <c r="I1395" s="147">
        <v>44487</v>
      </c>
      <c r="J1395" s="147">
        <v>44500</v>
      </c>
      <c r="K1395" s="148">
        <f t="shared" si="84"/>
        <v>14</v>
      </c>
      <c r="L1395" s="147">
        <f t="shared" si="85"/>
        <v>44493.5</v>
      </c>
      <c r="M1395" s="143">
        <v>44505.5</v>
      </c>
      <c r="N1395" s="143">
        <v>44545.5</v>
      </c>
      <c r="O1395" s="143">
        <v>44544.5</v>
      </c>
      <c r="P1395" s="144">
        <f t="shared" si="86"/>
        <v>51</v>
      </c>
      <c r="Q1395" s="149">
        <f t="shared" si="87"/>
        <v>1314.78</v>
      </c>
    </row>
    <row r="1396" spans="1:17" x14ac:dyDescent="0.35">
      <c r="A1396" s="144" t="s">
        <v>15</v>
      </c>
      <c r="B1396" s="115" t="s">
        <v>82</v>
      </c>
      <c r="C1396" s="144"/>
      <c r="D1396" s="116">
        <v>44505</v>
      </c>
      <c r="E1396" s="115" t="s">
        <v>238</v>
      </c>
      <c r="F1396" s="145" t="s">
        <v>239</v>
      </c>
      <c r="G1396" s="145" t="s">
        <v>304</v>
      </c>
      <c r="H1396" s="146">
        <v>130.85</v>
      </c>
      <c r="I1396" s="147">
        <v>44487</v>
      </c>
      <c r="J1396" s="147">
        <v>44500</v>
      </c>
      <c r="K1396" s="148">
        <f t="shared" si="84"/>
        <v>14</v>
      </c>
      <c r="L1396" s="147">
        <f t="shared" si="85"/>
        <v>44493.5</v>
      </c>
      <c r="M1396" s="143">
        <v>44505.5</v>
      </c>
      <c r="N1396" s="143">
        <v>44550.5</v>
      </c>
      <c r="O1396" s="143">
        <v>44547.5</v>
      </c>
      <c r="P1396" s="144">
        <f t="shared" si="86"/>
        <v>54</v>
      </c>
      <c r="Q1396" s="149">
        <f t="shared" si="87"/>
        <v>7065.9</v>
      </c>
    </row>
    <row r="1397" spans="1:17" x14ac:dyDescent="0.35">
      <c r="A1397" s="144" t="s">
        <v>15</v>
      </c>
      <c r="B1397" s="115" t="s">
        <v>82</v>
      </c>
      <c r="C1397" s="144"/>
      <c r="D1397" s="116">
        <v>44505</v>
      </c>
      <c r="E1397" s="115" t="s">
        <v>238</v>
      </c>
      <c r="F1397" s="145" t="s">
        <v>239</v>
      </c>
      <c r="G1397" s="145" t="s">
        <v>240</v>
      </c>
      <c r="H1397" s="146">
        <v>347.45</v>
      </c>
      <c r="I1397" s="147">
        <v>44487</v>
      </c>
      <c r="J1397" s="147">
        <v>44500</v>
      </c>
      <c r="K1397" s="148">
        <f t="shared" si="84"/>
        <v>14</v>
      </c>
      <c r="L1397" s="147">
        <f t="shared" si="85"/>
        <v>44493.5</v>
      </c>
      <c r="M1397" s="143">
        <v>44505.5</v>
      </c>
      <c r="N1397" s="143">
        <v>44550.5</v>
      </c>
      <c r="O1397" s="143">
        <v>44547.5</v>
      </c>
      <c r="P1397" s="144">
        <f t="shared" si="86"/>
        <v>54</v>
      </c>
      <c r="Q1397" s="149">
        <f t="shared" si="87"/>
        <v>18762.3</v>
      </c>
    </row>
    <row r="1398" spans="1:17" x14ac:dyDescent="0.35">
      <c r="A1398" s="144" t="s">
        <v>15</v>
      </c>
      <c r="B1398" s="115" t="s">
        <v>82</v>
      </c>
      <c r="C1398" s="144"/>
      <c r="D1398" s="116">
        <v>44505</v>
      </c>
      <c r="E1398" s="115" t="s">
        <v>238</v>
      </c>
      <c r="F1398" s="145" t="s">
        <v>239</v>
      </c>
      <c r="G1398" s="145" t="s">
        <v>241</v>
      </c>
      <c r="H1398" s="146">
        <v>93.57</v>
      </c>
      <c r="I1398" s="147">
        <v>44487</v>
      </c>
      <c r="J1398" s="147">
        <v>44500</v>
      </c>
      <c r="K1398" s="148">
        <f t="shared" si="84"/>
        <v>14</v>
      </c>
      <c r="L1398" s="147">
        <f t="shared" si="85"/>
        <v>44493.5</v>
      </c>
      <c r="M1398" s="143">
        <v>44505.5</v>
      </c>
      <c r="N1398" s="143">
        <v>44550.5</v>
      </c>
      <c r="O1398" s="143">
        <v>44547.5</v>
      </c>
      <c r="P1398" s="144">
        <f t="shared" si="86"/>
        <v>54</v>
      </c>
      <c r="Q1398" s="149">
        <f t="shared" si="87"/>
        <v>5052.78</v>
      </c>
    </row>
    <row r="1399" spans="1:17" x14ac:dyDescent="0.35">
      <c r="A1399" s="144" t="s">
        <v>15</v>
      </c>
      <c r="B1399" s="115" t="s">
        <v>82</v>
      </c>
      <c r="C1399" s="144"/>
      <c r="D1399" s="116">
        <v>44505</v>
      </c>
      <c r="E1399" s="115" t="s">
        <v>238</v>
      </c>
      <c r="F1399" s="145" t="s">
        <v>239</v>
      </c>
      <c r="G1399" s="145" t="s">
        <v>242</v>
      </c>
      <c r="H1399" s="146">
        <v>24.62</v>
      </c>
      <c r="I1399" s="147">
        <v>44487</v>
      </c>
      <c r="J1399" s="147">
        <v>44500</v>
      </c>
      <c r="K1399" s="148">
        <f t="shared" si="84"/>
        <v>14</v>
      </c>
      <c r="L1399" s="147">
        <f t="shared" si="85"/>
        <v>44493.5</v>
      </c>
      <c r="M1399" s="143">
        <v>44505.5</v>
      </c>
      <c r="N1399" s="143">
        <v>44550.5</v>
      </c>
      <c r="O1399" s="143">
        <v>44547.5</v>
      </c>
      <c r="P1399" s="144">
        <f t="shared" si="86"/>
        <v>54</v>
      </c>
      <c r="Q1399" s="149">
        <f t="shared" si="87"/>
        <v>1329.48</v>
      </c>
    </row>
    <row r="1400" spans="1:17" x14ac:dyDescent="0.35">
      <c r="A1400" s="144" t="s">
        <v>15</v>
      </c>
      <c r="B1400" s="115" t="s">
        <v>82</v>
      </c>
      <c r="C1400" s="144"/>
      <c r="D1400" s="116">
        <v>44505</v>
      </c>
      <c r="E1400" s="115" t="s">
        <v>238</v>
      </c>
      <c r="F1400" s="145" t="s">
        <v>239</v>
      </c>
      <c r="G1400" s="145" t="s">
        <v>243</v>
      </c>
      <c r="H1400" s="146">
        <v>69.06</v>
      </c>
      <c r="I1400" s="147">
        <v>44487</v>
      </c>
      <c r="J1400" s="147">
        <v>44500</v>
      </c>
      <c r="K1400" s="148">
        <f t="shared" si="84"/>
        <v>14</v>
      </c>
      <c r="L1400" s="147">
        <f t="shared" si="85"/>
        <v>44493.5</v>
      </c>
      <c r="M1400" s="143">
        <v>44505.5</v>
      </c>
      <c r="N1400" s="143">
        <v>44550.5</v>
      </c>
      <c r="O1400" s="143">
        <v>44547.5</v>
      </c>
      <c r="P1400" s="144">
        <f t="shared" si="86"/>
        <v>54</v>
      </c>
      <c r="Q1400" s="149">
        <f t="shared" si="87"/>
        <v>3729.2400000000002</v>
      </c>
    </row>
    <row r="1401" spans="1:17" x14ac:dyDescent="0.35">
      <c r="A1401" s="144" t="s">
        <v>15</v>
      </c>
      <c r="B1401" s="115" t="s">
        <v>82</v>
      </c>
      <c r="C1401" s="144"/>
      <c r="D1401" s="116">
        <v>44505</v>
      </c>
      <c r="E1401" s="115" t="s">
        <v>238</v>
      </c>
      <c r="F1401" s="145" t="s">
        <v>239</v>
      </c>
      <c r="G1401" s="145" t="s">
        <v>244</v>
      </c>
      <c r="H1401" s="146">
        <v>57.26</v>
      </c>
      <c r="I1401" s="147">
        <v>44487</v>
      </c>
      <c r="J1401" s="147">
        <v>44500</v>
      </c>
      <c r="K1401" s="148">
        <f t="shared" si="84"/>
        <v>14</v>
      </c>
      <c r="L1401" s="147">
        <f t="shared" si="85"/>
        <v>44493.5</v>
      </c>
      <c r="M1401" s="143">
        <v>44505.5</v>
      </c>
      <c r="N1401" s="143">
        <v>44550.5</v>
      </c>
      <c r="O1401" s="143">
        <v>44547.5</v>
      </c>
      <c r="P1401" s="144">
        <f t="shared" si="86"/>
        <v>54</v>
      </c>
      <c r="Q1401" s="149">
        <f t="shared" si="87"/>
        <v>3092.04</v>
      </c>
    </row>
    <row r="1402" spans="1:17" x14ac:dyDescent="0.35">
      <c r="A1402" s="144" t="s">
        <v>15</v>
      </c>
      <c r="B1402" s="115" t="s">
        <v>82</v>
      </c>
      <c r="C1402" s="144"/>
      <c r="D1402" s="116">
        <v>44505</v>
      </c>
      <c r="E1402" s="115" t="s">
        <v>218</v>
      </c>
      <c r="F1402" s="145" t="s">
        <v>219</v>
      </c>
      <c r="G1402" s="145" t="s">
        <v>245</v>
      </c>
      <c r="H1402" s="146">
        <v>1746.0299999999997</v>
      </c>
      <c r="I1402" s="147">
        <v>44487</v>
      </c>
      <c r="J1402" s="147">
        <v>44500</v>
      </c>
      <c r="K1402" s="148">
        <f t="shared" si="84"/>
        <v>14</v>
      </c>
      <c r="L1402" s="147">
        <f t="shared" si="85"/>
        <v>44493.5</v>
      </c>
      <c r="M1402" s="143">
        <v>44505.5</v>
      </c>
      <c r="N1402" s="143">
        <v>44550.5</v>
      </c>
      <c r="O1402" s="143">
        <v>44547.5</v>
      </c>
      <c r="P1402" s="144">
        <f t="shared" si="86"/>
        <v>54</v>
      </c>
      <c r="Q1402" s="149">
        <f t="shared" si="87"/>
        <v>94285.619999999981</v>
      </c>
    </row>
    <row r="1403" spans="1:17" x14ac:dyDescent="0.35">
      <c r="A1403" s="144" t="s">
        <v>15</v>
      </c>
      <c r="B1403" s="115" t="s">
        <v>82</v>
      </c>
      <c r="C1403" s="144"/>
      <c r="D1403" s="116">
        <v>44505</v>
      </c>
      <c r="E1403" s="115" t="s">
        <v>223</v>
      </c>
      <c r="F1403" s="145" t="s">
        <v>224</v>
      </c>
      <c r="G1403" s="145" t="s">
        <v>231</v>
      </c>
      <c r="H1403" s="146">
        <v>126.71</v>
      </c>
      <c r="I1403" s="147">
        <v>44487</v>
      </c>
      <c r="J1403" s="147">
        <v>44500</v>
      </c>
      <c r="K1403" s="148">
        <f t="shared" si="84"/>
        <v>14</v>
      </c>
      <c r="L1403" s="147">
        <f t="shared" si="85"/>
        <v>44493.5</v>
      </c>
      <c r="M1403" s="143">
        <v>44505.5</v>
      </c>
      <c r="N1403" s="143">
        <v>44592.5</v>
      </c>
      <c r="O1403" s="143">
        <v>44589.5</v>
      </c>
      <c r="P1403" s="144">
        <f t="shared" si="86"/>
        <v>96</v>
      </c>
      <c r="Q1403" s="149">
        <f t="shared" si="87"/>
        <v>12164.16</v>
      </c>
    </row>
    <row r="1404" spans="1:17" x14ac:dyDescent="0.35">
      <c r="A1404" s="144" t="s">
        <v>15</v>
      </c>
      <c r="B1404" s="115" t="s">
        <v>82</v>
      </c>
      <c r="C1404" s="144"/>
      <c r="D1404" s="116">
        <v>44505</v>
      </c>
      <c r="E1404" s="115" t="s">
        <v>227</v>
      </c>
      <c r="F1404" s="145" t="s">
        <v>228</v>
      </c>
      <c r="G1404" s="145" t="s">
        <v>246</v>
      </c>
      <c r="H1404" s="146">
        <v>6.62</v>
      </c>
      <c r="I1404" s="147">
        <v>44487</v>
      </c>
      <c r="J1404" s="147">
        <v>44500</v>
      </c>
      <c r="K1404" s="148">
        <f t="shared" si="84"/>
        <v>14</v>
      </c>
      <c r="L1404" s="147">
        <f t="shared" si="85"/>
        <v>44493.5</v>
      </c>
      <c r="M1404" s="143">
        <v>44505.5</v>
      </c>
      <c r="N1404" s="143">
        <v>44592.5</v>
      </c>
      <c r="O1404" s="143">
        <v>44589.5</v>
      </c>
      <c r="P1404" s="144">
        <f t="shared" si="86"/>
        <v>96</v>
      </c>
      <c r="Q1404" s="149">
        <f t="shared" si="87"/>
        <v>635.52</v>
      </c>
    </row>
    <row r="1405" spans="1:17" x14ac:dyDescent="0.35">
      <c r="A1405" s="144" t="s">
        <v>15</v>
      </c>
      <c r="B1405" s="115" t="s">
        <v>82</v>
      </c>
      <c r="C1405" s="144"/>
      <c r="D1405" s="116">
        <v>44505</v>
      </c>
      <c r="E1405" s="115" t="s">
        <v>227</v>
      </c>
      <c r="F1405" s="145" t="s">
        <v>228</v>
      </c>
      <c r="G1405" s="145" t="s">
        <v>247</v>
      </c>
      <c r="H1405" s="146">
        <v>19.46</v>
      </c>
      <c r="I1405" s="147">
        <v>44487</v>
      </c>
      <c r="J1405" s="147">
        <v>44500</v>
      </c>
      <c r="K1405" s="148">
        <f t="shared" si="84"/>
        <v>14</v>
      </c>
      <c r="L1405" s="147">
        <f t="shared" si="85"/>
        <v>44493.5</v>
      </c>
      <c r="M1405" s="143">
        <v>44505.5</v>
      </c>
      <c r="N1405" s="143">
        <v>44592.5</v>
      </c>
      <c r="O1405" s="143">
        <v>44589.5</v>
      </c>
      <c r="P1405" s="144">
        <f t="shared" si="86"/>
        <v>96</v>
      </c>
      <c r="Q1405" s="149">
        <f t="shared" si="87"/>
        <v>1868.16</v>
      </c>
    </row>
    <row r="1406" spans="1:17" x14ac:dyDescent="0.35">
      <c r="A1406" s="144" t="s">
        <v>15</v>
      </c>
      <c r="B1406" s="115" t="s">
        <v>82</v>
      </c>
      <c r="C1406" s="144"/>
      <c r="D1406" s="116">
        <v>44505</v>
      </c>
      <c r="E1406" s="115" t="s">
        <v>227</v>
      </c>
      <c r="F1406" s="145" t="s">
        <v>228</v>
      </c>
      <c r="G1406" s="145" t="s">
        <v>295</v>
      </c>
      <c r="H1406" s="144">
        <v>2.89</v>
      </c>
      <c r="I1406" s="147">
        <v>44487</v>
      </c>
      <c r="J1406" s="147">
        <v>44500</v>
      </c>
      <c r="K1406" s="148">
        <f t="shared" si="84"/>
        <v>14</v>
      </c>
      <c r="L1406" s="147">
        <f t="shared" si="85"/>
        <v>44493.5</v>
      </c>
      <c r="M1406" s="143">
        <v>44505.5</v>
      </c>
      <c r="N1406" s="143">
        <v>44592.5</v>
      </c>
      <c r="O1406" s="143">
        <v>44589.5</v>
      </c>
      <c r="P1406" s="144">
        <f t="shared" si="86"/>
        <v>96</v>
      </c>
      <c r="Q1406" s="149">
        <f t="shared" si="87"/>
        <v>277.44</v>
      </c>
    </row>
    <row r="1407" spans="1:17" x14ac:dyDescent="0.35">
      <c r="A1407" s="144" t="s">
        <v>15</v>
      </c>
      <c r="B1407" s="115" t="s">
        <v>82</v>
      </c>
      <c r="C1407" s="144"/>
      <c r="D1407" s="116">
        <v>44505</v>
      </c>
      <c r="E1407" s="115" t="s">
        <v>227</v>
      </c>
      <c r="F1407" s="145" t="s">
        <v>228</v>
      </c>
      <c r="G1407" s="145" t="s">
        <v>248</v>
      </c>
      <c r="H1407" s="146">
        <v>0.96</v>
      </c>
      <c r="I1407" s="147">
        <v>44487</v>
      </c>
      <c r="J1407" s="147">
        <v>44500</v>
      </c>
      <c r="K1407" s="148">
        <f t="shared" si="84"/>
        <v>14</v>
      </c>
      <c r="L1407" s="147">
        <f t="shared" si="85"/>
        <v>44493.5</v>
      </c>
      <c r="M1407" s="143">
        <v>44505.5</v>
      </c>
      <c r="N1407" s="143">
        <v>44592.5</v>
      </c>
      <c r="O1407" s="143">
        <v>44589.5</v>
      </c>
      <c r="P1407" s="144">
        <f t="shared" si="86"/>
        <v>96</v>
      </c>
      <c r="Q1407" s="149">
        <f t="shared" si="87"/>
        <v>92.16</v>
      </c>
    </row>
    <row r="1408" spans="1:17" x14ac:dyDescent="0.35">
      <c r="A1408" s="144" t="s">
        <v>15</v>
      </c>
      <c r="B1408" s="115" t="s">
        <v>82</v>
      </c>
      <c r="C1408" s="144"/>
      <c r="D1408" s="116">
        <v>44505</v>
      </c>
      <c r="E1408" s="115" t="s">
        <v>227</v>
      </c>
      <c r="F1408" s="145" t="s">
        <v>228</v>
      </c>
      <c r="G1408" s="145" t="s">
        <v>249</v>
      </c>
      <c r="H1408" s="146">
        <v>2.66</v>
      </c>
      <c r="I1408" s="147">
        <v>44487</v>
      </c>
      <c r="J1408" s="147">
        <v>44500</v>
      </c>
      <c r="K1408" s="148">
        <f t="shared" si="84"/>
        <v>14</v>
      </c>
      <c r="L1408" s="147">
        <f t="shared" si="85"/>
        <v>44493.5</v>
      </c>
      <c r="M1408" s="143">
        <v>44505.5</v>
      </c>
      <c r="N1408" s="143">
        <v>44592.5</v>
      </c>
      <c r="O1408" s="143">
        <v>44589.5</v>
      </c>
      <c r="P1408" s="144">
        <f t="shared" si="86"/>
        <v>96</v>
      </c>
      <c r="Q1408" s="149">
        <f t="shared" si="87"/>
        <v>255.36</v>
      </c>
    </row>
    <row r="1409" spans="1:17" x14ac:dyDescent="0.35">
      <c r="A1409" s="144" t="s">
        <v>15</v>
      </c>
      <c r="B1409" s="115" t="s">
        <v>82</v>
      </c>
      <c r="C1409" s="144"/>
      <c r="D1409" s="116">
        <v>44505</v>
      </c>
      <c r="E1409" s="115" t="s">
        <v>227</v>
      </c>
      <c r="F1409" s="145" t="s">
        <v>228</v>
      </c>
      <c r="G1409" s="145" t="s">
        <v>250</v>
      </c>
      <c r="H1409" s="146">
        <v>2.94</v>
      </c>
      <c r="I1409" s="147">
        <v>44487</v>
      </c>
      <c r="J1409" s="147">
        <v>44500</v>
      </c>
      <c r="K1409" s="148">
        <f t="shared" si="84"/>
        <v>14</v>
      </c>
      <c r="L1409" s="147">
        <f t="shared" si="85"/>
        <v>44493.5</v>
      </c>
      <c r="M1409" s="143">
        <v>44505.5</v>
      </c>
      <c r="N1409" s="143">
        <v>44592.5</v>
      </c>
      <c r="O1409" s="143">
        <v>44589.5</v>
      </c>
      <c r="P1409" s="144">
        <f t="shared" si="86"/>
        <v>96</v>
      </c>
      <c r="Q1409" s="149">
        <f t="shared" si="87"/>
        <v>282.24</v>
      </c>
    </row>
    <row r="1410" spans="1:17" x14ac:dyDescent="0.35">
      <c r="A1410" s="144" t="s">
        <v>15</v>
      </c>
      <c r="B1410" s="115" t="s">
        <v>82</v>
      </c>
      <c r="C1410" s="144"/>
      <c r="D1410" s="116">
        <v>44505</v>
      </c>
      <c r="E1410" s="115" t="s">
        <v>227</v>
      </c>
      <c r="F1410" s="145" t="s">
        <v>228</v>
      </c>
      <c r="G1410" s="145" t="s">
        <v>285</v>
      </c>
      <c r="H1410" s="146">
        <v>0.78</v>
      </c>
      <c r="I1410" s="147">
        <v>44487</v>
      </c>
      <c r="J1410" s="147">
        <v>44500</v>
      </c>
      <c r="K1410" s="148">
        <f t="shared" si="84"/>
        <v>14</v>
      </c>
      <c r="L1410" s="147">
        <f t="shared" si="85"/>
        <v>44493.5</v>
      </c>
      <c r="M1410" s="143">
        <v>44505.5</v>
      </c>
      <c r="N1410" s="143">
        <v>44592.5</v>
      </c>
      <c r="O1410" s="143">
        <v>44589.5</v>
      </c>
      <c r="P1410" s="144">
        <f t="shared" si="86"/>
        <v>96</v>
      </c>
      <c r="Q1410" s="149">
        <f t="shared" si="87"/>
        <v>74.88</v>
      </c>
    </row>
    <row r="1411" spans="1:17" x14ac:dyDescent="0.35">
      <c r="A1411" s="144" t="s">
        <v>15</v>
      </c>
      <c r="B1411" s="115" t="s">
        <v>82</v>
      </c>
      <c r="C1411" s="144"/>
      <c r="D1411" s="116">
        <v>44505</v>
      </c>
      <c r="E1411" s="115" t="s">
        <v>227</v>
      </c>
      <c r="F1411" s="145" t="s">
        <v>228</v>
      </c>
      <c r="G1411" s="145" t="s">
        <v>251</v>
      </c>
      <c r="H1411" s="146">
        <v>19.7</v>
      </c>
      <c r="I1411" s="147">
        <v>44487</v>
      </c>
      <c r="J1411" s="147">
        <v>44500</v>
      </c>
      <c r="K1411" s="148">
        <f t="shared" si="84"/>
        <v>14</v>
      </c>
      <c r="L1411" s="147">
        <f t="shared" si="85"/>
        <v>44493.5</v>
      </c>
      <c r="M1411" s="143">
        <v>44505.5</v>
      </c>
      <c r="N1411" s="143">
        <v>44592.5</v>
      </c>
      <c r="O1411" s="143">
        <v>44589.5</v>
      </c>
      <c r="P1411" s="144">
        <f t="shared" si="86"/>
        <v>96</v>
      </c>
      <c r="Q1411" s="149">
        <f t="shared" si="87"/>
        <v>1891.1999999999998</v>
      </c>
    </row>
    <row r="1412" spans="1:17" x14ac:dyDescent="0.35">
      <c r="A1412" s="144" t="s">
        <v>15</v>
      </c>
      <c r="B1412" s="115" t="s">
        <v>82</v>
      </c>
      <c r="C1412" s="144"/>
      <c r="D1412" s="116">
        <v>44505</v>
      </c>
      <c r="E1412" s="115" t="s">
        <v>227</v>
      </c>
      <c r="F1412" s="145" t="s">
        <v>228</v>
      </c>
      <c r="G1412" s="145" t="s">
        <v>252</v>
      </c>
      <c r="H1412" s="146">
        <v>1.48</v>
      </c>
      <c r="I1412" s="147">
        <v>44487</v>
      </c>
      <c r="J1412" s="147">
        <v>44500</v>
      </c>
      <c r="K1412" s="148">
        <f t="shared" si="84"/>
        <v>14</v>
      </c>
      <c r="L1412" s="147">
        <f t="shared" si="85"/>
        <v>44493.5</v>
      </c>
      <c r="M1412" s="143">
        <v>44505.5</v>
      </c>
      <c r="N1412" s="143">
        <v>44592.5</v>
      </c>
      <c r="O1412" s="143">
        <v>44589.5</v>
      </c>
      <c r="P1412" s="144">
        <f t="shared" si="86"/>
        <v>96</v>
      </c>
      <c r="Q1412" s="149">
        <f t="shared" si="87"/>
        <v>142.07999999999998</v>
      </c>
    </row>
    <row r="1413" spans="1:17" x14ac:dyDescent="0.35">
      <c r="A1413" s="144" t="s">
        <v>15</v>
      </c>
      <c r="B1413" s="115" t="s">
        <v>82</v>
      </c>
      <c r="C1413" s="144"/>
      <c r="D1413" s="116">
        <v>44505</v>
      </c>
      <c r="E1413" s="115" t="s">
        <v>227</v>
      </c>
      <c r="F1413" s="145" t="s">
        <v>228</v>
      </c>
      <c r="G1413" s="145" t="s">
        <v>253</v>
      </c>
      <c r="H1413" s="146">
        <v>9.64</v>
      </c>
      <c r="I1413" s="147">
        <v>44487</v>
      </c>
      <c r="J1413" s="147">
        <v>44500</v>
      </c>
      <c r="K1413" s="148">
        <f t="shared" si="84"/>
        <v>14</v>
      </c>
      <c r="L1413" s="147">
        <f t="shared" si="85"/>
        <v>44493.5</v>
      </c>
      <c r="M1413" s="143">
        <v>44505.5</v>
      </c>
      <c r="N1413" s="143">
        <v>44592.5</v>
      </c>
      <c r="O1413" s="143">
        <v>44589.5</v>
      </c>
      <c r="P1413" s="144">
        <f t="shared" si="86"/>
        <v>96</v>
      </c>
      <c r="Q1413" s="149">
        <f t="shared" si="87"/>
        <v>925.44</v>
      </c>
    </row>
    <row r="1414" spans="1:17" x14ac:dyDescent="0.35">
      <c r="A1414" s="144" t="s">
        <v>15</v>
      </c>
      <c r="B1414" s="115" t="s">
        <v>82</v>
      </c>
      <c r="C1414" s="144"/>
      <c r="D1414" s="116">
        <v>44505</v>
      </c>
      <c r="E1414" s="115" t="s">
        <v>227</v>
      </c>
      <c r="F1414" s="145" t="s">
        <v>228</v>
      </c>
      <c r="G1414" s="145" t="s">
        <v>254</v>
      </c>
      <c r="H1414" s="146">
        <v>88.14</v>
      </c>
      <c r="I1414" s="147">
        <v>44487</v>
      </c>
      <c r="J1414" s="147">
        <v>44500</v>
      </c>
      <c r="K1414" s="148">
        <f t="shared" si="84"/>
        <v>14</v>
      </c>
      <c r="L1414" s="147">
        <f t="shared" si="85"/>
        <v>44493.5</v>
      </c>
      <c r="M1414" s="143">
        <v>44505.5</v>
      </c>
      <c r="N1414" s="143">
        <v>44592.5</v>
      </c>
      <c r="O1414" s="143">
        <v>44589.5</v>
      </c>
      <c r="P1414" s="144">
        <f t="shared" si="86"/>
        <v>96</v>
      </c>
      <c r="Q1414" s="149">
        <f t="shared" si="87"/>
        <v>8461.44</v>
      </c>
    </row>
    <row r="1415" spans="1:17" x14ac:dyDescent="0.35">
      <c r="A1415" s="144" t="s">
        <v>15</v>
      </c>
      <c r="B1415" s="115" t="s">
        <v>82</v>
      </c>
      <c r="C1415" s="144"/>
      <c r="D1415" s="116">
        <v>44505</v>
      </c>
      <c r="E1415" s="115" t="s">
        <v>227</v>
      </c>
      <c r="F1415" s="145" t="s">
        <v>228</v>
      </c>
      <c r="G1415" s="145" t="s">
        <v>255</v>
      </c>
      <c r="H1415" s="146">
        <v>37.440000000000005</v>
      </c>
      <c r="I1415" s="147">
        <v>44487</v>
      </c>
      <c r="J1415" s="147">
        <v>44500</v>
      </c>
      <c r="K1415" s="148">
        <f t="shared" ref="K1415:K1478" si="88">J1415-I1415+1</f>
        <v>14</v>
      </c>
      <c r="L1415" s="147">
        <f t="shared" ref="L1415:L1478" si="89">(J1415+I1415)/2</f>
        <v>44493.5</v>
      </c>
      <c r="M1415" s="143">
        <v>44505.5</v>
      </c>
      <c r="N1415" s="143">
        <v>44592.5</v>
      </c>
      <c r="O1415" s="143">
        <v>44589.5</v>
      </c>
      <c r="P1415" s="144">
        <f t="shared" ref="P1415:P1478" si="90">O1415-L1415</f>
        <v>96</v>
      </c>
      <c r="Q1415" s="149">
        <f t="shared" ref="Q1415:Q1478" si="91">P1415*H1415</f>
        <v>3594.2400000000007</v>
      </c>
    </row>
    <row r="1416" spans="1:17" x14ac:dyDescent="0.35">
      <c r="A1416" s="144" t="s">
        <v>15</v>
      </c>
      <c r="B1416" s="115" t="s">
        <v>82</v>
      </c>
      <c r="C1416" s="144"/>
      <c r="D1416" s="116">
        <v>44505</v>
      </c>
      <c r="E1416" s="115" t="s">
        <v>227</v>
      </c>
      <c r="F1416" s="145" t="s">
        <v>228</v>
      </c>
      <c r="G1416" s="145" t="s">
        <v>256</v>
      </c>
      <c r="H1416" s="146">
        <v>13.459999999999999</v>
      </c>
      <c r="I1416" s="147">
        <v>44487</v>
      </c>
      <c r="J1416" s="147">
        <v>44500</v>
      </c>
      <c r="K1416" s="148">
        <f t="shared" si="88"/>
        <v>14</v>
      </c>
      <c r="L1416" s="147">
        <f t="shared" si="89"/>
        <v>44493.5</v>
      </c>
      <c r="M1416" s="143">
        <v>44505.5</v>
      </c>
      <c r="N1416" s="143">
        <v>44592.5</v>
      </c>
      <c r="O1416" s="143">
        <v>44589.5</v>
      </c>
      <c r="P1416" s="144">
        <f t="shared" si="90"/>
        <v>96</v>
      </c>
      <c r="Q1416" s="149">
        <f t="shared" si="91"/>
        <v>1292.1599999999999</v>
      </c>
    </row>
    <row r="1417" spans="1:17" x14ac:dyDescent="0.35">
      <c r="A1417" s="144" t="s">
        <v>15</v>
      </c>
      <c r="B1417" s="115" t="s">
        <v>82</v>
      </c>
      <c r="C1417" s="144"/>
      <c r="D1417" s="116">
        <v>44505</v>
      </c>
      <c r="E1417" s="115" t="s">
        <v>227</v>
      </c>
      <c r="F1417" s="145" t="s">
        <v>228</v>
      </c>
      <c r="G1417" s="145" t="s">
        <v>257</v>
      </c>
      <c r="H1417" s="146">
        <v>9.23</v>
      </c>
      <c r="I1417" s="147">
        <v>44487</v>
      </c>
      <c r="J1417" s="147">
        <v>44500</v>
      </c>
      <c r="K1417" s="148">
        <f t="shared" si="88"/>
        <v>14</v>
      </c>
      <c r="L1417" s="147">
        <f t="shared" si="89"/>
        <v>44493.5</v>
      </c>
      <c r="M1417" s="143">
        <v>44505.5</v>
      </c>
      <c r="N1417" s="143">
        <v>44592.5</v>
      </c>
      <c r="O1417" s="143">
        <v>44589.5</v>
      </c>
      <c r="P1417" s="144">
        <f t="shared" si="90"/>
        <v>96</v>
      </c>
      <c r="Q1417" s="149">
        <f t="shared" si="91"/>
        <v>886.08</v>
      </c>
    </row>
    <row r="1418" spans="1:17" x14ac:dyDescent="0.35">
      <c r="A1418" s="144" t="s">
        <v>15</v>
      </c>
      <c r="B1418" s="115" t="s">
        <v>82</v>
      </c>
      <c r="C1418" s="144"/>
      <c r="D1418" s="116">
        <v>44505</v>
      </c>
      <c r="E1418" s="115" t="s">
        <v>227</v>
      </c>
      <c r="F1418" s="145" t="s">
        <v>228</v>
      </c>
      <c r="G1418" s="145" t="s">
        <v>258</v>
      </c>
      <c r="H1418" s="146">
        <v>2.14</v>
      </c>
      <c r="I1418" s="147">
        <v>44487</v>
      </c>
      <c r="J1418" s="147">
        <v>44500</v>
      </c>
      <c r="K1418" s="148">
        <f t="shared" si="88"/>
        <v>14</v>
      </c>
      <c r="L1418" s="147">
        <f t="shared" si="89"/>
        <v>44493.5</v>
      </c>
      <c r="M1418" s="143">
        <v>44505.5</v>
      </c>
      <c r="N1418" s="143">
        <v>44592.5</v>
      </c>
      <c r="O1418" s="143">
        <v>44589.5</v>
      </c>
      <c r="P1418" s="144">
        <f t="shared" si="90"/>
        <v>96</v>
      </c>
      <c r="Q1418" s="149">
        <f t="shared" si="91"/>
        <v>205.44</v>
      </c>
    </row>
    <row r="1419" spans="1:17" x14ac:dyDescent="0.35">
      <c r="A1419" s="144" t="s">
        <v>15</v>
      </c>
      <c r="B1419" s="115" t="s">
        <v>82</v>
      </c>
      <c r="C1419" s="144"/>
      <c r="D1419" s="116">
        <v>44505</v>
      </c>
      <c r="E1419" s="115" t="s">
        <v>227</v>
      </c>
      <c r="F1419" s="145" t="s">
        <v>228</v>
      </c>
      <c r="G1419" s="145" t="s">
        <v>259</v>
      </c>
      <c r="H1419" s="146">
        <v>9.0299999999999994</v>
      </c>
      <c r="I1419" s="147">
        <v>44487</v>
      </c>
      <c r="J1419" s="147">
        <v>44500</v>
      </c>
      <c r="K1419" s="148">
        <f t="shared" si="88"/>
        <v>14</v>
      </c>
      <c r="L1419" s="147">
        <f t="shared" si="89"/>
        <v>44493.5</v>
      </c>
      <c r="M1419" s="143">
        <v>44505.5</v>
      </c>
      <c r="N1419" s="143">
        <v>44592.5</v>
      </c>
      <c r="O1419" s="143">
        <v>44589.5</v>
      </c>
      <c r="P1419" s="144">
        <f t="shared" si="90"/>
        <v>96</v>
      </c>
      <c r="Q1419" s="149">
        <f t="shared" si="91"/>
        <v>866.87999999999988</v>
      </c>
    </row>
    <row r="1420" spans="1:17" x14ac:dyDescent="0.35">
      <c r="A1420" s="144" t="s">
        <v>15</v>
      </c>
      <c r="B1420" s="115" t="s">
        <v>82</v>
      </c>
      <c r="C1420" s="144"/>
      <c r="D1420" s="116">
        <v>44505</v>
      </c>
      <c r="E1420" s="115" t="s">
        <v>227</v>
      </c>
      <c r="F1420" s="145" t="s">
        <v>228</v>
      </c>
      <c r="G1420" s="145" t="s">
        <v>286</v>
      </c>
      <c r="H1420" s="146">
        <v>19.82</v>
      </c>
      <c r="I1420" s="147">
        <v>44487</v>
      </c>
      <c r="J1420" s="147">
        <v>44500</v>
      </c>
      <c r="K1420" s="148">
        <f t="shared" si="88"/>
        <v>14</v>
      </c>
      <c r="L1420" s="147">
        <f t="shared" si="89"/>
        <v>44493.5</v>
      </c>
      <c r="M1420" s="143">
        <v>44505.5</v>
      </c>
      <c r="N1420" s="143">
        <v>44592.5</v>
      </c>
      <c r="O1420" s="143">
        <v>44589.5</v>
      </c>
      <c r="P1420" s="144">
        <f t="shared" si="90"/>
        <v>96</v>
      </c>
      <c r="Q1420" s="149">
        <f t="shared" si="91"/>
        <v>1902.72</v>
      </c>
    </row>
    <row r="1421" spans="1:17" x14ac:dyDescent="0.35">
      <c r="A1421" s="144" t="s">
        <v>15</v>
      </c>
      <c r="B1421" s="115" t="s">
        <v>82</v>
      </c>
      <c r="C1421" s="144"/>
      <c r="D1421" s="116">
        <v>44505</v>
      </c>
      <c r="E1421" s="115" t="s">
        <v>227</v>
      </c>
      <c r="F1421" s="145" t="s">
        <v>228</v>
      </c>
      <c r="G1421" s="145" t="s">
        <v>260</v>
      </c>
      <c r="H1421" s="146">
        <v>3.43</v>
      </c>
      <c r="I1421" s="147">
        <v>44487</v>
      </c>
      <c r="J1421" s="147">
        <v>44500</v>
      </c>
      <c r="K1421" s="148">
        <f t="shared" si="88"/>
        <v>14</v>
      </c>
      <c r="L1421" s="147">
        <f t="shared" si="89"/>
        <v>44493.5</v>
      </c>
      <c r="M1421" s="143">
        <v>44505.5</v>
      </c>
      <c r="N1421" s="143">
        <v>44592.5</v>
      </c>
      <c r="O1421" s="143">
        <v>44589.5</v>
      </c>
      <c r="P1421" s="144">
        <f t="shared" si="90"/>
        <v>96</v>
      </c>
      <c r="Q1421" s="149">
        <f t="shared" si="91"/>
        <v>329.28000000000003</v>
      </c>
    </row>
    <row r="1422" spans="1:17" x14ac:dyDescent="0.35">
      <c r="A1422" s="144" t="s">
        <v>15</v>
      </c>
      <c r="B1422" s="115" t="s">
        <v>82</v>
      </c>
      <c r="C1422" s="144"/>
      <c r="D1422" s="116">
        <v>44505</v>
      </c>
      <c r="E1422" s="115" t="s">
        <v>227</v>
      </c>
      <c r="F1422" s="145" t="s">
        <v>228</v>
      </c>
      <c r="G1422" s="145" t="s">
        <v>261</v>
      </c>
      <c r="H1422" s="146">
        <v>15.950000000000001</v>
      </c>
      <c r="I1422" s="147">
        <v>44487</v>
      </c>
      <c r="J1422" s="147">
        <v>44500</v>
      </c>
      <c r="K1422" s="148">
        <f t="shared" si="88"/>
        <v>14</v>
      </c>
      <c r="L1422" s="147">
        <f t="shared" si="89"/>
        <v>44493.5</v>
      </c>
      <c r="M1422" s="143">
        <v>44505.5</v>
      </c>
      <c r="N1422" s="143">
        <v>44592.5</v>
      </c>
      <c r="O1422" s="143">
        <v>44589.5</v>
      </c>
      <c r="P1422" s="144">
        <f t="shared" si="90"/>
        <v>96</v>
      </c>
      <c r="Q1422" s="149">
        <f t="shared" si="91"/>
        <v>1531.2</v>
      </c>
    </row>
    <row r="1423" spans="1:17" x14ac:dyDescent="0.35">
      <c r="A1423" s="144" t="s">
        <v>15</v>
      </c>
      <c r="B1423" s="115" t="s">
        <v>82</v>
      </c>
      <c r="C1423" s="144"/>
      <c r="D1423" s="116">
        <v>44505</v>
      </c>
      <c r="E1423" s="115" t="s">
        <v>227</v>
      </c>
      <c r="F1423" s="145" t="s">
        <v>228</v>
      </c>
      <c r="G1423" s="145" t="s">
        <v>316</v>
      </c>
      <c r="H1423" s="144">
        <v>1.17</v>
      </c>
      <c r="I1423" s="147">
        <v>44487</v>
      </c>
      <c r="J1423" s="147">
        <v>44500</v>
      </c>
      <c r="K1423" s="148">
        <f t="shared" si="88"/>
        <v>14</v>
      </c>
      <c r="L1423" s="147">
        <f t="shared" si="89"/>
        <v>44493.5</v>
      </c>
      <c r="M1423" s="143">
        <v>44505.5</v>
      </c>
      <c r="N1423" s="143">
        <v>44592.5</v>
      </c>
      <c r="O1423" s="143">
        <v>44589.5</v>
      </c>
      <c r="P1423" s="144">
        <f t="shared" si="90"/>
        <v>96</v>
      </c>
      <c r="Q1423" s="149">
        <f t="shared" si="91"/>
        <v>112.32</v>
      </c>
    </row>
    <row r="1424" spans="1:17" x14ac:dyDescent="0.35">
      <c r="A1424" s="144" t="s">
        <v>15</v>
      </c>
      <c r="B1424" s="115" t="s">
        <v>82</v>
      </c>
      <c r="C1424" s="144"/>
      <c r="D1424" s="116">
        <v>44505</v>
      </c>
      <c r="E1424" s="115" t="s">
        <v>227</v>
      </c>
      <c r="F1424" s="145" t="s">
        <v>228</v>
      </c>
      <c r="G1424" s="145" t="s">
        <v>287</v>
      </c>
      <c r="H1424" s="144">
        <v>2.0099999999999998</v>
      </c>
      <c r="I1424" s="147">
        <v>44487</v>
      </c>
      <c r="J1424" s="147">
        <v>44500</v>
      </c>
      <c r="K1424" s="148">
        <f t="shared" si="88"/>
        <v>14</v>
      </c>
      <c r="L1424" s="147">
        <f t="shared" si="89"/>
        <v>44493.5</v>
      </c>
      <c r="M1424" s="143">
        <v>44505.5</v>
      </c>
      <c r="N1424" s="143">
        <v>44592.5</v>
      </c>
      <c r="O1424" s="143">
        <v>44589.5</v>
      </c>
      <c r="P1424" s="144">
        <f t="shared" si="90"/>
        <v>96</v>
      </c>
      <c r="Q1424" s="149">
        <f t="shared" si="91"/>
        <v>192.95999999999998</v>
      </c>
    </row>
    <row r="1425" spans="1:17" x14ac:dyDescent="0.35">
      <c r="A1425" s="144" t="s">
        <v>15</v>
      </c>
      <c r="B1425" s="115" t="s">
        <v>82</v>
      </c>
      <c r="C1425" s="144"/>
      <c r="D1425" s="116">
        <v>44505</v>
      </c>
      <c r="E1425" s="115" t="s">
        <v>227</v>
      </c>
      <c r="F1425" s="145" t="s">
        <v>228</v>
      </c>
      <c r="G1425" s="145" t="s">
        <v>288</v>
      </c>
      <c r="H1425" s="144">
        <v>1.06</v>
      </c>
      <c r="I1425" s="147">
        <v>44487</v>
      </c>
      <c r="J1425" s="147">
        <v>44500</v>
      </c>
      <c r="K1425" s="148">
        <f t="shared" si="88"/>
        <v>14</v>
      </c>
      <c r="L1425" s="147">
        <f t="shared" si="89"/>
        <v>44493.5</v>
      </c>
      <c r="M1425" s="143">
        <v>44505.5</v>
      </c>
      <c r="N1425" s="143">
        <v>44592.5</v>
      </c>
      <c r="O1425" s="143">
        <v>44589.5</v>
      </c>
      <c r="P1425" s="144">
        <f t="shared" si="90"/>
        <v>96</v>
      </c>
      <c r="Q1425" s="149">
        <f t="shared" si="91"/>
        <v>101.76</v>
      </c>
    </row>
    <row r="1426" spans="1:17" x14ac:dyDescent="0.35">
      <c r="A1426" s="144" t="s">
        <v>15</v>
      </c>
      <c r="B1426" s="115" t="s">
        <v>82</v>
      </c>
      <c r="C1426" s="144"/>
      <c r="D1426" s="116">
        <v>44505</v>
      </c>
      <c r="E1426" s="115" t="s">
        <v>227</v>
      </c>
      <c r="F1426" s="145" t="s">
        <v>228</v>
      </c>
      <c r="G1426" s="145" t="s">
        <v>262</v>
      </c>
      <c r="H1426" s="146">
        <v>56.67</v>
      </c>
      <c r="I1426" s="147">
        <v>44487</v>
      </c>
      <c r="J1426" s="147">
        <v>44500</v>
      </c>
      <c r="K1426" s="148">
        <f t="shared" si="88"/>
        <v>14</v>
      </c>
      <c r="L1426" s="147">
        <f t="shared" si="89"/>
        <v>44493.5</v>
      </c>
      <c r="M1426" s="143">
        <v>44505.5</v>
      </c>
      <c r="N1426" s="143">
        <v>44592.5</v>
      </c>
      <c r="O1426" s="143">
        <v>44589.5</v>
      </c>
      <c r="P1426" s="144">
        <f t="shared" si="90"/>
        <v>96</v>
      </c>
      <c r="Q1426" s="149">
        <f t="shared" si="91"/>
        <v>5440.32</v>
      </c>
    </row>
    <row r="1427" spans="1:17" x14ac:dyDescent="0.35">
      <c r="A1427" s="144" t="s">
        <v>15</v>
      </c>
      <c r="B1427" s="115" t="s">
        <v>82</v>
      </c>
      <c r="C1427" s="144"/>
      <c r="D1427" s="116">
        <v>44505</v>
      </c>
      <c r="E1427" s="115" t="s">
        <v>227</v>
      </c>
      <c r="F1427" s="145" t="s">
        <v>228</v>
      </c>
      <c r="G1427" s="145" t="s">
        <v>231</v>
      </c>
      <c r="H1427" s="146">
        <v>1.44</v>
      </c>
      <c r="I1427" s="147">
        <v>44487</v>
      </c>
      <c r="J1427" s="147">
        <v>44500</v>
      </c>
      <c r="K1427" s="148">
        <f t="shared" si="88"/>
        <v>14</v>
      </c>
      <c r="L1427" s="147">
        <f t="shared" si="89"/>
        <v>44493.5</v>
      </c>
      <c r="M1427" s="143">
        <v>44505.5</v>
      </c>
      <c r="N1427" s="143">
        <v>44592.5</v>
      </c>
      <c r="O1427" s="143">
        <v>44589.5</v>
      </c>
      <c r="P1427" s="144">
        <f t="shared" si="90"/>
        <v>96</v>
      </c>
      <c r="Q1427" s="149">
        <f t="shared" si="91"/>
        <v>138.24</v>
      </c>
    </row>
    <row r="1428" spans="1:17" x14ac:dyDescent="0.35">
      <c r="A1428" s="144" t="s">
        <v>15</v>
      </c>
      <c r="B1428" s="115" t="s">
        <v>82</v>
      </c>
      <c r="C1428" s="144"/>
      <c r="D1428" s="116">
        <v>44505</v>
      </c>
      <c r="E1428" s="115" t="s">
        <v>227</v>
      </c>
      <c r="F1428" s="145" t="s">
        <v>228</v>
      </c>
      <c r="G1428" s="145" t="s">
        <v>289</v>
      </c>
      <c r="H1428" s="146">
        <v>21.669999999999998</v>
      </c>
      <c r="I1428" s="147">
        <v>44487</v>
      </c>
      <c r="J1428" s="147">
        <v>44500</v>
      </c>
      <c r="K1428" s="148">
        <f t="shared" si="88"/>
        <v>14</v>
      </c>
      <c r="L1428" s="147">
        <f t="shared" si="89"/>
        <v>44493.5</v>
      </c>
      <c r="M1428" s="143">
        <v>44505.5</v>
      </c>
      <c r="N1428" s="143">
        <v>44592.5</v>
      </c>
      <c r="O1428" s="143">
        <v>44589.5</v>
      </c>
      <c r="P1428" s="144">
        <f t="shared" si="90"/>
        <v>96</v>
      </c>
      <c r="Q1428" s="149">
        <f t="shared" si="91"/>
        <v>2080.3199999999997</v>
      </c>
    </row>
    <row r="1429" spans="1:17" x14ac:dyDescent="0.35">
      <c r="A1429" s="144" t="s">
        <v>15</v>
      </c>
      <c r="B1429" s="115" t="s">
        <v>82</v>
      </c>
      <c r="C1429" s="144"/>
      <c r="D1429" s="116">
        <v>44505</v>
      </c>
      <c r="E1429" s="115" t="s">
        <v>227</v>
      </c>
      <c r="F1429" s="145" t="s">
        <v>228</v>
      </c>
      <c r="G1429" s="145" t="s">
        <v>263</v>
      </c>
      <c r="H1429" s="146">
        <v>5.8900000000000006</v>
      </c>
      <c r="I1429" s="147">
        <v>44487</v>
      </c>
      <c r="J1429" s="147">
        <v>44500</v>
      </c>
      <c r="K1429" s="148">
        <f t="shared" si="88"/>
        <v>14</v>
      </c>
      <c r="L1429" s="147">
        <f t="shared" si="89"/>
        <v>44493.5</v>
      </c>
      <c r="M1429" s="143">
        <v>44505.5</v>
      </c>
      <c r="N1429" s="143">
        <v>44592.5</v>
      </c>
      <c r="O1429" s="143">
        <v>44589.5</v>
      </c>
      <c r="P1429" s="144">
        <f t="shared" si="90"/>
        <v>96</v>
      </c>
      <c r="Q1429" s="149">
        <f t="shared" si="91"/>
        <v>565.44000000000005</v>
      </c>
    </row>
    <row r="1430" spans="1:17" x14ac:dyDescent="0.35">
      <c r="A1430" s="144" t="s">
        <v>15</v>
      </c>
      <c r="B1430" s="115" t="s">
        <v>82</v>
      </c>
      <c r="C1430" s="144"/>
      <c r="D1430" s="116">
        <v>44505</v>
      </c>
      <c r="E1430" s="115" t="s">
        <v>227</v>
      </c>
      <c r="F1430" s="145" t="s">
        <v>228</v>
      </c>
      <c r="G1430" s="145" t="s">
        <v>264</v>
      </c>
      <c r="H1430" s="146">
        <v>13.239999999999998</v>
      </c>
      <c r="I1430" s="147">
        <v>44487</v>
      </c>
      <c r="J1430" s="147">
        <v>44500</v>
      </c>
      <c r="K1430" s="148">
        <f t="shared" si="88"/>
        <v>14</v>
      </c>
      <c r="L1430" s="147">
        <f t="shared" si="89"/>
        <v>44493.5</v>
      </c>
      <c r="M1430" s="143">
        <v>44505.5</v>
      </c>
      <c r="N1430" s="143">
        <v>44592.5</v>
      </c>
      <c r="O1430" s="143">
        <v>44589.5</v>
      </c>
      <c r="P1430" s="144">
        <f t="shared" si="90"/>
        <v>96</v>
      </c>
      <c r="Q1430" s="149">
        <f t="shared" si="91"/>
        <v>1271.04</v>
      </c>
    </row>
    <row r="1431" spans="1:17" x14ac:dyDescent="0.35">
      <c r="A1431" s="144" t="s">
        <v>15</v>
      </c>
      <c r="B1431" s="115" t="s">
        <v>82</v>
      </c>
      <c r="C1431" s="144"/>
      <c r="D1431" s="116">
        <v>44505</v>
      </c>
      <c r="E1431" s="115" t="s">
        <v>227</v>
      </c>
      <c r="F1431" s="145" t="s">
        <v>228</v>
      </c>
      <c r="G1431" s="145" t="s">
        <v>265</v>
      </c>
      <c r="H1431" s="146">
        <v>1.31</v>
      </c>
      <c r="I1431" s="147">
        <v>44487</v>
      </c>
      <c r="J1431" s="147">
        <v>44500</v>
      </c>
      <c r="K1431" s="148">
        <f t="shared" si="88"/>
        <v>14</v>
      </c>
      <c r="L1431" s="147">
        <f t="shared" si="89"/>
        <v>44493.5</v>
      </c>
      <c r="M1431" s="143">
        <v>44505.5</v>
      </c>
      <c r="N1431" s="143">
        <v>44592.5</v>
      </c>
      <c r="O1431" s="143">
        <v>44589.5</v>
      </c>
      <c r="P1431" s="144">
        <f t="shared" si="90"/>
        <v>96</v>
      </c>
      <c r="Q1431" s="149">
        <f t="shared" si="91"/>
        <v>125.76</v>
      </c>
    </row>
    <row r="1432" spans="1:17" x14ac:dyDescent="0.35">
      <c r="A1432" s="144" t="s">
        <v>15</v>
      </c>
      <c r="B1432" s="115" t="s">
        <v>82</v>
      </c>
      <c r="C1432" s="144"/>
      <c r="D1432" s="116">
        <v>44505</v>
      </c>
      <c r="E1432" s="115" t="s">
        <v>227</v>
      </c>
      <c r="F1432" s="145" t="s">
        <v>228</v>
      </c>
      <c r="G1432" s="145" t="s">
        <v>266</v>
      </c>
      <c r="H1432" s="146">
        <v>10.7</v>
      </c>
      <c r="I1432" s="147">
        <v>44487</v>
      </c>
      <c r="J1432" s="147">
        <v>44500</v>
      </c>
      <c r="K1432" s="148">
        <f t="shared" si="88"/>
        <v>14</v>
      </c>
      <c r="L1432" s="147">
        <f t="shared" si="89"/>
        <v>44493.5</v>
      </c>
      <c r="M1432" s="143">
        <v>44505.5</v>
      </c>
      <c r="N1432" s="143">
        <v>44592.5</v>
      </c>
      <c r="O1432" s="143">
        <v>44589.5</v>
      </c>
      <c r="P1432" s="144">
        <f t="shared" si="90"/>
        <v>96</v>
      </c>
      <c r="Q1432" s="149">
        <f t="shared" si="91"/>
        <v>1027.1999999999998</v>
      </c>
    </row>
    <row r="1433" spans="1:17" x14ac:dyDescent="0.35">
      <c r="A1433" s="144" t="s">
        <v>15</v>
      </c>
      <c r="B1433" s="115" t="s">
        <v>82</v>
      </c>
      <c r="C1433" s="144"/>
      <c r="D1433" s="116">
        <v>44505</v>
      </c>
      <c r="E1433" s="115" t="s">
        <v>227</v>
      </c>
      <c r="F1433" s="145" t="s">
        <v>228</v>
      </c>
      <c r="G1433" s="145" t="s">
        <v>267</v>
      </c>
      <c r="H1433" s="146">
        <v>7.18</v>
      </c>
      <c r="I1433" s="147">
        <v>44487</v>
      </c>
      <c r="J1433" s="147">
        <v>44500</v>
      </c>
      <c r="K1433" s="148">
        <f t="shared" si="88"/>
        <v>14</v>
      </c>
      <c r="L1433" s="147">
        <f t="shared" si="89"/>
        <v>44493.5</v>
      </c>
      <c r="M1433" s="143">
        <v>44505.5</v>
      </c>
      <c r="N1433" s="143">
        <v>44592.5</v>
      </c>
      <c r="O1433" s="143">
        <v>44589.5</v>
      </c>
      <c r="P1433" s="144">
        <f t="shared" si="90"/>
        <v>96</v>
      </c>
      <c r="Q1433" s="149">
        <f t="shared" si="91"/>
        <v>689.28</v>
      </c>
    </row>
    <row r="1434" spans="1:17" x14ac:dyDescent="0.35">
      <c r="A1434" s="144" t="s">
        <v>15</v>
      </c>
      <c r="B1434" s="115" t="s">
        <v>82</v>
      </c>
      <c r="C1434" s="144"/>
      <c r="D1434" s="116">
        <v>44505</v>
      </c>
      <c r="E1434" s="115" t="s">
        <v>269</v>
      </c>
      <c r="F1434" s="145" t="s">
        <v>270</v>
      </c>
      <c r="G1434" s="145" t="s">
        <v>271</v>
      </c>
      <c r="H1434" s="146">
        <v>831.21999999999991</v>
      </c>
      <c r="I1434" s="147">
        <v>44487</v>
      </c>
      <c r="J1434" s="147">
        <v>44500</v>
      </c>
      <c r="K1434" s="148">
        <f t="shared" si="88"/>
        <v>14</v>
      </c>
      <c r="L1434" s="147">
        <f t="shared" si="89"/>
        <v>44493.5</v>
      </c>
      <c r="M1434" s="143">
        <v>44505.5</v>
      </c>
      <c r="N1434" s="143">
        <v>44592.5</v>
      </c>
      <c r="O1434" s="143">
        <v>44589.5</v>
      </c>
      <c r="P1434" s="144">
        <f t="shared" si="90"/>
        <v>96</v>
      </c>
      <c r="Q1434" s="149">
        <f t="shared" si="91"/>
        <v>79797.119999999995</v>
      </c>
    </row>
    <row r="1435" spans="1:17" x14ac:dyDescent="0.35">
      <c r="A1435" s="144" t="s">
        <v>15</v>
      </c>
      <c r="B1435" s="115" t="s">
        <v>82</v>
      </c>
      <c r="C1435" s="144"/>
      <c r="D1435" s="116">
        <v>44505</v>
      </c>
      <c r="E1435" s="115" t="s">
        <v>269</v>
      </c>
      <c r="F1435" s="145" t="s">
        <v>270</v>
      </c>
      <c r="G1435" s="145" t="s">
        <v>272</v>
      </c>
      <c r="H1435" s="146">
        <v>238.27000000000004</v>
      </c>
      <c r="I1435" s="147">
        <v>44487</v>
      </c>
      <c r="J1435" s="147">
        <v>44500</v>
      </c>
      <c r="K1435" s="148">
        <f t="shared" si="88"/>
        <v>14</v>
      </c>
      <c r="L1435" s="147">
        <f t="shared" si="89"/>
        <v>44493.5</v>
      </c>
      <c r="M1435" s="143">
        <v>44505.5</v>
      </c>
      <c r="N1435" s="143">
        <v>44592.5</v>
      </c>
      <c r="O1435" s="143">
        <v>44589.5</v>
      </c>
      <c r="P1435" s="144">
        <f t="shared" si="90"/>
        <v>96</v>
      </c>
      <c r="Q1435" s="149">
        <f t="shared" si="91"/>
        <v>22873.920000000006</v>
      </c>
    </row>
    <row r="1436" spans="1:17" x14ac:dyDescent="0.35">
      <c r="A1436" s="144" t="s">
        <v>15</v>
      </c>
      <c r="B1436" s="115" t="s">
        <v>82</v>
      </c>
      <c r="C1436" s="144"/>
      <c r="D1436" s="116">
        <v>44505</v>
      </c>
      <c r="E1436" s="115" t="s">
        <v>269</v>
      </c>
      <c r="F1436" s="145" t="s">
        <v>270</v>
      </c>
      <c r="G1436" s="145" t="s">
        <v>273</v>
      </c>
      <c r="H1436" s="146">
        <v>203.26999999999998</v>
      </c>
      <c r="I1436" s="147">
        <v>44487</v>
      </c>
      <c r="J1436" s="147">
        <v>44500</v>
      </c>
      <c r="K1436" s="148">
        <f t="shared" si="88"/>
        <v>14</v>
      </c>
      <c r="L1436" s="147">
        <f t="shared" si="89"/>
        <v>44493.5</v>
      </c>
      <c r="M1436" s="143">
        <v>44505.5</v>
      </c>
      <c r="N1436" s="143">
        <v>44592.5</v>
      </c>
      <c r="O1436" s="143">
        <v>44589.5</v>
      </c>
      <c r="P1436" s="144">
        <f t="shared" si="90"/>
        <v>96</v>
      </c>
      <c r="Q1436" s="149">
        <f t="shared" si="91"/>
        <v>19513.919999999998</v>
      </c>
    </row>
    <row r="1437" spans="1:17" x14ac:dyDescent="0.35">
      <c r="A1437" s="144" t="s">
        <v>15</v>
      </c>
      <c r="B1437" s="115" t="s">
        <v>82</v>
      </c>
      <c r="C1437" s="144"/>
      <c r="D1437" s="116">
        <v>44505</v>
      </c>
      <c r="E1437" s="115" t="s">
        <v>269</v>
      </c>
      <c r="F1437" s="145" t="s">
        <v>270</v>
      </c>
      <c r="G1437" s="145" t="s">
        <v>274</v>
      </c>
      <c r="H1437" s="146">
        <v>6.5</v>
      </c>
      <c r="I1437" s="147">
        <v>44487</v>
      </c>
      <c r="J1437" s="147">
        <v>44500</v>
      </c>
      <c r="K1437" s="148">
        <f t="shared" si="88"/>
        <v>14</v>
      </c>
      <c r="L1437" s="147">
        <f t="shared" si="89"/>
        <v>44493.5</v>
      </c>
      <c r="M1437" s="143">
        <v>44505.5</v>
      </c>
      <c r="N1437" s="143">
        <v>44592.5</v>
      </c>
      <c r="O1437" s="143">
        <v>44589.5</v>
      </c>
      <c r="P1437" s="144">
        <f t="shared" si="90"/>
        <v>96</v>
      </c>
      <c r="Q1437" s="149">
        <f t="shared" si="91"/>
        <v>624</v>
      </c>
    </row>
    <row r="1438" spans="1:17" x14ac:dyDescent="0.35">
      <c r="A1438" s="144" t="s">
        <v>15</v>
      </c>
      <c r="B1438" s="115" t="s">
        <v>82</v>
      </c>
      <c r="C1438" s="144"/>
      <c r="D1438" s="116">
        <v>44505</v>
      </c>
      <c r="E1438" s="115" t="s">
        <v>275</v>
      </c>
      <c r="F1438" s="145" t="s">
        <v>276</v>
      </c>
      <c r="G1438" s="145" t="s">
        <v>209</v>
      </c>
      <c r="H1438" s="144">
        <v>149.36999999999998</v>
      </c>
      <c r="I1438" s="147">
        <v>44487</v>
      </c>
      <c r="J1438" s="147">
        <v>44500</v>
      </c>
      <c r="K1438" s="148">
        <f t="shared" si="88"/>
        <v>14</v>
      </c>
      <c r="L1438" s="147">
        <f t="shared" si="89"/>
        <v>44493.5</v>
      </c>
      <c r="M1438" s="143">
        <v>44505.5</v>
      </c>
      <c r="N1438" s="143">
        <v>44592.5</v>
      </c>
      <c r="O1438" s="143">
        <v>44589.5</v>
      </c>
      <c r="P1438" s="144">
        <f t="shared" si="90"/>
        <v>96</v>
      </c>
      <c r="Q1438" s="149">
        <f t="shared" si="91"/>
        <v>14339.519999999997</v>
      </c>
    </row>
    <row r="1439" spans="1:17" x14ac:dyDescent="0.35">
      <c r="A1439" s="144" t="s">
        <v>15</v>
      </c>
      <c r="B1439" s="115" t="s">
        <v>82</v>
      </c>
      <c r="C1439" s="144"/>
      <c r="D1439" s="116">
        <v>44505</v>
      </c>
      <c r="E1439" s="115" t="s">
        <v>277</v>
      </c>
      <c r="F1439" s="145" t="s">
        <v>278</v>
      </c>
      <c r="G1439" s="145" t="s">
        <v>279</v>
      </c>
      <c r="H1439" s="146">
        <v>38.94</v>
      </c>
      <c r="I1439" s="147">
        <v>44487</v>
      </c>
      <c r="J1439" s="147">
        <v>44500</v>
      </c>
      <c r="K1439" s="148">
        <f t="shared" si="88"/>
        <v>14</v>
      </c>
      <c r="L1439" s="147">
        <f t="shared" si="89"/>
        <v>44493.5</v>
      </c>
      <c r="M1439" s="143">
        <v>44505.5</v>
      </c>
      <c r="N1439" s="143">
        <v>44592.5</v>
      </c>
      <c r="O1439" s="143">
        <v>44589.5</v>
      </c>
      <c r="P1439" s="144">
        <f t="shared" si="90"/>
        <v>96</v>
      </c>
      <c r="Q1439" s="149">
        <f t="shared" si="91"/>
        <v>3738.24</v>
      </c>
    </row>
    <row r="1440" spans="1:17" x14ac:dyDescent="0.35">
      <c r="A1440" s="144" t="s">
        <v>15</v>
      </c>
      <c r="B1440" s="115" t="s">
        <v>82</v>
      </c>
      <c r="C1440" s="144"/>
      <c r="D1440" s="116">
        <v>44505</v>
      </c>
      <c r="E1440" s="115" t="s">
        <v>233</v>
      </c>
      <c r="F1440" s="145" t="s">
        <v>234</v>
      </c>
      <c r="G1440" s="145" t="s">
        <v>280</v>
      </c>
      <c r="H1440" s="146">
        <v>372.28</v>
      </c>
      <c r="I1440" s="147">
        <v>44487</v>
      </c>
      <c r="J1440" s="147">
        <v>44500</v>
      </c>
      <c r="K1440" s="148">
        <f t="shared" si="88"/>
        <v>14</v>
      </c>
      <c r="L1440" s="147">
        <f t="shared" si="89"/>
        <v>44493.5</v>
      </c>
      <c r="M1440" s="143">
        <v>44505.5</v>
      </c>
      <c r="N1440" s="143">
        <v>44592.5</v>
      </c>
      <c r="O1440" s="143">
        <v>44589.5</v>
      </c>
      <c r="P1440" s="144">
        <f t="shared" si="90"/>
        <v>96</v>
      </c>
      <c r="Q1440" s="149">
        <f t="shared" si="91"/>
        <v>35738.879999999997</v>
      </c>
    </row>
    <row r="1441" spans="1:17" x14ac:dyDescent="0.35">
      <c r="A1441" s="144" t="s">
        <v>15</v>
      </c>
      <c r="B1441" s="115" t="s">
        <v>82</v>
      </c>
      <c r="C1441" s="144"/>
      <c r="D1441" s="116">
        <v>44505</v>
      </c>
      <c r="E1441" s="115" t="s">
        <v>281</v>
      </c>
      <c r="F1441" s="145" t="s">
        <v>282</v>
      </c>
      <c r="G1441" s="145" t="s">
        <v>230</v>
      </c>
      <c r="H1441" s="146">
        <v>128.96</v>
      </c>
      <c r="I1441" s="147">
        <v>44487</v>
      </c>
      <c r="J1441" s="147">
        <v>44500</v>
      </c>
      <c r="K1441" s="148">
        <f t="shared" si="88"/>
        <v>14</v>
      </c>
      <c r="L1441" s="147">
        <f t="shared" si="89"/>
        <v>44493.5</v>
      </c>
      <c r="M1441" s="143">
        <v>44505.5</v>
      </c>
      <c r="N1441" s="143">
        <v>44592.5</v>
      </c>
      <c r="O1441" s="143">
        <v>44589.5</v>
      </c>
      <c r="P1441" s="144">
        <f t="shared" si="90"/>
        <v>96</v>
      </c>
      <c r="Q1441" s="149">
        <f t="shared" si="91"/>
        <v>12380.16</v>
      </c>
    </row>
    <row r="1442" spans="1:17" x14ac:dyDescent="0.35">
      <c r="A1442" s="144" t="s">
        <v>15</v>
      </c>
      <c r="B1442" s="115" t="s">
        <v>82</v>
      </c>
      <c r="C1442" s="144"/>
      <c r="D1442" s="116">
        <v>44505</v>
      </c>
      <c r="E1442" s="115" t="s">
        <v>281</v>
      </c>
      <c r="F1442" s="145" t="s">
        <v>282</v>
      </c>
      <c r="G1442" s="145" t="s">
        <v>220</v>
      </c>
      <c r="H1442" s="146">
        <v>0</v>
      </c>
      <c r="I1442" s="147">
        <v>44487</v>
      </c>
      <c r="J1442" s="147">
        <v>44500</v>
      </c>
      <c r="K1442" s="148">
        <f t="shared" si="88"/>
        <v>14</v>
      </c>
      <c r="L1442" s="147">
        <f t="shared" si="89"/>
        <v>44493.5</v>
      </c>
      <c r="M1442" s="143">
        <v>44505.5</v>
      </c>
      <c r="N1442" s="143">
        <v>44592.5</v>
      </c>
      <c r="O1442" s="143">
        <v>44589.5</v>
      </c>
      <c r="P1442" s="144">
        <f t="shared" si="90"/>
        <v>96</v>
      </c>
      <c r="Q1442" s="149">
        <f t="shared" si="91"/>
        <v>0</v>
      </c>
    </row>
    <row r="1443" spans="1:17" x14ac:dyDescent="0.35">
      <c r="A1443" s="144" t="s">
        <v>27</v>
      </c>
      <c r="B1443" s="115" t="s">
        <v>82</v>
      </c>
      <c r="C1443" s="144"/>
      <c r="D1443" s="116">
        <v>44519</v>
      </c>
      <c r="E1443" s="115" t="s">
        <v>207</v>
      </c>
      <c r="F1443" s="145" t="s">
        <v>208</v>
      </c>
      <c r="G1443" s="145" t="s">
        <v>209</v>
      </c>
      <c r="H1443" s="146">
        <v>65555.539999999994</v>
      </c>
      <c r="I1443" s="147">
        <v>44501</v>
      </c>
      <c r="J1443" s="147">
        <v>44514</v>
      </c>
      <c r="K1443" s="148">
        <f t="shared" si="88"/>
        <v>14</v>
      </c>
      <c r="L1443" s="147">
        <f t="shared" si="89"/>
        <v>44507.5</v>
      </c>
      <c r="M1443" s="143">
        <v>44519.5</v>
      </c>
      <c r="N1443" s="143">
        <v>44522.5</v>
      </c>
      <c r="O1443" s="143">
        <v>44519.5</v>
      </c>
      <c r="P1443" s="144">
        <f t="shared" si="90"/>
        <v>12</v>
      </c>
      <c r="Q1443" s="149">
        <f t="shared" si="91"/>
        <v>786666.48</v>
      </c>
    </row>
    <row r="1444" spans="1:17" x14ac:dyDescent="0.35">
      <c r="A1444" s="144" t="s">
        <v>27</v>
      </c>
      <c r="B1444" s="115" t="s">
        <v>82</v>
      </c>
      <c r="C1444" s="144"/>
      <c r="D1444" s="116">
        <v>44519</v>
      </c>
      <c r="E1444" s="115" t="s">
        <v>210</v>
      </c>
      <c r="F1444" s="145" t="s">
        <v>211</v>
      </c>
      <c r="G1444" s="145" t="s">
        <v>209</v>
      </c>
      <c r="H1444" s="146">
        <v>8454.4999999999964</v>
      </c>
      <c r="I1444" s="147">
        <v>44501</v>
      </c>
      <c r="J1444" s="147">
        <v>44514</v>
      </c>
      <c r="K1444" s="148">
        <f t="shared" si="88"/>
        <v>14</v>
      </c>
      <c r="L1444" s="147">
        <f t="shared" si="89"/>
        <v>44507.5</v>
      </c>
      <c r="M1444" s="143">
        <v>44519.5</v>
      </c>
      <c r="N1444" s="143">
        <v>44522.5</v>
      </c>
      <c r="O1444" s="143">
        <v>44519.5</v>
      </c>
      <c r="P1444" s="144">
        <f t="shared" si="90"/>
        <v>12</v>
      </c>
      <c r="Q1444" s="149">
        <f t="shared" si="91"/>
        <v>101453.99999999996</v>
      </c>
    </row>
    <row r="1445" spans="1:17" x14ac:dyDescent="0.35">
      <c r="A1445" s="144" t="s">
        <v>27</v>
      </c>
      <c r="B1445" s="115" t="s">
        <v>82</v>
      </c>
      <c r="C1445" s="144"/>
      <c r="D1445" s="116">
        <v>44519</v>
      </c>
      <c r="E1445" s="115" t="s">
        <v>212</v>
      </c>
      <c r="F1445" s="145" t="s">
        <v>213</v>
      </c>
      <c r="G1445" s="145" t="s">
        <v>209</v>
      </c>
      <c r="H1445" s="146">
        <v>8454.4999999999964</v>
      </c>
      <c r="I1445" s="147">
        <v>44501</v>
      </c>
      <c r="J1445" s="147">
        <v>44514</v>
      </c>
      <c r="K1445" s="148">
        <f t="shared" si="88"/>
        <v>14</v>
      </c>
      <c r="L1445" s="147">
        <f t="shared" si="89"/>
        <v>44507.5</v>
      </c>
      <c r="M1445" s="143">
        <v>44519.5</v>
      </c>
      <c r="N1445" s="143">
        <v>44522.5</v>
      </c>
      <c r="O1445" s="143">
        <v>44519.5</v>
      </c>
      <c r="P1445" s="144">
        <f t="shared" si="90"/>
        <v>12</v>
      </c>
      <c r="Q1445" s="149">
        <f t="shared" si="91"/>
        <v>101453.99999999996</v>
      </c>
    </row>
    <row r="1446" spans="1:17" x14ac:dyDescent="0.35">
      <c r="A1446" s="144" t="s">
        <v>27</v>
      </c>
      <c r="B1446" s="115" t="s">
        <v>82</v>
      </c>
      <c r="C1446" s="144"/>
      <c r="D1446" s="116">
        <v>44519</v>
      </c>
      <c r="E1446" s="115" t="s">
        <v>214</v>
      </c>
      <c r="F1446" s="145" t="s">
        <v>215</v>
      </c>
      <c r="G1446" s="145" t="s">
        <v>209</v>
      </c>
      <c r="H1446" s="146">
        <v>36150.159999999989</v>
      </c>
      <c r="I1446" s="147">
        <v>44501</v>
      </c>
      <c r="J1446" s="147">
        <v>44514</v>
      </c>
      <c r="K1446" s="148">
        <f t="shared" si="88"/>
        <v>14</v>
      </c>
      <c r="L1446" s="147">
        <f t="shared" si="89"/>
        <v>44507.5</v>
      </c>
      <c r="M1446" s="143">
        <v>44519.5</v>
      </c>
      <c r="N1446" s="143">
        <v>44522.5</v>
      </c>
      <c r="O1446" s="143">
        <v>44519.5</v>
      </c>
      <c r="P1446" s="144">
        <f t="shared" si="90"/>
        <v>12</v>
      </c>
      <c r="Q1446" s="149">
        <f t="shared" si="91"/>
        <v>433801.91999999987</v>
      </c>
    </row>
    <row r="1447" spans="1:17" x14ac:dyDescent="0.35">
      <c r="A1447" s="144" t="s">
        <v>27</v>
      </c>
      <c r="B1447" s="115" t="s">
        <v>82</v>
      </c>
      <c r="C1447" s="144"/>
      <c r="D1447" s="116">
        <v>44519</v>
      </c>
      <c r="E1447" s="115" t="s">
        <v>216</v>
      </c>
      <c r="F1447" s="145" t="s">
        <v>217</v>
      </c>
      <c r="G1447" s="145" t="s">
        <v>209</v>
      </c>
      <c r="H1447" s="146">
        <v>36150.159999999989</v>
      </c>
      <c r="I1447" s="147">
        <v>44501</v>
      </c>
      <c r="J1447" s="147">
        <v>44514</v>
      </c>
      <c r="K1447" s="148">
        <f t="shared" si="88"/>
        <v>14</v>
      </c>
      <c r="L1447" s="147">
        <f t="shared" si="89"/>
        <v>44507.5</v>
      </c>
      <c r="M1447" s="143">
        <v>44519.5</v>
      </c>
      <c r="N1447" s="143">
        <v>44522.5</v>
      </c>
      <c r="O1447" s="143">
        <v>44519.5</v>
      </c>
      <c r="P1447" s="144">
        <f t="shared" si="90"/>
        <v>12</v>
      </c>
      <c r="Q1447" s="149">
        <f t="shared" si="91"/>
        <v>433801.91999999987</v>
      </c>
    </row>
    <row r="1448" spans="1:17" x14ac:dyDescent="0.35">
      <c r="A1448" s="144" t="s">
        <v>27</v>
      </c>
      <c r="B1448" s="115" t="s">
        <v>82</v>
      </c>
      <c r="C1448" s="144"/>
      <c r="D1448" s="116">
        <v>44519</v>
      </c>
      <c r="E1448" s="115" t="s">
        <v>218</v>
      </c>
      <c r="F1448" s="145" t="s">
        <v>219</v>
      </c>
      <c r="G1448" s="145" t="s">
        <v>220</v>
      </c>
      <c r="H1448" s="146">
        <v>1628.4100000000003</v>
      </c>
      <c r="I1448" s="147">
        <v>44501</v>
      </c>
      <c r="J1448" s="147">
        <v>44514</v>
      </c>
      <c r="K1448" s="148">
        <f t="shared" si="88"/>
        <v>14</v>
      </c>
      <c r="L1448" s="147">
        <f t="shared" si="89"/>
        <v>44507.5</v>
      </c>
      <c r="M1448" s="143">
        <v>44519.5</v>
      </c>
      <c r="N1448" s="143">
        <v>44522.5</v>
      </c>
      <c r="O1448" s="143">
        <v>44519.5</v>
      </c>
      <c r="P1448" s="144">
        <f t="shared" si="90"/>
        <v>12</v>
      </c>
      <c r="Q1448" s="149">
        <f t="shared" si="91"/>
        <v>19540.920000000006</v>
      </c>
    </row>
    <row r="1449" spans="1:17" x14ac:dyDescent="0.35">
      <c r="A1449" s="144" t="s">
        <v>27</v>
      </c>
      <c r="B1449" s="115" t="s">
        <v>82</v>
      </c>
      <c r="C1449" s="144"/>
      <c r="D1449" s="116">
        <v>44519</v>
      </c>
      <c r="E1449" s="115" t="s">
        <v>221</v>
      </c>
      <c r="F1449" s="145" t="s">
        <v>222</v>
      </c>
      <c r="G1449" s="145" t="s">
        <v>220</v>
      </c>
      <c r="H1449" s="146">
        <v>1211.32</v>
      </c>
      <c r="I1449" s="147">
        <v>44501</v>
      </c>
      <c r="J1449" s="147">
        <v>44514</v>
      </c>
      <c r="K1449" s="148">
        <f t="shared" si="88"/>
        <v>14</v>
      </c>
      <c r="L1449" s="147">
        <f t="shared" si="89"/>
        <v>44507.5</v>
      </c>
      <c r="M1449" s="143">
        <v>44519.5</v>
      </c>
      <c r="N1449" s="143">
        <v>44522.5</v>
      </c>
      <c r="O1449" s="143">
        <v>44519.5</v>
      </c>
      <c r="P1449" s="144">
        <f t="shared" si="90"/>
        <v>12</v>
      </c>
      <c r="Q1449" s="149">
        <f t="shared" si="91"/>
        <v>14535.84</v>
      </c>
    </row>
    <row r="1450" spans="1:17" x14ac:dyDescent="0.35">
      <c r="A1450" s="144" t="s">
        <v>27</v>
      </c>
      <c r="B1450" s="115" t="s">
        <v>82</v>
      </c>
      <c r="C1450" s="144"/>
      <c r="D1450" s="116">
        <v>44519</v>
      </c>
      <c r="E1450" s="115" t="s">
        <v>223</v>
      </c>
      <c r="F1450" s="145" t="s">
        <v>224</v>
      </c>
      <c r="G1450" s="145" t="s">
        <v>225</v>
      </c>
      <c r="H1450" s="146">
        <v>84.85</v>
      </c>
      <c r="I1450" s="147">
        <v>44501</v>
      </c>
      <c r="J1450" s="147">
        <v>44514</v>
      </c>
      <c r="K1450" s="148">
        <f t="shared" si="88"/>
        <v>14</v>
      </c>
      <c r="L1450" s="147">
        <f t="shared" si="89"/>
        <v>44507.5</v>
      </c>
      <c r="M1450" s="143">
        <v>44519.5</v>
      </c>
      <c r="N1450" s="143">
        <v>44533.5</v>
      </c>
      <c r="O1450" s="143">
        <v>44532.5</v>
      </c>
      <c r="P1450" s="144">
        <f t="shared" si="90"/>
        <v>25</v>
      </c>
      <c r="Q1450" s="149">
        <f t="shared" si="91"/>
        <v>2121.25</v>
      </c>
    </row>
    <row r="1451" spans="1:17" x14ac:dyDescent="0.35">
      <c r="A1451" s="144" t="s">
        <v>27</v>
      </c>
      <c r="B1451" s="115" t="s">
        <v>82</v>
      </c>
      <c r="C1451" s="144"/>
      <c r="D1451" s="116">
        <v>44519</v>
      </c>
      <c r="E1451" s="115" t="s">
        <v>223</v>
      </c>
      <c r="F1451" s="145" t="s">
        <v>224</v>
      </c>
      <c r="G1451" s="145" t="s">
        <v>226</v>
      </c>
      <c r="H1451" s="146">
        <v>39.1</v>
      </c>
      <c r="I1451" s="147">
        <v>44501</v>
      </c>
      <c r="J1451" s="147">
        <v>44514</v>
      </c>
      <c r="K1451" s="148">
        <f t="shared" si="88"/>
        <v>14</v>
      </c>
      <c r="L1451" s="147">
        <f t="shared" si="89"/>
        <v>44507.5</v>
      </c>
      <c r="M1451" s="143">
        <v>44519.5</v>
      </c>
      <c r="N1451" s="143">
        <v>44533.5</v>
      </c>
      <c r="O1451" s="143">
        <v>44532.5</v>
      </c>
      <c r="P1451" s="144">
        <f t="shared" si="90"/>
        <v>25</v>
      </c>
      <c r="Q1451" s="149">
        <f t="shared" si="91"/>
        <v>977.5</v>
      </c>
    </row>
    <row r="1452" spans="1:17" x14ac:dyDescent="0.35">
      <c r="A1452" s="144" t="s">
        <v>27</v>
      </c>
      <c r="B1452" s="115" t="s">
        <v>82</v>
      </c>
      <c r="C1452" s="144"/>
      <c r="D1452" s="116">
        <v>44519</v>
      </c>
      <c r="E1452" s="115" t="s">
        <v>227</v>
      </c>
      <c r="F1452" s="145" t="s">
        <v>228</v>
      </c>
      <c r="G1452" s="145" t="s">
        <v>229</v>
      </c>
      <c r="H1452" s="146">
        <v>2.65</v>
      </c>
      <c r="I1452" s="147">
        <v>44501</v>
      </c>
      <c r="J1452" s="147">
        <v>44514</v>
      </c>
      <c r="K1452" s="148">
        <f t="shared" si="88"/>
        <v>14</v>
      </c>
      <c r="L1452" s="147">
        <f t="shared" si="89"/>
        <v>44507.5</v>
      </c>
      <c r="M1452" s="143">
        <v>44519.5</v>
      </c>
      <c r="N1452" s="143">
        <v>44533.5</v>
      </c>
      <c r="O1452" s="143">
        <v>44532.5</v>
      </c>
      <c r="P1452" s="144">
        <f t="shared" si="90"/>
        <v>25</v>
      </c>
      <c r="Q1452" s="149">
        <f t="shared" si="91"/>
        <v>66.25</v>
      </c>
    </row>
    <row r="1453" spans="1:17" x14ac:dyDescent="0.35">
      <c r="A1453" s="144" t="s">
        <v>27</v>
      </c>
      <c r="B1453" s="115" t="s">
        <v>82</v>
      </c>
      <c r="C1453" s="144"/>
      <c r="D1453" s="116">
        <v>44519</v>
      </c>
      <c r="E1453" s="115" t="s">
        <v>227</v>
      </c>
      <c r="F1453" s="145" t="s">
        <v>228</v>
      </c>
      <c r="G1453" s="145" t="s">
        <v>225</v>
      </c>
      <c r="H1453" s="146">
        <v>151.29</v>
      </c>
      <c r="I1453" s="147">
        <v>44501</v>
      </c>
      <c r="J1453" s="147">
        <v>44514</v>
      </c>
      <c r="K1453" s="148">
        <f t="shared" si="88"/>
        <v>14</v>
      </c>
      <c r="L1453" s="147">
        <f t="shared" si="89"/>
        <v>44507.5</v>
      </c>
      <c r="M1453" s="143">
        <v>44519.5</v>
      </c>
      <c r="N1453" s="143">
        <v>44533.5</v>
      </c>
      <c r="O1453" s="143">
        <v>44532.5</v>
      </c>
      <c r="P1453" s="144">
        <f t="shared" si="90"/>
        <v>25</v>
      </c>
      <c r="Q1453" s="149">
        <f t="shared" si="91"/>
        <v>3782.25</v>
      </c>
    </row>
    <row r="1454" spans="1:17" x14ac:dyDescent="0.35">
      <c r="A1454" s="144" t="s">
        <v>27</v>
      </c>
      <c r="B1454" s="115" t="s">
        <v>82</v>
      </c>
      <c r="C1454" s="144"/>
      <c r="D1454" s="116">
        <v>44519</v>
      </c>
      <c r="E1454" s="115" t="s">
        <v>227</v>
      </c>
      <c r="F1454" s="145" t="s">
        <v>228</v>
      </c>
      <c r="G1454" s="145" t="s">
        <v>308</v>
      </c>
      <c r="H1454" s="146">
        <v>3.22</v>
      </c>
      <c r="I1454" s="147">
        <v>44501</v>
      </c>
      <c r="J1454" s="147">
        <v>44514</v>
      </c>
      <c r="K1454" s="148">
        <f t="shared" si="88"/>
        <v>14</v>
      </c>
      <c r="L1454" s="147">
        <f t="shared" si="89"/>
        <v>44507.5</v>
      </c>
      <c r="M1454" s="143">
        <v>44519.5</v>
      </c>
      <c r="N1454" s="143">
        <v>44533.5</v>
      </c>
      <c r="O1454" s="143">
        <v>44532.5</v>
      </c>
      <c r="P1454" s="144">
        <f t="shared" si="90"/>
        <v>25</v>
      </c>
      <c r="Q1454" s="149">
        <f t="shared" si="91"/>
        <v>80.5</v>
      </c>
    </row>
    <row r="1455" spans="1:17" x14ac:dyDescent="0.35">
      <c r="A1455" s="144" t="s">
        <v>27</v>
      </c>
      <c r="B1455" s="115" t="s">
        <v>82</v>
      </c>
      <c r="C1455" s="144"/>
      <c r="D1455" s="116">
        <v>44519</v>
      </c>
      <c r="E1455" s="115" t="s">
        <v>227</v>
      </c>
      <c r="F1455" s="145" t="s">
        <v>228</v>
      </c>
      <c r="G1455" s="145" t="s">
        <v>301</v>
      </c>
      <c r="H1455" s="146">
        <v>3.09</v>
      </c>
      <c r="I1455" s="147">
        <v>44501</v>
      </c>
      <c r="J1455" s="147">
        <v>44514</v>
      </c>
      <c r="K1455" s="148">
        <f t="shared" si="88"/>
        <v>14</v>
      </c>
      <c r="L1455" s="147">
        <f t="shared" si="89"/>
        <v>44507.5</v>
      </c>
      <c r="M1455" s="143">
        <v>44519.5</v>
      </c>
      <c r="N1455" s="143">
        <v>44533.5</v>
      </c>
      <c r="O1455" s="143">
        <v>44532.5</v>
      </c>
      <c r="P1455" s="144">
        <f t="shared" si="90"/>
        <v>25</v>
      </c>
      <c r="Q1455" s="149">
        <f t="shared" si="91"/>
        <v>77.25</v>
      </c>
    </row>
    <row r="1456" spans="1:17" x14ac:dyDescent="0.35">
      <c r="A1456" s="144" t="s">
        <v>27</v>
      </c>
      <c r="B1456" s="115" t="s">
        <v>82</v>
      </c>
      <c r="C1456" s="144"/>
      <c r="D1456" s="116">
        <v>44519</v>
      </c>
      <c r="E1456" s="115" t="s">
        <v>227</v>
      </c>
      <c r="F1456" s="145" t="s">
        <v>228</v>
      </c>
      <c r="G1456" s="145" t="s">
        <v>290</v>
      </c>
      <c r="H1456" s="146">
        <v>1.99</v>
      </c>
      <c r="I1456" s="147">
        <v>44501</v>
      </c>
      <c r="J1456" s="147">
        <v>44514</v>
      </c>
      <c r="K1456" s="148">
        <f t="shared" si="88"/>
        <v>14</v>
      </c>
      <c r="L1456" s="147">
        <f t="shared" si="89"/>
        <v>44507.5</v>
      </c>
      <c r="M1456" s="143">
        <v>44519.5</v>
      </c>
      <c r="N1456" s="143">
        <v>44533.5</v>
      </c>
      <c r="O1456" s="143">
        <v>44532.5</v>
      </c>
      <c r="P1456" s="144">
        <f t="shared" si="90"/>
        <v>25</v>
      </c>
      <c r="Q1456" s="149">
        <f t="shared" si="91"/>
        <v>49.75</v>
      </c>
    </row>
    <row r="1457" spans="1:17" x14ac:dyDescent="0.35">
      <c r="A1457" s="144" t="s">
        <v>27</v>
      </c>
      <c r="B1457" s="115" t="s">
        <v>82</v>
      </c>
      <c r="C1457" s="144"/>
      <c r="D1457" s="116">
        <v>44519</v>
      </c>
      <c r="E1457" s="115" t="s">
        <v>227</v>
      </c>
      <c r="F1457" s="145" t="s">
        <v>228</v>
      </c>
      <c r="G1457" s="145" t="s">
        <v>302</v>
      </c>
      <c r="H1457" s="146">
        <v>0.67</v>
      </c>
      <c r="I1457" s="147">
        <v>44501</v>
      </c>
      <c r="J1457" s="147">
        <v>44514</v>
      </c>
      <c r="K1457" s="148">
        <f t="shared" si="88"/>
        <v>14</v>
      </c>
      <c r="L1457" s="147">
        <f t="shared" si="89"/>
        <v>44507.5</v>
      </c>
      <c r="M1457" s="143">
        <v>44519.5</v>
      </c>
      <c r="N1457" s="143">
        <v>44533.5</v>
      </c>
      <c r="O1457" s="143">
        <v>44532.5</v>
      </c>
      <c r="P1457" s="144">
        <f t="shared" si="90"/>
        <v>25</v>
      </c>
      <c r="Q1457" s="149">
        <f t="shared" si="91"/>
        <v>16.75</v>
      </c>
    </row>
    <row r="1458" spans="1:17" x14ac:dyDescent="0.35">
      <c r="A1458" s="144" t="s">
        <v>27</v>
      </c>
      <c r="B1458" s="115" t="s">
        <v>82</v>
      </c>
      <c r="C1458" s="144"/>
      <c r="D1458" s="116">
        <v>44519</v>
      </c>
      <c r="E1458" s="115" t="s">
        <v>227</v>
      </c>
      <c r="F1458" s="145" t="s">
        <v>228</v>
      </c>
      <c r="G1458" s="145" t="s">
        <v>284</v>
      </c>
      <c r="H1458" s="146">
        <v>1.22</v>
      </c>
      <c r="I1458" s="147">
        <v>44501</v>
      </c>
      <c r="J1458" s="147">
        <v>44514</v>
      </c>
      <c r="K1458" s="148">
        <f t="shared" si="88"/>
        <v>14</v>
      </c>
      <c r="L1458" s="147">
        <f t="shared" si="89"/>
        <v>44507.5</v>
      </c>
      <c r="M1458" s="143">
        <v>44519.5</v>
      </c>
      <c r="N1458" s="143">
        <v>44533.5</v>
      </c>
      <c r="O1458" s="143">
        <v>44532.5</v>
      </c>
      <c r="P1458" s="144">
        <f t="shared" si="90"/>
        <v>25</v>
      </c>
      <c r="Q1458" s="149">
        <f t="shared" si="91"/>
        <v>30.5</v>
      </c>
    </row>
    <row r="1459" spans="1:17" x14ac:dyDescent="0.35">
      <c r="A1459" s="144" t="s">
        <v>27</v>
      </c>
      <c r="B1459" s="115" t="s">
        <v>82</v>
      </c>
      <c r="C1459" s="144"/>
      <c r="D1459" s="116">
        <v>44519</v>
      </c>
      <c r="E1459" s="115" t="s">
        <v>218</v>
      </c>
      <c r="F1459" s="145" t="s">
        <v>219</v>
      </c>
      <c r="G1459" s="145" t="s">
        <v>230</v>
      </c>
      <c r="H1459" s="146">
        <v>734.34999999999991</v>
      </c>
      <c r="I1459" s="147">
        <v>44501</v>
      </c>
      <c r="J1459" s="147">
        <v>44514</v>
      </c>
      <c r="K1459" s="148">
        <f t="shared" si="88"/>
        <v>14</v>
      </c>
      <c r="L1459" s="147">
        <f t="shared" si="89"/>
        <v>44507.5</v>
      </c>
      <c r="M1459" s="143">
        <v>44519.5</v>
      </c>
      <c r="N1459" s="143">
        <v>44540.5</v>
      </c>
      <c r="O1459" s="143">
        <v>44539.5</v>
      </c>
      <c r="P1459" s="144">
        <f t="shared" si="90"/>
        <v>32</v>
      </c>
      <c r="Q1459" s="149">
        <f t="shared" si="91"/>
        <v>23499.199999999997</v>
      </c>
    </row>
    <row r="1460" spans="1:17" x14ac:dyDescent="0.35">
      <c r="A1460" s="144" t="s">
        <v>27</v>
      </c>
      <c r="B1460" s="115" t="s">
        <v>82</v>
      </c>
      <c r="C1460" s="144"/>
      <c r="D1460" s="116">
        <v>44519</v>
      </c>
      <c r="E1460" s="115" t="s">
        <v>221</v>
      </c>
      <c r="F1460" s="145" t="s">
        <v>222</v>
      </c>
      <c r="G1460" s="145" t="s">
        <v>230</v>
      </c>
      <c r="H1460" s="146">
        <v>18441.02</v>
      </c>
      <c r="I1460" s="147">
        <v>44501</v>
      </c>
      <c r="J1460" s="147">
        <v>44514</v>
      </c>
      <c r="K1460" s="148">
        <f t="shared" si="88"/>
        <v>14</v>
      </c>
      <c r="L1460" s="147">
        <f t="shared" si="89"/>
        <v>44507.5</v>
      </c>
      <c r="M1460" s="143">
        <v>44519.5</v>
      </c>
      <c r="N1460" s="143">
        <v>44540.5</v>
      </c>
      <c r="O1460" s="143">
        <v>44539.5</v>
      </c>
      <c r="P1460" s="144">
        <f t="shared" si="90"/>
        <v>32</v>
      </c>
      <c r="Q1460" s="149">
        <f t="shared" si="91"/>
        <v>590112.64</v>
      </c>
    </row>
    <row r="1461" spans="1:17" x14ac:dyDescent="0.35">
      <c r="A1461" s="144" t="s">
        <v>27</v>
      </c>
      <c r="B1461" s="115" t="s">
        <v>82</v>
      </c>
      <c r="C1461" s="144"/>
      <c r="D1461" s="116">
        <v>44519</v>
      </c>
      <c r="E1461" s="115" t="s">
        <v>227</v>
      </c>
      <c r="F1461" s="145" t="s">
        <v>228</v>
      </c>
      <c r="G1461" s="145" t="s">
        <v>232</v>
      </c>
      <c r="H1461" s="146">
        <v>208.11000000000004</v>
      </c>
      <c r="I1461" s="147">
        <v>44501</v>
      </c>
      <c r="J1461" s="147">
        <v>44514</v>
      </c>
      <c r="K1461" s="148">
        <f t="shared" si="88"/>
        <v>14</v>
      </c>
      <c r="L1461" s="147">
        <f t="shared" si="89"/>
        <v>44507.5</v>
      </c>
      <c r="M1461" s="143">
        <v>44519.5</v>
      </c>
      <c r="N1461" s="143">
        <v>44545.5</v>
      </c>
      <c r="O1461" s="143">
        <v>44544.5</v>
      </c>
      <c r="P1461" s="144">
        <f t="shared" si="90"/>
        <v>37</v>
      </c>
      <c r="Q1461" s="149">
        <f t="shared" si="91"/>
        <v>7700.0700000000015</v>
      </c>
    </row>
    <row r="1462" spans="1:17" x14ac:dyDescent="0.35">
      <c r="A1462" s="144" t="s">
        <v>27</v>
      </c>
      <c r="B1462" s="115" t="s">
        <v>82</v>
      </c>
      <c r="C1462" s="144"/>
      <c r="D1462" s="116">
        <v>44519</v>
      </c>
      <c r="E1462" s="115" t="s">
        <v>233</v>
      </c>
      <c r="F1462" s="145" t="s">
        <v>234</v>
      </c>
      <c r="G1462" s="145" t="s">
        <v>235</v>
      </c>
      <c r="H1462" s="146">
        <v>63.52</v>
      </c>
      <c r="I1462" s="147">
        <v>44501</v>
      </c>
      <c r="J1462" s="147">
        <v>44514</v>
      </c>
      <c r="K1462" s="148">
        <f t="shared" si="88"/>
        <v>14</v>
      </c>
      <c r="L1462" s="147">
        <f t="shared" si="89"/>
        <v>44507.5</v>
      </c>
      <c r="M1462" s="143">
        <v>44519.5</v>
      </c>
      <c r="N1462" s="143">
        <v>44545.5</v>
      </c>
      <c r="O1462" s="143">
        <v>44544.5</v>
      </c>
      <c r="P1462" s="144">
        <f t="shared" si="90"/>
        <v>37</v>
      </c>
      <c r="Q1462" s="149">
        <f t="shared" si="91"/>
        <v>2350.2400000000002</v>
      </c>
    </row>
    <row r="1463" spans="1:17" x14ac:dyDescent="0.35">
      <c r="A1463" s="144" t="s">
        <v>27</v>
      </c>
      <c r="B1463" s="115" t="s">
        <v>82</v>
      </c>
      <c r="C1463" s="144"/>
      <c r="D1463" s="116">
        <v>44519</v>
      </c>
      <c r="E1463" s="115" t="s">
        <v>233</v>
      </c>
      <c r="F1463" s="145" t="s">
        <v>234</v>
      </c>
      <c r="G1463" s="145" t="s">
        <v>237</v>
      </c>
      <c r="H1463" s="146">
        <v>25.05</v>
      </c>
      <c r="I1463" s="147">
        <v>44501</v>
      </c>
      <c r="J1463" s="147">
        <v>44514</v>
      </c>
      <c r="K1463" s="148">
        <f t="shared" si="88"/>
        <v>14</v>
      </c>
      <c r="L1463" s="147">
        <f t="shared" si="89"/>
        <v>44507.5</v>
      </c>
      <c r="M1463" s="143">
        <v>44519.5</v>
      </c>
      <c r="N1463" s="143">
        <v>44545.5</v>
      </c>
      <c r="O1463" s="143">
        <v>44544.5</v>
      </c>
      <c r="P1463" s="144">
        <f t="shared" si="90"/>
        <v>37</v>
      </c>
      <c r="Q1463" s="149">
        <f t="shared" si="91"/>
        <v>926.85</v>
      </c>
    </row>
    <row r="1464" spans="1:17" x14ac:dyDescent="0.35">
      <c r="A1464" s="144" t="s">
        <v>27</v>
      </c>
      <c r="B1464" s="115" t="s">
        <v>82</v>
      </c>
      <c r="C1464" s="144"/>
      <c r="D1464" s="116">
        <v>44519</v>
      </c>
      <c r="E1464" s="115" t="s">
        <v>238</v>
      </c>
      <c r="F1464" s="145" t="s">
        <v>239</v>
      </c>
      <c r="G1464" s="145" t="s">
        <v>304</v>
      </c>
      <c r="H1464" s="146">
        <v>117.81</v>
      </c>
      <c r="I1464" s="147">
        <v>44501</v>
      </c>
      <c r="J1464" s="147">
        <v>44514</v>
      </c>
      <c r="K1464" s="148">
        <f t="shared" si="88"/>
        <v>14</v>
      </c>
      <c r="L1464" s="147">
        <f t="shared" si="89"/>
        <v>44507.5</v>
      </c>
      <c r="M1464" s="143">
        <v>44519.5</v>
      </c>
      <c r="N1464" s="143">
        <v>44550.5</v>
      </c>
      <c r="O1464" s="143">
        <v>44547.5</v>
      </c>
      <c r="P1464" s="144">
        <f t="shared" si="90"/>
        <v>40</v>
      </c>
      <c r="Q1464" s="149">
        <f t="shared" si="91"/>
        <v>4712.3999999999996</v>
      </c>
    </row>
    <row r="1465" spans="1:17" x14ac:dyDescent="0.35">
      <c r="A1465" s="144" t="s">
        <v>27</v>
      </c>
      <c r="B1465" s="115" t="s">
        <v>82</v>
      </c>
      <c r="C1465" s="144"/>
      <c r="D1465" s="116">
        <v>44519</v>
      </c>
      <c r="E1465" s="115" t="s">
        <v>238</v>
      </c>
      <c r="F1465" s="145" t="s">
        <v>239</v>
      </c>
      <c r="G1465" s="145" t="s">
        <v>240</v>
      </c>
      <c r="H1465" s="146">
        <v>318.37</v>
      </c>
      <c r="I1465" s="147">
        <v>44501</v>
      </c>
      <c r="J1465" s="147">
        <v>44514</v>
      </c>
      <c r="K1465" s="148">
        <f t="shared" si="88"/>
        <v>14</v>
      </c>
      <c r="L1465" s="147">
        <f t="shared" si="89"/>
        <v>44507.5</v>
      </c>
      <c r="M1465" s="143">
        <v>44519.5</v>
      </c>
      <c r="N1465" s="143">
        <v>44550.5</v>
      </c>
      <c r="O1465" s="143">
        <v>44547.5</v>
      </c>
      <c r="P1465" s="144">
        <f t="shared" si="90"/>
        <v>40</v>
      </c>
      <c r="Q1465" s="149">
        <f t="shared" si="91"/>
        <v>12734.8</v>
      </c>
    </row>
    <row r="1466" spans="1:17" x14ac:dyDescent="0.35">
      <c r="A1466" s="144" t="s">
        <v>27</v>
      </c>
      <c r="B1466" s="115" t="s">
        <v>82</v>
      </c>
      <c r="C1466" s="144"/>
      <c r="D1466" s="116">
        <v>44519</v>
      </c>
      <c r="E1466" s="115" t="s">
        <v>238</v>
      </c>
      <c r="F1466" s="145" t="s">
        <v>239</v>
      </c>
      <c r="G1466" s="145" t="s">
        <v>241</v>
      </c>
      <c r="H1466" s="146">
        <v>51.39</v>
      </c>
      <c r="I1466" s="147">
        <v>44501</v>
      </c>
      <c r="J1466" s="147">
        <v>44514</v>
      </c>
      <c r="K1466" s="148">
        <f t="shared" si="88"/>
        <v>14</v>
      </c>
      <c r="L1466" s="147">
        <f t="shared" si="89"/>
        <v>44507.5</v>
      </c>
      <c r="M1466" s="143">
        <v>44519.5</v>
      </c>
      <c r="N1466" s="143">
        <v>44550.5</v>
      </c>
      <c r="O1466" s="143">
        <v>44547.5</v>
      </c>
      <c r="P1466" s="144">
        <f t="shared" si="90"/>
        <v>40</v>
      </c>
      <c r="Q1466" s="149">
        <f t="shared" si="91"/>
        <v>2055.6</v>
      </c>
    </row>
    <row r="1467" spans="1:17" x14ac:dyDescent="0.35">
      <c r="A1467" s="144" t="s">
        <v>27</v>
      </c>
      <c r="B1467" s="115" t="s">
        <v>82</v>
      </c>
      <c r="C1467" s="144"/>
      <c r="D1467" s="116">
        <v>44519</v>
      </c>
      <c r="E1467" s="115" t="s">
        <v>238</v>
      </c>
      <c r="F1467" s="145" t="s">
        <v>239</v>
      </c>
      <c r="G1467" s="145" t="s">
        <v>242</v>
      </c>
      <c r="H1467" s="146">
        <v>25.07</v>
      </c>
      <c r="I1467" s="147">
        <v>44501</v>
      </c>
      <c r="J1467" s="147">
        <v>44514</v>
      </c>
      <c r="K1467" s="148">
        <f t="shared" si="88"/>
        <v>14</v>
      </c>
      <c r="L1467" s="147">
        <f t="shared" si="89"/>
        <v>44507.5</v>
      </c>
      <c r="M1467" s="143">
        <v>44519.5</v>
      </c>
      <c r="N1467" s="143">
        <v>44550.5</v>
      </c>
      <c r="O1467" s="143">
        <v>44547.5</v>
      </c>
      <c r="P1467" s="144">
        <f t="shared" si="90"/>
        <v>40</v>
      </c>
      <c r="Q1467" s="149">
        <f t="shared" si="91"/>
        <v>1002.8</v>
      </c>
    </row>
    <row r="1468" spans="1:17" x14ac:dyDescent="0.35">
      <c r="A1468" s="144" t="s">
        <v>27</v>
      </c>
      <c r="B1468" s="115" t="s">
        <v>82</v>
      </c>
      <c r="C1468" s="144"/>
      <c r="D1468" s="116">
        <v>44519</v>
      </c>
      <c r="E1468" s="115" t="s">
        <v>238</v>
      </c>
      <c r="F1468" s="145" t="s">
        <v>239</v>
      </c>
      <c r="G1468" s="145" t="s">
        <v>243</v>
      </c>
      <c r="H1468" s="146">
        <v>51.47</v>
      </c>
      <c r="I1468" s="147">
        <v>44501</v>
      </c>
      <c r="J1468" s="147">
        <v>44514</v>
      </c>
      <c r="K1468" s="148">
        <f t="shared" si="88"/>
        <v>14</v>
      </c>
      <c r="L1468" s="147">
        <f t="shared" si="89"/>
        <v>44507.5</v>
      </c>
      <c r="M1468" s="143">
        <v>44519.5</v>
      </c>
      <c r="N1468" s="143">
        <v>44550.5</v>
      </c>
      <c r="O1468" s="143">
        <v>44547.5</v>
      </c>
      <c r="P1468" s="144">
        <f t="shared" si="90"/>
        <v>40</v>
      </c>
      <c r="Q1468" s="149">
        <f t="shared" si="91"/>
        <v>2058.8000000000002</v>
      </c>
    </row>
    <row r="1469" spans="1:17" x14ac:dyDescent="0.35">
      <c r="A1469" s="144" t="s">
        <v>27</v>
      </c>
      <c r="B1469" s="115" t="s">
        <v>82</v>
      </c>
      <c r="C1469" s="144"/>
      <c r="D1469" s="116">
        <v>44519</v>
      </c>
      <c r="E1469" s="115" t="s">
        <v>238</v>
      </c>
      <c r="F1469" s="145" t="s">
        <v>239</v>
      </c>
      <c r="G1469" s="145" t="s">
        <v>244</v>
      </c>
      <c r="H1469" s="146">
        <v>50.01</v>
      </c>
      <c r="I1469" s="147">
        <v>44501</v>
      </c>
      <c r="J1469" s="147">
        <v>44514</v>
      </c>
      <c r="K1469" s="148">
        <f t="shared" si="88"/>
        <v>14</v>
      </c>
      <c r="L1469" s="147">
        <f t="shared" si="89"/>
        <v>44507.5</v>
      </c>
      <c r="M1469" s="143">
        <v>44519.5</v>
      </c>
      <c r="N1469" s="143">
        <v>44550.5</v>
      </c>
      <c r="O1469" s="143">
        <v>44547.5</v>
      </c>
      <c r="P1469" s="144">
        <f t="shared" si="90"/>
        <v>40</v>
      </c>
      <c r="Q1469" s="149">
        <f t="shared" si="91"/>
        <v>2000.3999999999999</v>
      </c>
    </row>
    <row r="1470" spans="1:17" x14ac:dyDescent="0.35">
      <c r="A1470" s="144" t="s">
        <v>27</v>
      </c>
      <c r="B1470" s="115" t="s">
        <v>82</v>
      </c>
      <c r="C1470" s="144"/>
      <c r="D1470" s="116">
        <v>44519</v>
      </c>
      <c r="E1470" s="115" t="s">
        <v>218</v>
      </c>
      <c r="F1470" s="145" t="s">
        <v>219</v>
      </c>
      <c r="G1470" s="145" t="s">
        <v>245</v>
      </c>
      <c r="H1470" s="146">
        <v>1497.5900000000001</v>
      </c>
      <c r="I1470" s="147">
        <v>44501</v>
      </c>
      <c r="J1470" s="147">
        <v>44514</v>
      </c>
      <c r="K1470" s="148">
        <f t="shared" si="88"/>
        <v>14</v>
      </c>
      <c r="L1470" s="147">
        <f t="shared" si="89"/>
        <v>44507.5</v>
      </c>
      <c r="M1470" s="143">
        <v>44519.5</v>
      </c>
      <c r="N1470" s="143">
        <v>44550.5</v>
      </c>
      <c r="O1470" s="143">
        <v>44547.5</v>
      </c>
      <c r="P1470" s="144">
        <f t="shared" si="90"/>
        <v>40</v>
      </c>
      <c r="Q1470" s="149">
        <f t="shared" si="91"/>
        <v>59903.600000000006</v>
      </c>
    </row>
    <row r="1471" spans="1:17" x14ac:dyDescent="0.35">
      <c r="A1471" s="144" t="s">
        <v>27</v>
      </c>
      <c r="B1471" s="115" t="s">
        <v>82</v>
      </c>
      <c r="C1471" s="144"/>
      <c r="D1471" s="116">
        <v>44519</v>
      </c>
      <c r="E1471" s="115" t="s">
        <v>223</v>
      </c>
      <c r="F1471" s="145" t="s">
        <v>224</v>
      </c>
      <c r="G1471" s="145" t="s">
        <v>231</v>
      </c>
      <c r="H1471" s="146">
        <v>150.27000000000001</v>
      </c>
      <c r="I1471" s="147">
        <v>44501</v>
      </c>
      <c r="J1471" s="147">
        <v>44514</v>
      </c>
      <c r="K1471" s="148">
        <f t="shared" si="88"/>
        <v>14</v>
      </c>
      <c r="L1471" s="147">
        <f t="shared" si="89"/>
        <v>44507.5</v>
      </c>
      <c r="M1471" s="143">
        <v>44519.5</v>
      </c>
      <c r="N1471" s="143">
        <v>44592.5</v>
      </c>
      <c r="O1471" s="143">
        <v>44589.5</v>
      </c>
      <c r="P1471" s="144">
        <f t="shared" si="90"/>
        <v>82</v>
      </c>
      <c r="Q1471" s="149">
        <f t="shared" si="91"/>
        <v>12322.140000000001</v>
      </c>
    </row>
    <row r="1472" spans="1:17" x14ac:dyDescent="0.35">
      <c r="A1472" s="144" t="s">
        <v>27</v>
      </c>
      <c r="B1472" s="115" t="s">
        <v>82</v>
      </c>
      <c r="C1472" s="144"/>
      <c r="D1472" s="116">
        <v>44519</v>
      </c>
      <c r="E1472" s="115" t="s">
        <v>227</v>
      </c>
      <c r="F1472" s="145" t="s">
        <v>228</v>
      </c>
      <c r="G1472" s="145" t="s">
        <v>246</v>
      </c>
      <c r="H1472" s="146">
        <v>19.209999999999997</v>
      </c>
      <c r="I1472" s="147">
        <v>44501</v>
      </c>
      <c r="J1472" s="147">
        <v>44514</v>
      </c>
      <c r="K1472" s="148">
        <f t="shared" si="88"/>
        <v>14</v>
      </c>
      <c r="L1472" s="147">
        <f t="shared" si="89"/>
        <v>44507.5</v>
      </c>
      <c r="M1472" s="143">
        <v>44519.5</v>
      </c>
      <c r="N1472" s="143">
        <v>44592.5</v>
      </c>
      <c r="O1472" s="143">
        <v>44589.5</v>
      </c>
      <c r="P1472" s="144">
        <f t="shared" si="90"/>
        <v>82</v>
      </c>
      <c r="Q1472" s="149">
        <f t="shared" si="91"/>
        <v>1575.2199999999998</v>
      </c>
    </row>
    <row r="1473" spans="1:17" x14ac:dyDescent="0.35">
      <c r="A1473" s="144" t="s">
        <v>27</v>
      </c>
      <c r="B1473" s="115" t="s">
        <v>82</v>
      </c>
      <c r="C1473" s="144"/>
      <c r="D1473" s="116">
        <v>44519</v>
      </c>
      <c r="E1473" s="115" t="s">
        <v>227</v>
      </c>
      <c r="F1473" s="145" t="s">
        <v>228</v>
      </c>
      <c r="G1473" s="145" t="s">
        <v>247</v>
      </c>
      <c r="H1473" s="146">
        <v>14.07</v>
      </c>
      <c r="I1473" s="147">
        <v>44501</v>
      </c>
      <c r="J1473" s="147">
        <v>44514</v>
      </c>
      <c r="K1473" s="148">
        <f t="shared" si="88"/>
        <v>14</v>
      </c>
      <c r="L1473" s="147">
        <f t="shared" si="89"/>
        <v>44507.5</v>
      </c>
      <c r="M1473" s="143">
        <v>44519.5</v>
      </c>
      <c r="N1473" s="143">
        <v>44592.5</v>
      </c>
      <c r="O1473" s="143">
        <v>44589.5</v>
      </c>
      <c r="P1473" s="144">
        <f t="shared" si="90"/>
        <v>82</v>
      </c>
      <c r="Q1473" s="149">
        <f t="shared" si="91"/>
        <v>1153.74</v>
      </c>
    </row>
    <row r="1474" spans="1:17" x14ac:dyDescent="0.35">
      <c r="A1474" s="144" t="s">
        <v>27</v>
      </c>
      <c r="B1474" s="115" t="s">
        <v>82</v>
      </c>
      <c r="C1474" s="144"/>
      <c r="D1474" s="116">
        <v>44519</v>
      </c>
      <c r="E1474" s="115" t="s">
        <v>227</v>
      </c>
      <c r="F1474" s="145" t="s">
        <v>228</v>
      </c>
      <c r="G1474" s="145" t="s">
        <v>295</v>
      </c>
      <c r="H1474" s="144">
        <v>1.38</v>
      </c>
      <c r="I1474" s="147">
        <v>44501</v>
      </c>
      <c r="J1474" s="147">
        <v>44514</v>
      </c>
      <c r="K1474" s="148">
        <f t="shared" si="88"/>
        <v>14</v>
      </c>
      <c r="L1474" s="147">
        <f t="shared" si="89"/>
        <v>44507.5</v>
      </c>
      <c r="M1474" s="143">
        <v>44519.5</v>
      </c>
      <c r="N1474" s="143">
        <v>44592.5</v>
      </c>
      <c r="O1474" s="143">
        <v>44589.5</v>
      </c>
      <c r="P1474" s="144">
        <f t="shared" si="90"/>
        <v>82</v>
      </c>
      <c r="Q1474" s="149">
        <f t="shared" si="91"/>
        <v>113.16</v>
      </c>
    </row>
    <row r="1475" spans="1:17" x14ac:dyDescent="0.35">
      <c r="A1475" s="144" t="s">
        <v>27</v>
      </c>
      <c r="B1475" s="115" t="s">
        <v>82</v>
      </c>
      <c r="C1475" s="144"/>
      <c r="D1475" s="116">
        <v>44519</v>
      </c>
      <c r="E1475" s="115" t="s">
        <v>227</v>
      </c>
      <c r="F1475" s="145" t="s">
        <v>228</v>
      </c>
      <c r="G1475" s="145" t="s">
        <v>249</v>
      </c>
      <c r="H1475" s="146">
        <v>2.88</v>
      </c>
      <c r="I1475" s="147">
        <v>44501</v>
      </c>
      <c r="J1475" s="147">
        <v>44514</v>
      </c>
      <c r="K1475" s="148">
        <f t="shared" si="88"/>
        <v>14</v>
      </c>
      <c r="L1475" s="147">
        <f t="shared" si="89"/>
        <v>44507.5</v>
      </c>
      <c r="M1475" s="143">
        <v>44519.5</v>
      </c>
      <c r="N1475" s="143">
        <v>44592.5</v>
      </c>
      <c r="O1475" s="143">
        <v>44589.5</v>
      </c>
      <c r="P1475" s="144">
        <f t="shared" si="90"/>
        <v>82</v>
      </c>
      <c r="Q1475" s="149">
        <f t="shared" si="91"/>
        <v>236.16</v>
      </c>
    </row>
    <row r="1476" spans="1:17" x14ac:dyDescent="0.35">
      <c r="A1476" s="144" t="s">
        <v>27</v>
      </c>
      <c r="B1476" s="115" t="s">
        <v>82</v>
      </c>
      <c r="C1476" s="144"/>
      <c r="D1476" s="116">
        <v>44519</v>
      </c>
      <c r="E1476" s="115" t="s">
        <v>227</v>
      </c>
      <c r="F1476" s="145" t="s">
        <v>228</v>
      </c>
      <c r="G1476" s="145" t="s">
        <v>250</v>
      </c>
      <c r="H1476" s="146">
        <v>4.5999999999999996</v>
      </c>
      <c r="I1476" s="147">
        <v>44501</v>
      </c>
      <c r="J1476" s="147">
        <v>44514</v>
      </c>
      <c r="K1476" s="148">
        <f t="shared" si="88"/>
        <v>14</v>
      </c>
      <c r="L1476" s="147">
        <f t="shared" si="89"/>
        <v>44507.5</v>
      </c>
      <c r="M1476" s="143">
        <v>44519.5</v>
      </c>
      <c r="N1476" s="143">
        <v>44592.5</v>
      </c>
      <c r="O1476" s="143">
        <v>44589.5</v>
      </c>
      <c r="P1476" s="144">
        <f t="shared" si="90"/>
        <v>82</v>
      </c>
      <c r="Q1476" s="149">
        <f t="shared" si="91"/>
        <v>377.2</v>
      </c>
    </row>
    <row r="1477" spans="1:17" x14ac:dyDescent="0.35">
      <c r="A1477" s="144" t="s">
        <v>27</v>
      </c>
      <c r="B1477" s="115" t="s">
        <v>82</v>
      </c>
      <c r="C1477" s="144"/>
      <c r="D1477" s="116">
        <v>44519</v>
      </c>
      <c r="E1477" s="115" t="s">
        <v>227</v>
      </c>
      <c r="F1477" s="145" t="s">
        <v>228</v>
      </c>
      <c r="G1477" s="145" t="s">
        <v>285</v>
      </c>
      <c r="H1477" s="146">
        <v>1.43</v>
      </c>
      <c r="I1477" s="147">
        <v>44501</v>
      </c>
      <c r="J1477" s="147">
        <v>44514</v>
      </c>
      <c r="K1477" s="148">
        <f t="shared" si="88"/>
        <v>14</v>
      </c>
      <c r="L1477" s="147">
        <f t="shared" si="89"/>
        <v>44507.5</v>
      </c>
      <c r="M1477" s="143">
        <v>44519.5</v>
      </c>
      <c r="N1477" s="143">
        <v>44592.5</v>
      </c>
      <c r="O1477" s="143">
        <v>44589.5</v>
      </c>
      <c r="P1477" s="144">
        <f t="shared" si="90"/>
        <v>82</v>
      </c>
      <c r="Q1477" s="149">
        <f t="shared" si="91"/>
        <v>117.25999999999999</v>
      </c>
    </row>
    <row r="1478" spans="1:17" x14ac:dyDescent="0.35">
      <c r="A1478" s="144" t="s">
        <v>27</v>
      </c>
      <c r="B1478" s="115" t="s">
        <v>82</v>
      </c>
      <c r="C1478" s="144"/>
      <c r="D1478" s="116">
        <v>44519</v>
      </c>
      <c r="E1478" s="115" t="s">
        <v>227</v>
      </c>
      <c r="F1478" s="145" t="s">
        <v>228</v>
      </c>
      <c r="G1478" s="145" t="s">
        <v>251</v>
      </c>
      <c r="H1478" s="146">
        <v>5.0100000000000007</v>
      </c>
      <c r="I1478" s="147">
        <v>44501</v>
      </c>
      <c r="J1478" s="147">
        <v>44514</v>
      </c>
      <c r="K1478" s="148">
        <f t="shared" si="88"/>
        <v>14</v>
      </c>
      <c r="L1478" s="147">
        <f t="shared" si="89"/>
        <v>44507.5</v>
      </c>
      <c r="M1478" s="143">
        <v>44519.5</v>
      </c>
      <c r="N1478" s="143">
        <v>44592.5</v>
      </c>
      <c r="O1478" s="143">
        <v>44589.5</v>
      </c>
      <c r="P1478" s="144">
        <f t="shared" si="90"/>
        <v>82</v>
      </c>
      <c r="Q1478" s="149">
        <f t="shared" si="91"/>
        <v>410.82000000000005</v>
      </c>
    </row>
    <row r="1479" spans="1:17" x14ac:dyDescent="0.35">
      <c r="A1479" s="144" t="s">
        <v>27</v>
      </c>
      <c r="B1479" s="115" t="s">
        <v>82</v>
      </c>
      <c r="C1479" s="144"/>
      <c r="D1479" s="116">
        <v>44519</v>
      </c>
      <c r="E1479" s="115" t="s">
        <v>227</v>
      </c>
      <c r="F1479" s="145" t="s">
        <v>228</v>
      </c>
      <c r="G1479" s="145" t="s">
        <v>309</v>
      </c>
      <c r="H1479" s="146">
        <v>1.06</v>
      </c>
      <c r="I1479" s="147">
        <v>44501</v>
      </c>
      <c r="J1479" s="147">
        <v>44514</v>
      </c>
      <c r="K1479" s="148">
        <f t="shared" ref="K1479:K1542" si="92">J1479-I1479+1</f>
        <v>14</v>
      </c>
      <c r="L1479" s="147">
        <f t="shared" ref="L1479:L1542" si="93">(J1479+I1479)/2</f>
        <v>44507.5</v>
      </c>
      <c r="M1479" s="143">
        <v>44519.5</v>
      </c>
      <c r="N1479" s="143">
        <v>44592.5</v>
      </c>
      <c r="O1479" s="143">
        <v>44589.5</v>
      </c>
      <c r="P1479" s="144">
        <f t="shared" ref="P1479:P1542" si="94">O1479-L1479</f>
        <v>82</v>
      </c>
      <c r="Q1479" s="149">
        <f t="shared" ref="Q1479:Q1542" si="95">P1479*H1479</f>
        <v>86.92</v>
      </c>
    </row>
    <row r="1480" spans="1:17" x14ac:dyDescent="0.35">
      <c r="A1480" s="144" t="s">
        <v>27</v>
      </c>
      <c r="B1480" s="115" t="s">
        <v>82</v>
      </c>
      <c r="C1480" s="144"/>
      <c r="D1480" s="116">
        <v>44519</v>
      </c>
      <c r="E1480" s="115" t="s">
        <v>227</v>
      </c>
      <c r="F1480" s="145" t="s">
        <v>228</v>
      </c>
      <c r="G1480" s="145" t="s">
        <v>252</v>
      </c>
      <c r="H1480" s="146">
        <v>0.41</v>
      </c>
      <c r="I1480" s="147">
        <v>44501</v>
      </c>
      <c r="J1480" s="147">
        <v>44514</v>
      </c>
      <c r="K1480" s="148">
        <f t="shared" si="92"/>
        <v>14</v>
      </c>
      <c r="L1480" s="147">
        <f t="shared" si="93"/>
        <v>44507.5</v>
      </c>
      <c r="M1480" s="143">
        <v>44519.5</v>
      </c>
      <c r="N1480" s="143">
        <v>44592.5</v>
      </c>
      <c r="O1480" s="143">
        <v>44589.5</v>
      </c>
      <c r="P1480" s="144">
        <f t="shared" si="94"/>
        <v>82</v>
      </c>
      <c r="Q1480" s="149">
        <f t="shared" si="95"/>
        <v>33.619999999999997</v>
      </c>
    </row>
    <row r="1481" spans="1:17" x14ac:dyDescent="0.35">
      <c r="A1481" s="144" t="s">
        <v>27</v>
      </c>
      <c r="B1481" s="115" t="s">
        <v>82</v>
      </c>
      <c r="C1481" s="144"/>
      <c r="D1481" s="116">
        <v>44519</v>
      </c>
      <c r="E1481" s="115" t="s">
        <v>227</v>
      </c>
      <c r="F1481" s="145" t="s">
        <v>228</v>
      </c>
      <c r="G1481" s="145" t="s">
        <v>253</v>
      </c>
      <c r="H1481" s="146">
        <v>3.83</v>
      </c>
      <c r="I1481" s="147">
        <v>44501</v>
      </c>
      <c r="J1481" s="147">
        <v>44514</v>
      </c>
      <c r="K1481" s="148">
        <f t="shared" si="92"/>
        <v>14</v>
      </c>
      <c r="L1481" s="147">
        <f t="shared" si="93"/>
        <v>44507.5</v>
      </c>
      <c r="M1481" s="143">
        <v>44519.5</v>
      </c>
      <c r="N1481" s="143">
        <v>44592.5</v>
      </c>
      <c r="O1481" s="143">
        <v>44589.5</v>
      </c>
      <c r="P1481" s="144">
        <f t="shared" si="94"/>
        <v>82</v>
      </c>
      <c r="Q1481" s="149">
        <f t="shared" si="95"/>
        <v>314.06</v>
      </c>
    </row>
    <row r="1482" spans="1:17" x14ac:dyDescent="0.35">
      <c r="A1482" s="144" t="s">
        <v>27</v>
      </c>
      <c r="B1482" s="115" t="s">
        <v>82</v>
      </c>
      <c r="C1482" s="144"/>
      <c r="D1482" s="116">
        <v>44519</v>
      </c>
      <c r="E1482" s="115" t="s">
        <v>227</v>
      </c>
      <c r="F1482" s="145" t="s">
        <v>228</v>
      </c>
      <c r="G1482" s="145" t="s">
        <v>254</v>
      </c>
      <c r="H1482" s="146">
        <v>52.32</v>
      </c>
      <c r="I1482" s="147">
        <v>44501</v>
      </c>
      <c r="J1482" s="147">
        <v>44514</v>
      </c>
      <c r="K1482" s="148">
        <f t="shared" si="92"/>
        <v>14</v>
      </c>
      <c r="L1482" s="147">
        <f t="shared" si="93"/>
        <v>44507.5</v>
      </c>
      <c r="M1482" s="143">
        <v>44519.5</v>
      </c>
      <c r="N1482" s="143">
        <v>44592.5</v>
      </c>
      <c r="O1482" s="143">
        <v>44589.5</v>
      </c>
      <c r="P1482" s="144">
        <f t="shared" si="94"/>
        <v>82</v>
      </c>
      <c r="Q1482" s="149">
        <f t="shared" si="95"/>
        <v>4290.24</v>
      </c>
    </row>
    <row r="1483" spans="1:17" x14ac:dyDescent="0.35">
      <c r="A1483" s="144" t="s">
        <v>27</v>
      </c>
      <c r="B1483" s="115" t="s">
        <v>82</v>
      </c>
      <c r="C1483" s="144"/>
      <c r="D1483" s="116">
        <v>44519</v>
      </c>
      <c r="E1483" s="115" t="s">
        <v>227</v>
      </c>
      <c r="F1483" s="145" t="s">
        <v>228</v>
      </c>
      <c r="G1483" s="145" t="s">
        <v>255</v>
      </c>
      <c r="H1483" s="146">
        <v>27.990000000000002</v>
      </c>
      <c r="I1483" s="147">
        <v>44501</v>
      </c>
      <c r="J1483" s="147">
        <v>44514</v>
      </c>
      <c r="K1483" s="148">
        <f t="shared" si="92"/>
        <v>14</v>
      </c>
      <c r="L1483" s="147">
        <f t="shared" si="93"/>
        <v>44507.5</v>
      </c>
      <c r="M1483" s="143">
        <v>44519.5</v>
      </c>
      <c r="N1483" s="143">
        <v>44592.5</v>
      </c>
      <c r="O1483" s="143">
        <v>44589.5</v>
      </c>
      <c r="P1483" s="144">
        <f t="shared" si="94"/>
        <v>82</v>
      </c>
      <c r="Q1483" s="149">
        <f t="shared" si="95"/>
        <v>2295.1800000000003</v>
      </c>
    </row>
    <row r="1484" spans="1:17" x14ac:dyDescent="0.35">
      <c r="A1484" s="144" t="s">
        <v>27</v>
      </c>
      <c r="B1484" s="115" t="s">
        <v>82</v>
      </c>
      <c r="C1484" s="144"/>
      <c r="D1484" s="116">
        <v>44519</v>
      </c>
      <c r="E1484" s="115" t="s">
        <v>227</v>
      </c>
      <c r="F1484" s="145" t="s">
        <v>228</v>
      </c>
      <c r="G1484" s="145" t="s">
        <v>321</v>
      </c>
      <c r="H1484" s="144">
        <v>0.64</v>
      </c>
      <c r="I1484" s="147">
        <v>44501</v>
      </c>
      <c r="J1484" s="147">
        <v>44514</v>
      </c>
      <c r="K1484" s="148">
        <f t="shared" si="92"/>
        <v>14</v>
      </c>
      <c r="L1484" s="147">
        <f t="shared" si="93"/>
        <v>44507.5</v>
      </c>
      <c r="M1484" s="143">
        <v>44519.5</v>
      </c>
      <c r="N1484" s="143">
        <v>44592.5</v>
      </c>
      <c r="O1484" s="143">
        <v>44589.5</v>
      </c>
      <c r="P1484" s="144">
        <f t="shared" si="94"/>
        <v>82</v>
      </c>
      <c r="Q1484" s="149">
        <f t="shared" si="95"/>
        <v>52.480000000000004</v>
      </c>
    </row>
    <row r="1485" spans="1:17" x14ac:dyDescent="0.35">
      <c r="A1485" s="144" t="s">
        <v>27</v>
      </c>
      <c r="B1485" s="115" t="s">
        <v>82</v>
      </c>
      <c r="C1485" s="144"/>
      <c r="D1485" s="116">
        <v>44519</v>
      </c>
      <c r="E1485" s="115" t="s">
        <v>227</v>
      </c>
      <c r="F1485" s="145" t="s">
        <v>228</v>
      </c>
      <c r="G1485" s="145" t="s">
        <v>256</v>
      </c>
      <c r="H1485" s="146">
        <v>19.209999999999997</v>
      </c>
      <c r="I1485" s="147">
        <v>44501</v>
      </c>
      <c r="J1485" s="147">
        <v>44514</v>
      </c>
      <c r="K1485" s="148">
        <f t="shared" si="92"/>
        <v>14</v>
      </c>
      <c r="L1485" s="147">
        <f t="shared" si="93"/>
        <v>44507.5</v>
      </c>
      <c r="M1485" s="143">
        <v>44519.5</v>
      </c>
      <c r="N1485" s="143">
        <v>44592.5</v>
      </c>
      <c r="O1485" s="143">
        <v>44589.5</v>
      </c>
      <c r="P1485" s="144">
        <f t="shared" si="94"/>
        <v>82</v>
      </c>
      <c r="Q1485" s="149">
        <f t="shared" si="95"/>
        <v>1575.2199999999998</v>
      </c>
    </row>
    <row r="1486" spans="1:17" x14ac:dyDescent="0.35">
      <c r="A1486" s="144" t="s">
        <v>27</v>
      </c>
      <c r="B1486" s="115" t="s">
        <v>82</v>
      </c>
      <c r="C1486" s="144"/>
      <c r="D1486" s="116">
        <v>44519</v>
      </c>
      <c r="E1486" s="115" t="s">
        <v>227</v>
      </c>
      <c r="F1486" s="145" t="s">
        <v>228</v>
      </c>
      <c r="G1486" s="145" t="s">
        <v>257</v>
      </c>
      <c r="H1486" s="146">
        <v>17.04</v>
      </c>
      <c r="I1486" s="147">
        <v>44501</v>
      </c>
      <c r="J1486" s="147">
        <v>44514</v>
      </c>
      <c r="K1486" s="148">
        <f t="shared" si="92"/>
        <v>14</v>
      </c>
      <c r="L1486" s="147">
        <f t="shared" si="93"/>
        <v>44507.5</v>
      </c>
      <c r="M1486" s="143">
        <v>44519.5</v>
      </c>
      <c r="N1486" s="143">
        <v>44592.5</v>
      </c>
      <c r="O1486" s="143">
        <v>44589.5</v>
      </c>
      <c r="P1486" s="144">
        <f t="shared" si="94"/>
        <v>82</v>
      </c>
      <c r="Q1486" s="149">
        <f t="shared" si="95"/>
        <v>1397.28</v>
      </c>
    </row>
    <row r="1487" spans="1:17" x14ac:dyDescent="0.35">
      <c r="A1487" s="144" t="s">
        <v>27</v>
      </c>
      <c r="B1487" s="115" t="s">
        <v>82</v>
      </c>
      <c r="C1487" s="144"/>
      <c r="D1487" s="116">
        <v>44519</v>
      </c>
      <c r="E1487" s="115" t="s">
        <v>227</v>
      </c>
      <c r="F1487" s="145" t="s">
        <v>228</v>
      </c>
      <c r="G1487" s="145" t="s">
        <v>258</v>
      </c>
      <c r="H1487" s="146">
        <v>0.82</v>
      </c>
      <c r="I1487" s="147">
        <v>44501</v>
      </c>
      <c r="J1487" s="147">
        <v>44514</v>
      </c>
      <c r="K1487" s="148">
        <f t="shared" si="92"/>
        <v>14</v>
      </c>
      <c r="L1487" s="147">
        <f t="shared" si="93"/>
        <v>44507.5</v>
      </c>
      <c r="M1487" s="143">
        <v>44519.5</v>
      </c>
      <c r="N1487" s="143">
        <v>44592.5</v>
      </c>
      <c r="O1487" s="143">
        <v>44589.5</v>
      </c>
      <c r="P1487" s="144">
        <f t="shared" si="94"/>
        <v>82</v>
      </c>
      <c r="Q1487" s="149">
        <f t="shared" si="95"/>
        <v>67.239999999999995</v>
      </c>
    </row>
    <row r="1488" spans="1:17" x14ac:dyDescent="0.35">
      <c r="A1488" s="144" t="s">
        <v>27</v>
      </c>
      <c r="B1488" s="115" t="s">
        <v>82</v>
      </c>
      <c r="C1488" s="144"/>
      <c r="D1488" s="116">
        <v>44519</v>
      </c>
      <c r="E1488" s="115" t="s">
        <v>227</v>
      </c>
      <c r="F1488" s="145" t="s">
        <v>228</v>
      </c>
      <c r="G1488" s="145" t="s">
        <v>259</v>
      </c>
      <c r="H1488" s="146">
        <v>4.84</v>
      </c>
      <c r="I1488" s="147">
        <v>44501</v>
      </c>
      <c r="J1488" s="147">
        <v>44514</v>
      </c>
      <c r="K1488" s="148">
        <f t="shared" si="92"/>
        <v>14</v>
      </c>
      <c r="L1488" s="147">
        <f t="shared" si="93"/>
        <v>44507.5</v>
      </c>
      <c r="M1488" s="143">
        <v>44519.5</v>
      </c>
      <c r="N1488" s="143">
        <v>44592.5</v>
      </c>
      <c r="O1488" s="143">
        <v>44589.5</v>
      </c>
      <c r="P1488" s="144">
        <f t="shared" si="94"/>
        <v>82</v>
      </c>
      <c r="Q1488" s="149">
        <f t="shared" si="95"/>
        <v>396.88</v>
      </c>
    </row>
    <row r="1489" spans="1:17" x14ac:dyDescent="0.35">
      <c r="A1489" s="144" t="s">
        <v>27</v>
      </c>
      <c r="B1489" s="115" t="s">
        <v>82</v>
      </c>
      <c r="C1489" s="144"/>
      <c r="D1489" s="116">
        <v>44519</v>
      </c>
      <c r="E1489" s="115" t="s">
        <v>227</v>
      </c>
      <c r="F1489" s="145" t="s">
        <v>228</v>
      </c>
      <c r="G1489" s="145" t="s">
        <v>286</v>
      </c>
      <c r="H1489" s="146">
        <v>8.7100000000000009</v>
      </c>
      <c r="I1489" s="147">
        <v>44501</v>
      </c>
      <c r="J1489" s="147">
        <v>44514</v>
      </c>
      <c r="K1489" s="148">
        <f t="shared" si="92"/>
        <v>14</v>
      </c>
      <c r="L1489" s="147">
        <f t="shared" si="93"/>
        <v>44507.5</v>
      </c>
      <c r="M1489" s="143">
        <v>44519.5</v>
      </c>
      <c r="N1489" s="143">
        <v>44592.5</v>
      </c>
      <c r="O1489" s="143">
        <v>44589.5</v>
      </c>
      <c r="P1489" s="144">
        <f t="shared" si="94"/>
        <v>82</v>
      </c>
      <c r="Q1489" s="149">
        <f t="shared" si="95"/>
        <v>714.22</v>
      </c>
    </row>
    <row r="1490" spans="1:17" x14ac:dyDescent="0.35">
      <c r="A1490" s="144" t="s">
        <v>27</v>
      </c>
      <c r="B1490" s="115" t="s">
        <v>82</v>
      </c>
      <c r="C1490" s="144"/>
      <c r="D1490" s="116">
        <v>44519</v>
      </c>
      <c r="E1490" s="115" t="s">
        <v>227</v>
      </c>
      <c r="F1490" s="145" t="s">
        <v>228</v>
      </c>
      <c r="G1490" s="145" t="s">
        <v>260</v>
      </c>
      <c r="H1490" s="146">
        <v>0.43</v>
      </c>
      <c r="I1490" s="147">
        <v>44501</v>
      </c>
      <c r="J1490" s="147">
        <v>44514</v>
      </c>
      <c r="K1490" s="148">
        <f t="shared" si="92"/>
        <v>14</v>
      </c>
      <c r="L1490" s="147">
        <f t="shared" si="93"/>
        <v>44507.5</v>
      </c>
      <c r="M1490" s="143">
        <v>44519.5</v>
      </c>
      <c r="N1490" s="143">
        <v>44592.5</v>
      </c>
      <c r="O1490" s="143">
        <v>44589.5</v>
      </c>
      <c r="P1490" s="144">
        <f t="shared" si="94"/>
        <v>82</v>
      </c>
      <c r="Q1490" s="149">
        <f t="shared" si="95"/>
        <v>35.26</v>
      </c>
    </row>
    <row r="1491" spans="1:17" x14ac:dyDescent="0.35">
      <c r="A1491" s="144" t="s">
        <v>27</v>
      </c>
      <c r="B1491" s="115" t="s">
        <v>82</v>
      </c>
      <c r="C1491" s="144"/>
      <c r="D1491" s="116">
        <v>44519</v>
      </c>
      <c r="E1491" s="115" t="s">
        <v>227</v>
      </c>
      <c r="F1491" s="145" t="s">
        <v>228</v>
      </c>
      <c r="G1491" s="145" t="s">
        <v>261</v>
      </c>
      <c r="H1491" s="146">
        <v>8.48</v>
      </c>
      <c r="I1491" s="147">
        <v>44501</v>
      </c>
      <c r="J1491" s="147">
        <v>44514</v>
      </c>
      <c r="K1491" s="148">
        <f t="shared" si="92"/>
        <v>14</v>
      </c>
      <c r="L1491" s="147">
        <f t="shared" si="93"/>
        <v>44507.5</v>
      </c>
      <c r="M1491" s="143">
        <v>44519.5</v>
      </c>
      <c r="N1491" s="143">
        <v>44592.5</v>
      </c>
      <c r="O1491" s="143">
        <v>44589.5</v>
      </c>
      <c r="P1491" s="144">
        <f t="shared" si="94"/>
        <v>82</v>
      </c>
      <c r="Q1491" s="149">
        <f t="shared" si="95"/>
        <v>695.36</v>
      </c>
    </row>
    <row r="1492" spans="1:17" x14ac:dyDescent="0.35">
      <c r="A1492" s="144" t="s">
        <v>27</v>
      </c>
      <c r="B1492" s="115" t="s">
        <v>82</v>
      </c>
      <c r="C1492" s="144"/>
      <c r="D1492" s="116">
        <v>44519</v>
      </c>
      <c r="E1492" s="115" t="s">
        <v>227</v>
      </c>
      <c r="F1492" s="145" t="s">
        <v>228</v>
      </c>
      <c r="G1492" s="145" t="s">
        <v>262</v>
      </c>
      <c r="H1492" s="146">
        <v>35.450000000000003</v>
      </c>
      <c r="I1492" s="147">
        <v>44501</v>
      </c>
      <c r="J1492" s="147">
        <v>44514</v>
      </c>
      <c r="K1492" s="148">
        <f t="shared" si="92"/>
        <v>14</v>
      </c>
      <c r="L1492" s="147">
        <f t="shared" si="93"/>
        <v>44507.5</v>
      </c>
      <c r="M1492" s="143">
        <v>44519.5</v>
      </c>
      <c r="N1492" s="143">
        <v>44592.5</v>
      </c>
      <c r="O1492" s="143">
        <v>44589.5</v>
      </c>
      <c r="P1492" s="144">
        <f t="shared" si="94"/>
        <v>82</v>
      </c>
      <c r="Q1492" s="149">
        <f t="shared" si="95"/>
        <v>2906.9</v>
      </c>
    </row>
    <row r="1493" spans="1:17" x14ac:dyDescent="0.35">
      <c r="A1493" s="144" t="s">
        <v>27</v>
      </c>
      <c r="B1493" s="115" t="s">
        <v>82</v>
      </c>
      <c r="C1493" s="144"/>
      <c r="D1493" s="116">
        <v>44519</v>
      </c>
      <c r="E1493" s="115" t="s">
        <v>227</v>
      </c>
      <c r="F1493" s="145" t="s">
        <v>228</v>
      </c>
      <c r="G1493" s="145" t="s">
        <v>231</v>
      </c>
      <c r="H1493" s="146">
        <v>17.72</v>
      </c>
      <c r="I1493" s="147">
        <v>44501</v>
      </c>
      <c r="J1493" s="147">
        <v>44514</v>
      </c>
      <c r="K1493" s="148">
        <f t="shared" si="92"/>
        <v>14</v>
      </c>
      <c r="L1493" s="147">
        <f t="shared" si="93"/>
        <v>44507.5</v>
      </c>
      <c r="M1493" s="143">
        <v>44519.5</v>
      </c>
      <c r="N1493" s="143">
        <v>44592.5</v>
      </c>
      <c r="O1493" s="143">
        <v>44589.5</v>
      </c>
      <c r="P1493" s="144">
        <f t="shared" si="94"/>
        <v>82</v>
      </c>
      <c r="Q1493" s="149">
        <f t="shared" si="95"/>
        <v>1453.04</v>
      </c>
    </row>
    <row r="1494" spans="1:17" x14ac:dyDescent="0.35">
      <c r="A1494" s="144" t="s">
        <v>27</v>
      </c>
      <c r="B1494" s="115" t="s">
        <v>82</v>
      </c>
      <c r="C1494" s="144"/>
      <c r="D1494" s="116">
        <v>44519</v>
      </c>
      <c r="E1494" s="115" t="s">
        <v>227</v>
      </c>
      <c r="F1494" s="145" t="s">
        <v>228</v>
      </c>
      <c r="G1494" s="145" t="s">
        <v>289</v>
      </c>
      <c r="H1494" s="146">
        <v>1.54</v>
      </c>
      <c r="I1494" s="147">
        <v>44501</v>
      </c>
      <c r="J1494" s="147">
        <v>44514</v>
      </c>
      <c r="K1494" s="148">
        <f t="shared" si="92"/>
        <v>14</v>
      </c>
      <c r="L1494" s="147">
        <f t="shared" si="93"/>
        <v>44507.5</v>
      </c>
      <c r="M1494" s="143">
        <v>44519.5</v>
      </c>
      <c r="N1494" s="143">
        <v>44592.5</v>
      </c>
      <c r="O1494" s="143">
        <v>44589.5</v>
      </c>
      <c r="P1494" s="144">
        <f t="shared" si="94"/>
        <v>82</v>
      </c>
      <c r="Q1494" s="149">
        <f t="shared" si="95"/>
        <v>126.28</v>
      </c>
    </row>
    <row r="1495" spans="1:17" x14ac:dyDescent="0.35">
      <c r="A1495" s="144" t="s">
        <v>27</v>
      </c>
      <c r="B1495" s="115" t="s">
        <v>82</v>
      </c>
      <c r="C1495" s="144"/>
      <c r="D1495" s="116">
        <v>44519</v>
      </c>
      <c r="E1495" s="115" t="s">
        <v>227</v>
      </c>
      <c r="F1495" s="145" t="s">
        <v>228</v>
      </c>
      <c r="G1495" s="145" t="s">
        <v>322</v>
      </c>
      <c r="H1495" s="144">
        <v>0.97</v>
      </c>
      <c r="I1495" s="147">
        <v>44501</v>
      </c>
      <c r="J1495" s="147">
        <v>44514</v>
      </c>
      <c r="K1495" s="148">
        <f t="shared" si="92"/>
        <v>14</v>
      </c>
      <c r="L1495" s="147">
        <f t="shared" si="93"/>
        <v>44507.5</v>
      </c>
      <c r="M1495" s="143">
        <v>44519.5</v>
      </c>
      <c r="N1495" s="143">
        <v>44592.5</v>
      </c>
      <c r="O1495" s="143">
        <v>44589.5</v>
      </c>
      <c r="P1495" s="144">
        <f t="shared" si="94"/>
        <v>82</v>
      </c>
      <c r="Q1495" s="149">
        <f t="shared" si="95"/>
        <v>79.539999999999992</v>
      </c>
    </row>
    <row r="1496" spans="1:17" x14ac:dyDescent="0.35">
      <c r="A1496" s="144" t="s">
        <v>27</v>
      </c>
      <c r="B1496" s="115" t="s">
        <v>82</v>
      </c>
      <c r="C1496" s="144"/>
      <c r="D1496" s="116">
        <v>44519</v>
      </c>
      <c r="E1496" s="115" t="s">
        <v>227</v>
      </c>
      <c r="F1496" s="145" t="s">
        <v>228</v>
      </c>
      <c r="G1496" s="145" t="s">
        <v>299</v>
      </c>
      <c r="H1496" s="146">
        <v>38.760000000000005</v>
      </c>
      <c r="I1496" s="147">
        <v>44501</v>
      </c>
      <c r="J1496" s="147">
        <v>44514</v>
      </c>
      <c r="K1496" s="148">
        <f t="shared" si="92"/>
        <v>14</v>
      </c>
      <c r="L1496" s="147">
        <f t="shared" si="93"/>
        <v>44507.5</v>
      </c>
      <c r="M1496" s="143">
        <v>44519.5</v>
      </c>
      <c r="N1496" s="143">
        <v>44592.5</v>
      </c>
      <c r="O1496" s="143">
        <v>44589.5</v>
      </c>
      <c r="P1496" s="144">
        <f t="shared" si="94"/>
        <v>82</v>
      </c>
      <c r="Q1496" s="149">
        <f t="shared" si="95"/>
        <v>3178.3200000000006</v>
      </c>
    </row>
    <row r="1497" spans="1:17" x14ac:dyDescent="0.35">
      <c r="A1497" s="144" t="s">
        <v>27</v>
      </c>
      <c r="B1497" s="115" t="s">
        <v>82</v>
      </c>
      <c r="C1497" s="144"/>
      <c r="D1497" s="116">
        <v>44519</v>
      </c>
      <c r="E1497" s="115" t="s">
        <v>227</v>
      </c>
      <c r="F1497" s="145" t="s">
        <v>228</v>
      </c>
      <c r="G1497" s="145" t="s">
        <v>263</v>
      </c>
      <c r="H1497" s="146">
        <v>2.48</v>
      </c>
      <c r="I1497" s="147">
        <v>44501</v>
      </c>
      <c r="J1497" s="147">
        <v>44514</v>
      </c>
      <c r="K1497" s="148">
        <f t="shared" si="92"/>
        <v>14</v>
      </c>
      <c r="L1497" s="147">
        <f t="shared" si="93"/>
        <v>44507.5</v>
      </c>
      <c r="M1497" s="143">
        <v>44519.5</v>
      </c>
      <c r="N1497" s="143">
        <v>44592.5</v>
      </c>
      <c r="O1497" s="143">
        <v>44589.5</v>
      </c>
      <c r="P1497" s="144">
        <f t="shared" si="94"/>
        <v>82</v>
      </c>
      <c r="Q1497" s="149">
        <f t="shared" si="95"/>
        <v>203.35999999999999</v>
      </c>
    </row>
    <row r="1498" spans="1:17" x14ac:dyDescent="0.35">
      <c r="A1498" s="144" t="s">
        <v>27</v>
      </c>
      <c r="B1498" s="115" t="s">
        <v>82</v>
      </c>
      <c r="C1498" s="144"/>
      <c r="D1498" s="116">
        <v>44519</v>
      </c>
      <c r="E1498" s="115" t="s">
        <v>227</v>
      </c>
      <c r="F1498" s="145" t="s">
        <v>228</v>
      </c>
      <c r="G1498" s="145" t="s">
        <v>264</v>
      </c>
      <c r="H1498" s="146">
        <v>7.63</v>
      </c>
      <c r="I1498" s="147">
        <v>44501</v>
      </c>
      <c r="J1498" s="147">
        <v>44514</v>
      </c>
      <c r="K1498" s="148">
        <f t="shared" si="92"/>
        <v>14</v>
      </c>
      <c r="L1498" s="147">
        <f t="shared" si="93"/>
        <v>44507.5</v>
      </c>
      <c r="M1498" s="143">
        <v>44519.5</v>
      </c>
      <c r="N1498" s="143">
        <v>44592.5</v>
      </c>
      <c r="O1498" s="143">
        <v>44589.5</v>
      </c>
      <c r="P1498" s="144">
        <f t="shared" si="94"/>
        <v>82</v>
      </c>
      <c r="Q1498" s="149">
        <f t="shared" si="95"/>
        <v>625.66</v>
      </c>
    </row>
    <row r="1499" spans="1:17" x14ac:dyDescent="0.35">
      <c r="A1499" s="144" t="s">
        <v>27</v>
      </c>
      <c r="B1499" s="115" t="s">
        <v>82</v>
      </c>
      <c r="C1499" s="144"/>
      <c r="D1499" s="116">
        <v>44519</v>
      </c>
      <c r="E1499" s="115" t="s">
        <v>227</v>
      </c>
      <c r="F1499" s="145" t="s">
        <v>228</v>
      </c>
      <c r="G1499" s="145" t="s">
        <v>305</v>
      </c>
      <c r="H1499" s="146">
        <v>1.55</v>
      </c>
      <c r="I1499" s="147">
        <v>44501</v>
      </c>
      <c r="J1499" s="147">
        <v>44514</v>
      </c>
      <c r="K1499" s="148">
        <f t="shared" si="92"/>
        <v>14</v>
      </c>
      <c r="L1499" s="147">
        <f t="shared" si="93"/>
        <v>44507.5</v>
      </c>
      <c r="M1499" s="143">
        <v>44519.5</v>
      </c>
      <c r="N1499" s="143">
        <v>44592.5</v>
      </c>
      <c r="O1499" s="143">
        <v>44589.5</v>
      </c>
      <c r="P1499" s="144">
        <f t="shared" si="94"/>
        <v>82</v>
      </c>
      <c r="Q1499" s="149">
        <f t="shared" si="95"/>
        <v>127.10000000000001</v>
      </c>
    </row>
    <row r="1500" spans="1:17" x14ac:dyDescent="0.35">
      <c r="A1500" s="144" t="s">
        <v>27</v>
      </c>
      <c r="B1500" s="115" t="s">
        <v>82</v>
      </c>
      <c r="C1500" s="144"/>
      <c r="D1500" s="116">
        <v>44519</v>
      </c>
      <c r="E1500" s="115" t="s">
        <v>227</v>
      </c>
      <c r="F1500" s="145" t="s">
        <v>228</v>
      </c>
      <c r="G1500" s="145" t="s">
        <v>265</v>
      </c>
      <c r="H1500" s="146">
        <v>11.45</v>
      </c>
      <c r="I1500" s="147">
        <v>44501</v>
      </c>
      <c r="J1500" s="147">
        <v>44514</v>
      </c>
      <c r="K1500" s="148">
        <f t="shared" si="92"/>
        <v>14</v>
      </c>
      <c r="L1500" s="147">
        <f t="shared" si="93"/>
        <v>44507.5</v>
      </c>
      <c r="M1500" s="143">
        <v>44519.5</v>
      </c>
      <c r="N1500" s="143">
        <v>44592.5</v>
      </c>
      <c r="O1500" s="143">
        <v>44589.5</v>
      </c>
      <c r="P1500" s="144">
        <f t="shared" si="94"/>
        <v>82</v>
      </c>
      <c r="Q1500" s="149">
        <f t="shared" si="95"/>
        <v>938.9</v>
      </c>
    </row>
    <row r="1501" spans="1:17" x14ac:dyDescent="0.35">
      <c r="A1501" s="144" t="s">
        <v>27</v>
      </c>
      <c r="B1501" s="115" t="s">
        <v>82</v>
      </c>
      <c r="C1501" s="144"/>
      <c r="D1501" s="116">
        <v>44519</v>
      </c>
      <c r="E1501" s="115" t="s">
        <v>227</v>
      </c>
      <c r="F1501" s="145" t="s">
        <v>228</v>
      </c>
      <c r="G1501" s="145" t="s">
        <v>266</v>
      </c>
      <c r="H1501" s="146">
        <v>6.67</v>
      </c>
      <c r="I1501" s="147">
        <v>44501</v>
      </c>
      <c r="J1501" s="147">
        <v>44514</v>
      </c>
      <c r="K1501" s="148">
        <f t="shared" si="92"/>
        <v>14</v>
      </c>
      <c r="L1501" s="147">
        <f t="shared" si="93"/>
        <v>44507.5</v>
      </c>
      <c r="M1501" s="143">
        <v>44519.5</v>
      </c>
      <c r="N1501" s="143">
        <v>44592.5</v>
      </c>
      <c r="O1501" s="143">
        <v>44589.5</v>
      </c>
      <c r="P1501" s="144">
        <f t="shared" si="94"/>
        <v>82</v>
      </c>
      <c r="Q1501" s="149">
        <f t="shared" si="95"/>
        <v>546.93999999999994</v>
      </c>
    </row>
    <row r="1502" spans="1:17" x14ac:dyDescent="0.35">
      <c r="A1502" s="144" t="s">
        <v>27</v>
      </c>
      <c r="B1502" s="115" t="s">
        <v>82</v>
      </c>
      <c r="C1502" s="144"/>
      <c r="D1502" s="116">
        <v>44519</v>
      </c>
      <c r="E1502" s="115" t="s">
        <v>227</v>
      </c>
      <c r="F1502" s="145" t="s">
        <v>228</v>
      </c>
      <c r="G1502" s="145" t="s">
        <v>268</v>
      </c>
      <c r="H1502" s="146">
        <v>1.7</v>
      </c>
      <c r="I1502" s="147">
        <v>44501</v>
      </c>
      <c r="J1502" s="147">
        <v>44514</v>
      </c>
      <c r="K1502" s="148">
        <f t="shared" si="92"/>
        <v>14</v>
      </c>
      <c r="L1502" s="147">
        <f t="shared" si="93"/>
        <v>44507.5</v>
      </c>
      <c r="M1502" s="143">
        <v>44519.5</v>
      </c>
      <c r="N1502" s="143">
        <v>44592.5</v>
      </c>
      <c r="O1502" s="143">
        <v>44589.5</v>
      </c>
      <c r="P1502" s="144">
        <f t="shared" si="94"/>
        <v>82</v>
      </c>
      <c r="Q1502" s="149">
        <f t="shared" si="95"/>
        <v>139.4</v>
      </c>
    </row>
    <row r="1503" spans="1:17" x14ac:dyDescent="0.35">
      <c r="A1503" s="144" t="s">
        <v>27</v>
      </c>
      <c r="B1503" s="115" t="s">
        <v>82</v>
      </c>
      <c r="C1503" s="144"/>
      <c r="D1503" s="116">
        <v>44519</v>
      </c>
      <c r="E1503" s="115" t="s">
        <v>269</v>
      </c>
      <c r="F1503" s="145" t="s">
        <v>270</v>
      </c>
      <c r="G1503" s="145" t="s">
        <v>271</v>
      </c>
      <c r="H1503" s="146">
        <v>840.80999999999983</v>
      </c>
      <c r="I1503" s="147">
        <v>44501</v>
      </c>
      <c r="J1503" s="147">
        <v>44514</v>
      </c>
      <c r="K1503" s="148">
        <f t="shared" si="92"/>
        <v>14</v>
      </c>
      <c r="L1503" s="147">
        <f t="shared" si="93"/>
        <v>44507.5</v>
      </c>
      <c r="M1503" s="143">
        <v>44519.5</v>
      </c>
      <c r="N1503" s="143">
        <v>44592.5</v>
      </c>
      <c r="O1503" s="143">
        <v>44589.5</v>
      </c>
      <c r="P1503" s="144">
        <f t="shared" si="94"/>
        <v>82</v>
      </c>
      <c r="Q1503" s="149">
        <f t="shared" si="95"/>
        <v>68946.419999999984</v>
      </c>
    </row>
    <row r="1504" spans="1:17" x14ac:dyDescent="0.35">
      <c r="A1504" s="144" t="s">
        <v>27</v>
      </c>
      <c r="B1504" s="115" t="s">
        <v>82</v>
      </c>
      <c r="C1504" s="144"/>
      <c r="D1504" s="116">
        <v>44519</v>
      </c>
      <c r="E1504" s="115" t="s">
        <v>269</v>
      </c>
      <c r="F1504" s="145" t="s">
        <v>270</v>
      </c>
      <c r="G1504" s="145" t="s">
        <v>272</v>
      </c>
      <c r="H1504" s="146">
        <v>255.35999999999996</v>
      </c>
      <c r="I1504" s="147">
        <v>44501</v>
      </c>
      <c r="J1504" s="147">
        <v>44514</v>
      </c>
      <c r="K1504" s="148">
        <f t="shared" si="92"/>
        <v>14</v>
      </c>
      <c r="L1504" s="147">
        <f t="shared" si="93"/>
        <v>44507.5</v>
      </c>
      <c r="M1504" s="143">
        <v>44519.5</v>
      </c>
      <c r="N1504" s="143">
        <v>44592.5</v>
      </c>
      <c r="O1504" s="143">
        <v>44589.5</v>
      </c>
      <c r="P1504" s="144">
        <f t="shared" si="94"/>
        <v>82</v>
      </c>
      <c r="Q1504" s="149">
        <f t="shared" si="95"/>
        <v>20939.519999999997</v>
      </c>
    </row>
    <row r="1505" spans="1:17" x14ac:dyDescent="0.35">
      <c r="A1505" s="144" t="s">
        <v>27</v>
      </c>
      <c r="B1505" s="115" t="s">
        <v>82</v>
      </c>
      <c r="C1505" s="144"/>
      <c r="D1505" s="116">
        <v>44519</v>
      </c>
      <c r="E1505" s="115" t="s">
        <v>269</v>
      </c>
      <c r="F1505" s="145" t="s">
        <v>270</v>
      </c>
      <c r="G1505" s="145" t="s">
        <v>273</v>
      </c>
      <c r="H1505" s="146">
        <v>174.85999999999996</v>
      </c>
      <c r="I1505" s="147">
        <v>44501</v>
      </c>
      <c r="J1505" s="147">
        <v>44514</v>
      </c>
      <c r="K1505" s="148">
        <f t="shared" si="92"/>
        <v>14</v>
      </c>
      <c r="L1505" s="147">
        <f t="shared" si="93"/>
        <v>44507.5</v>
      </c>
      <c r="M1505" s="143">
        <v>44519.5</v>
      </c>
      <c r="N1505" s="143">
        <v>44592.5</v>
      </c>
      <c r="O1505" s="143">
        <v>44589.5</v>
      </c>
      <c r="P1505" s="144">
        <f t="shared" si="94"/>
        <v>82</v>
      </c>
      <c r="Q1505" s="149">
        <f t="shared" si="95"/>
        <v>14338.519999999997</v>
      </c>
    </row>
    <row r="1506" spans="1:17" x14ac:dyDescent="0.35">
      <c r="A1506" s="144" t="s">
        <v>27</v>
      </c>
      <c r="B1506" s="115" t="s">
        <v>82</v>
      </c>
      <c r="C1506" s="144"/>
      <c r="D1506" s="116">
        <v>44519</v>
      </c>
      <c r="E1506" s="115" t="s">
        <v>269</v>
      </c>
      <c r="F1506" s="145" t="s">
        <v>270</v>
      </c>
      <c r="G1506" s="145" t="s">
        <v>274</v>
      </c>
      <c r="H1506" s="146">
        <v>13.629999999999999</v>
      </c>
      <c r="I1506" s="147">
        <v>44501</v>
      </c>
      <c r="J1506" s="147">
        <v>44514</v>
      </c>
      <c r="K1506" s="148">
        <f t="shared" si="92"/>
        <v>14</v>
      </c>
      <c r="L1506" s="147">
        <f t="shared" si="93"/>
        <v>44507.5</v>
      </c>
      <c r="M1506" s="143">
        <v>44519.5</v>
      </c>
      <c r="N1506" s="143">
        <v>44592.5</v>
      </c>
      <c r="O1506" s="143">
        <v>44589.5</v>
      </c>
      <c r="P1506" s="144">
        <f t="shared" si="94"/>
        <v>82</v>
      </c>
      <c r="Q1506" s="149">
        <f t="shared" si="95"/>
        <v>1117.6599999999999</v>
      </c>
    </row>
    <row r="1507" spans="1:17" x14ac:dyDescent="0.35">
      <c r="A1507" s="144" t="s">
        <v>27</v>
      </c>
      <c r="B1507" s="115" t="s">
        <v>82</v>
      </c>
      <c r="C1507" s="144"/>
      <c r="D1507" s="116">
        <v>44519</v>
      </c>
      <c r="E1507" s="115" t="s">
        <v>275</v>
      </c>
      <c r="F1507" s="145" t="s">
        <v>276</v>
      </c>
      <c r="G1507" s="145" t="s">
        <v>209</v>
      </c>
      <c r="H1507" s="144">
        <v>23.09</v>
      </c>
      <c r="I1507" s="147">
        <v>44501</v>
      </c>
      <c r="J1507" s="147">
        <v>44514</v>
      </c>
      <c r="K1507" s="148">
        <f t="shared" si="92"/>
        <v>14</v>
      </c>
      <c r="L1507" s="147">
        <f t="shared" si="93"/>
        <v>44507.5</v>
      </c>
      <c r="M1507" s="143">
        <v>44519.5</v>
      </c>
      <c r="N1507" s="143">
        <v>44592.5</v>
      </c>
      <c r="O1507" s="143">
        <v>44589.5</v>
      </c>
      <c r="P1507" s="144">
        <f t="shared" si="94"/>
        <v>82</v>
      </c>
      <c r="Q1507" s="149">
        <f t="shared" si="95"/>
        <v>1893.3799999999999</v>
      </c>
    </row>
    <row r="1508" spans="1:17" x14ac:dyDescent="0.35">
      <c r="A1508" s="144" t="s">
        <v>27</v>
      </c>
      <c r="B1508" s="115" t="s">
        <v>82</v>
      </c>
      <c r="C1508" s="144"/>
      <c r="D1508" s="116">
        <v>44519</v>
      </c>
      <c r="E1508" s="115" t="s">
        <v>277</v>
      </c>
      <c r="F1508" s="145" t="s">
        <v>278</v>
      </c>
      <c r="G1508" s="145" t="s">
        <v>279</v>
      </c>
      <c r="H1508" s="146">
        <v>41.739999999999995</v>
      </c>
      <c r="I1508" s="147">
        <v>44501</v>
      </c>
      <c r="J1508" s="147">
        <v>44514</v>
      </c>
      <c r="K1508" s="148">
        <f t="shared" si="92"/>
        <v>14</v>
      </c>
      <c r="L1508" s="147">
        <f t="shared" si="93"/>
        <v>44507.5</v>
      </c>
      <c r="M1508" s="143">
        <v>44519.5</v>
      </c>
      <c r="N1508" s="143">
        <v>44592.5</v>
      </c>
      <c r="O1508" s="143">
        <v>44589.5</v>
      </c>
      <c r="P1508" s="144">
        <f t="shared" si="94"/>
        <v>82</v>
      </c>
      <c r="Q1508" s="149">
        <f t="shared" si="95"/>
        <v>3422.6799999999994</v>
      </c>
    </row>
    <row r="1509" spans="1:17" x14ac:dyDescent="0.35">
      <c r="A1509" s="144" t="s">
        <v>27</v>
      </c>
      <c r="B1509" s="115" t="s">
        <v>82</v>
      </c>
      <c r="C1509" s="144"/>
      <c r="D1509" s="116">
        <v>44519</v>
      </c>
      <c r="E1509" s="115" t="s">
        <v>233</v>
      </c>
      <c r="F1509" s="145" t="s">
        <v>234</v>
      </c>
      <c r="G1509" s="145" t="s">
        <v>280</v>
      </c>
      <c r="H1509" s="146">
        <v>394.44999999999993</v>
      </c>
      <c r="I1509" s="147">
        <v>44501</v>
      </c>
      <c r="J1509" s="147">
        <v>44514</v>
      </c>
      <c r="K1509" s="148">
        <f t="shared" si="92"/>
        <v>14</v>
      </c>
      <c r="L1509" s="147">
        <f t="shared" si="93"/>
        <v>44507.5</v>
      </c>
      <c r="M1509" s="143">
        <v>44519.5</v>
      </c>
      <c r="N1509" s="143">
        <v>44592.5</v>
      </c>
      <c r="O1509" s="143">
        <v>44589.5</v>
      </c>
      <c r="P1509" s="144">
        <f t="shared" si="94"/>
        <v>82</v>
      </c>
      <c r="Q1509" s="149">
        <f t="shared" si="95"/>
        <v>32344.899999999994</v>
      </c>
    </row>
    <row r="1510" spans="1:17" x14ac:dyDescent="0.35">
      <c r="A1510" s="144" t="s">
        <v>27</v>
      </c>
      <c r="B1510" s="115" t="s">
        <v>82</v>
      </c>
      <c r="C1510" s="144"/>
      <c r="D1510" s="116">
        <v>44519</v>
      </c>
      <c r="E1510" s="115" t="s">
        <v>281</v>
      </c>
      <c r="F1510" s="145" t="s">
        <v>282</v>
      </c>
      <c r="G1510" s="145" t="s">
        <v>230</v>
      </c>
      <c r="H1510" s="146">
        <v>56.03</v>
      </c>
      <c r="I1510" s="147">
        <v>44501</v>
      </c>
      <c r="J1510" s="147">
        <v>44514</v>
      </c>
      <c r="K1510" s="148">
        <f t="shared" si="92"/>
        <v>14</v>
      </c>
      <c r="L1510" s="147">
        <f t="shared" si="93"/>
        <v>44507.5</v>
      </c>
      <c r="M1510" s="143">
        <v>44519.5</v>
      </c>
      <c r="N1510" s="143">
        <v>44592.5</v>
      </c>
      <c r="O1510" s="143">
        <v>44589.5</v>
      </c>
      <c r="P1510" s="144">
        <f t="shared" si="94"/>
        <v>82</v>
      </c>
      <c r="Q1510" s="149">
        <f t="shared" si="95"/>
        <v>4594.46</v>
      </c>
    </row>
    <row r="1511" spans="1:17" x14ac:dyDescent="0.35">
      <c r="A1511" s="144" t="s">
        <v>27</v>
      </c>
      <c r="B1511" s="115" t="s">
        <v>82</v>
      </c>
      <c r="C1511" s="144"/>
      <c r="D1511" s="116">
        <v>44519</v>
      </c>
      <c r="E1511" s="115" t="s">
        <v>281</v>
      </c>
      <c r="F1511" s="145" t="s">
        <v>282</v>
      </c>
      <c r="G1511" s="145" t="s">
        <v>220</v>
      </c>
      <c r="H1511" s="146">
        <v>0</v>
      </c>
      <c r="I1511" s="147">
        <v>44501</v>
      </c>
      <c r="J1511" s="147">
        <v>44514</v>
      </c>
      <c r="K1511" s="148">
        <f t="shared" si="92"/>
        <v>14</v>
      </c>
      <c r="L1511" s="147">
        <f t="shared" si="93"/>
        <v>44507.5</v>
      </c>
      <c r="M1511" s="143">
        <v>44519.5</v>
      </c>
      <c r="N1511" s="143">
        <v>44592.5</v>
      </c>
      <c r="O1511" s="143">
        <v>44589.5</v>
      </c>
      <c r="P1511" s="144">
        <f t="shared" si="94"/>
        <v>82</v>
      </c>
      <c r="Q1511" s="149">
        <f t="shared" si="95"/>
        <v>0</v>
      </c>
    </row>
    <row r="1512" spans="1:17" x14ac:dyDescent="0.35">
      <c r="A1512" s="144" t="s">
        <v>16</v>
      </c>
      <c r="B1512" s="115" t="s">
        <v>82</v>
      </c>
      <c r="C1512" s="144"/>
      <c r="D1512" s="116">
        <v>44533</v>
      </c>
      <c r="E1512" s="115" t="s">
        <v>207</v>
      </c>
      <c r="F1512" s="145" t="s">
        <v>208</v>
      </c>
      <c r="G1512" s="145" t="s">
        <v>209</v>
      </c>
      <c r="H1512" s="146">
        <v>67263.489999999991</v>
      </c>
      <c r="I1512" s="147">
        <v>44515</v>
      </c>
      <c r="J1512" s="147">
        <v>44528</v>
      </c>
      <c r="K1512" s="148">
        <f t="shared" si="92"/>
        <v>14</v>
      </c>
      <c r="L1512" s="147">
        <f t="shared" si="93"/>
        <v>44521.5</v>
      </c>
      <c r="M1512" s="143">
        <v>44533.5</v>
      </c>
      <c r="N1512" s="143">
        <v>44536.5</v>
      </c>
      <c r="O1512" s="143">
        <v>44533.5</v>
      </c>
      <c r="P1512" s="144">
        <f t="shared" si="94"/>
        <v>12</v>
      </c>
      <c r="Q1512" s="149">
        <f t="shared" si="95"/>
        <v>807161.87999999989</v>
      </c>
    </row>
    <row r="1513" spans="1:17" x14ac:dyDescent="0.35">
      <c r="A1513" s="144" t="s">
        <v>16</v>
      </c>
      <c r="B1513" s="115" t="s">
        <v>82</v>
      </c>
      <c r="C1513" s="144"/>
      <c r="D1513" s="116">
        <v>44533</v>
      </c>
      <c r="E1513" s="115" t="s">
        <v>210</v>
      </c>
      <c r="F1513" s="145" t="s">
        <v>211</v>
      </c>
      <c r="G1513" s="145" t="s">
        <v>209</v>
      </c>
      <c r="H1513" s="146">
        <v>8586.869999999999</v>
      </c>
      <c r="I1513" s="147">
        <v>44515</v>
      </c>
      <c r="J1513" s="147">
        <v>44528</v>
      </c>
      <c r="K1513" s="148">
        <f t="shared" si="92"/>
        <v>14</v>
      </c>
      <c r="L1513" s="147">
        <f t="shared" si="93"/>
        <v>44521.5</v>
      </c>
      <c r="M1513" s="143">
        <v>44533.5</v>
      </c>
      <c r="N1513" s="143">
        <v>44536.5</v>
      </c>
      <c r="O1513" s="143">
        <v>44533.5</v>
      </c>
      <c r="P1513" s="144">
        <f t="shared" si="94"/>
        <v>12</v>
      </c>
      <c r="Q1513" s="149">
        <f t="shared" si="95"/>
        <v>103042.43999999999</v>
      </c>
    </row>
    <row r="1514" spans="1:17" x14ac:dyDescent="0.35">
      <c r="A1514" s="144" t="s">
        <v>16</v>
      </c>
      <c r="B1514" s="115" t="s">
        <v>82</v>
      </c>
      <c r="C1514" s="144"/>
      <c r="D1514" s="116">
        <v>44533</v>
      </c>
      <c r="E1514" s="115" t="s">
        <v>212</v>
      </c>
      <c r="F1514" s="145" t="s">
        <v>213</v>
      </c>
      <c r="G1514" s="145" t="s">
        <v>209</v>
      </c>
      <c r="H1514" s="146">
        <v>8586.869999999999</v>
      </c>
      <c r="I1514" s="147">
        <v>44515</v>
      </c>
      <c r="J1514" s="147">
        <v>44528</v>
      </c>
      <c r="K1514" s="148">
        <f t="shared" si="92"/>
        <v>14</v>
      </c>
      <c r="L1514" s="147">
        <f t="shared" si="93"/>
        <v>44521.5</v>
      </c>
      <c r="M1514" s="143">
        <v>44533.5</v>
      </c>
      <c r="N1514" s="143">
        <v>44536.5</v>
      </c>
      <c r="O1514" s="143">
        <v>44533.5</v>
      </c>
      <c r="P1514" s="144">
        <f t="shared" si="94"/>
        <v>12</v>
      </c>
      <c r="Q1514" s="149">
        <f t="shared" si="95"/>
        <v>103042.43999999999</v>
      </c>
    </row>
    <row r="1515" spans="1:17" x14ac:dyDescent="0.35">
      <c r="A1515" s="144" t="s">
        <v>16</v>
      </c>
      <c r="B1515" s="115" t="s">
        <v>82</v>
      </c>
      <c r="C1515" s="144"/>
      <c r="D1515" s="116">
        <v>44533</v>
      </c>
      <c r="E1515" s="115" t="s">
        <v>214</v>
      </c>
      <c r="F1515" s="145" t="s">
        <v>215</v>
      </c>
      <c r="G1515" s="145" t="s">
        <v>209</v>
      </c>
      <c r="H1515" s="146">
        <v>36363.810000000005</v>
      </c>
      <c r="I1515" s="147">
        <v>44515</v>
      </c>
      <c r="J1515" s="147">
        <v>44528</v>
      </c>
      <c r="K1515" s="148">
        <f t="shared" si="92"/>
        <v>14</v>
      </c>
      <c r="L1515" s="147">
        <f t="shared" si="93"/>
        <v>44521.5</v>
      </c>
      <c r="M1515" s="143">
        <v>44533.5</v>
      </c>
      <c r="N1515" s="143">
        <v>44536.5</v>
      </c>
      <c r="O1515" s="143">
        <v>44533.5</v>
      </c>
      <c r="P1515" s="144">
        <f t="shared" si="94"/>
        <v>12</v>
      </c>
      <c r="Q1515" s="149">
        <f t="shared" si="95"/>
        <v>436365.72000000009</v>
      </c>
    </row>
    <row r="1516" spans="1:17" x14ac:dyDescent="0.35">
      <c r="A1516" s="144" t="s">
        <v>16</v>
      </c>
      <c r="B1516" s="115" t="s">
        <v>82</v>
      </c>
      <c r="C1516" s="144"/>
      <c r="D1516" s="116">
        <v>44533</v>
      </c>
      <c r="E1516" s="115" t="s">
        <v>216</v>
      </c>
      <c r="F1516" s="145" t="s">
        <v>217</v>
      </c>
      <c r="G1516" s="145" t="s">
        <v>209</v>
      </c>
      <c r="H1516" s="146">
        <v>36363.810000000005</v>
      </c>
      <c r="I1516" s="147">
        <v>44515</v>
      </c>
      <c r="J1516" s="147">
        <v>44528</v>
      </c>
      <c r="K1516" s="148">
        <f t="shared" si="92"/>
        <v>14</v>
      </c>
      <c r="L1516" s="147">
        <f t="shared" si="93"/>
        <v>44521.5</v>
      </c>
      <c r="M1516" s="143">
        <v>44533.5</v>
      </c>
      <c r="N1516" s="143">
        <v>44536.5</v>
      </c>
      <c r="O1516" s="143">
        <v>44533.5</v>
      </c>
      <c r="P1516" s="144">
        <f t="shared" si="94"/>
        <v>12</v>
      </c>
      <c r="Q1516" s="149">
        <f t="shared" si="95"/>
        <v>436365.72000000009</v>
      </c>
    </row>
    <row r="1517" spans="1:17" x14ac:dyDescent="0.35">
      <c r="A1517" s="144" t="s">
        <v>16</v>
      </c>
      <c r="B1517" s="115" t="s">
        <v>82</v>
      </c>
      <c r="C1517" s="144"/>
      <c r="D1517" s="116">
        <v>44533</v>
      </c>
      <c r="E1517" s="115" t="s">
        <v>218</v>
      </c>
      <c r="F1517" s="145" t="s">
        <v>219</v>
      </c>
      <c r="G1517" s="145" t="s">
        <v>220</v>
      </c>
      <c r="H1517" s="146">
        <v>1660.44</v>
      </c>
      <c r="I1517" s="147">
        <v>44515</v>
      </c>
      <c r="J1517" s="147">
        <v>44528</v>
      </c>
      <c r="K1517" s="148">
        <f t="shared" si="92"/>
        <v>14</v>
      </c>
      <c r="L1517" s="147">
        <f t="shared" si="93"/>
        <v>44521.5</v>
      </c>
      <c r="M1517" s="143">
        <v>44533.5</v>
      </c>
      <c r="N1517" s="143">
        <v>44536.5</v>
      </c>
      <c r="O1517" s="143">
        <v>44533.5</v>
      </c>
      <c r="P1517" s="144">
        <f t="shared" si="94"/>
        <v>12</v>
      </c>
      <c r="Q1517" s="149">
        <f t="shared" si="95"/>
        <v>19925.28</v>
      </c>
    </row>
    <row r="1518" spans="1:17" x14ac:dyDescent="0.35">
      <c r="A1518" s="144" t="s">
        <v>16</v>
      </c>
      <c r="B1518" s="115" t="s">
        <v>82</v>
      </c>
      <c r="C1518" s="144"/>
      <c r="D1518" s="116">
        <v>44533</v>
      </c>
      <c r="E1518" s="115" t="s">
        <v>221</v>
      </c>
      <c r="F1518" s="145" t="s">
        <v>222</v>
      </c>
      <c r="G1518" s="145" t="s">
        <v>220</v>
      </c>
      <c r="H1518" s="146">
        <v>1145.48</v>
      </c>
      <c r="I1518" s="147">
        <v>44515</v>
      </c>
      <c r="J1518" s="147">
        <v>44528</v>
      </c>
      <c r="K1518" s="148">
        <f t="shared" si="92"/>
        <v>14</v>
      </c>
      <c r="L1518" s="147">
        <f t="shared" si="93"/>
        <v>44521.5</v>
      </c>
      <c r="M1518" s="143">
        <v>44533.5</v>
      </c>
      <c r="N1518" s="143">
        <v>44536.5</v>
      </c>
      <c r="O1518" s="143">
        <v>44533.5</v>
      </c>
      <c r="P1518" s="144">
        <f t="shared" si="94"/>
        <v>12</v>
      </c>
      <c r="Q1518" s="149">
        <f t="shared" si="95"/>
        <v>13745.76</v>
      </c>
    </row>
    <row r="1519" spans="1:17" x14ac:dyDescent="0.35">
      <c r="A1519" s="144" t="s">
        <v>16</v>
      </c>
      <c r="B1519" s="115" t="s">
        <v>82</v>
      </c>
      <c r="C1519" s="144"/>
      <c r="D1519" s="116">
        <v>44533</v>
      </c>
      <c r="E1519" s="115" t="s">
        <v>223</v>
      </c>
      <c r="F1519" s="145" t="s">
        <v>224</v>
      </c>
      <c r="G1519" s="145" t="s">
        <v>225</v>
      </c>
      <c r="H1519" s="146">
        <v>82.98</v>
      </c>
      <c r="I1519" s="147">
        <v>44515</v>
      </c>
      <c r="J1519" s="147">
        <v>44528</v>
      </c>
      <c r="K1519" s="148">
        <f t="shared" si="92"/>
        <v>14</v>
      </c>
      <c r="L1519" s="147">
        <f t="shared" si="93"/>
        <v>44521.5</v>
      </c>
      <c r="M1519" s="143">
        <v>44533.5</v>
      </c>
      <c r="N1519" s="143">
        <v>44550.5</v>
      </c>
      <c r="O1519" s="143">
        <v>44547.5</v>
      </c>
      <c r="P1519" s="144">
        <f t="shared" si="94"/>
        <v>26</v>
      </c>
      <c r="Q1519" s="149">
        <f t="shared" si="95"/>
        <v>2157.48</v>
      </c>
    </row>
    <row r="1520" spans="1:17" x14ac:dyDescent="0.35">
      <c r="A1520" s="144" t="s">
        <v>16</v>
      </c>
      <c r="B1520" s="115" t="s">
        <v>82</v>
      </c>
      <c r="C1520" s="144"/>
      <c r="D1520" s="116">
        <v>44533</v>
      </c>
      <c r="E1520" s="115" t="s">
        <v>223</v>
      </c>
      <c r="F1520" s="145" t="s">
        <v>224</v>
      </c>
      <c r="G1520" s="145" t="s">
        <v>226</v>
      </c>
      <c r="H1520" s="146">
        <v>56.23</v>
      </c>
      <c r="I1520" s="147">
        <v>44515</v>
      </c>
      <c r="J1520" s="147">
        <v>44528</v>
      </c>
      <c r="K1520" s="148">
        <f t="shared" si="92"/>
        <v>14</v>
      </c>
      <c r="L1520" s="147">
        <f t="shared" si="93"/>
        <v>44521.5</v>
      </c>
      <c r="M1520" s="143">
        <v>44533.5</v>
      </c>
      <c r="N1520" s="143">
        <v>44550.5</v>
      </c>
      <c r="O1520" s="143">
        <v>44547.5</v>
      </c>
      <c r="P1520" s="144">
        <f t="shared" si="94"/>
        <v>26</v>
      </c>
      <c r="Q1520" s="149">
        <f t="shared" si="95"/>
        <v>1461.98</v>
      </c>
    </row>
    <row r="1521" spans="1:17" x14ac:dyDescent="0.35">
      <c r="A1521" s="144" t="s">
        <v>16</v>
      </c>
      <c r="B1521" s="115" t="s">
        <v>82</v>
      </c>
      <c r="C1521" s="144"/>
      <c r="D1521" s="116">
        <v>44533</v>
      </c>
      <c r="E1521" s="115" t="s">
        <v>227</v>
      </c>
      <c r="F1521" s="145" t="s">
        <v>228</v>
      </c>
      <c r="G1521" s="145" t="s">
        <v>229</v>
      </c>
      <c r="H1521" s="146">
        <v>2.5</v>
      </c>
      <c r="I1521" s="147">
        <v>44515</v>
      </c>
      <c r="J1521" s="147">
        <v>44528</v>
      </c>
      <c r="K1521" s="148">
        <f t="shared" si="92"/>
        <v>14</v>
      </c>
      <c r="L1521" s="147">
        <f t="shared" si="93"/>
        <v>44521.5</v>
      </c>
      <c r="M1521" s="143">
        <v>44533.5</v>
      </c>
      <c r="N1521" s="143">
        <v>44550.5</v>
      </c>
      <c r="O1521" s="143">
        <v>44547.5</v>
      </c>
      <c r="P1521" s="144">
        <f t="shared" si="94"/>
        <v>26</v>
      </c>
      <c r="Q1521" s="149">
        <f t="shared" si="95"/>
        <v>65</v>
      </c>
    </row>
    <row r="1522" spans="1:17" x14ac:dyDescent="0.35">
      <c r="A1522" s="144" t="s">
        <v>16</v>
      </c>
      <c r="B1522" s="115" t="s">
        <v>82</v>
      </c>
      <c r="C1522" s="144"/>
      <c r="D1522" s="116">
        <v>44533</v>
      </c>
      <c r="E1522" s="115" t="s">
        <v>227</v>
      </c>
      <c r="F1522" s="145" t="s">
        <v>228</v>
      </c>
      <c r="G1522" s="145" t="s">
        <v>225</v>
      </c>
      <c r="H1522" s="146">
        <v>228.20000000000002</v>
      </c>
      <c r="I1522" s="147">
        <v>44515</v>
      </c>
      <c r="J1522" s="147">
        <v>44528</v>
      </c>
      <c r="K1522" s="148">
        <f t="shared" si="92"/>
        <v>14</v>
      </c>
      <c r="L1522" s="147">
        <f t="shared" si="93"/>
        <v>44521.5</v>
      </c>
      <c r="M1522" s="143">
        <v>44533.5</v>
      </c>
      <c r="N1522" s="143">
        <v>44550.5</v>
      </c>
      <c r="O1522" s="143">
        <v>44547.5</v>
      </c>
      <c r="P1522" s="144">
        <f t="shared" si="94"/>
        <v>26</v>
      </c>
      <c r="Q1522" s="149">
        <f t="shared" si="95"/>
        <v>5933.2000000000007</v>
      </c>
    </row>
    <row r="1523" spans="1:17" x14ac:dyDescent="0.35">
      <c r="A1523" s="144" t="s">
        <v>16</v>
      </c>
      <c r="B1523" s="115" t="s">
        <v>82</v>
      </c>
      <c r="C1523" s="144"/>
      <c r="D1523" s="116">
        <v>44533</v>
      </c>
      <c r="E1523" s="115" t="s">
        <v>227</v>
      </c>
      <c r="F1523" s="145" t="s">
        <v>228</v>
      </c>
      <c r="G1523" s="145" t="s">
        <v>300</v>
      </c>
      <c r="H1523" s="146">
        <v>0.68</v>
      </c>
      <c r="I1523" s="147">
        <v>44515</v>
      </c>
      <c r="J1523" s="147">
        <v>44528</v>
      </c>
      <c r="K1523" s="148">
        <f t="shared" si="92"/>
        <v>14</v>
      </c>
      <c r="L1523" s="147">
        <f t="shared" si="93"/>
        <v>44521.5</v>
      </c>
      <c r="M1523" s="143">
        <v>44533.5</v>
      </c>
      <c r="N1523" s="143">
        <v>44550.5</v>
      </c>
      <c r="O1523" s="143">
        <v>44547.5</v>
      </c>
      <c r="P1523" s="144">
        <f t="shared" si="94"/>
        <v>26</v>
      </c>
      <c r="Q1523" s="149">
        <f t="shared" si="95"/>
        <v>17.68</v>
      </c>
    </row>
    <row r="1524" spans="1:17" x14ac:dyDescent="0.35">
      <c r="A1524" s="144" t="s">
        <v>16</v>
      </c>
      <c r="B1524" s="115" t="s">
        <v>82</v>
      </c>
      <c r="C1524" s="144"/>
      <c r="D1524" s="116">
        <v>44533</v>
      </c>
      <c r="E1524" s="115" t="s">
        <v>227</v>
      </c>
      <c r="F1524" s="145" t="s">
        <v>228</v>
      </c>
      <c r="G1524" s="145" t="s">
        <v>313</v>
      </c>
      <c r="H1524" s="146">
        <v>0.86</v>
      </c>
      <c r="I1524" s="147">
        <v>44515</v>
      </c>
      <c r="J1524" s="147">
        <v>44528</v>
      </c>
      <c r="K1524" s="148">
        <f t="shared" si="92"/>
        <v>14</v>
      </c>
      <c r="L1524" s="147">
        <f t="shared" si="93"/>
        <v>44521.5</v>
      </c>
      <c r="M1524" s="143">
        <v>44533.5</v>
      </c>
      <c r="N1524" s="143">
        <v>44550.5</v>
      </c>
      <c r="O1524" s="143">
        <v>44547.5</v>
      </c>
      <c r="P1524" s="144">
        <f t="shared" si="94"/>
        <v>26</v>
      </c>
      <c r="Q1524" s="149">
        <f t="shared" si="95"/>
        <v>22.36</v>
      </c>
    </row>
    <row r="1525" spans="1:17" x14ac:dyDescent="0.35">
      <c r="A1525" s="144" t="s">
        <v>16</v>
      </c>
      <c r="B1525" s="115" t="s">
        <v>82</v>
      </c>
      <c r="C1525" s="144"/>
      <c r="D1525" s="116">
        <v>44533</v>
      </c>
      <c r="E1525" s="115" t="s">
        <v>227</v>
      </c>
      <c r="F1525" s="145" t="s">
        <v>228</v>
      </c>
      <c r="G1525" s="145" t="s">
        <v>308</v>
      </c>
      <c r="H1525" s="146">
        <v>0</v>
      </c>
      <c r="I1525" s="147">
        <v>44515</v>
      </c>
      <c r="J1525" s="147">
        <v>44528</v>
      </c>
      <c r="K1525" s="148">
        <f t="shared" si="92"/>
        <v>14</v>
      </c>
      <c r="L1525" s="147">
        <f t="shared" si="93"/>
        <v>44521.5</v>
      </c>
      <c r="M1525" s="143">
        <v>44533.5</v>
      </c>
      <c r="N1525" s="143">
        <v>44550.5</v>
      </c>
      <c r="O1525" s="143">
        <v>44547.5</v>
      </c>
      <c r="P1525" s="144">
        <f t="shared" si="94"/>
        <v>26</v>
      </c>
      <c r="Q1525" s="149">
        <f t="shared" si="95"/>
        <v>0</v>
      </c>
    </row>
    <row r="1526" spans="1:17" x14ac:dyDescent="0.35">
      <c r="A1526" s="144" t="s">
        <v>16</v>
      </c>
      <c r="B1526" s="115" t="s">
        <v>82</v>
      </c>
      <c r="C1526" s="144"/>
      <c r="D1526" s="116">
        <v>44533</v>
      </c>
      <c r="E1526" s="115" t="s">
        <v>227</v>
      </c>
      <c r="F1526" s="145" t="s">
        <v>228</v>
      </c>
      <c r="G1526" s="145" t="s">
        <v>307</v>
      </c>
      <c r="H1526" s="146">
        <v>2.3600000000000003</v>
      </c>
      <c r="I1526" s="147">
        <v>44515</v>
      </c>
      <c r="J1526" s="147">
        <v>44528</v>
      </c>
      <c r="K1526" s="148">
        <f t="shared" si="92"/>
        <v>14</v>
      </c>
      <c r="L1526" s="147">
        <f t="shared" si="93"/>
        <v>44521.5</v>
      </c>
      <c r="M1526" s="143">
        <v>44533.5</v>
      </c>
      <c r="N1526" s="143">
        <v>44550.5</v>
      </c>
      <c r="O1526" s="143">
        <v>44547.5</v>
      </c>
      <c r="P1526" s="144">
        <f t="shared" si="94"/>
        <v>26</v>
      </c>
      <c r="Q1526" s="149">
        <f t="shared" si="95"/>
        <v>61.360000000000007</v>
      </c>
    </row>
    <row r="1527" spans="1:17" x14ac:dyDescent="0.35">
      <c r="A1527" s="144" t="s">
        <v>16</v>
      </c>
      <c r="B1527" s="115" t="s">
        <v>82</v>
      </c>
      <c r="C1527" s="144"/>
      <c r="D1527" s="116">
        <v>44533</v>
      </c>
      <c r="E1527" s="115" t="s">
        <v>227</v>
      </c>
      <c r="F1527" s="145" t="s">
        <v>228</v>
      </c>
      <c r="G1527" s="145" t="s">
        <v>319</v>
      </c>
      <c r="H1527" s="146">
        <v>0.39</v>
      </c>
      <c r="I1527" s="147">
        <v>44515</v>
      </c>
      <c r="J1527" s="147">
        <v>44528</v>
      </c>
      <c r="K1527" s="148">
        <f t="shared" si="92"/>
        <v>14</v>
      </c>
      <c r="L1527" s="147">
        <f t="shared" si="93"/>
        <v>44521.5</v>
      </c>
      <c r="M1527" s="143">
        <v>44533.5</v>
      </c>
      <c r="N1527" s="143">
        <v>44550.5</v>
      </c>
      <c r="O1527" s="143">
        <v>44547.5</v>
      </c>
      <c r="P1527" s="144">
        <f t="shared" si="94"/>
        <v>26</v>
      </c>
      <c r="Q1527" s="149">
        <f t="shared" si="95"/>
        <v>10.14</v>
      </c>
    </row>
    <row r="1528" spans="1:17" x14ac:dyDescent="0.35">
      <c r="A1528" s="144" t="s">
        <v>16</v>
      </c>
      <c r="B1528" s="115" t="s">
        <v>82</v>
      </c>
      <c r="C1528" s="144"/>
      <c r="D1528" s="116">
        <v>44533</v>
      </c>
      <c r="E1528" s="115" t="s">
        <v>227</v>
      </c>
      <c r="F1528" s="145" t="s">
        <v>228</v>
      </c>
      <c r="G1528" s="145" t="s">
        <v>302</v>
      </c>
      <c r="H1528" s="146">
        <v>1.46</v>
      </c>
      <c r="I1528" s="147">
        <v>44515</v>
      </c>
      <c r="J1528" s="147">
        <v>44528</v>
      </c>
      <c r="K1528" s="148">
        <f t="shared" si="92"/>
        <v>14</v>
      </c>
      <c r="L1528" s="147">
        <f t="shared" si="93"/>
        <v>44521.5</v>
      </c>
      <c r="M1528" s="143">
        <v>44533.5</v>
      </c>
      <c r="N1528" s="143">
        <v>44550.5</v>
      </c>
      <c r="O1528" s="143">
        <v>44547.5</v>
      </c>
      <c r="P1528" s="144">
        <f t="shared" si="94"/>
        <v>26</v>
      </c>
      <c r="Q1528" s="149">
        <f t="shared" si="95"/>
        <v>37.96</v>
      </c>
    </row>
    <row r="1529" spans="1:17" x14ac:dyDescent="0.35">
      <c r="A1529" s="144" t="s">
        <v>16</v>
      </c>
      <c r="B1529" s="115" t="s">
        <v>82</v>
      </c>
      <c r="C1529" s="144"/>
      <c r="D1529" s="116">
        <v>44533</v>
      </c>
      <c r="E1529" s="115" t="s">
        <v>227</v>
      </c>
      <c r="F1529" s="145" t="s">
        <v>228</v>
      </c>
      <c r="G1529" s="145" t="s">
        <v>294</v>
      </c>
      <c r="H1529" s="146">
        <v>0</v>
      </c>
      <c r="I1529" s="147">
        <v>44515</v>
      </c>
      <c r="J1529" s="147">
        <v>44528</v>
      </c>
      <c r="K1529" s="148">
        <f t="shared" si="92"/>
        <v>14</v>
      </c>
      <c r="L1529" s="147">
        <f t="shared" si="93"/>
        <v>44521.5</v>
      </c>
      <c r="M1529" s="143">
        <v>44533.5</v>
      </c>
      <c r="N1529" s="143">
        <v>44550.5</v>
      </c>
      <c r="O1529" s="143">
        <v>44547.5</v>
      </c>
      <c r="P1529" s="144">
        <f t="shared" si="94"/>
        <v>26</v>
      </c>
      <c r="Q1529" s="149">
        <f t="shared" si="95"/>
        <v>0</v>
      </c>
    </row>
    <row r="1530" spans="1:17" x14ac:dyDescent="0.35">
      <c r="A1530" s="144" t="s">
        <v>16</v>
      </c>
      <c r="B1530" s="115" t="s">
        <v>82</v>
      </c>
      <c r="C1530" s="144"/>
      <c r="D1530" s="116">
        <v>44533</v>
      </c>
      <c r="E1530" s="115" t="s">
        <v>227</v>
      </c>
      <c r="F1530" s="145" t="s">
        <v>228</v>
      </c>
      <c r="G1530" s="145" t="s">
        <v>284</v>
      </c>
      <c r="H1530" s="146">
        <v>1.01</v>
      </c>
      <c r="I1530" s="147">
        <v>44515</v>
      </c>
      <c r="J1530" s="147">
        <v>44528</v>
      </c>
      <c r="K1530" s="148">
        <f t="shared" si="92"/>
        <v>14</v>
      </c>
      <c r="L1530" s="147">
        <f t="shared" si="93"/>
        <v>44521.5</v>
      </c>
      <c r="M1530" s="143">
        <v>44533.5</v>
      </c>
      <c r="N1530" s="143">
        <v>44550.5</v>
      </c>
      <c r="O1530" s="143">
        <v>44547.5</v>
      </c>
      <c r="P1530" s="144">
        <f t="shared" si="94"/>
        <v>26</v>
      </c>
      <c r="Q1530" s="149">
        <f t="shared" si="95"/>
        <v>26.26</v>
      </c>
    </row>
    <row r="1531" spans="1:17" x14ac:dyDescent="0.35">
      <c r="A1531" s="144" t="s">
        <v>16</v>
      </c>
      <c r="B1531" s="115" t="s">
        <v>82</v>
      </c>
      <c r="C1531" s="144"/>
      <c r="D1531" s="116">
        <v>44533</v>
      </c>
      <c r="E1531" s="115" t="s">
        <v>227</v>
      </c>
      <c r="F1531" s="145" t="s">
        <v>228</v>
      </c>
      <c r="G1531" s="145" t="s">
        <v>323</v>
      </c>
      <c r="H1531" s="146">
        <v>1.87</v>
      </c>
      <c r="I1531" s="147">
        <v>44515</v>
      </c>
      <c r="J1531" s="147">
        <v>44528</v>
      </c>
      <c r="K1531" s="148">
        <f t="shared" si="92"/>
        <v>14</v>
      </c>
      <c r="L1531" s="147">
        <f t="shared" si="93"/>
        <v>44521.5</v>
      </c>
      <c r="M1531" s="143">
        <v>44533.5</v>
      </c>
      <c r="N1531" s="143">
        <v>44550.5</v>
      </c>
      <c r="O1531" s="143">
        <v>44547.5</v>
      </c>
      <c r="P1531" s="144">
        <f t="shared" si="94"/>
        <v>26</v>
      </c>
      <c r="Q1531" s="149">
        <f t="shared" si="95"/>
        <v>48.620000000000005</v>
      </c>
    </row>
    <row r="1532" spans="1:17" x14ac:dyDescent="0.35">
      <c r="A1532" s="144" t="s">
        <v>16</v>
      </c>
      <c r="B1532" s="115" t="s">
        <v>82</v>
      </c>
      <c r="C1532" s="144"/>
      <c r="D1532" s="116">
        <v>44533</v>
      </c>
      <c r="E1532" s="115" t="s">
        <v>218</v>
      </c>
      <c r="F1532" s="145" t="s">
        <v>219</v>
      </c>
      <c r="G1532" s="145" t="s">
        <v>230</v>
      </c>
      <c r="H1532" s="146">
        <v>704.91000000000008</v>
      </c>
      <c r="I1532" s="147">
        <v>44515</v>
      </c>
      <c r="J1532" s="147">
        <v>44528</v>
      </c>
      <c r="K1532" s="148">
        <f t="shared" si="92"/>
        <v>14</v>
      </c>
      <c r="L1532" s="147">
        <f t="shared" si="93"/>
        <v>44521.5</v>
      </c>
      <c r="M1532" s="143">
        <v>44533.5</v>
      </c>
      <c r="N1532" s="143">
        <v>44557.5</v>
      </c>
      <c r="O1532" s="143">
        <v>44552.5</v>
      </c>
      <c r="P1532" s="144">
        <f t="shared" si="94"/>
        <v>31</v>
      </c>
      <c r="Q1532" s="149">
        <f t="shared" si="95"/>
        <v>21852.210000000003</v>
      </c>
    </row>
    <row r="1533" spans="1:17" x14ac:dyDescent="0.35">
      <c r="A1533" s="144" t="s">
        <v>16</v>
      </c>
      <c r="B1533" s="115" t="s">
        <v>82</v>
      </c>
      <c r="C1533" s="144"/>
      <c r="D1533" s="116">
        <v>44533</v>
      </c>
      <c r="E1533" s="115" t="s">
        <v>221</v>
      </c>
      <c r="F1533" s="145" t="s">
        <v>222</v>
      </c>
      <c r="G1533" s="145" t="s">
        <v>230</v>
      </c>
      <c r="H1533" s="146">
        <v>18776.199999999993</v>
      </c>
      <c r="I1533" s="147">
        <v>44515</v>
      </c>
      <c r="J1533" s="147">
        <v>44528</v>
      </c>
      <c r="K1533" s="148">
        <f t="shared" si="92"/>
        <v>14</v>
      </c>
      <c r="L1533" s="147">
        <f t="shared" si="93"/>
        <v>44521.5</v>
      </c>
      <c r="M1533" s="143">
        <v>44533.5</v>
      </c>
      <c r="N1533" s="143">
        <v>44557.5</v>
      </c>
      <c r="O1533" s="143">
        <v>44552.5</v>
      </c>
      <c r="P1533" s="144">
        <f t="shared" si="94"/>
        <v>31</v>
      </c>
      <c r="Q1533" s="149">
        <f t="shared" si="95"/>
        <v>582062.19999999984</v>
      </c>
    </row>
    <row r="1534" spans="1:17" x14ac:dyDescent="0.35">
      <c r="A1534" s="144" t="s">
        <v>16</v>
      </c>
      <c r="B1534" s="115" t="s">
        <v>82</v>
      </c>
      <c r="C1534" s="144"/>
      <c r="D1534" s="116">
        <v>44533</v>
      </c>
      <c r="E1534" s="115" t="s">
        <v>227</v>
      </c>
      <c r="F1534" s="145" t="s">
        <v>228</v>
      </c>
      <c r="G1534" s="145" t="s">
        <v>232</v>
      </c>
      <c r="H1534" s="146">
        <v>222.48</v>
      </c>
      <c r="I1534" s="147">
        <v>44515</v>
      </c>
      <c r="J1534" s="147">
        <v>44528</v>
      </c>
      <c r="K1534" s="148">
        <f t="shared" si="92"/>
        <v>14</v>
      </c>
      <c r="L1534" s="147">
        <f t="shared" si="93"/>
        <v>44521.5</v>
      </c>
      <c r="M1534" s="143">
        <v>44533.5</v>
      </c>
      <c r="N1534" s="143">
        <v>44579.5</v>
      </c>
      <c r="O1534" s="143">
        <v>44575.5</v>
      </c>
      <c r="P1534" s="144">
        <f t="shared" si="94"/>
        <v>54</v>
      </c>
      <c r="Q1534" s="149">
        <f t="shared" si="95"/>
        <v>12013.92</v>
      </c>
    </row>
    <row r="1535" spans="1:17" x14ac:dyDescent="0.35">
      <c r="A1535" s="144" t="s">
        <v>16</v>
      </c>
      <c r="B1535" s="115" t="s">
        <v>82</v>
      </c>
      <c r="C1535" s="144"/>
      <c r="D1535" s="116">
        <v>44533</v>
      </c>
      <c r="E1535" s="115" t="s">
        <v>233</v>
      </c>
      <c r="F1535" s="145" t="s">
        <v>234</v>
      </c>
      <c r="G1535" s="145" t="s">
        <v>235</v>
      </c>
      <c r="H1535" s="146">
        <v>35.75</v>
      </c>
      <c r="I1535" s="147">
        <v>44515</v>
      </c>
      <c r="J1535" s="147">
        <v>44528</v>
      </c>
      <c r="K1535" s="148">
        <f t="shared" si="92"/>
        <v>14</v>
      </c>
      <c r="L1535" s="147">
        <f t="shared" si="93"/>
        <v>44521.5</v>
      </c>
      <c r="M1535" s="143">
        <v>44533.5</v>
      </c>
      <c r="N1535" s="143">
        <v>44579.5</v>
      </c>
      <c r="O1535" s="143">
        <v>44575.5</v>
      </c>
      <c r="P1535" s="144">
        <f t="shared" si="94"/>
        <v>54</v>
      </c>
      <c r="Q1535" s="149">
        <f t="shared" si="95"/>
        <v>1930.5</v>
      </c>
    </row>
    <row r="1536" spans="1:17" x14ac:dyDescent="0.35">
      <c r="A1536" s="144" t="s">
        <v>16</v>
      </c>
      <c r="B1536" s="115" t="s">
        <v>82</v>
      </c>
      <c r="C1536" s="144"/>
      <c r="D1536" s="116">
        <v>44533</v>
      </c>
      <c r="E1536" s="115" t="s">
        <v>233</v>
      </c>
      <c r="F1536" s="145" t="s">
        <v>234</v>
      </c>
      <c r="G1536" s="145" t="s">
        <v>237</v>
      </c>
      <c r="H1536" s="146">
        <v>25.05</v>
      </c>
      <c r="I1536" s="147">
        <v>44515</v>
      </c>
      <c r="J1536" s="147">
        <v>44528</v>
      </c>
      <c r="K1536" s="148">
        <f t="shared" si="92"/>
        <v>14</v>
      </c>
      <c r="L1536" s="147">
        <f t="shared" si="93"/>
        <v>44521.5</v>
      </c>
      <c r="M1536" s="143">
        <v>44533.5</v>
      </c>
      <c r="N1536" s="143">
        <v>44579.5</v>
      </c>
      <c r="O1536" s="143">
        <v>44575.5</v>
      </c>
      <c r="P1536" s="144">
        <f t="shared" si="94"/>
        <v>54</v>
      </c>
      <c r="Q1536" s="149">
        <f t="shared" si="95"/>
        <v>1352.7</v>
      </c>
    </row>
    <row r="1537" spans="1:17" x14ac:dyDescent="0.35">
      <c r="A1537" s="144" t="s">
        <v>16</v>
      </c>
      <c r="B1537" s="115" t="s">
        <v>82</v>
      </c>
      <c r="C1537" s="144"/>
      <c r="D1537" s="116">
        <v>44533</v>
      </c>
      <c r="E1537" s="115" t="s">
        <v>238</v>
      </c>
      <c r="F1537" s="145" t="s">
        <v>239</v>
      </c>
      <c r="G1537" s="145" t="s">
        <v>304</v>
      </c>
      <c r="H1537" s="146">
        <v>166.62</v>
      </c>
      <c r="I1537" s="147">
        <v>44515</v>
      </c>
      <c r="J1537" s="147">
        <v>44528</v>
      </c>
      <c r="K1537" s="148">
        <f t="shared" si="92"/>
        <v>14</v>
      </c>
      <c r="L1537" s="147">
        <f t="shared" si="93"/>
        <v>44521.5</v>
      </c>
      <c r="M1537" s="143">
        <v>44533.5</v>
      </c>
      <c r="N1537" s="143">
        <v>44581.5</v>
      </c>
      <c r="O1537" s="143">
        <v>44580.5</v>
      </c>
      <c r="P1537" s="144">
        <f t="shared" si="94"/>
        <v>59</v>
      </c>
      <c r="Q1537" s="149">
        <f t="shared" si="95"/>
        <v>9830.58</v>
      </c>
    </row>
    <row r="1538" spans="1:17" x14ac:dyDescent="0.35">
      <c r="A1538" s="144" t="s">
        <v>16</v>
      </c>
      <c r="B1538" s="115" t="s">
        <v>82</v>
      </c>
      <c r="C1538" s="144"/>
      <c r="D1538" s="116">
        <v>44533</v>
      </c>
      <c r="E1538" s="115" t="s">
        <v>238</v>
      </c>
      <c r="F1538" s="145" t="s">
        <v>239</v>
      </c>
      <c r="G1538" s="145" t="s">
        <v>240</v>
      </c>
      <c r="H1538" s="146">
        <v>298.15000000000003</v>
      </c>
      <c r="I1538" s="147">
        <v>44515</v>
      </c>
      <c r="J1538" s="147">
        <v>44528</v>
      </c>
      <c r="K1538" s="148">
        <f t="shared" si="92"/>
        <v>14</v>
      </c>
      <c r="L1538" s="147">
        <f t="shared" si="93"/>
        <v>44521.5</v>
      </c>
      <c r="M1538" s="143">
        <v>44533.5</v>
      </c>
      <c r="N1538" s="143">
        <v>44581.5</v>
      </c>
      <c r="O1538" s="143">
        <v>44580.5</v>
      </c>
      <c r="P1538" s="144">
        <f t="shared" si="94"/>
        <v>59</v>
      </c>
      <c r="Q1538" s="149">
        <f t="shared" si="95"/>
        <v>17590.850000000002</v>
      </c>
    </row>
    <row r="1539" spans="1:17" x14ac:dyDescent="0.35">
      <c r="A1539" s="144" t="s">
        <v>16</v>
      </c>
      <c r="B1539" s="115" t="s">
        <v>82</v>
      </c>
      <c r="C1539" s="144"/>
      <c r="D1539" s="116">
        <v>44533</v>
      </c>
      <c r="E1539" s="115" t="s">
        <v>238</v>
      </c>
      <c r="F1539" s="145" t="s">
        <v>239</v>
      </c>
      <c r="G1539" s="145" t="s">
        <v>241</v>
      </c>
      <c r="H1539" s="146">
        <v>73.56</v>
      </c>
      <c r="I1539" s="147">
        <v>44515</v>
      </c>
      <c r="J1539" s="147">
        <v>44528</v>
      </c>
      <c r="K1539" s="148">
        <f t="shared" si="92"/>
        <v>14</v>
      </c>
      <c r="L1539" s="147">
        <f t="shared" si="93"/>
        <v>44521.5</v>
      </c>
      <c r="M1539" s="143">
        <v>44533.5</v>
      </c>
      <c r="N1539" s="143">
        <v>44581.5</v>
      </c>
      <c r="O1539" s="143">
        <v>44580.5</v>
      </c>
      <c r="P1539" s="144">
        <f t="shared" si="94"/>
        <v>59</v>
      </c>
      <c r="Q1539" s="149">
        <f t="shared" si="95"/>
        <v>4340.04</v>
      </c>
    </row>
    <row r="1540" spans="1:17" x14ac:dyDescent="0.35">
      <c r="A1540" s="144" t="s">
        <v>16</v>
      </c>
      <c r="B1540" s="115" t="s">
        <v>82</v>
      </c>
      <c r="C1540" s="144"/>
      <c r="D1540" s="116">
        <v>44533</v>
      </c>
      <c r="E1540" s="115" t="s">
        <v>238</v>
      </c>
      <c r="F1540" s="145" t="s">
        <v>239</v>
      </c>
      <c r="G1540" s="145" t="s">
        <v>242</v>
      </c>
      <c r="H1540" s="146">
        <v>32.19</v>
      </c>
      <c r="I1540" s="147">
        <v>44515</v>
      </c>
      <c r="J1540" s="147">
        <v>44528</v>
      </c>
      <c r="K1540" s="148">
        <f t="shared" si="92"/>
        <v>14</v>
      </c>
      <c r="L1540" s="147">
        <f t="shared" si="93"/>
        <v>44521.5</v>
      </c>
      <c r="M1540" s="143">
        <v>44533.5</v>
      </c>
      <c r="N1540" s="143">
        <v>44581.5</v>
      </c>
      <c r="O1540" s="143">
        <v>44580.5</v>
      </c>
      <c r="P1540" s="144">
        <f t="shared" si="94"/>
        <v>59</v>
      </c>
      <c r="Q1540" s="149">
        <f t="shared" si="95"/>
        <v>1899.2099999999998</v>
      </c>
    </row>
    <row r="1541" spans="1:17" x14ac:dyDescent="0.35">
      <c r="A1541" s="144" t="s">
        <v>16</v>
      </c>
      <c r="B1541" s="115" t="s">
        <v>82</v>
      </c>
      <c r="C1541" s="144"/>
      <c r="D1541" s="116">
        <v>44533</v>
      </c>
      <c r="E1541" s="115" t="s">
        <v>238</v>
      </c>
      <c r="F1541" s="145" t="s">
        <v>239</v>
      </c>
      <c r="G1541" s="145" t="s">
        <v>243</v>
      </c>
      <c r="H1541" s="146">
        <v>45.48</v>
      </c>
      <c r="I1541" s="147">
        <v>44515</v>
      </c>
      <c r="J1541" s="147">
        <v>44528</v>
      </c>
      <c r="K1541" s="148">
        <f t="shared" si="92"/>
        <v>14</v>
      </c>
      <c r="L1541" s="147">
        <f t="shared" si="93"/>
        <v>44521.5</v>
      </c>
      <c r="M1541" s="143">
        <v>44533.5</v>
      </c>
      <c r="N1541" s="143">
        <v>44581.5</v>
      </c>
      <c r="O1541" s="143">
        <v>44580.5</v>
      </c>
      <c r="P1541" s="144">
        <f t="shared" si="94"/>
        <v>59</v>
      </c>
      <c r="Q1541" s="149">
        <f t="shared" si="95"/>
        <v>2683.3199999999997</v>
      </c>
    </row>
    <row r="1542" spans="1:17" x14ac:dyDescent="0.35">
      <c r="A1542" s="144" t="s">
        <v>16</v>
      </c>
      <c r="B1542" s="115" t="s">
        <v>82</v>
      </c>
      <c r="C1542" s="144"/>
      <c r="D1542" s="116">
        <v>44533</v>
      </c>
      <c r="E1542" s="115" t="s">
        <v>238</v>
      </c>
      <c r="F1542" s="145" t="s">
        <v>239</v>
      </c>
      <c r="G1542" s="145" t="s">
        <v>244</v>
      </c>
      <c r="H1542" s="146">
        <v>48.82</v>
      </c>
      <c r="I1542" s="147">
        <v>44515</v>
      </c>
      <c r="J1542" s="147">
        <v>44528</v>
      </c>
      <c r="K1542" s="148">
        <f t="shared" si="92"/>
        <v>14</v>
      </c>
      <c r="L1542" s="147">
        <f t="shared" si="93"/>
        <v>44521.5</v>
      </c>
      <c r="M1542" s="143">
        <v>44533.5</v>
      </c>
      <c r="N1542" s="143">
        <v>44581.5</v>
      </c>
      <c r="O1542" s="143">
        <v>44580.5</v>
      </c>
      <c r="P1542" s="144">
        <f t="shared" si="94"/>
        <v>59</v>
      </c>
      <c r="Q1542" s="149">
        <f t="shared" si="95"/>
        <v>2880.38</v>
      </c>
    </row>
    <row r="1543" spans="1:17" x14ac:dyDescent="0.35">
      <c r="A1543" s="144" t="s">
        <v>16</v>
      </c>
      <c r="B1543" s="115" t="s">
        <v>82</v>
      </c>
      <c r="C1543" s="144"/>
      <c r="D1543" s="116">
        <v>44533</v>
      </c>
      <c r="E1543" s="115" t="s">
        <v>218</v>
      </c>
      <c r="F1543" s="145" t="s">
        <v>219</v>
      </c>
      <c r="G1543" s="145" t="s">
        <v>245</v>
      </c>
      <c r="H1543" s="146">
        <v>1578.16</v>
      </c>
      <c r="I1543" s="147">
        <v>44515</v>
      </c>
      <c r="J1543" s="147">
        <v>44528</v>
      </c>
      <c r="K1543" s="148">
        <f t="shared" ref="K1543:K1606" si="96">J1543-I1543+1</f>
        <v>14</v>
      </c>
      <c r="L1543" s="147">
        <f t="shared" ref="L1543:L1606" si="97">(J1543+I1543)/2</f>
        <v>44521.5</v>
      </c>
      <c r="M1543" s="143">
        <v>44533.5</v>
      </c>
      <c r="N1543" s="143">
        <v>44581.5</v>
      </c>
      <c r="O1543" s="143">
        <v>44580.5</v>
      </c>
      <c r="P1543" s="144">
        <f t="shared" ref="P1543:P1606" si="98">O1543-L1543</f>
        <v>59</v>
      </c>
      <c r="Q1543" s="149">
        <f t="shared" ref="Q1543:Q1606" si="99">P1543*H1543</f>
        <v>93111.44</v>
      </c>
    </row>
    <row r="1544" spans="1:17" x14ac:dyDescent="0.35">
      <c r="A1544" s="144" t="s">
        <v>16</v>
      </c>
      <c r="B1544" s="115" t="s">
        <v>82</v>
      </c>
      <c r="C1544" s="144"/>
      <c r="D1544" s="116">
        <v>44533</v>
      </c>
      <c r="E1544" s="115" t="s">
        <v>223</v>
      </c>
      <c r="F1544" s="145" t="s">
        <v>224</v>
      </c>
      <c r="G1544" s="145" t="s">
        <v>231</v>
      </c>
      <c r="H1544" s="146">
        <v>130.25</v>
      </c>
      <c r="I1544" s="147">
        <v>44515</v>
      </c>
      <c r="J1544" s="147">
        <v>44528</v>
      </c>
      <c r="K1544" s="148">
        <f t="shared" si="96"/>
        <v>14</v>
      </c>
      <c r="L1544" s="147">
        <f t="shared" si="97"/>
        <v>44521.5</v>
      </c>
      <c r="M1544" s="143">
        <v>44533.5</v>
      </c>
      <c r="N1544" s="143">
        <v>44592.5</v>
      </c>
      <c r="O1544" s="143">
        <v>44589.5</v>
      </c>
      <c r="P1544" s="144">
        <f t="shared" si="98"/>
        <v>68</v>
      </c>
      <c r="Q1544" s="149">
        <f t="shared" si="99"/>
        <v>8857</v>
      </c>
    </row>
    <row r="1545" spans="1:17" x14ac:dyDescent="0.35">
      <c r="A1545" s="144" t="s">
        <v>16</v>
      </c>
      <c r="B1545" s="115" t="s">
        <v>82</v>
      </c>
      <c r="C1545" s="144"/>
      <c r="D1545" s="116">
        <v>44533</v>
      </c>
      <c r="E1545" s="115" t="s">
        <v>227</v>
      </c>
      <c r="F1545" s="145" t="s">
        <v>228</v>
      </c>
      <c r="G1545" s="145" t="s">
        <v>246</v>
      </c>
      <c r="H1545" s="146">
        <v>9.73</v>
      </c>
      <c r="I1545" s="147">
        <v>44515</v>
      </c>
      <c r="J1545" s="147">
        <v>44528</v>
      </c>
      <c r="K1545" s="148">
        <f t="shared" si="96"/>
        <v>14</v>
      </c>
      <c r="L1545" s="147">
        <f t="shared" si="97"/>
        <v>44521.5</v>
      </c>
      <c r="M1545" s="143">
        <v>44533.5</v>
      </c>
      <c r="N1545" s="143">
        <v>44592.5</v>
      </c>
      <c r="O1545" s="143">
        <v>44589.5</v>
      </c>
      <c r="P1545" s="144">
        <f t="shared" si="98"/>
        <v>68</v>
      </c>
      <c r="Q1545" s="149">
        <f t="shared" si="99"/>
        <v>661.64</v>
      </c>
    </row>
    <row r="1546" spans="1:17" x14ac:dyDescent="0.35">
      <c r="A1546" s="144" t="s">
        <v>16</v>
      </c>
      <c r="B1546" s="115" t="s">
        <v>82</v>
      </c>
      <c r="C1546" s="144"/>
      <c r="D1546" s="116">
        <v>44533</v>
      </c>
      <c r="E1546" s="115" t="s">
        <v>227</v>
      </c>
      <c r="F1546" s="145" t="s">
        <v>228</v>
      </c>
      <c r="G1546" s="145" t="s">
        <v>247</v>
      </c>
      <c r="H1546" s="146">
        <v>10.26</v>
      </c>
      <c r="I1546" s="147">
        <v>44515</v>
      </c>
      <c r="J1546" s="147">
        <v>44528</v>
      </c>
      <c r="K1546" s="148">
        <f t="shared" si="96"/>
        <v>14</v>
      </c>
      <c r="L1546" s="147">
        <f t="shared" si="97"/>
        <v>44521.5</v>
      </c>
      <c r="M1546" s="143">
        <v>44533.5</v>
      </c>
      <c r="N1546" s="143">
        <v>44592.5</v>
      </c>
      <c r="O1546" s="143">
        <v>44589.5</v>
      </c>
      <c r="P1546" s="144">
        <f t="shared" si="98"/>
        <v>68</v>
      </c>
      <c r="Q1546" s="149">
        <f t="shared" si="99"/>
        <v>697.68</v>
      </c>
    </row>
    <row r="1547" spans="1:17" x14ac:dyDescent="0.35">
      <c r="A1547" s="144" t="s">
        <v>16</v>
      </c>
      <c r="B1547" s="115" t="s">
        <v>82</v>
      </c>
      <c r="C1547" s="144"/>
      <c r="D1547" s="116">
        <v>44533</v>
      </c>
      <c r="E1547" s="115" t="s">
        <v>227</v>
      </c>
      <c r="F1547" s="145" t="s">
        <v>228</v>
      </c>
      <c r="G1547" s="145" t="s">
        <v>295</v>
      </c>
      <c r="H1547" s="144">
        <v>0.95</v>
      </c>
      <c r="I1547" s="147">
        <v>44515</v>
      </c>
      <c r="J1547" s="147">
        <v>44528</v>
      </c>
      <c r="K1547" s="148">
        <f t="shared" si="96"/>
        <v>14</v>
      </c>
      <c r="L1547" s="147">
        <f t="shared" si="97"/>
        <v>44521.5</v>
      </c>
      <c r="M1547" s="143">
        <v>44533.5</v>
      </c>
      <c r="N1547" s="143">
        <v>44592.5</v>
      </c>
      <c r="O1547" s="143">
        <v>44589.5</v>
      </c>
      <c r="P1547" s="144">
        <f t="shared" si="98"/>
        <v>68</v>
      </c>
      <c r="Q1547" s="149">
        <f t="shared" si="99"/>
        <v>64.599999999999994</v>
      </c>
    </row>
    <row r="1548" spans="1:17" x14ac:dyDescent="0.35">
      <c r="A1548" s="144" t="s">
        <v>16</v>
      </c>
      <c r="B1548" s="115" t="s">
        <v>82</v>
      </c>
      <c r="C1548" s="144"/>
      <c r="D1548" s="116">
        <v>44533</v>
      </c>
      <c r="E1548" s="115" t="s">
        <v>227</v>
      </c>
      <c r="F1548" s="145" t="s">
        <v>228</v>
      </c>
      <c r="G1548" s="145" t="s">
        <v>248</v>
      </c>
      <c r="H1548" s="146">
        <v>0</v>
      </c>
      <c r="I1548" s="147">
        <v>44515</v>
      </c>
      <c r="J1548" s="147">
        <v>44528</v>
      </c>
      <c r="K1548" s="148">
        <f t="shared" si="96"/>
        <v>14</v>
      </c>
      <c r="L1548" s="147">
        <f t="shared" si="97"/>
        <v>44521.5</v>
      </c>
      <c r="M1548" s="143">
        <v>44533.5</v>
      </c>
      <c r="N1548" s="143">
        <v>44592.5</v>
      </c>
      <c r="O1548" s="143">
        <v>44589.5</v>
      </c>
      <c r="P1548" s="144">
        <f t="shared" si="98"/>
        <v>68</v>
      </c>
      <c r="Q1548" s="149">
        <f t="shared" si="99"/>
        <v>0</v>
      </c>
    </row>
    <row r="1549" spans="1:17" x14ac:dyDescent="0.35">
      <c r="A1549" s="144" t="s">
        <v>16</v>
      </c>
      <c r="B1549" s="115" t="s">
        <v>82</v>
      </c>
      <c r="C1549" s="144"/>
      <c r="D1549" s="116">
        <v>44533</v>
      </c>
      <c r="E1549" s="115" t="s">
        <v>227</v>
      </c>
      <c r="F1549" s="145" t="s">
        <v>228</v>
      </c>
      <c r="G1549" s="145" t="s">
        <v>249</v>
      </c>
      <c r="H1549" s="146">
        <v>3.66</v>
      </c>
      <c r="I1549" s="147">
        <v>44515</v>
      </c>
      <c r="J1549" s="147">
        <v>44528</v>
      </c>
      <c r="K1549" s="148">
        <f t="shared" si="96"/>
        <v>14</v>
      </c>
      <c r="L1549" s="147">
        <f t="shared" si="97"/>
        <v>44521.5</v>
      </c>
      <c r="M1549" s="143">
        <v>44533.5</v>
      </c>
      <c r="N1549" s="143">
        <v>44592.5</v>
      </c>
      <c r="O1549" s="143">
        <v>44589.5</v>
      </c>
      <c r="P1549" s="144">
        <f t="shared" si="98"/>
        <v>68</v>
      </c>
      <c r="Q1549" s="149">
        <f t="shared" si="99"/>
        <v>248.88</v>
      </c>
    </row>
    <row r="1550" spans="1:17" x14ac:dyDescent="0.35">
      <c r="A1550" s="144" t="s">
        <v>16</v>
      </c>
      <c r="B1550" s="115" t="s">
        <v>82</v>
      </c>
      <c r="C1550" s="144"/>
      <c r="D1550" s="116">
        <v>44533</v>
      </c>
      <c r="E1550" s="115" t="s">
        <v>227</v>
      </c>
      <c r="F1550" s="145" t="s">
        <v>228</v>
      </c>
      <c r="G1550" s="145" t="s">
        <v>250</v>
      </c>
      <c r="H1550" s="146">
        <v>3.18</v>
      </c>
      <c r="I1550" s="147">
        <v>44515</v>
      </c>
      <c r="J1550" s="147">
        <v>44528</v>
      </c>
      <c r="K1550" s="148">
        <f t="shared" si="96"/>
        <v>14</v>
      </c>
      <c r="L1550" s="147">
        <f t="shared" si="97"/>
        <v>44521.5</v>
      </c>
      <c r="M1550" s="143">
        <v>44533.5</v>
      </c>
      <c r="N1550" s="143">
        <v>44592.5</v>
      </c>
      <c r="O1550" s="143">
        <v>44589.5</v>
      </c>
      <c r="P1550" s="144">
        <f t="shared" si="98"/>
        <v>68</v>
      </c>
      <c r="Q1550" s="149">
        <f t="shared" si="99"/>
        <v>216.24</v>
      </c>
    </row>
    <row r="1551" spans="1:17" x14ac:dyDescent="0.35">
      <c r="A1551" s="144" t="s">
        <v>16</v>
      </c>
      <c r="B1551" s="115" t="s">
        <v>82</v>
      </c>
      <c r="C1551" s="144"/>
      <c r="D1551" s="116">
        <v>44533</v>
      </c>
      <c r="E1551" s="115" t="s">
        <v>227</v>
      </c>
      <c r="F1551" s="145" t="s">
        <v>228</v>
      </c>
      <c r="G1551" s="145" t="s">
        <v>285</v>
      </c>
      <c r="H1551" s="146">
        <v>2.27</v>
      </c>
      <c r="I1551" s="147">
        <v>44515</v>
      </c>
      <c r="J1551" s="147">
        <v>44528</v>
      </c>
      <c r="K1551" s="148">
        <f t="shared" si="96"/>
        <v>14</v>
      </c>
      <c r="L1551" s="147">
        <f t="shared" si="97"/>
        <v>44521.5</v>
      </c>
      <c r="M1551" s="143">
        <v>44533.5</v>
      </c>
      <c r="N1551" s="143">
        <v>44592.5</v>
      </c>
      <c r="O1551" s="143">
        <v>44589.5</v>
      </c>
      <c r="P1551" s="144">
        <f t="shared" si="98"/>
        <v>68</v>
      </c>
      <c r="Q1551" s="149">
        <f t="shared" si="99"/>
        <v>154.36000000000001</v>
      </c>
    </row>
    <row r="1552" spans="1:17" x14ac:dyDescent="0.35">
      <c r="A1552" s="144" t="s">
        <v>16</v>
      </c>
      <c r="B1552" s="115" t="s">
        <v>82</v>
      </c>
      <c r="C1552" s="144"/>
      <c r="D1552" s="116">
        <v>44533</v>
      </c>
      <c r="E1552" s="115" t="s">
        <v>227</v>
      </c>
      <c r="F1552" s="145" t="s">
        <v>228</v>
      </c>
      <c r="G1552" s="145" t="s">
        <v>251</v>
      </c>
      <c r="H1552" s="146">
        <v>6.66</v>
      </c>
      <c r="I1552" s="147">
        <v>44515</v>
      </c>
      <c r="J1552" s="147">
        <v>44528</v>
      </c>
      <c r="K1552" s="148">
        <f t="shared" si="96"/>
        <v>14</v>
      </c>
      <c r="L1552" s="147">
        <f t="shared" si="97"/>
        <v>44521.5</v>
      </c>
      <c r="M1552" s="143">
        <v>44533.5</v>
      </c>
      <c r="N1552" s="143">
        <v>44592.5</v>
      </c>
      <c r="O1552" s="143">
        <v>44589.5</v>
      </c>
      <c r="P1552" s="144">
        <f t="shared" si="98"/>
        <v>68</v>
      </c>
      <c r="Q1552" s="149">
        <f t="shared" si="99"/>
        <v>452.88</v>
      </c>
    </row>
    <row r="1553" spans="1:17" x14ac:dyDescent="0.35">
      <c r="A1553" s="144" t="s">
        <v>16</v>
      </c>
      <c r="B1553" s="115" t="s">
        <v>82</v>
      </c>
      <c r="C1553" s="144"/>
      <c r="D1553" s="116">
        <v>44533</v>
      </c>
      <c r="E1553" s="115" t="s">
        <v>227</v>
      </c>
      <c r="F1553" s="145" t="s">
        <v>228</v>
      </c>
      <c r="G1553" s="145" t="s">
        <v>309</v>
      </c>
      <c r="H1553" s="146">
        <v>0.6</v>
      </c>
      <c r="I1553" s="147">
        <v>44515</v>
      </c>
      <c r="J1553" s="147">
        <v>44528</v>
      </c>
      <c r="K1553" s="148">
        <f t="shared" si="96"/>
        <v>14</v>
      </c>
      <c r="L1553" s="147">
        <f t="shared" si="97"/>
        <v>44521.5</v>
      </c>
      <c r="M1553" s="143">
        <v>44533.5</v>
      </c>
      <c r="N1553" s="143">
        <v>44592.5</v>
      </c>
      <c r="O1553" s="143">
        <v>44589.5</v>
      </c>
      <c r="P1553" s="144">
        <f t="shared" si="98"/>
        <v>68</v>
      </c>
      <c r="Q1553" s="149">
        <f t="shared" si="99"/>
        <v>40.799999999999997</v>
      </c>
    </row>
    <row r="1554" spans="1:17" x14ac:dyDescent="0.35">
      <c r="A1554" s="144" t="s">
        <v>16</v>
      </c>
      <c r="B1554" s="115" t="s">
        <v>82</v>
      </c>
      <c r="C1554" s="144"/>
      <c r="D1554" s="116">
        <v>44533</v>
      </c>
      <c r="E1554" s="115" t="s">
        <v>227</v>
      </c>
      <c r="F1554" s="145" t="s">
        <v>228</v>
      </c>
      <c r="G1554" s="145" t="s">
        <v>252</v>
      </c>
      <c r="H1554" s="146">
        <v>3.71</v>
      </c>
      <c r="I1554" s="147">
        <v>44515</v>
      </c>
      <c r="J1554" s="147">
        <v>44528</v>
      </c>
      <c r="K1554" s="148">
        <f t="shared" si="96"/>
        <v>14</v>
      </c>
      <c r="L1554" s="147">
        <f t="shared" si="97"/>
        <v>44521.5</v>
      </c>
      <c r="M1554" s="143">
        <v>44533.5</v>
      </c>
      <c r="N1554" s="143">
        <v>44592.5</v>
      </c>
      <c r="O1554" s="143">
        <v>44589.5</v>
      </c>
      <c r="P1554" s="144">
        <f t="shared" si="98"/>
        <v>68</v>
      </c>
      <c r="Q1554" s="149">
        <f t="shared" si="99"/>
        <v>252.28</v>
      </c>
    </row>
    <row r="1555" spans="1:17" x14ac:dyDescent="0.35">
      <c r="A1555" s="144" t="s">
        <v>16</v>
      </c>
      <c r="B1555" s="115" t="s">
        <v>82</v>
      </c>
      <c r="C1555" s="144"/>
      <c r="D1555" s="116">
        <v>44533</v>
      </c>
      <c r="E1555" s="115" t="s">
        <v>227</v>
      </c>
      <c r="F1555" s="145" t="s">
        <v>228</v>
      </c>
      <c r="G1555" s="145" t="s">
        <v>253</v>
      </c>
      <c r="H1555" s="146">
        <v>3.8199999999999994</v>
      </c>
      <c r="I1555" s="147">
        <v>44515</v>
      </c>
      <c r="J1555" s="147">
        <v>44528</v>
      </c>
      <c r="K1555" s="148">
        <f t="shared" si="96"/>
        <v>14</v>
      </c>
      <c r="L1555" s="147">
        <f t="shared" si="97"/>
        <v>44521.5</v>
      </c>
      <c r="M1555" s="143">
        <v>44533.5</v>
      </c>
      <c r="N1555" s="143">
        <v>44592.5</v>
      </c>
      <c r="O1555" s="143">
        <v>44589.5</v>
      </c>
      <c r="P1555" s="144">
        <f t="shared" si="98"/>
        <v>68</v>
      </c>
      <c r="Q1555" s="149">
        <f t="shared" si="99"/>
        <v>259.75999999999993</v>
      </c>
    </row>
    <row r="1556" spans="1:17" x14ac:dyDescent="0.35">
      <c r="A1556" s="144" t="s">
        <v>16</v>
      </c>
      <c r="B1556" s="115" t="s">
        <v>82</v>
      </c>
      <c r="C1556" s="144"/>
      <c r="D1556" s="116">
        <v>44533</v>
      </c>
      <c r="E1556" s="115" t="s">
        <v>227</v>
      </c>
      <c r="F1556" s="145" t="s">
        <v>228</v>
      </c>
      <c r="G1556" s="145" t="s">
        <v>254</v>
      </c>
      <c r="H1556" s="146">
        <v>29.44</v>
      </c>
      <c r="I1556" s="147">
        <v>44515</v>
      </c>
      <c r="J1556" s="147">
        <v>44528</v>
      </c>
      <c r="K1556" s="148">
        <f t="shared" si="96"/>
        <v>14</v>
      </c>
      <c r="L1556" s="147">
        <f t="shared" si="97"/>
        <v>44521.5</v>
      </c>
      <c r="M1556" s="143">
        <v>44533.5</v>
      </c>
      <c r="N1556" s="143">
        <v>44592.5</v>
      </c>
      <c r="O1556" s="143">
        <v>44589.5</v>
      </c>
      <c r="P1556" s="144">
        <f t="shared" si="98"/>
        <v>68</v>
      </c>
      <c r="Q1556" s="149">
        <f t="shared" si="99"/>
        <v>2001.92</v>
      </c>
    </row>
    <row r="1557" spans="1:17" x14ac:dyDescent="0.35">
      <c r="A1557" s="144" t="s">
        <v>16</v>
      </c>
      <c r="B1557" s="115" t="s">
        <v>82</v>
      </c>
      <c r="C1557" s="144"/>
      <c r="D1557" s="116">
        <v>44533</v>
      </c>
      <c r="E1557" s="115" t="s">
        <v>227</v>
      </c>
      <c r="F1557" s="145" t="s">
        <v>228</v>
      </c>
      <c r="G1557" s="145" t="s">
        <v>298</v>
      </c>
      <c r="H1557" s="146">
        <v>1.76</v>
      </c>
      <c r="I1557" s="147">
        <v>44515</v>
      </c>
      <c r="J1557" s="147">
        <v>44528</v>
      </c>
      <c r="K1557" s="148">
        <f t="shared" si="96"/>
        <v>14</v>
      </c>
      <c r="L1557" s="147">
        <f t="shared" si="97"/>
        <v>44521.5</v>
      </c>
      <c r="M1557" s="143">
        <v>44533.5</v>
      </c>
      <c r="N1557" s="143">
        <v>44592.5</v>
      </c>
      <c r="O1557" s="143">
        <v>44589.5</v>
      </c>
      <c r="P1557" s="144">
        <f t="shared" si="98"/>
        <v>68</v>
      </c>
      <c r="Q1557" s="149">
        <f t="shared" si="99"/>
        <v>119.68</v>
      </c>
    </row>
    <row r="1558" spans="1:17" x14ac:dyDescent="0.35">
      <c r="A1558" s="144" t="s">
        <v>16</v>
      </c>
      <c r="B1558" s="115" t="s">
        <v>82</v>
      </c>
      <c r="C1558" s="144"/>
      <c r="D1558" s="116">
        <v>44533</v>
      </c>
      <c r="E1558" s="115" t="s">
        <v>227</v>
      </c>
      <c r="F1558" s="145" t="s">
        <v>228</v>
      </c>
      <c r="G1558" s="145" t="s">
        <v>255</v>
      </c>
      <c r="H1558" s="146">
        <v>41.62</v>
      </c>
      <c r="I1558" s="147">
        <v>44515</v>
      </c>
      <c r="J1558" s="147">
        <v>44528</v>
      </c>
      <c r="K1558" s="148">
        <f t="shared" si="96"/>
        <v>14</v>
      </c>
      <c r="L1558" s="147">
        <f t="shared" si="97"/>
        <v>44521.5</v>
      </c>
      <c r="M1558" s="143">
        <v>44533.5</v>
      </c>
      <c r="N1558" s="143">
        <v>44592.5</v>
      </c>
      <c r="O1558" s="143">
        <v>44589.5</v>
      </c>
      <c r="P1558" s="144">
        <f t="shared" si="98"/>
        <v>68</v>
      </c>
      <c r="Q1558" s="149">
        <f t="shared" si="99"/>
        <v>2830.16</v>
      </c>
    </row>
    <row r="1559" spans="1:17" x14ac:dyDescent="0.35">
      <c r="A1559" s="144" t="s">
        <v>16</v>
      </c>
      <c r="B1559" s="115" t="s">
        <v>82</v>
      </c>
      <c r="C1559" s="144"/>
      <c r="D1559" s="116">
        <v>44533</v>
      </c>
      <c r="E1559" s="115" t="s">
        <v>227</v>
      </c>
      <c r="F1559" s="145" t="s">
        <v>228</v>
      </c>
      <c r="G1559" s="145" t="s">
        <v>256</v>
      </c>
      <c r="H1559" s="146">
        <v>16.28</v>
      </c>
      <c r="I1559" s="147">
        <v>44515</v>
      </c>
      <c r="J1559" s="147">
        <v>44528</v>
      </c>
      <c r="K1559" s="148">
        <f t="shared" si="96"/>
        <v>14</v>
      </c>
      <c r="L1559" s="147">
        <f t="shared" si="97"/>
        <v>44521.5</v>
      </c>
      <c r="M1559" s="143">
        <v>44533.5</v>
      </c>
      <c r="N1559" s="143">
        <v>44592.5</v>
      </c>
      <c r="O1559" s="143">
        <v>44589.5</v>
      </c>
      <c r="P1559" s="144">
        <f t="shared" si="98"/>
        <v>68</v>
      </c>
      <c r="Q1559" s="149">
        <f t="shared" si="99"/>
        <v>1107.04</v>
      </c>
    </row>
    <row r="1560" spans="1:17" x14ac:dyDescent="0.35">
      <c r="A1560" s="144" t="s">
        <v>16</v>
      </c>
      <c r="B1560" s="115" t="s">
        <v>82</v>
      </c>
      <c r="C1560" s="144"/>
      <c r="D1560" s="116">
        <v>44533</v>
      </c>
      <c r="E1560" s="115" t="s">
        <v>227</v>
      </c>
      <c r="F1560" s="145" t="s">
        <v>228</v>
      </c>
      <c r="G1560" s="145" t="s">
        <v>257</v>
      </c>
      <c r="H1560" s="146">
        <v>5.17</v>
      </c>
      <c r="I1560" s="147">
        <v>44515</v>
      </c>
      <c r="J1560" s="147">
        <v>44528</v>
      </c>
      <c r="K1560" s="148">
        <f t="shared" si="96"/>
        <v>14</v>
      </c>
      <c r="L1560" s="147">
        <f t="shared" si="97"/>
        <v>44521.5</v>
      </c>
      <c r="M1560" s="143">
        <v>44533.5</v>
      </c>
      <c r="N1560" s="143">
        <v>44592.5</v>
      </c>
      <c r="O1560" s="143">
        <v>44589.5</v>
      </c>
      <c r="P1560" s="144">
        <f t="shared" si="98"/>
        <v>68</v>
      </c>
      <c r="Q1560" s="149">
        <f t="shared" si="99"/>
        <v>351.56</v>
      </c>
    </row>
    <row r="1561" spans="1:17" x14ac:dyDescent="0.35">
      <c r="A1561" s="144" t="s">
        <v>16</v>
      </c>
      <c r="B1561" s="115" t="s">
        <v>82</v>
      </c>
      <c r="C1561" s="144"/>
      <c r="D1561" s="116">
        <v>44533</v>
      </c>
      <c r="E1561" s="115" t="s">
        <v>227</v>
      </c>
      <c r="F1561" s="145" t="s">
        <v>228</v>
      </c>
      <c r="G1561" s="145" t="s">
        <v>258</v>
      </c>
      <c r="H1561" s="146">
        <v>0</v>
      </c>
      <c r="I1561" s="147">
        <v>44515</v>
      </c>
      <c r="J1561" s="147">
        <v>44528</v>
      </c>
      <c r="K1561" s="148">
        <f t="shared" si="96"/>
        <v>14</v>
      </c>
      <c r="L1561" s="147">
        <f t="shared" si="97"/>
        <v>44521.5</v>
      </c>
      <c r="M1561" s="143">
        <v>44533.5</v>
      </c>
      <c r="N1561" s="143">
        <v>44592.5</v>
      </c>
      <c r="O1561" s="143">
        <v>44589.5</v>
      </c>
      <c r="P1561" s="144">
        <f t="shared" si="98"/>
        <v>68</v>
      </c>
      <c r="Q1561" s="149">
        <f t="shared" si="99"/>
        <v>0</v>
      </c>
    </row>
    <row r="1562" spans="1:17" x14ac:dyDescent="0.35">
      <c r="A1562" s="144" t="s">
        <v>16</v>
      </c>
      <c r="B1562" s="115" t="s">
        <v>82</v>
      </c>
      <c r="C1562" s="144"/>
      <c r="D1562" s="116">
        <v>44533</v>
      </c>
      <c r="E1562" s="115" t="s">
        <v>227</v>
      </c>
      <c r="F1562" s="145" t="s">
        <v>228</v>
      </c>
      <c r="G1562" s="145" t="s">
        <v>259</v>
      </c>
      <c r="H1562" s="146">
        <v>1.8599999999999999</v>
      </c>
      <c r="I1562" s="147">
        <v>44515</v>
      </c>
      <c r="J1562" s="147">
        <v>44528</v>
      </c>
      <c r="K1562" s="148">
        <f t="shared" si="96"/>
        <v>14</v>
      </c>
      <c r="L1562" s="147">
        <f t="shared" si="97"/>
        <v>44521.5</v>
      </c>
      <c r="M1562" s="143">
        <v>44533.5</v>
      </c>
      <c r="N1562" s="143">
        <v>44592.5</v>
      </c>
      <c r="O1562" s="143">
        <v>44589.5</v>
      </c>
      <c r="P1562" s="144">
        <f t="shared" si="98"/>
        <v>68</v>
      </c>
      <c r="Q1562" s="149">
        <f t="shared" si="99"/>
        <v>126.47999999999999</v>
      </c>
    </row>
    <row r="1563" spans="1:17" x14ac:dyDescent="0.35">
      <c r="A1563" s="144" t="s">
        <v>16</v>
      </c>
      <c r="B1563" s="115" t="s">
        <v>82</v>
      </c>
      <c r="C1563" s="144"/>
      <c r="D1563" s="116">
        <v>44533</v>
      </c>
      <c r="E1563" s="115" t="s">
        <v>227</v>
      </c>
      <c r="F1563" s="145" t="s">
        <v>228</v>
      </c>
      <c r="G1563" s="145" t="s">
        <v>286</v>
      </c>
      <c r="H1563" s="146">
        <v>7.3</v>
      </c>
      <c r="I1563" s="147">
        <v>44515</v>
      </c>
      <c r="J1563" s="147">
        <v>44528</v>
      </c>
      <c r="K1563" s="148">
        <f t="shared" si="96"/>
        <v>14</v>
      </c>
      <c r="L1563" s="147">
        <f t="shared" si="97"/>
        <v>44521.5</v>
      </c>
      <c r="M1563" s="143">
        <v>44533.5</v>
      </c>
      <c r="N1563" s="143">
        <v>44592.5</v>
      </c>
      <c r="O1563" s="143">
        <v>44589.5</v>
      </c>
      <c r="P1563" s="144">
        <f t="shared" si="98"/>
        <v>68</v>
      </c>
      <c r="Q1563" s="149">
        <f t="shared" si="99"/>
        <v>496.4</v>
      </c>
    </row>
    <row r="1564" spans="1:17" x14ac:dyDescent="0.35">
      <c r="A1564" s="144" t="s">
        <v>16</v>
      </c>
      <c r="B1564" s="115" t="s">
        <v>82</v>
      </c>
      <c r="C1564" s="144"/>
      <c r="D1564" s="116">
        <v>44533</v>
      </c>
      <c r="E1564" s="115" t="s">
        <v>227</v>
      </c>
      <c r="F1564" s="145" t="s">
        <v>228</v>
      </c>
      <c r="G1564" s="145" t="s">
        <v>260</v>
      </c>
      <c r="H1564" s="146">
        <v>0.5</v>
      </c>
      <c r="I1564" s="147">
        <v>44515</v>
      </c>
      <c r="J1564" s="147">
        <v>44528</v>
      </c>
      <c r="K1564" s="148">
        <f t="shared" si="96"/>
        <v>14</v>
      </c>
      <c r="L1564" s="147">
        <f t="shared" si="97"/>
        <v>44521.5</v>
      </c>
      <c r="M1564" s="143">
        <v>44533.5</v>
      </c>
      <c r="N1564" s="143">
        <v>44592.5</v>
      </c>
      <c r="O1564" s="143">
        <v>44589.5</v>
      </c>
      <c r="P1564" s="144">
        <f t="shared" si="98"/>
        <v>68</v>
      </c>
      <c r="Q1564" s="149">
        <f t="shared" si="99"/>
        <v>34</v>
      </c>
    </row>
    <row r="1565" spans="1:17" x14ac:dyDescent="0.35">
      <c r="A1565" s="144" t="s">
        <v>16</v>
      </c>
      <c r="B1565" s="115" t="s">
        <v>82</v>
      </c>
      <c r="C1565" s="144"/>
      <c r="D1565" s="116">
        <v>44533</v>
      </c>
      <c r="E1565" s="115" t="s">
        <v>227</v>
      </c>
      <c r="F1565" s="145" t="s">
        <v>228</v>
      </c>
      <c r="G1565" s="145" t="s">
        <v>261</v>
      </c>
      <c r="H1565" s="146">
        <v>5.85</v>
      </c>
      <c r="I1565" s="147">
        <v>44515</v>
      </c>
      <c r="J1565" s="147">
        <v>44528</v>
      </c>
      <c r="K1565" s="148">
        <f t="shared" si="96"/>
        <v>14</v>
      </c>
      <c r="L1565" s="147">
        <f t="shared" si="97"/>
        <v>44521.5</v>
      </c>
      <c r="M1565" s="143">
        <v>44533.5</v>
      </c>
      <c r="N1565" s="143">
        <v>44592.5</v>
      </c>
      <c r="O1565" s="143">
        <v>44589.5</v>
      </c>
      <c r="P1565" s="144">
        <f t="shared" si="98"/>
        <v>68</v>
      </c>
      <c r="Q1565" s="149">
        <f t="shared" si="99"/>
        <v>397.79999999999995</v>
      </c>
    </row>
    <row r="1566" spans="1:17" x14ac:dyDescent="0.35">
      <c r="A1566" s="144" t="s">
        <v>16</v>
      </c>
      <c r="B1566" s="115" t="s">
        <v>82</v>
      </c>
      <c r="C1566" s="144"/>
      <c r="D1566" s="116">
        <v>44533</v>
      </c>
      <c r="E1566" s="115" t="s">
        <v>227</v>
      </c>
      <c r="F1566" s="145" t="s">
        <v>228</v>
      </c>
      <c r="G1566" s="145" t="s">
        <v>316</v>
      </c>
      <c r="H1566" s="144">
        <v>1.1400000000000001</v>
      </c>
      <c r="I1566" s="147">
        <v>44515</v>
      </c>
      <c r="J1566" s="147">
        <v>44528</v>
      </c>
      <c r="K1566" s="148">
        <f t="shared" si="96"/>
        <v>14</v>
      </c>
      <c r="L1566" s="147">
        <f t="shared" si="97"/>
        <v>44521.5</v>
      </c>
      <c r="M1566" s="143">
        <v>44533.5</v>
      </c>
      <c r="N1566" s="143">
        <v>44592.5</v>
      </c>
      <c r="O1566" s="143">
        <v>44589.5</v>
      </c>
      <c r="P1566" s="144">
        <f t="shared" si="98"/>
        <v>68</v>
      </c>
      <c r="Q1566" s="149">
        <f t="shared" si="99"/>
        <v>77.52000000000001</v>
      </c>
    </row>
    <row r="1567" spans="1:17" x14ac:dyDescent="0.35">
      <c r="A1567" s="144" t="s">
        <v>16</v>
      </c>
      <c r="B1567" s="115" t="s">
        <v>82</v>
      </c>
      <c r="C1567" s="144"/>
      <c r="D1567" s="116">
        <v>44533</v>
      </c>
      <c r="E1567" s="115" t="s">
        <v>227</v>
      </c>
      <c r="F1567" s="145" t="s">
        <v>228</v>
      </c>
      <c r="G1567" s="145" t="s">
        <v>288</v>
      </c>
      <c r="H1567" s="144">
        <v>0.39</v>
      </c>
      <c r="I1567" s="147">
        <v>44515</v>
      </c>
      <c r="J1567" s="147">
        <v>44528</v>
      </c>
      <c r="K1567" s="148">
        <f t="shared" si="96"/>
        <v>14</v>
      </c>
      <c r="L1567" s="147">
        <f t="shared" si="97"/>
        <v>44521.5</v>
      </c>
      <c r="M1567" s="143">
        <v>44533.5</v>
      </c>
      <c r="N1567" s="143">
        <v>44592.5</v>
      </c>
      <c r="O1567" s="143">
        <v>44589.5</v>
      </c>
      <c r="P1567" s="144">
        <f t="shared" si="98"/>
        <v>68</v>
      </c>
      <c r="Q1567" s="149">
        <f t="shared" si="99"/>
        <v>26.52</v>
      </c>
    </row>
    <row r="1568" spans="1:17" x14ac:dyDescent="0.35">
      <c r="A1568" s="144" t="s">
        <v>16</v>
      </c>
      <c r="B1568" s="115" t="s">
        <v>82</v>
      </c>
      <c r="C1568" s="144"/>
      <c r="D1568" s="116">
        <v>44533</v>
      </c>
      <c r="E1568" s="115" t="s">
        <v>227</v>
      </c>
      <c r="F1568" s="145" t="s">
        <v>228</v>
      </c>
      <c r="G1568" s="145" t="s">
        <v>262</v>
      </c>
      <c r="H1568" s="146">
        <v>30.66</v>
      </c>
      <c r="I1568" s="147">
        <v>44515</v>
      </c>
      <c r="J1568" s="147">
        <v>44528</v>
      </c>
      <c r="K1568" s="148">
        <f t="shared" si="96"/>
        <v>14</v>
      </c>
      <c r="L1568" s="147">
        <f t="shared" si="97"/>
        <v>44521.5</v>
      </c>
      <c r="M1568" s="143">
        <v>44533.5</v>
      </c>
      <c r="N1568" s="143">
        <v>44592.5</v>
      </c>
      <c r="O1568" s="143">
        <v>44589.5</v>
      </c>
      <c r="P1568" s="144">
        <f t="shared" si="98"/>
        <v>68</v>
      </c>
      <c r="Q1568" s="149">
        <f t="shared" si="99"/>
        <v>2084.88</v>
      </c>
    </row>
    <row r="1569" spans="1:17" x14ac:dyDescent="0.35">
      <c r="A1569" s="144" t="s">
        <v>16</v>
      </c>
      <c r="B1569" s="115" t="s">
        <v>82</v>
      </c>
      <c r="C1569" s="144"/>
      <c r="D1569" s="116">
        <v>44533</v>
      </c>
      <c r="E1569" s="115" t="s">
        <v>227</v>
      </c>
      <c r="F1569" s="145" t="s">
        <v>228</v>
      </c>
      <c r="G1569" s="145" t="s">
        <v>231</v>
      </c>
      <c r="H1569" s="146">
        <v>2.3200000000000003</v>
      </c>
      <c r="I1569" s="147">
        <v>44515</v>
      </c>
      <c r="J1569" s="147">
        <v>44528</v>
      </c>
      <c r="K1569" s="148">
        <f t="shared" si="96"/>
        <v>14</v>
      </c>
      <c r="L1569" s="147">
        <f t="shared" si="97"/>
        <v>44521.5</v>
      </c>
      <c r="M1569" s="143">
        <v>44533.5</v>
      </c>
      <c r="N1569" s="143">
        <v>44592.5</v>
      </c>
      <c r="O1569" s="143">
        <v>44589.5</v>
      </c>
      <c r="P1569" s="144">
        <f t="shared" si="98"/>
        <v>68</v>
      </c>
      <c r="Q1569" s="149">
        <f t="shared" si="99"/>
        <v>157.76000000000002</v>
      </c>
    </row>
    <row r="1570" spans="1:17" x14ac:dyDescent="0.35">
      <c r="A1570" s="144" t="s">
        <v>16</v>
      </c>
      <c r="B1570" s="115" t="s">
        <v>82</v>
      </c>
      <c r="C1570" s="144"/>
      <c r="D1570" s="116">
        <v>44533</v>
      </c>
      <c r="E1570" s="115" t="s">
        <v>227</v>
      </c>
      <c r="F1570" s="145" t="s">
        <v>228</v>
      </c>
      <c r="G1570" s="145" t="s">
        <v>289</v>
      </c>
      <c r="H1570" s="146">
        <v>5.67</v>
      </c>
      <c r="I1570" s="147">
        <v>44515</v>
      </c>
      <c r="J1570" s="147">
        <v>44528</v>
      </c>
      <c r="K1570" s="148">
        <f t="shared" si="96"/>
        <v>14</v>
      </c>
      <c r="L1570" s="147">
        <f t="shared" si="97"/>
        <v>44521.5</v>
      </c>
      <c r="M1570" s="143">
        <v>44533.5</v>
      </c>
      <c r="N1570" s="143">
        <v>44592.5</v>
      </c>
      <c r="O1570" s="143">
        <v>44589.5</v>
      </c>
      <c r="P1570" s="144">
        <f t="shared" si="98"/>
        <v>68</v>
      </c>
      <c r="Q1570" s="149">
        <f t="shared" si="99"/>
        <v>385.56</v>
      </c>
    </row>
    <row r="1571" spans="1:17" x14ac:dyDescent="0.35">
      <c r="A1571" s="144" t="s">
        <v>16</v>
      </c>
      <c r="B1571" s="115" t="s">
        <v>82</v>
      </c>
      <c r="C1571" s="144"/>
      <c r="D1571" s="116">
        <v>44533</v>
      </c>
      <c r="E1571" s="115" t="s">
        <v>227</v>
      </c>
      <c r="F1571" s="145" t="s">
        <v>228</v>
      </c>
      <c r="G1571" s="145" t="s">
        <v>263</v>
      </c>
      <c r="H1571" s="146">
        <v>0.76</v>
      </c>
      <c r="I1571" s="147">
        <v>44515</v>
      </c>
      <c r="J1571" s="147">
        <v>44528</v>
      </c>
      <c r="K1571" s="148">
        <f t="shared" si="96"/>
        <v>14</v>
      </c>
      <c r="L1571" s="147">
        <f t="shared" si="97"/>
        <v>44521.5</v>
      </c>
      <c r="M1571" s="143">
        <v>44533.5</v>
      </c>
      <c r="N1571" s="143">
        <v>44592.5</v>
      </c>
      <c r="O1571" s="143">
        <v>44589.5</v>
      </c>
      <c r="P1571" s="144">
        <f t="shared" si="98"/>
        <v>68</v>
      </c>
      <c r="Q1571" s="149">
        <f t="shared" si="99"/>
        <v>51.68</v>
      </c>
    </row>
    <row r="1572" spans="1:17" x14ac:dyDescent="0.35">
      <c r="A1572" s="144" t="s">
        <v>16</v>
      </c>
      <c r="B1572" s="115" t="s">
        <v>82</v>
      </c>
      <c r="C1572" s="144"/>
      <c r="D1572" s="116">
        <v>44533</v>
      </c>
      <c r="E1572" s="115" t="s">
        <v>227</v>
      </c>
      <c r="F1572" s="145" t="s">
        <v>228</v>
      </c>
      <c r="G1572" s="145" t="s">
        <v>264</v>
      </c>
      <c r="H1572" s="146">
        <v>4.04</v>
      </c>
      <c r="I1572" s="147">
        <v>44515</v>
      </c>
      <c r="J1572" s="147">
        <v>44528</v>
      </c>
      <c r="K1572" s="148">
        <f t="shared" si="96"/>
        <v>14</v>
      </c>
      <c r="L1572" s="147">
        <f t="shared" si="97"/>
        <v>44521.5</v>
      </c>
      <c r="M1572" s="143">
        <v>44533.5</v>
      </c>
      <c r="N1572" s="143">
        <v>44592.5</v>
      </c>
      <c r="O1572" s="143">
        <v>44589.5</v>
      </c>
      <c r="P1572" s="144">
        <f t="shared" si="98"/>
        <v>68</v>
      </c>
      <c r="Q1572" s="149">
        <f t="shared" si="99"/>
        <v>274.72000000000003</v>
      </c>
    </row>
    <row r="1573" spans="1:17" x14ac:dyDescent="0.35">
      <c r="A1573" s="144" t="s">
        <v>16</v>
      </c>
      <c r="B1573" s="115" t="s">
        <v>82</v>
      </c>
      <c r="C1573" s="144"/>
      <c r="D1573" s="116">
        <v>44533</v>
      </c>
      <c r="E1573" s="115" t="s">
        <v>227</v>
      </c>
      <c r="F1573" s="145" t="s">
        <v>228</v>
      </c>
      <c r="G1573" s="145" t="s">
        <v>305</v>
      </c>
      <c r="H1573" s="146">
        <v>8.7200000000000006</v>
      </c>
      <c r="I1573" s="147">
        <v>44515</v>
      </c>
      <c r="J1573" s="147">
        <v>44528</v>
      </c>
      <c r="K1573" s="148">
        <f t="shared" si="96"/>
        <v>14</v>
      </c>
      <c r="L1573" s="147">
        <f t="shared" si="97"/>
        <v>44521.5</v>
      </c>
      <c r="M1573" s="143">
        <v>44533.5</v>
      </c>
      <c r="N1573" s="143">
        <v>44592.5</v>
      </c>
      <c r="O1573" s="143">
        <v>44589.5</v>
      </c>
      <c r="P1573" s="144">
        <f t="shared" si="98"/>
        <v>68</v>
      </c>
      <c r="Q1573" s="149">
        <f t="shared" si="99"/>
        <v>592.96</v>
      </c>
    </row>
    <row r="1574" spans="1:17" x14ac:dyDescent="0.35">
      <c r="A1574" s="144" t="s">
        <v>16</v>
      </c>
      <c r="B1574" s="115" t="s">
        <v>82</v>
      </c>
      <c r="C1574" s="144"/>
      <c r="D1574" s="116">
        <v>44533</v>
      </c>
      <c r="E1574" s="115" t="s">
        <v>227</v>
      </c>
      <c r="F1574" s="145" t="s">
        <v>228</v>
      </c>
      <c r="G1574" s="145" t="s">
        <v>265</v>
      </c>
      <c r="H1574" s="146">
        <v>7.52</v>
      </c>
      <c r="I1574" s="147">
        <v>44515</v>
      </c>
      <c r="J1574" s="147">
        <v>44528</v>
      </c>
      <c r="K1574" s="148">
        <f t="shared" si="96"/>
        <v>14</v>
      </c>
      <c r="L1574" s="147">
        <f t="shared" si="97"/>
        <v>44521.5</v>
      </c>
      <c r="M1574" s="143">
        <v>44533.5</v>
      </c>
      <c r="N1574" s="143">
        <v>44592.5</v>
      </c>
      <c r="O1574" s="143">
        <v>44589.5</v>
      </c>
      <c r="P1574" s="144">
        <f t="shared" si="98"/>
        <v>68</v>
      </c>
      <c r="Q1574" s="149">
        <f t="shared" si="99"/>
        <v>511.35999999999996</v>
      </c>
    </row>
    <row r="1575" spans="1:17" x14ac:dyDescent="0.35">
      <c r="A1575" s="144" t="s">
        <v>16</v>
      </c>
      <c r="B1575" s="115" t="s">
        <v>82</v>
      </c>
      <c r="C1575" s="144"/>
      <c r="D1575" s="116">
        <v>44533</v>
      </c>
      <c r="E1575" s="115" t="s">
        <v>227</v>
      </c>
      <c r="F1575" s="145" t="s">
        <v>228</v>
      </c>
      <c r="G1575" s="145" t="s">
        <v>266</v>
      </c>
      <c r="H1575" s="146">
        <v>2.9299999999999997</v>
      </c>
      <c r="I1575" s="147">
        <v>44515</v>
      </c>
      <c r="J1575" s="147">
        <v>44528</v>
      </c>
      <c r="K1575" s="148">
        <f t="shared" si="96"/>
        <v>14</v>
      </c>
      <c r="L1575" s="147">
        <f t="shared" si="97"/>
        <v>44521.5</v>
      </c>
      <c r="M1575" s="143">
        <v>44533.5</v>
      </c>
      <c r="N1575" s="143">
        <v>44592.5</v>
      </c>
      <c r="O1575" s="143">
        <v>44589.5</v>
      </c>
      <c r="P1575" s="144">
        <f t="shared" si="98"/>
        <v>68</v>
      </c>
      <c r="Q1575" s="149">
        <f t="shared" si="99"/>
        <v>199.23999999999998</v>
      </c>
    </row>
    <row r="1576" spans="1:17" x14ac:dyDescent="0.35">
      <c r="A1576" s="144" t="s">
        <v>16</v>
      </c>
      <c r="B1576" s="115" t="s">
        <v>82</v>
      </c>
      <c r="C1576" s="144"/>
      <c r="D1576" s="116">
        <v>44533</v>
      </c>
      <c r="E1576" s="115" t="s">
        <v>227</v>
      </c>
      <c r="F1576" s="145" t="s">
        <v>228</v>
      </c>
      <c r="G1576" s="145" t="s">
        <v>267</v>
      </c>
      <c r="H1576" s="146">
        <v>5.53</v>
      </c>
      <c r="I1576" s="147">
        <v>44515</v>
      </c>
      <c r="J1576" s="147">
        <v>44528</v>
      </c>
      <c r="K1576" s="148">
        <f t="shared" si="96"/>
        <v>14</v>
      </c>
      <c r="L1576" s="147">
        <f t="shared" si="97"/>
        <v>44521.5</v>
      </c>
      <c r="M1576" s="143">
        <v>44533.5</v>
      </c>
      <c r="N1576" s="143">
        <v>44592.5</v>
      </c>
      <c r="O1576" s="143">
        <v>44589.5</v>
      </c>
      <c r="P1576" s="144">
        <f t="shared" si="98"/>
        <v>68</v>
      </c>
      <c r="Q1576" s="149">
        <f t="shared" si="99"/>
        <v>376.04</v>
      </c>
    </row>
    <row r="1577" spans="1:17" x14ac:dyDescent="0.35">
      <c r="A1577" s="144" t="s">
        <v>16</v>
      </c>
      <c r="B1577" s="115" t="s">
        <v>82</v>
      </c>
      <c r="C1577" s="144"/>
      <c r="D1577" s="116">
        <v>44533</v>
      </c>
      <c r="E1577" s="115" t="s">
        <v>269</v>
      </c>
      <c r="F1577" s="145" t="s">
        <v>270</v>
      </c>
      <c r="G1577" s="145" t="s">
        <v>271</v>
      </c>
      <c r="H1577" s="146">
        <v>1038.31</v>
      </c>
      <c r="I1577" s="147">
        <v>44515</v>
      </c>
      <c r="J1577" s="147">
        <v>44528</v>
      </c>
      <c r="K1577" s="148">
        <f t="shared" si="96"/>
        <v>14</v>
      </c>
      <c r="L1577" s="147">
        <f t="shared" si="97"/>
        <v>44521.5</v>
      </c>
      <c r="M1577" s="143">
        <v>44533.5</v>
      </c>
      <c r="N1577" s="143">
        <v>44592.5</v>
      </c>
      <c r="O1577" s="143">
        <v>44589.5</v>
      </c>
      <c r="P1577" s="144">
        <f t="shared" si="98"/>
        <v>68</v>
      </c>
      <c r="Q1577" s="149">
        <f t="shared" si="99"/>
        <v>70605.08</v>
      </c>
    </row>
    <row r="1578" spans="1:17" x14ac:dyDescent="0.35">
      <c r="A1578" s="144" t="s">
        <v>16</v>
      </c>
      <c r="B1578" s="115" t="s">
        <v>82</v>
      </c>
      <c r="C1578" s="144"/>
      <c r="D1578" s="116">
        <v>44533</v>
      </c>
      <c r="E1578" s="115" t="s">
        <v>269</v>
      </c>
      <c r="F1578" s="145" t="s">
        <v>270</v>
      </c>
      <c r="G1578" s="145" t="s">
        <v>272</v>
      </c>
      <c r="H1578" s="146">
        <v>82.279999999999987</v>
      </c>
      <c r="I1578" s="147">
        <v>44515</v>
      </c>
      <c r="J1578" s="147">
        <v>44528</v>
      </c>
      <c r="K1578" s="148">
        <f t="shared" si="96"/>
        <v>14</v>
      </c>
      <c r="L1578" s="147">
        <f t="shared" si="97"/>
        <v>44521.5</v>
      </c>
      <c r="M1578" s="143">
        <v>44533.5</v>
      </c>
      <c r="N1578" s="143">
        <v>44592.5</v>
      </c>
      <c r="O1578" s="143">
        <v>44589.5</v>
      </c>
      <c r="P1578" s="144">
        <f t="shared" si="98"/>
        <v>68</v>
      </c>
      <c r="Q1578" s="149">
        <f t="shared" si="99"/>
        <v>5595.0399999999991</v>
      </c>
    </row>
    <row r="1579" spans="1:17" x14ac:dyDescent="0.35">
      <c r="A1579" s="144" t="s">
        <v>16</v>
      </c>
      <c r="B1579" s="115" t="s">
        <v>82</v>
      </c>
      <c r="C1579" s="144"/>
      <c r="D1579" s="116">
        <v>44533</v>
      </c>
      <c r="E1579" s="115" t="s">
        <v>269</v>
      </c>
      <c r="F1579" s="145" t="s">
        <v>270</v>
      </c>
      <c r="G1579" s="145" t="s">
        <v>273</v>
      </c>
      <c r="H1579" s="146">
        <v>122.57999999999998</v>
      </c>
      <c r="I1579" s="147">
        <v>44515</v>
      </c>
      <c r="J1579" s="147">
        <v>44528</v>
      </c>
      <c r="K1579" s="148">
        <f t="shared" si="96"/>
        <v>14</v>
      </c>
      <c r="L1579" s="147">
        <f t="shared" si="97"/>
        <v>44521.5</v>
      </c>
      <c r="M1579" s="143">
        <v>44533.5</v>
      </c>
      <c r="N1579" s="143">
        <v>44592.5</v>
      </c>
      <c r="O1579" s="143">
        <v>44589.5</v>
      </c>
      <c r="P1579" s="144">
        <f t="shared" si="98"/>
        <v>68</v>
      </c>
      <c r="Q1579" s="149">
        <f t="shared" si="99"/>
        <v>8335.4399999999987</v>
      </c>
    </row>
    <row r="1580" spans="1:17" x14ac:dyDescent="0.35">
      <c r="A1580" s="144" t="s">
        <v>16</v>
      </c>
      <c r="B1580" s="115" t="s">
        <v>82</v>
      </c>
      <c r="C1580" s="144"/>
      <c r="D1580" s="116">
        <v>44533</v>
      </c>
      <c r="E1580" s="115" t="s">
        <v>269</v>
      </c>
      <c r="F1580" s="145" t="s">
        <v>270</v>
      </c>
      <c r="G1580" s="145" t="s">
        <v>274</v>
      </c>
      <c r="H1580" s="146">
        <v>5.7399999999999993</v>
      </c>
      <c r="I1580" s="147">
        <v>44515</v>
      </c>
      <c r="J1580" s="147">
        <v>44528</v>
      </c>
      <c r="K1580" s="148">
        <f t="shared" si="96"/>
        <v>14</v>
      </c>
      <c r="L1580" s="147">
        <f t="shared" si="97"/>
        <v>44521.5</v>
      </c>
      <c r="M1580" s="143">
        <v>44533.5</v>
      </c>
      <c r="N1580" s="143">
        <v>44592.5</v>
      </c>
      <c r="O1580" s="143">
        <v>44589.5</v>
      </c>
      <c r="P1580" s="144">
        <f t="shared" si="98"/>
        <v>68</v>
      </c>
      <c r="Q1580" s="149">
        <f t="shared" si="99"/>
        <v>390.31999999999994</v>
      </c>
    </row>
    <row r="1581" spans="1:17" x14ac:dyDescent="0.35">
      <c r="A1581" s="144" t="s">
        <v>16</v>
      </c>
      <c r="B1581" s="115" t="s">
        <v>82</v>
      </c>
      <c r="C1581" s="144"/>
      <c r="D1581" s="116">
        <v>44533</v>
      </c>
      <c r="E1581" s="115" t="s">
        <v>275</v>
      </c>
      <c r="F1581" s="145" t="s">
        <v>276</v>
      </c>
      <c r="G1581" s="145" t="s">
        <v>209</v>
      </c>
      <c r="H1581" s="144">
        <v>21.77</v>
      </c>
      <c r="I1581" s="147">
        <v>44515</v>
      </c>
      <c r="J1581" s="147">
        <v>44528</v>
      </c>
      <c r="K1581" s="148">
        <f t="shared" si="96"/>
        <v>14</v>
      </c>
      <c r="L1581" s="147">
        <f t="shared" si="97"/>
        <v>44521.5</v>
      </c>
      <c r="M1581" s="143">
        <v>44533.5</v>
      </c>
      <c r="N1581" s="143">
        <v>44592.5</v>
      </c>
      <c r="O1581" s="143">
        <v>44589.5</v>
      </c>
      <c r="P1581" s="144">
        <f t="shared" si="98"/>
        <v>68</v>
      </c>
      <c r="Q1581" s="149">
        <f t="shared" si="99"/>
        <v>1480.36</v>
      </c>
    </row>
    <row r="1582" spans="1:17" x14ac:dyDescent="0.35">
      <c r="A1582" s="144" t="s">
        <v>16</v>
      </c>
      <c r="B1582" s="115" t="s">
        <v>82</v>
      </c>
      <c r="C1582" s="144"/>
      <c r="D1582" s="116">
        <v>44533</v>
      </c>
      <c r="E1582" s="115" t="s">
        <v>277</v>
      </c>
      <c r="F1582" s="145" t="s">
        <v>278</v>
      </c>
      <c r="G1582" s="145" t="s">
        <v>279</v>
      </c>
      <c r="H1582" s="146">
        <v>57.61999999999999</v>
      </c>
      <c r="I1582" s="147">
        <v>44515</v>
      </c>
      <c r="J1582" s="147">
        <v>44528</v>
      </c>
      <c r="K1582" s="148">
        <f t="shared" si="96"/>
        <v>14</v>
      </c>
      <c r="L1582" s="147">
        <f t="shared" si="97"/>
        <v>44521.5</v>
      </c>
      <c r="M1582" s="143">
        <v>44533.5</v>
      </c>
      <c r="N1582" s="143">
        <v>44592.5</v>
      </c>
      <c r="O1582" s="143">
        <v>44589.5</v>
      </c>
      <c r="P1582" s="144">
        <f t="shared" si="98"/>
        <v>68</v>
      </c>
      <c r="Q1582" s="149">
        <f t="shared" si="99"/>
        <v>3918.1599999999994</v>
      </c>
    </row>
    <row r="1583" spans="1:17" x14ac:dyDescent="0.35">
      <c r="A1583" s="144" t="s">
        <v>16</v>
      </c>
      <c r="B1583" s="115" t="s">
        <v>82</v>
      </c>
      <c r="C1583" s="144"/>
      <c r="D1583" s="116">
        <v>44533</v>
      </c>
      <c r="E1583" s="115" t="s">
        <v>233</v>
      </c>
      <c r="F1583" s="145" t="s">
        <v>234</v>
      </c>
      <c r="G1583" s="145" t="s">
        <v>280</v>
      </c>
      <c r="H1583" s="146">
        <v>463.7999999999999</v>
      </c>
      <c r="I1583" s="147">
        <v>44515</v>
      </c>
      <c r="J1583" s="147">
        <v>44528</v>
      </c>
      <c r="K1583" s="148">
        <f t="shared" si="96"/>
        <v>14</v>
      </c>
      <c r="L1583" s="147">
        <f t="shared" si="97"/>
        <v>44521.5</v>
      </c>
      <c r="M1583" s="143">
        <v>44533.5</v>
      </c>
      <c r="N1583" s="143">
        <v>44592.5</v>
      </c>
      <c r="O1583" s="143">
        <v>44589.5</v>
      </c>
      <c r="P1583" s="144">
        <f t="shared" si="98"/>
        <v>68</v>
      </c>
      <c r="Q1583" s="149">
        <f t="shared" si="99"/>
        <v>31538.399999999994</v>
      </c>
    </row>
    <row r="1584" spans="1:17" x14ac:dyDescent="0.35">
      <c r="A1584" s="144" t="s">
        <v>16</v>
      </c>
      <c r="B1584" s="115" t="s">
        <v>82</v>
      </c>
      <c r="C1584" s="144"/>
      <c r="D1584" s="116">
        <v>44533</v>
      </c>
      <c r="E1584" s="115" t="s">
        <v>281</v>
      </c>
      <c r="F1584" s="145" t="s">
        <v>282</v>
      </c>
      <c r="G1584" s="145" t="s">
        <v>230</v>
      </c>
      <c r="H1584" s="146">
        <v>15.54</v>
      </c>
      <c r="I1584" s="147">
        <v>44515</v>
      </c>
      <c r="J1584" s="147">
        <v>44528</v>
      </c>
      <c r="K1584" s="148">
        <f t="shared" si="96"/>
        <v>14</v>
      </c>
      <c r="L1584" s="147">
        <f t="shared" si="97"/>
        <v>44521.5</v>
      </c>
      <c r="M1584" s="143">
        <v>44533.5</v>
      </c>
      <c r="N1584" s="143">
        <v>44592.5</v>
      </c>
      <c r="O1584" s="143">
        <v>44589.5</v>
      </c>
      <c r="P1584" s="144">
        <f t="shared" si="98"/>
        <v>68</v>
      </c>
      <c r="Q1584" s="149">
        <f t="shared" si="99"/>
        <v>1056.72</v>
      </c>
    </row>
    <row r="1585" spans="1:17" x14ac:dyDescent="0.35">
      <c r="A1585" s="144" t="s">
        <v>16</v>
      </c>
      <c r="B1585" s="115" t="s">
        <v>82</v>
      </c>
      <c r="C1585" s="144"/>
      <c r="D1585" s="116">
        <v>44533</v>
      </c>
      <c r="E1585" s="115" t="s">
        <v>281</v>
      </c>
      <c r="F1585" s="145" t="s">
        <v>282</v>
      </c>
      <c r="G1585" s="145" t="s">
        <v>220</v>
      </c>
      <c r="H1585" s="146">
        <v>21.67</v>
      </c>
      <c r="I1585" s="147">
        <v>44515</v>
      </c>
      <c r="J1585" s="147">
        <v>44528</v>
      </c>
      <c r="K1585" s="148">
        <f t="shared" si="96"/>
        <v>14</v>
      </c>
      <c r="L1585" s="147">
        <f t="shared" si="97"/>
        <v>44521.5</v>
      </c>
      <c r="M1585" s="143">
        <v>44533.5</v>
      </c>
      <c r="N1585" s="143">
        <v>44592.5</v>
      </c>
      <c r="O1585" s="143">
        <v>44589.5</v>
      </c>
      <c r="P1585" s="144">
        <f t="shared" si="98"/>
        <v>68</v>
      </c>
      <c r="Q1585" s="149">
        <f t="shared" si="99"/>
        <v>1473.5600000000002</v>
      </c>
    </row>
    <row r="1586" spans="1:17" x14ac:dyDescent="0.35">
      <c r="A1586" s="144" t="s">
        <v>7</v>
      </c>
      <c r="B1586" s="115" t="s">
        <v>82</v>
      </c>
      <c r="C1586" s="144"/>
      <c r="D1586" s="116">
        <v>44547</v>
      </c>
      <c r="E1586" s="115" t="s">
        <v>207</v>
      </c>
      <c r="F1586" s="145" t="s">
        <v>208</v>
      </c>
      <c r="G1586" s="145" t="s">
        <v>209</v>
      </c>
      <c r="H1586" s="146">
        <v>135.73000000000002</v>
      </c>
      <c r="I1586" s="147">
        <v>44529</v>
      </c>
      <c r="J1586" s="147">
        <v>44542</v>
      </c>
      <c r="K1586" s="148">
        <f t="shared" si="96"/>
        <v>14</v>
      </c>
      <c r="L1586" s="147">
        <f t="shared" si="97"/>
        <v>44535.5</v>
      </c>
      <c r="M1586" s="143">
        <v>44547.5</v>
      </c>
      <c r="N1586" s="143">
        <v>44550.5</v>
      </c>
      <c r="O1586" s="143">
        <v>44547.5</v>
      </c>
      <c r="P1586" s="144">
        <f t="shared" si="98"/>
        <v>12</v>
      </c>
      <c r="Q1586" s="149">
        <f t="shared" si="99"/>
        <v>1628.7600000000002</v>
      </c>
    </row>
    <row r="1587" spans="1:17" x14ac:dyDescent="0.35">
      <c r="A1587" s="144" t="s">
        <v>7</v>
      </c>
      <c r="B1587" s="115" t="s">
        <v>82</v>
      </c>
      <c r="C1587" s="144"/>
      <c r="D1587" s="116">
        <v>44547</v>
      </c>
      <c r="E1587" s="115" t="s">
        <v>210</v>
      </c>
      <c r="F1587" s="145" t="s">
        <v>211</v>
      </c>
      <c r="G1587" s="145" t="s">
        <v>209</v>
      </c>
      <c r="H1587" s="146">
        <v>21.66</v>
      </c>
      <c r="I1587" s="147">
        <v>44529</v>
      </c>
      <c r="J1587" s="147">
        <v>44542</v>
      </c>
      <c r="K1587" s="148">
        <f t="shared" si="96"/>
        <v>14</v>
      </c>
      <c r="L1587" s="147">
        <f t="shared" si="97"/>
        <v>44535.5</v>
      </c>
      <c r="M1587" s="143">
        <v>44547.5</v>
      </c>
      <c r="N1587" s="143">
        <v>44550.5</v>
      </c>
      <c r="O1587" s="143">
        <v>44547.5</v>
      </c>
      <c r="P1587" s="144">
        <f t="shared" si="98"/>
        <v>12</v>
      </c>
      <c r="Q1587" s="149">
        <f t="shared" si="99"/>
        <v>259.92</v>
      </c>
    </row>
    <row r="1588" spans="1:17" x14ac:dyDescent="0.35">
      <c r="A1588" s="144" t="s">
        <v>7</v>
      </c>
      <c r="B1588" s="115" t="s">
        <v>82</v>
      </c>
      <c r="C1588" s="144"/>
      <c r="D1588" s="116">
        <v>44547</v>
      </c>
      <c r="E1588" s="115" t="s">
        <v>212</v>
      </c>
      <c r="F1588" s="145" t="s">
        <v>213</v>
      </c>
      <c r="G1588" s="145" t="s">
        <v>209</v>
      </c>
      <c r="H1588" s="146">
        <v>21.66</v>
      </c>
      <c r="I1588" s="147">
        <v>44529</v>
      </c>
      <c r="J1588" s="147">
        <v>44542</v>
      </c>
      <c r="K1588" s="148">
        <f t="shared" si="96"/>
        <v>14</v>
      </c>
      <c r="L1588" s="147">
        <f t="shared" si="97"/>
        <v>44535.5</v>
      </c>
      <c r="M1588" s="143">
        <v>44547.5</v>
      </c>
      <c r="N1588" s="143">
        <v>44550.5</v>
      </c>
      <c r="O1588" s="143">
        <v>44547.5</v>
      </c>
      <c r="P1588" s="144">
        <f t="shared" si="98"/>
        <v>12</v>
      </c>
      <c r="Q1588" s="149">
        <f t="shared" si="99"/>
        <v>259.92</v>
      </c>
    </row>
    <row r="1589" spans="1:17" x14ac:dyDescent="0.35">
      <c r="A1589" s="144" t="s">
        <v>7</v>
      </c>
      <c r="B1589" s="115" t="s">
        <v>82</v>
      </c>
      <c r="C1589" s="144"/>
      <c r="D1589" s="116">
        <v>44547</v>
      </c>
      <c r="E1589" s="115" t="s">
        <v>214</v>
      </c>
      <c r="F1589" s="145" t="s">
        <v>215</v>
      </c>
      <c r="G1589" s="145" t="s">
        <v>209</v>
      </c>
      <c r="H1589" s="146">
        <v>92.59</v>
      </c>
      <c r="I1589" s="147">
        <v>44529</v>
      </c>
      <c r="J1589" s="147">
        <v>44542</v>
      </c>
      <c r="K1589" s="148">
        <f t="shared" si="96"/>
        <v>14</v>
      </c>
      <c r="L1589" s="147">
        <f t="shared" si="97"/>
        <v>44535.5</v>
      </c>
      <c r="M1589" s="143">
        <v>44547.5</v>
      </c>
      <c r="N1589" s="143">
        <v>44550.5</v>
      </c>
      <c r="O1589" s="143">
        <v>44547.5</v>
      </c>
      <c r="P1589" s="144">
        <f t="shared" si="98"/>
        <v>12</v>
      </c>
      <c r="Q1589" s="149">
        <f t="shared" si="99"/>
        <v>1111.08</v>
      </c>
    </row>
    <row r="1590" spans="1:17" x14ac:dyDescent="0.35">
      <c r="A1590" s="144" t="s">
        <v>7</v>
      </c>
      <c r="B1590" s="115" t="s">
        <v>82</v>
      </c>
      <c r="C1590" s="144"/>
      <c r="D1590" s="116">
        <v>44547</v>
      </c>
      <c r="E1590" s="115" t="s">
        <v>216</v>
      </c>
      <c r="F1590" s="145" t="s">
        <v>217</v>
      </c>
      <c r="G1590" s="145" t="s">
        <v>209</v>
      </c>
      <c r="H1590" s="146">
        <v>92.59</v>
      </c>
      <c r="I1590" s="147">
        <v>44529</v>
      </c>
      <c r="J1590" s="147">
        <v>44542</v>
      </c>
      <c r="K1590" s="148">
        <f t="shared" si="96"/>
        <v>14</v>
      </c>
      <c r="L1590" s="147">
        <f t="shared" si="97"/>
        <v>44535.5</v>
      </c>
      <c r="M1590" s="143">
        <v>44547.5</v>
      </c>
      <c r="N1590" s="143">
        <v>44550.5</v>
      </c>
      <c r="O1590" s="143">
        <v>44547.5</v>
      </c>
      <c r="P1590" s="144">
        <f t="shared" si="98"/>
        <v>12</v>
      </c>
      <c r="Q1590" s="149">
        <f t="shared" si="99"/>
        <v>1111.08</v>
      </c>
    </row>
    <row r="1591" spans="1:17" x14ac:dyDescent="0.35">
      <c r="A1591" s="144" t="s">
        <v>7</v>
      </c>
      <c r="B1591" s="115" t="s">
        <v>82</v>
      </c>
      <c r="C1591" s="144"/>
      <c r="D1591" s="116">
        <v>44547</v>
      </c>
      <c r="E1591" s="115" t="s">
        <v>207</v>
      </c>
      <c r="F1591" s="145" t="s">
        <v>208</v>
      </c>
      <c r="G1591" s="145" t="s">
        <v>209</v>
      </c>
      <c r="H1591" s="146">
        <v>67273.549999999988</v>
      </c>
      <c r="I1591" s="147">
        <v>44529</v>
      </c>
      <c r="J1591" s="147">
        <v>44542</v>
      </c>
      <c r="K1591" s="148">
        <f t="shared" si="96"/>
        <v>14</v>
      </c>
      <c r="L1591" s="147">
        <f t="shared" si="97"/>
        <v>44535.5</v>
      </c>
      <c r="M1591" s="143">
        <v>44547.5</v>
      </c>
      <c r="N1591" s="143">
        <v>44550.5</v>
      </c>
      <c r="O1591" s="143">
        <v>44547.5</v>
      </c>
      <c r="P1591" s="144">
        <f t="shared" si="98"/>
        <v>12</v>
      </c>
      <c r="Q1591" s="149">
        <f t="shared" si="99"/>
        <v>807282.59999999986</v>
      </c>
    </row>
    <row r="1592" spans="1:17" x14ac:dyDescent="0.35">
      <c r="A1592" s="144" t="s">
        <v>7</v>
      </c>
      <c r="B1592" s="115" t="s">
        <v>82</v>
      </c>
      <c r="C1592" s="144"/>
      <c r="D1592" s="116">
        <v>44547</v>
      </c>
      <c r="E1592" s="115" t="s">
        <v>210</v>
      </c>
      <c r="F1592" s="145" t="s">
        <v>211</v>
      </c>
      <c r="G1592" s="145" t="s">
        <v>209</v>
      </c>
      <c r="H1592" s="146">
        <v>8586.1299999999974</v>
      </c>
      <c r="I1592" s="147">
        <v>44529</v>
      </c>
      <c r="J1592" s="147">
        <v>44542</v>
      </c>
      <c r="K1592" s="148">
        <f t="shared" si="96"/>
        <v>14</v>
      </c>
      <c r="L1592" s="147">
        <f t="shared" si="97"/>
        <v>44535.5</v>
      </c>
      <c r="M1592" s="143">
        <v>44547.5</v>
      </c>
      <c r="N1592" s="143">
        <v>44550.5</v>
      </c>
      <c r="O1592" s="143">
        <v>44547.5</v>
      </c>
      <c r="P1592" s="144">
        <f t="shared" si="98"/>
        <v>12</v>
      </c>
      <c r="Q1592" s="149">
        <f t="shared" si="99"/>
        <v>103033.55999999997</v>
      </c>
    </row>
    <row r="1593" spans="1:17" x14ac:dyDescent="0.35">
      <c r="A1593" s="144" t="s">
        <v>7</v>
      </c>
      <c r="B1593" s="115" t="s">
        <v>82</v>
      </c>
      <c r="C1593" s="144"/>
      <c r="D1593" s="116">
        <v>44547</v>
      </c>
      <c r="E1593" s="115" t="s">
        <v>212</v>
      </c>
      <c r="F1593" s="145" t="s">
        <v>213</v>
      </c>
      <c r="G1593" s="145" t="s">
        <v>209</v>
      </c>
      <c r="H1593" s="146">
        <v>8586.1399999999976</v>
      </c>
      <c r="I1593" s="147">
        <v>44529</v>
      </c>
      <c r="J1593" s="147">
        <v>44542</v>
      </c>
      <c r="K1593" s="148">
        <f t="shared" si="96"/>
        <v>14</v>
      </c>
      <c r="L1593" s="147">
        <f t="shared" si="97"/>
        <v>44535.5</v>
      </c>
      <c r="M1593" s="143">
        <v>44547.5</v>
      </c>
      <c r="N1593" s="143">
        <v>44550.5</v>
      </c>
      <c r="O1593" s="143">
        <v>44547.5</v>
      </c>
      <c r="P1593" s="144">
        <f t="shared" si="98"/>
        <v>12</v>
      </c>
      <c r="Q1593" s="149">
        <f t="shared" si="99"/>
        <v>103033.67999999996</v>
      </c>
    </row>
    <row r="1594" spans="1:17" x14ac:dyDescent="0.35">
      <c r="A1594" s="144" t="s">
        <v>7</v>
      </c>
      <c r="B1594" s="115" t="s">
        <v>82</v>
      </c>
      <c r="C1594" s="144"/>
      <c r="D1594" s="116">
        <v>44547</v>
      </c>
      <c r="E1594" s="115" t="s">
        <v>214</v>
      </c>
      <c r="F1594" s="145" t="s">
        <v>215</v>
      </c>
      <c r="G1594" s="145" t="s">
        <v>209</v>
      </c>
      <c r="H1594" s="146">
        <v>35774.230000000003</v>
      </c>
      <c r="I1594" s="147">
        <v>44529</v>
      </c>
      <c r="J1594" s="147">
        <v>44542</v>
      </c>
      <c r="K1594" s="148">
        <f t="shared" si="96"/>
        <v>14</v>
      </c>
      <c r="L1594" s="147">
        <f t="shared" si="97"/>
        <v>44535.5</v>
      </c>
      <c r="M1594" s="143">
        <v>44547.5</v>
      </c>
      <c r="N1594" s="143">
        <v>44550.5</v>
      </c>
      <c r="O1594" s="143">
        <v>44547.5</v>
      </c>
      <c r="P1594" s="144">
        <f t="shared" si="98"/>
        <v>12</v>
      </c>
      <c r="Q1594" s="149">
        <f t="shared" si="99"/>
        <v>429290.76</v>
      </c>
    </row>
    <row r="1595" spans="1:17" x14ac:dyDescent="0.35">
      <c r="A1595" s="144" t="s">
        <v>7</v>
      </c>
      <c r="B1595" s="115" t="s">
        <v>82</v>
      </c>
      <c r="C1595" s="144"/>
      <c r="D1595" s="116">
        <v>44547</v>
      </c>
      <c r="E1595" s="115" t="s">
        <v>216</v>
      </c>
      <c r="F1595" s="145" t="s">
        <v>217</v>
      </c>
      <c r="G1595" s="145" t="s">
        <v>209</v>
      </c>
      <c r="H1595" s="146">
        <v>35774.230000000003</v>
      </c>
      <c r="I1595" s="147">
        <v>44529</v>
      </c>
      <c r="J1595" s="147">
        <v>44542</v>
      </c>
      <c r="K1595" s="148">
        <f t="shared" si="96"/>
        <v>14</v>
      </c>
      <c r="L1595" s="147">
        <f t="shared" si="97"/>
        <v>44535.5</v>
      </c>
      <c r="M1595" s="143">
        <v>44547.5</v>
      </c>
      <c r="N1595" s="143">
        <v>44550.5</v>
      </c>
      <c r="O1595" s="143">
        <v>44547.5</v>
      </c>
      <c r="P1595" s="144">
        <f t="shared" si="98"/>
        <v>12</v>
      </c>
      <c r="Q1595" s="149">
        <f t="shared" si="99"/>
        <v>429290.76</v>
      </c>
    </row>
    <row r="1596" spans="1:17" x14ac:dyDescent="0.35">
      <c r="A1596" s="144" t="s">
        <v>7</v>
      </c>
      <c r="B1596" s="115" t="s">
        <v>82</v>
      </c>
      <c r="C1596" s="144"/>
      <c r="D1596" s="116">
        <v>44547</v>
      </c>
      <c r="E1596" s="115" t="s">
        <v>218</v>
      </c>
      <c r="F1596" s="145" t="s">
        <v>219</v>
      </c>
      <c r="G1596" s="145" t="s">
        <v>220</v>
      </c>
      <c r="H1596" s="146">
        <v>1817.17</v>
      </c>
      <c r="I1596" s="147">
        <v>44529</v>
      </c>
      <c r="J1596" s="147">
        <v>44542</v>
      </c>
      <c r="K1596" s="148">
        <f t="shared" si="96"/>
        <v>14</v>
      </c>
      <c r="L1596" s="147">
        <f t="shared" si="97"/>
        <v>44535.5</v>
      </c>
      <c r="M1596" s="143">
        <v>44547.5</v>
      </c>
      <c r="N1596" s="143">
        <v>44550.5</v>
      </c>
      <c r="O1596" s="143">
        <v>44547.5</v>
      </c>
      <c r="P1596" s="144">
        <f t="shared" si="98"/>
        <v>12</v>
      </c>
      <c r="Q1596" s="149">
        <f t="shared" si="99"/>
        <v>21806.04</v>
      </c>
    </row>
    <row r="1597" spans="1:17" x14ac:dyDescent="0.35">
      <c r="A1597" s="144" t="s">
        <v>7</v>
      </c>
      <c r="B1597" s="115" t="s">
        <v>82</v>
      </c>
      <c r="C1597" s="144"/>
      <c r="D1597" s="116">
        <v>44547</v>
      </c>
      <c r="E1597" s="115" t="s">
        <v>221</v>
      </c>
      <c r="F1597" s="145" t="s">
        <v>222</v>
      </c>
      <c r="G1597" s="145" t="s">
        <v>220</v>
      </c>
      <c r="H1597" s="146">
        <v>1025.3799999999999</v>
      </c>
      <c r="I1597" s="147">
        <v>44529</v>
      </c>
      <c r="J1597" s="147">
        <v>44542</v>
      </c>
      <c r="K1597" s="148">
        <f t="shared" si="96"/>
        <v>14</v>
      </c>
      <c r="L1597" s="147">
        <f t="shared" si="97"/>
        <v>44535.5</v>
      </c>
      <c r="M1597" s="143">
        <v>44547.5</v>
      </c>
      <c r="N1597" s="143">
        <v>44550.5</v>
      </c>
      <c r="O1597" s="143">
        <v>44547.5</v>
      </c>
      <c r="P1597" s="144">
        <f t="shared" si="98"/>
        <v>12</v>
      </c>
      <c r="Q1597" s="149">
        <f t="shared" si="99"/>
        <v>12304.559999999998</v>
      </c>
    </row>
    <row r="1598" spans="1:17" x14ac:dyDescent="0.35">
      <c r="A1598" s="144" t="s">
        <v>7</v>
      </c>
      <c r="B1598" s="115" t="s">
        <v>82</v>
      </c>
      <c r="C1598" s="144"/>
      <c r="D1598" s="116">
        <v>44547</v>
      </c>
      <c r="E1598" s="115" t="s">
        <v>227</v>
      </c>
      <c r="F1598" s="145" t="s">
        <v>228</v>
      </c>
      <c r="G1598" s="145" t="s">
        <v>225</v>
      </c>
      <c r="H1598" s="146">
        <v>8.52</v>
      </c>
      <c r="I1598" s="147">
        <v>44529</v>
      </c>
      <c r="J1598" s="147">
        <v>44542</v>
      </c>
      <c r="K1598" s="148">
        <f t="shared" si="96"/>
        <v>14</v>
      </c>
      <c r="L1598" s="147">
        <f t="shared" si="97"/>
        <v>44535.5</v>
      </c>
      <c r="M1598" s="143">
        <v>44547.5</v>
      </c>
      <c r="N1598" s="143">
        <v>44566.5</v>
      </c>
      <c r="O1598" s="143">
        <v>44565.5</v>
      </c>
      <c r="P1598" s="144">
        <f t="shared" si="98"/>
        <v>30</v>
      </c>
      <c r="Q1598" s="149">
        <f t="shared" si="99"/>
        <v>255.6</v>
      </c>
    </row>
    <row r="1599" spans="1:17" x14ac:dyDescent="0.35">
      <c r="A1599" s="144" t="s">
        <v>7</v>
      </c>
      <c r="B1599" s="115" t="s">
        <v>82</v>
      </c>
      <c r="C1599" s="144"/>
      <c r="D1599" s="116">
        <v>44547</v>
      </c>
      <c r="E1599" s="115" t="s">
        <v>227</v>
      </c>
      <c r="F1599" s="145" t="s">
        <v>228</v>
      </c>
      <c r="G1599" s="145" t="s">
        <v>320</v>
      </c>
      <c r="H1599" s="144">
        <v>0.01</v>
      </c>
      <c r="I1599" s="147">
        <v>44529</v>
      </c>
      <c r="J1599" s="147">
        <v>44542</v>
      </c>
      <c r="K1599" s="148">
        <f t="shared" si="96"/>
        <v>14</v>
      </c>
      <c r="L1599" s="147">
        <f t="shared" si="97"/>
        <v>44535.5</v>
      </c>
      <c r="M1599" s="143">
        <v>44547.5</v>
      </c>
      <c r="N1599" s="143">
        <v>44566.5</v>
      </c>
      <c r="O1599" s="143">
        <v>44565.5</v>
      </c>
      <c r="P1599" s="144">
        <f t="shared" si="98"/>
        <v>30</v>
      </c>
      <c r="Q1599" s="149">
        <f t="shared" si="99"/>
        <v>0.3</v>
      </c>
    </row>
    <row r="1600" spans="1:17" x14ac:dyDescent="0.35">
      <c r="A1600" s="144" t="s">
        <v>7</v>
      </c>
      <c r="B1600" s="115" t="s">
        <v>82</v>
      </c>
      <c r="C1600" s="144"/>
      <c r="D1600" s="116">
        <v>44547</v>
      </c>
      <c r="E1600" s="115" t="s">
        <v>223</v>
      </c>
      <c r="F1600" s="145" t="s">
        <v>224</v>
      </c>
      <c r="G1600" s="145" t="s">
        <v>225</v>
      </c>
      <c r="H1600" s="146">
        <v>68.63</v>
      </c>
      <c r="I1600" s="147">
        <v>44529</v>
      </c>
      <c r="J1600" s="147">
        <v>44542</v>
      </c>
      <c r="K1600" s="148">
        <f t="shared" si="96"/>
        <v>14</v>
      </c>
      <c r="L1600" s="147">
        <f t="shared" si="97"/>
        <v>44535.5</v>
      </c>
      <c r="M1600" s="143">
        <v>44547.5</v>
      </c>
      <c r="N1600" s="143">
        <v>44566.5</v>
      </c>
      <c r="O1600" s="143">
        <v>44565.5</v>
      </c>
      <c r="P1600" s="144">
        <f t="shared" si="98"/>
        <v>30</v>
      </c>
      <c r="Q1600" s="149">
        <f t="shared" si="99"/>
        <v>2058.8999999999996</v>
      </c>
    </row>
    <row r="1601" spans="1:17" x14ac:dyDescent="0.35">
      <c r="A1601" s="144" t="s">
        <v>7</v>
      </c>
      <c r="B1601" s="115" t="s">
        <v>82</v>
      </c>
      <c r="C1601" s="144"/>
      <c r="D1601" s="116">
        <v>44547</v>
      </c>
      <c r="E1601" s="115" t="s">
        <v>223</v>
      </c>
      <c r="F1601" s="145" t="s">
        <v>224</v>
      </c>
      <c r="G1601" s="145" t="s">
        <v>226</v>
      </c>
      <c r="H1601" s="146">
        <v>47.34</v>
      </c>
      <c r="I1601" s="147">
        <v>44529</v>
      </c>
      <c r="J1601" s="147">
        <v>44542</v>
      </c>
      <c r="K1601" s="148">
        <f t="shared" si="96"/>
        <v>14</v>
      </c>
      <c r="L1601" s="147">
        <f t="shared" si="97"/>
        <v>44535.5</v>
      </c>
      <c r="M1601" s="143">
        <v>44547.5</v>
      </c>
      <c r="N1601" s="143">
        <v>44566.5</v>
      </c>
      <c r="O1601" s="143">
        <v>44565.5</v>
      </c>
      <c r="P1601" s="144">
        <f t="shared" si="98"/>
        <v>30</v>
      </c>
      <c r="Q1601" s="149">
        <f t="shared" si="99"/>
        <v>1420.2</v>
      </c>
    </row>
    <row r="1602" spans="1:17" x14ac:dyDescent="0.35">
      <c r="A1602" s="144" t="s">
        <v>7</v>
      </c>
      <c r="B1602" s="115" t="s">
        <v>82</v>
      </c>
      <c r="C1602" s="144"/>
      <c r="D1602" s="116">
        <v>44547</v>
      </c>
      <c r="E1602" s="115" t="s">
        <v>227</v>
      </c>
      <c r="F1602" s="145" t="s">
        <v>228</v>
      </c>
      <c r="G1602" s="145" t="s">
        <v>229</v>
      </c>
      <c r="H1602" s="146">
        <v>0.77</v>
      </c>
      <c r="I1602" s="147">
        <v>44529</v>
      </c>
      <c r="J1602" s="147">
        <v>44542</v>
      </c>
      <c r="K1602" s="148">
        <f t="shared" si="96"/>
        <v>14</v>
      </c>
      <c r="L1602" s="147">
        <f t="shared" si="97"/>
        <v>44535.5</v>
      </c>
      <c r="M1602" s="143">
        <v>44547.5</v>
      </c>
      <c r="N1602" s="143">
        <v>44566.5</v>
      </c>
      <c r="O1602" s="143">
        <v>44565.5</v>
      </c>
      <c r="P1602" s="144">
        <f t="shared" si="98"/>
        <v>30</v>
      </c>
      <c r="Q1602" s="149">
        <f t="shared" si="99"/>
        <v>23.1</v>
      </c>
    </row>
    <row r="1603" spans="1:17" x14ac:dyDescent="0.35">
      <c r="A1603" s="144" t="s">
        <v>7</v>
      </c>
      <c r="B1603" s="115" t="s">
        <v>82</v>
      </c>
      <c r="C1603" s="144"/>
      <c r="D1603" s="116">
        <v>44547</v>
      </c>
      <c r="E1603" s="115" t="s">
        <v>227</v>
      </c>
      <c r="F1603" s="145" t="s">
        <v>228</v>
      </c>
      <c r="G1603" s="145" t="s">
        <v>225</v>
      </c>
      <c r="H1603" s="146">
        <v>105.52000000000001</v>
      </c>
      <c r="I1603" s="147">
        <v>44529</v>
      </c>
      <c r="J1603" s="147">
        <v>44542</v>
      </c>
      <c r="K1603" s="148">
        <f t="shared" si="96"/>
        <v>14</v>
      </c>
      <c r="L1603" s="147">
        <f t="shared" si="97"/>
        <v>44535.5</v>
      </c>
      <c r="M1603" s="143">
        <v>44547.5</v>
      </c>
      <c r="N1603" s="143">
        <v>44566.5</v>
      </c>
      <c r="O1603" s="143">
        <v>44565.5</v>
      </c>
      <c r="P1603" s="144">
        <f t="shared" si="98"/>
        <v>30</v>
      </c>
      <c r="Q1603" s="149">
        <f t="shared" si="99"/>
        <v>3165.6000000000004</v>
      </c>
    </row>
    <row r="1604" spans="1:17" x14ac:dyDescent="0.35">
      <c r="A1604" s="144" t="s">
        <v>7</v>
      </c>
      <c r="B1604" s="115" t="s">
        <v>82</v>
      </c>
      <c r="C1604" s="144"/>
      <c r="D1604" s="116">
        <v>44547</v>
      </c>
      <c r="E1604" s="115" t="s">
        <v>227</v>
      </c>
      <c r="F1604" s="145" t="s">
        <v>228</v>
      </c>
      <c r="G1604" s="145" t="s">
        <v>300</v>
      </c>
      <c r="H1604" s="146">
        <v>0</v>
      </c>
      <c r="I1604" s="147">
        <v>44529</v>
      </c>
      <c r="J1604" s="147">
        <v>44542</v>
      </c>
      <c r="K1604" s="148">
        <f t="shared" si="96"/>
        <v>14</v>
      </c>
      <c r="L1604" s="147">
        <f t="shared" si="97"/>
        <v>44535.5</v>
      </c>
      <c r="M1604" s="143">
        <v>44547.5</v>
      </c>
      <c r="N1604" s="143">
        <v>44566.5</v>
      </c>
      <c r="O1604" s="143">
        <v>44565.5</v>
      </c>
      <c r="P1604" s="144">
        <f t="shared" si="98"/>
        <v>30</v>
      </c>
      <c r="Q1604" s="149">
        <f t="shared" si="99"/>
        <v>0</v>
      </c>
    </row>
    <row r="1605" spans="1:17" x14ac:dyDescent="0.35">
      <c r="A1605" s="144" t="s">
        <v>7</v>
      </c>
      <c r="B1605" s="115" t="s">
        <v>82</v>
      </c>
      <c r="C1605" s="144"/>
      <c r="D1605" s="116">
        <v>44547</v>
      </c>
      <c r="E1605" s="115" t="s">
        <v>227</v>
      </c>
      <c r="F1605" s="145" t="s">
        <v>228</v>
      </c>
      <c r="G1605" s="145" t="s">
        <v>313</v>
      </c>
      <c r="H1605" s="146">
        <v>0</v>
      </c>
      <c r="I1605" s="147">
        <v>44529</v>
      </c>
      <c r="J1605" s="147">
        <v>44542</v>
      </c>
      <c r="K1605" s="148">
        <f t="shared" si="96"/>
        <v>14</v>
      </c>
      <c r="L1605" s="147">
        <f t="shared" si="97"/>
        <v>44535.5</v>
      </c>
      <c r="M1605" s="143">
        <v>44547.5</v>
      </c>
      <c r="N1605" s="143">
        <v>44566.5</v>
      </c>
      <c r="O1605" s="143">
        <v>44565.5</v>
      </c>
      <c r="P1605" s="144">
        <f t="shared" si="98"/>
        <v>30</v>
      </c>
      <c r="Q1605" s="149">
        <f t="shared" si="99"/>
        <v>0</v>
      </c>
    </row>
    <row r="1606" spans="1:17" x14ac:dyDescent="0.35">
      <c r="A1606" s="144" t="s">
        <v>7</v>
      </c>
      <c r="B1606" s="115" t="s">
        <v>82</v>
      </c>
      <c r="C1606" s="144"/>
      <c r="D1606" s="116">
        <v>44547</v>
      </c>
      <c r="E1606" s="115" t="s">
        <v>227</v>
      </c>
      <c r="F1606" s="145" t="s">
        <v>228</v>
      </c>
      <c r="G1606" s="145" t="s">
        <v>308</v>
      </c>
      <c r="H1606" s="146">
        <v>0.59</v>
      </c>
      <c r="I1606" s="147">
        <v>44529</v>
      </c>
      <c r="J1606" s="147">
        <v>44542</v>
      </c>
      <c r="K1606" s="148">
        <f t="shared" si="96"/>
        <v>14</v>
      </c>
      <c r="L1606" s="147">
        <f t="shared" si="97"/>
        <v>44535.5</v>
      </c>
      <c r="M1606" s="143">
        <v>44547.5</v>
      </c>
      <c r="N1606" s="143">
        <v>44566.5</v>
      </c>
      <c r="O1606" s="143">
        <v>44565.5</v>
      </c>
      <c r="P1606" s="144">
        <f t="shared" si="98"/>
        <v>30</v>
      </c>
      <c r="Q1606" s="149">
        <f t="shared" si="99"/>
        <v>17.7</v>
      </c>
    </row>
    <row r="1607" spans="1:17" x14ac:dyDescent="0.35">
      <c r="A1607" s="144" t="s">
        <v>7</v>
      </c>
      <c r="B1607" s="115" t="s">
        <v>82</v>
      </c>
      <c r="C1607" s="144"/>
      <c r="D1607" s="116">
        <v>44547</v>
      </c>
      <c r="E1607" s="115" t="s">
        <v>227</v>
      </c>
      <c r="F1607" s="145" t="s">
        <v>228</v>
      </c>
      <c r="G1607" s="145" t="s">
        <v>307</v>
      </c>
      <c r="H1607" s="146">
        <v>2.63</v>
      </c>
      <c r="I1607" s="147">
        <v>44529</v>
      </c>
      <c r="J1607" s="147">
        <v>44542</v>
      </c>
      <c r="K1607" s="148">
        <f t="shared" ref="K1607:K1670" si="100">J1607-I1607+1</f>
        <v>14</v>
      </c>
      <c r="L1607" s="147">
        <f t="shared" ref="L1607:L1670" si="101">(J1607+I1607)/2</f>
        <v>44535.5</v>
      </c>
      <c r="M1607" s="143">
        <v>44547.5</v>
      </c>
      <c r="N1607" s="143">
        <v>44566.5</v>
      </c>
      <c r="O1607" s="143">
        <v>44565.5</v>
      </c>
      <c r="P1607" s="144">
        <f t="shared" ref="P1607:P1670" si="102">O1607-L1607</f>
        <v>30</v>
      </c>
      <c r="Q1607" s="149">
        <f t="shared" ref="Q1607:Q1670" si="103">P1607*H1607</f>
        <v>78.899999999999991</v>
      </c>
    </row>
    <row r="1608" spans="1:17" x14ac:dyDescent="0.35">
      <c r="A1608" s="144" t="s">
        <v>7</v>
      </c>
      <c r="B1608" s="115" t="s">
        <v>82</v>
      </c>
      <c r="C1608" s="144"/>
      <c r="D1608" s="116">
        <v>44547</v>
      </c>
      <c r="E1608" s="115" t="s">
        <v>227</v>
      </c>
      <c r="F1608" s="145" t="s">
        <v>228</v>
      </c>
      <c r="G1608" s="145" t="s">
        <v>302</v>
      </c>
      <c r="H1608" s="146">
        <v>0.01</v>
      </c>
      <c r="I1608" s="147">
        <v>44529</v>
      </c>
      <c r="J1608" s="147">
        <v>44542</v>
      </c>
      <c r="K1608" s="148">
        <f t="shared" si="100"/>
        <v>14</v>
      </c>
      <c r="L1608" s="147">
        <f t="shared" si="101"/>
        <v>44535.5</v>
      </c>
      <c r="M1608" s="143">
        <v>44547.5</v>
      </c>
      <c r="N1608" s="143">
        <v>44566.5</v>
      </c>
      <c r="O1608" s="143">
        <v>44565.5</v>
      </c>
      <c r="P1608" s="144">
        <f t="shared" si="102"/>
        <v>30</v>
      </c>
      <c r="Q1608" s="149">
        <f t="shared" si="103"/>
        <v>0.3</v>
      </c>
    </row>
    <row r="1609" spans="1:17" x14ac:dyDescent="0.35">
      <c r="A1609" s="144" t="s">
        <v>7</v>
      </c>
      <c r="B1609" s="115" t="s">
        <v>82</v>
      </c>
      <c r="C1609" s="144"/>
      <c r="D1609" s="116">
        <v>44547</v>
      </c>
      <c r="E1609" s="115" t="s">
        <v>227</v>
      </c>
      <c r="F1609" s="145" t="s">
        <v>228</v>
      </c>
      <c r="G1609" s="145" t="s">
        <v>294</v>
      </c>
      <c r="H1609" s="146">
        <v>2.75</v>
      </c>
      <c r="I1609" s="147">
        <v>44529</v>
      </c>
      <c r="J1609" s="147">
        <v>44542</v>
      </c>
      <c r="K1609" s="148">
        <f t="shared" si="100"/>
        <v>14</v>
      </c>
      <c r="L1609" s="147">
        <f t="shared" si="101"/>
        <v>44535.5</v>
      </c>
      <c r="M1609" s="143">
        <v>44547.5</v>
      </c>
      <c r="N1609" s="143">
        <v>44566.5</v>
      </c>
      <c r="O1609" s="143">
        <v>44565.5</v>
      </c>
      <c r="P1609" s="144">
        <f t="shared" si="102"/>
        <v>30</v>
      </c>
      <c r="Q1609" s="149">
        <f t="shared" si="103"/>
        <v>82.5</v>
      </c>
    </row>
    <row r="1610" spans="1:17" x14ac:dyDescent="0.35">
      <c r="A1610" s="144" t="s">
        <v>7</v>
      </c>
      <c r="B1610" s="115" t="s">
        <v>82</v>
      </c>
      <c r="C1610" s="144"/>
      <c r="D1610" s="116">
        <v>44547</v>
      </c>
      <c r="E1610" s="115" t="s">
        <v>227</v>
      </c>
      <c r="F1610" s="145" t="s">
        <v>228</v>
      </c>
      <c r="G1610" s="145" t="s">
        <v>284</v>
      </c>
      <c r="H1610" s="146">
        <v>0.01</v>
      </c>
      <c r="I1610" s="147">
        <v>44529</v>
      </c>
      <c r="J1610" s="147">
        <v>44542</v>
      </c>
      <c r="K1610" s="148">
        <f t="shared" si="100"/>
        <v>14</v>
      </c>
      <c r="L1610" s="147">
        <f t="shared" si="101"/>
        <v>44535.5</v>
      </c>
      <c r="M1610" s="143">
        <v>44547.5</v>
      </c>
      <c r="N1610" s="143">
        <v>44566.5</v>
      </c>
      <c r="O1610" s="143">
        <v>44565.5</v>
      </c>
      <c r="P1610" s="144">
        <f t="shared" si="102"/>
        <v>30</v>
      </c>
      <c r="Q1610" s="149">
        <f t="shared" si="103"/>
        <v>0.3</v>
      </c>
    </row>
    <row r="1611" spans="1:17" x14ac:dyDescent="0.35">
      <c r="A1611" s="144" t="s">
        <v>7</v>
      </c>
      <c r="B1611" s="115" t="s">
        <v>82</v>
      </c>
      <c r="C1611" s="144"/>
      <c r="D1611" s="116">
        <v>44547</v>
      </c>
      <c r="E1611" s="115" t="s">
        <v>227</v>
      </c>
      <c r="F1611" s="145" t="s">
        <v>228</v>
      </c>
      <c r="G1611" s="145" t="s">
        <v>232</v>
      </c>
      <c r="H1611" s="146">
        <v>21.43</v>
      </c>
      <c r="I1611" s="147">
        <v>44529</v>
      </c>
      <c r="J1611" s="147">
        <v>44542</v>
      </c>
      <c r="K1611" s="148">
        <f t="shared" si="100"/>
        <v>14</v>
      </c>
      <c r="L1611" s="147">
        <f t="shared" si="101"/>
        <v>44535.5</v>
      </c>
      <c r="M1611" s="143">
        <v>44547.5</v>
      </c>
      <c r="N1611" s="143">
        <v>44579.5</v>
      </c>
      <c r="O1611" s="143">
        <v>44575.5</v>
      </c>
      <c r="P1611" s="144">
        <f t="shared" si="102"/>
        <v>40</v>
      </c>
      <c r="Q1611" s="149">
        <f t="shared" si="103"/>
        <v>857.2</v>
      </c>
    </row>
    <row r="1612" spans="1:17" x14ac:dyDescent="0.35">
      <c r="A1612" s="144" t="s">
        <v>7</v>
      </c>
      <c r="B1612" s="115" t="s">
        <v>82</v>
      </c>
      <c r="C1612" s="144"/>
      <c r="D1612" s="116">
        <v>44547</v>
      </c>
      <c r="E1612" s="115" t="s">
        <v>227</v>
      </c>
      <c r="F1612" s="145" t="s">
        <v>228</v>
      </c>
      <c r="G1612" s="145" t="s">
        <v>232</v>
      </c>
      <c r="H1612" s="146">
        <v>64.47</v>
      </c>
      <c r="I1612" s="147">
        <v>44529</v>
      </c>
      <c r="J1612" s="147">
        <v>44542</v>
      </c>
      <c r="K1612" s="148">
        <f t="shared" si="100"/>
        <v>14</v>
      </c>
      <c r="L1612" s="147">
        <f t="shared" si="101"/>
        <v>44535.5</v>
      </c>
      <c r="M1612" s="143">
        <v>44547.5</v>
      </c>
      <c r="N1612" s="143">
        <v>44579.5</v>
      </c>
      <c r="O1612" s="143">
        <v>44575.5</v>
      </c>
      <c r="P1612" s="144">
        <f t="shared" si="102"/>
        <v>40</v>
      </c>
      <c r="Q1612" s="149">
        <f t="shared" si="103"/>
        <v>2578.8000000000002</v>
      </c>
    </row>
    <row r="1613" spans="1:17" x14ac:dyDescent="0.35">
      <c r="A1613" s="144" t="s">
        <v>7</v>
      </c>
      <c r="B1613" s="115" t="s">
        <v>82</v>
      </c>
      <c r="C1613" s="144"/>
      <c r="D1613" s="116">
        <v>44547</v>
      </c>
      <c r="E1613" s="115" t="s">
        <v>233</v>
      </c>
      <c r="F1613" s="145" t="s">
        <v>234</v>
      </c>
      <c r="G1613" s="145" t="s">
        <v>235</v>
      </c>
      <c r="H1613" s="146">
        <v>56.98</v>
      </c>
      <c r="I1613" s="147">
        <v>44529</v>
      </c>
      <c r="J1613" s="147">
        <v>44542</v>
      </c>
      <c r="K1613" s="148">
        <f t="shared" si="100"/>
        <v>14</v>
      </c>
      <c r="L1613" s="147">
        <f t="shared" si="101"/>
        <v>44535.5</v>
      </c>
      <c r="M1613" s="143">
        <v>44547.5</v>
      </c>
      <c r="N1613" s="143">
        <v>44579.5</v>
      </c>
      <c r="O1613" s="143">
        <v>44575.5</v>
      </c>
      <c r="P1613" s="144">
        <f t="shared" si="102"/>
        <v>40</v>
      </c>
      <c r="Q1613" s="149">
        <f t="shared" si="103"/>
        <v>2279.1999999999998</v>
      </c>
    </row>
    <row r="1614" spans="1:17" x14ac:dyDescent="0.35">
      <c r="A1614" s="144" t="s">
        <v>7</v>
      </c>
      <c r="B1614" s="115" t="s">
        <v>82</v>
      </c>
      <c r="C1614" s="144"/>
      <c r="D1614" s="116">
        <v>44547</v>
      </c>
      <c r="E1614" s="115" t="s">
        <v>233</v>
      </c>
      <c r="F1614" s="145" t="s">
        <v>234</v>
      </c>
      <c r="G1614" s="145" t="s">
        <v>237</v>
      </c>
      <c r="H1614" s="146">
        <v>25.86</v>
      </c>
      <c r="I1614" s="147">
        <v>44529</v>
      </c>
      <c r="J1614" s="147">
        <v>44542</v>
      </c>
      <c r="K1614" s="148">
        <f t="shared" si="100"/>
        <v>14</v>
      </c>
      <c r="L1614" s="147">
        <f t="shared" si="101"/>
        <v>44535.5</v>
      </c>
      <c r="M1614" s="143">
        <v>44547.5</v>
      </c>
      <c r="N1614" s="143">
        <v>44579.5</v>
      </c>
      <c r="O1614" s="143">
        <v>44575.5</v>
      </c>
      <c r="P1614" s="144">
        <f t="shared" si="102"/>
        <v>40</v>
      </c>
      <c r="Q1614" s="149">
        <f t="shared" si="103"/>
        <v>1034.4000000000001</v>
      </c>
    </row>
    <row r="1615" spans="1:17" x14ac:dyDescent="0.35">
      <c r="A1615" s="144" t="s">
        <v>7</v>
      </c>
      <c r="B1615" s="115" t="s">
        <v>82</v>
      </c>
      <c r="C1615" s="144"/>
      <c r="D1615" s="116">
        <v>44547</v>
      </c>
      <c r="E1615" s="115" t="s">
        <v>238</v>
      </c>
      <c r="F1615" s="145" t="s">
        <v>239</v>
      </c>
      <c r="G1615" s="145" t="s">
        <v>304</v>
      </c>
      <c r="H1615" s="146">
        <v>143.44999999999999</v>
      </c>
      <c r="I1615" s="147">
        <v>44529</v>
      </c>
      <c r="J1615" s="147">
        <v>44542</v>
      </c>
      <c r="K1615" s="148">
        <f t="shared" si="100"/>
        <v>14</v>
      </c>
      <c r="L1615" s="147">
        <f t="shared" si="101"/>
        <v>44535.5</v>
      </c>
      <c r="M1615" s="143">
        <v>44547.5</v>
      </c>
      <c r="N1615" s="143">
        <v>44581.5</v>
      </c>
      <c r="O1615" s="143">
        <v>44580.5</v>
      </c>
      <c r="P1615" s="144">
        <f t="shared" si="102"/>
        <v>45</v>
      </c>
      <c r="Q1615" s="149">
        <f t="shared" si="103"/>
        <v>6455.2499999999991</v>
      </c>
    </row>
    <row r="1616" spans="1:17" x14ac:dyDescent="0.35">
      <c r="A1616" s="144" t="s">
        <v>7</v>
      </c>
      <c r="B1616" s="115" t="s">
        <v>82</v>
      </c>
      <c r="C1616" s="144"/>
      <c r="D1616" s="116">
        <v>44547</v>
      </c>
      <c r="E1616" s="115" t="s">
        <v>238</v>
      </c>
      <c r="F1616" s="145" t="s">
        <v>239</v>
      </c>
      <c r="G1616" s="145" t="s">
        <v>240</v>
      </c>
      <c r="H1616" s="146">
        <v>347.47</v>
      </c>
      <c r="I1616" s="147">
        <v>44529</v>
      </c>
      <c r="J1616" s="147">
        <v>44542</v>
      </c>
      <c r="K1616" s="148">
        <f t="shared" si="100"/>
        <v>14</v>
      </c>
      <c r="L1616" s="147">
        <f t="shared" si="101"/>
        <v>44535.5</v>
      </c>
      <c r="M1616" s="143">
        <v>44547.5</v>
      </c>
      <c r="N1616" s="143">
        <v>44581.5</v>
      </c>
      <c r="O1616" s="143">
        <v>44580.5</v>
      </c>
      <c r="P1616" s="144">
        <f t="shared" si="102"/>
        <v>45</v>
      </c>
      <c r="Q1616" s="149">
        <f t="shared" si="103"/>
        <v>15636.150000000001</v>
      </c>
    </row>
    <row r="1617" spans="1:17" x14ac:dyDescent="0.35">
      <c r="A1617" s="144" t="s">
        <v>7</v>
      </c>
      <c r="B1617" s="115" t="s">
        <v>82</v>
      </c>
      <c r="C1617" s="144"/>
      <c r="D1617" s="116">
        <v>44547</v>
      </c>
      <c r="E1617" s="115" t="s">
        <v>238</v>
      </c>
      <c r="F1617" s="145" t="s">
        <v>239</v>
      </c>
      <c r="G1617" s="145" t="s">
        <v>241</v>
      </c>
      <c r="H1617" s="146">
        <v>52.81</v>
      </c>
      <c r="I1617" s="147">
        <v>44529</v>
      </c>
      <c r="J1617" s="147">
        <v>44542</v>
      </c>
      <c r="K1617" s="148">
        <f t="shared" si="100"/>
        <v>14</v>
      </c>
      <c r="L1617" s="147">
        <f t="shared" si="101"/>
        <v>44535.5</v>
      </c>
      <c r="M1617" s="143">
        <v>44547.5</v>
      </c>
      <c r="N1617" s="143">
        <v>44581.5</v>
      </c>
      <c r="O1617" s="143">
        <v>44580.5</v>
      </c>
      <c r="P1617" s="144">
        <f t="shared" si="102"/>
        <v>45</v>
      </c>
      <c r="Q1617" s="149">
        <f t="shared" si="103"/>
        <v>2376.4500000000003</v>
      </c>
    </row>
    <row r="1618" spans="1:17" x14ac:dyDescent="0.35">
      <c r="A1618" s="144" t="s">
        <v>7</v>
      </c>
      <c r="B1618" s="115" t="s">
        <v>82</v>
      </c>
      <c r="C1618" s="144"/>
      <c r="D1618" s="116">
        <v>44547</v>
      </c>
      <c r="E1618" s="115" t="s">
        <v>238</v>
      </c>
      <c r="F1618" s="145" t="s">
        <v>239</v>
      </c>
      <c r="G1618" s="145" t="s">
        <v>242</v>
      </c>
      <c r="H1618" s="146">
        <v>32.880000000000003</v>
      </c>
      <c r="I1618" s="147">
        <v>44529</v>
      </c>
      <c r="J1618" s="147">
        <v>44542</v>
      </c>
      <c r="K1618" s="148">
        <f t="shared" si="100"/>
        <v>14</v>
      </c>
      <c r="L1618" s="147">
        <f t="shared" si="101"/>
        <v>44535.5</v>
      </c>
      <c r="M1618" s="143">
        <v>44547.5</v>
      </c>
      <c r="N1618" s="143">
        <v>44581.5</v>
      </c>
      <c r="O1618" s="143">
        <v>44580.5</v>
      </c>
      <c r="P1618" s="144">
        <f t="shared" si="102"/>
        <v>45</v>
      </c>
      <c r="Q1618" s="149">
        <f t="shared" si="103"/>
        <v>1479.6000000000001</v>
      </c>
    </row>
    <row r="1619" spans="1:17" x14ac:dyDescent="0.35">
      <c r="A1619" s="144" t="s">
        <v>7</v>
      </c>
      <c r="B1619" s="115" t="s">
        <v>82</v>
      </c>
      <c r="C1619" s="144"/>
      <c r="D1619" s="116">
        <v>44547</v>
      </c>
      <c r="E1619" s="115" t="s">
        <v>238</v>
      </c>
      <c r="F1619" s="145" t="s">
        <v>239</v>
      </c>
      <c r="G1619" s="145" t="s">
        <v>243</v>
      </c>
      <c r="H1619" s="146">
        <v>40.880000000000003</v>
      </c>
      <c r="I1619" s="147">
        <v>44529</v>
      </c>
      <c r="J1619" s="147">
        <v>44542</v>
      </c>
      <c r="K1619" s="148">
        <f t="shared" si="100"/>
        <v>14</v>
      </c>
      <c r="L1619" s="147">
        <f t="shared" si="101"/>
        <v>44535.5</v>
      </c>
      <c r="M1619" s="143">
        <v>44547.5</v>
      </c>
      <c r="N1619" s="143">
        <v>44581.5</v>
      </c>
      <c r="O1619" s="143">
        <v>44580.5</v>
      </c>
      <c r="P1619" s="144">
        <f t="shared" si="102"/>
        <v>45</v>
      </c>
      <c r="Q1619" s="149">
        <f t="shared" si="103"/>
        <v>1839.6000000000001</v>
      </c>
    </row>
    <row r="1620" spans="1:17" x14ac:dyDescent="0.35">
      <c r="A1620" s="144" t="s">
        <v>7</v>
      </c>
      <c r="B1620" s="115" t="s">
        <v>82</v>
      </c>
      <c r="C1620" s="144"/>
      <c r="D1620" s="116">
        <v>44547</v>
      </c>
      <c r="E1620" s="115" t="s">
        <v>238</v>
      </c>
      <c r="F1620" s="145" t="s">
        <v>239</v>
      </c>
      <c r="G1620" s="145" t="s">
        <v>244</v>
      </c>
      <c r="H1620" s="146">
        <v>46.81</v>
      </c>
      <c r="I1620" s="147">
        <v>44529</v>
      </c>
      <c r="J1620" s="147">
        <v>44542</v>
      </c>
      <c r="K1620" s="148">
        <f t="shared" si="100"/>
        <v>14</v>
      </c>
      <c r="L1620" s="147">
        <f t="shared" si="101"/>
        <v>44535.5</v>
      </c>
      <c r="M1620" s="143">
        <v>44547.5</v>
      </c>
      <c r="N1620" s="143">
        <v>44581.5</v>
      </c>
      <c r="O1620" s="143">
        <v>44580.5</v>
      </c>
      <c r="P1620" s="144">
        <f t="shared" si="102"/>
        <v>45</v>
      </c>
      <c r="Q1620" s="149">
        <f t="shared" si="103"/>
        <v>2106.4500000000003</v>
      </c>
    </row>
    <row r="1621" spans="1:17" x14ac:dyDescent="0.35">
      <c r="A1621" s="144" t="s">
        <v>7</v>
      </c>
      <c r="B1621" s="115" t="s">
        <v>82</v>
      </c>
      <c r="C1621" s="144"/>
      <c r="D1621" s="116">
        <v>44547</v>
      </c>
      <c r="E1621" s="115" t="s">
        <v>218</v>
      </c>
      <c r="F1621" s="145" t="s">
        <v>219</v>
      </c>
      <c r="G1621" s="145" t="s">
        <v>245</v>
      </c>
      <c r="H1621" s="146">
        <v>1615.2899999999997</v>
      </c>
      <c r="I1621" s="147">
        <v>44529</v>
      </c>
      <c r="J1621" s="147">
        <v>44542</v>
      </c>
      <c r="K1621" s="148">
        <f t="shared" si="100"/>
        <v>14</v>
      </c>
      <c r="L1621" s="147">
        <f t="shared" si="101"/>
        <v>44535.5</v>
      </c>
      <c r="M1621" s="143">
        <v>44547.5</v>
      </c>
      <c r="N1621" s="143">
        <v>44581.5</v>
      </c>
      <c r="O1621" s="143">
        <v>44580.5</v>
      </c>
      <c r="P1621" s="144">
        <f t="shared" si="102"/>
        <v>45</v>
      </c>
      <c r="Q1621" s="149">
        <f t="shared" si="103"/>
        <v>72688.049999999988</v>
      </c>
    </row>
    <row r="1622" spans="1:17" x14ac:dyDescent="0.35">
      <c r="A1622" s="144" t="s">
        <v>7</v>
      </c>
      <c r="B1622" s="115" t="s">
        <v>82</v>
      </c>
      <c r="C1622" s="144"/>
      <c r="D1622" s="116">
        <v>44547</v>
      </c>
      <c r="E1622" s="115" t="s">
        <v>227</v>
      </c>
      <c r="F1622" s="145" t="s">
        <v>228</v>
      </c>
      <c r="G1622" s="145" t="s">
        <v>246</v>
      </c>
      <c r="H1622" s="146">
        <v>0.02</v>
      </c>
      <c r="I1622" s="147">
        <v>44529</v>
      </c>
      <c r="J1622" s="147">
        <v>44542</v>
      </c>
      <c r="K1622" s="148">
        <f t="shared" si="100"/>
        <v>14</v>
      </c>
      <c r="L1622" s="147">
        <f t="shared" si="101"/>
        <v>44535.5</v>
      </c>
      <c r="M1622" s="143">
        <v>44547.5</v>
      </c>
      <c r="N1622" s="143">
        <v>44592.5</v>
      </c>
      <c r="O1622" s="143">
        <v>44589.5</v>
      </c>
      <c r="P1622" s="144">
        <f t="shared" si="102"/>
        <v>54</v>
      </c>
      <c r="Q1622" s="149">
        <f t="shared" si="103"/>
        <v>1.08</v>
      </c>
    </row>
    <row r="1623" spans="1:17" x14ac:dyDescent="0.35">
      <c r="A1623" s="144" t="s">
        <v>7</v>
      </c>
      <c r="B1623" s="115" t="s">
        <v>82</v>
      </c>
      <c r="C1623" s="144"/>
      <c r="D1623" s="116">
        <v>44547</v>
      </c>
      <c r="E1623" s="115" t="s">
        <v>227</v>
      </c>
      <c r="F1623" s="145" t="s">
        <v>228</v>
      </c>
      <c r="G1623" s="145" t="s">
        <v>295</v>
      </c>
      <c r="H1623" s="144">
        <v>0.02</v>
      </c>
      <c r="I1623" s="147">
        <v>44529</v>
      </c>
      <c r="J1623" s="147">
        <v>44542</v>
      </c>
      <c r="K1623" s="148">
        <f t="shared" si="100"/>
        <v>14</v>
      </c>
      <c r="L1623" s="147">
        <f t="shared" si="101"/>
        <v>44535.5</v>
      </c>
      <c r="M1623" s="143">
        <v>44547.5</v>
      </c>
      <c r="N1623" s="143">
        <v>44592.5</v>
      </c>
      <c r="O1623" s="143">
        <v>44589.5</v>
      </c>
      <c r="P1623" s="144">
        <f t="shared" si="102"/>
        <v>54</v>
      </c>
      <c r="Q1623" s="149">
        <f t="shared" si="103"/>
        <v>1.08</v>
      </c>
    </row>
    <row r="1624" spans="1:17" x14ac:dyDescent="0.35">
      <c r="A1624" s="144" t="s">
        <v>7</v>
      </c>
      <c r="B1624" s="115" t="s">
        <v>82</v>
      </c>
      <c r="C1624" s="144"/>
      <c r="D1624" s="116">
        <v>44547</v>
      </c>
      <c r="E1624" s="115" t="s">
        <v>227</v>
      </c>
      <c r="F1624" s="145" t="s">
        <v>228</v>
      </c>
      <c r="G1624" s="145" t="s">
        <v>250</v>
      </c>
      <c r="H1624" s="146">
        <v>0.02</v>
      </c>
      <c r="I1624" s="147">
        <v>44529</v>
      </c>
      <c r="J1624" s="147">
        <v>44542</v>
      </c>
      <c r="K1624" s="148">
        <f t="shared" si="100"/>
        <v>14</v>
      </c>
      <c r="L1624" s="147">
        <f t="shared" si="101"/>
        <v>44535.5</v>
      </c>
      <c r="M1624" s="143">
        <v>44547.5</v>
      </c>
      <c r="N1624" s="143">
        <v>44592.5</v>
      </c>
      <c r="O1624" s="143">
        <v>44589.5</v>
      </c>
      <c r="P1624" s="144">
        <f t="shared" si="102"/>
        <v>54</v>
      </c>
      <c r="Q1624" s="149">
        <f t="shared" si="103"/>
        <v>1.08</v>
      </c>
    </row>
    <row r="1625" spans="1:17" x14ac:dyDescent="0.35">
      <c r="A1625" s="144" t="s">
        <v>7</v>
      </c>
      <c r="B1625" s="115" t="s">
        <v>82</v>
      </c>
      <c r="C1625" s="144"/>
      <c r="D1625" s="116">
        <v>44547</v>
      </c>
      <c r="E1625" s="115" t="s">
        <v>227</v>
      </c>
      <c r="F1625" s="145" t="s">
        <v>228</v>
      </c>
      <c r="G1625" s="145" t="s">
        <v>255</v>
      </c>
      <c r="H1625" s="146">
        <v>0.06</v>
      </c>
      <c r="I1625" s="147">
        <v>44529</v>
      </c>
      <c r="J1625" s="147">
        <v>44542</v>
      </c>
      <c r="K1625" s="148">
        <f t="shared" si="100"/>
        <v>14</v>
      </c>
      <c r="L1625" s="147">
        <f t="shared" si="101"/>
        <v>44535.5</v>
      </c>
      <c r="M1625" s="143">
        <v>44547.5</v>
      </c>
      <c r="N1625" s="143">
        <v>44592.5</v>
      </c>
      <c r="O1625" s="143">
        <v>44589.5</v>
      </c>
      <c r="P1625" s="144">
        <f t="shared" si="102"/>
        <v>54</v>
      </c>
      <c r="Q1625" s="149">
        <f t="shared" si="103"/>
        <v>3.2399999999999998</v>
      </c>
    </row>
    <row r="1626" spans="1:17" x14ac:dyDescent="0.35">
      <c r="A1626" s="144" t="s">
        <v>7</v>
      </c>
      <c r="B1626" s="115" t="s">
        <v>82</v>
      </c>
      <c r="C1626" s="144"/>
      <c r="D1626" s="116">
        <v>44547</v>
      </c>
      <c r="E1626" s="115" t="s">
        <v>227</v>
      </c>
      <c r="F1626" s="145" t="s">
        <v>228</v>
      </c>
      <c r="G1626" s="145" t="s">
        <v>262</v>
      </c>
      <c r="H1626" s="146">
        <v>0.01</v>
      </c>
      <c r="I1626" s="147">
        <v>44529</v>
      </c>
      <c r="J1626" s="147">
        <v>44542</v>
      </c>
      <c r="K1626" s="148">
        <f t="shared" si="100"/>
        <v>14</v>
      </c>
      <c r="L1626" s="147">
        <f t="shared" si="101"/>
        <v>44535.5</v>
      </c>
      <c r="M1626" s="143">
        <v>44547.5</v>
      </c>
      <c r="N1626" s="143">
        <v>44592.5</v>
      </c>
      <c r="O1626" s="143">
        <v>44589.5</v>
      </c>
      <c r="P1626" s="144">
        <f t="shared" si="102"/>
        <v>54</v>
      </c>
      <c r="Q1626" s="149">
        <f t="shared" si="103"/>
        <v>0.54</v>
      </c>
    </row>
    <row r="1627" spans="1:17" x14ac:dyDescent="0.35">
      <c r="A1627" s="144" t="s">
        <v>7</v>
      </c>
      <c r="B1627" s="115" t="s">
        <v>82</v>
      </c>
      <c r="C1627" s="144"/>
      <c r="D1627" s="116">
        <v>44547</v>
      </c>
      <c r="E1627" s="115" t="s">
        <v>227</v>
      </c>
      <c r="F1627" s="145" t="s">
        <v>228</v>
      </c>
      <c r="G1627" s="145" t="s">
        <v>299</v>
      </c>
      <c r="H1627" s="146">
        <v>0.28000000000000003</v>
      </c>
      <c r="I1627" s="147">
        <v>44529</v>
      </c>
      <c r="J1627" s="147">
        <v>44542</v>
      </c>
      <c r="K1627" s="148">
        <f t="shared" si="100"/>
        <v>14</v>
      </c>
      <c r="L1627" s="147">
        <f t="shared" si="101"/>
        <v>44535.5</v>
      </c>
      <c r="M1627" s="143">
        <v>44547.5</v>
      </c>
      <c r="N1627" s="143">
        <v>44592.5</v>
      </c>
      <c r="O1627" s="143">
        <v>44589.5</v>
      </c>
      <c r="P1627" s="144">
        <f t="shared" si="102"/>
        <v>54</v>
      </c>
      <c r="Q1627" s="149">
        <f t="shared" si="103"/>
        <v>15.120000000000001</v>
      </c>
    </row>
    <row r="1628" spans="1:17" x14ac:dyDescent="0.35">
      <c r="A1628" s="144" t="s">
        <v>7</v>
      </c>
      <c r="B1628" s="115" t="s">
        <v>82</v>
      </c>
      <c r="C1628" s="144"/>
      <c r="D1628" s="116">
        <v>44547</v>
      </c>
      <c r="E1628" s="115" t="s">
        <v>227</v>
      </c>
      <c r="F1628" s="145" t="s">
        <v>228</v>
      </c>
      <c r="G1628" s="145" t="s">
        <v>263</v>
      </c>
      <c r="H1628" s="146">
        <v>0.03</v>
      </c>
      <c r="I1628" s="147">
        <v>44529</v>
      </c>
      <c r="J1628" s="147">
        <v>44542</v>
      </c>
      <c r="K1628" s="148">
        <f t="shared" si="100"/>
        <v>14</v>
      </c>
      <c r="L1628" s="147">
        <f t="shared" si="101"/>
        <v>44535.5</v>
      </c>
      <c r="M1628" s="143">
        <v>44547.5</v>
      </c>
      <c r="N1628" s="143">
        <v>44592.5</v>
      </c>
      <c r="O1628" s="143">
        <v>44589.5</v>
      </c>
      <c r="P1628" s="144">
        <f t="shared" si="102"/>
        <v>54</v>
      </c>
      <c r="Q1628" s="149">
        <f t="shared" si="103"/>
        <v>1.6199999999999999</v>
      </c>
    </row>
    <row r="1629" spans="1:17" x14ac:dyDescent="0.35">
      <c r="A1629" s="144" t="s">
        <v>7</v>
      </c>
      <c r="B1629" s="115" t="s">
        <v>82</v>
      </c>
      <c r="C1629" s="144"/>
      <c r="D1629" s="116">
        <v>44547</v>
      </c>
      <c r="E1629" s="115" t="s">
        <v>269</v>
      </c>
      <c r="F1629" s="145" t="s">
        <v>270</v>
      </c>
      <c r="G1629" s="145" t="s">
        <v>271</v>
      </c>
      <c r="H1629" s="146">
        <v>0.05</v>
      </c>
      <c r="I1629" s="147">
        <v>44529</v>
      </c>
      <c r="J1629" s="147">
        <v>44542</v>
      </c>
      <c r="K1629" s="148">
        <f t="shared" si="100"/>
        <v>14</v>
      </c>
      <c r="L1629" s="147">
        <f t="shared" si="101"/>
        <v>44535.5</v>
      </c>
      <c r="M1629" s="143">
        <v>44547.5</v>
      </c>
      <c r="N1629" s="143">
        <v>44592.5</v>
      </c>
      <c r="O1629" s="143">
        <v>44589.5</v>
      </c>
      <c r="P1629" s="144">
        <f t="shared" si="102"/>
        <v>54</v>
      </c>
      <c r="Q1629" s="149">
        <f t="shared" si="103"/>
        <v>2.7</v>
      </c>
    </row>
    <row r="1630" spans="1:17" x14ac:dyDescent="0.35">
      <c r="A1630" s="144" t="s">
        <v>7</v>
      </c>
      <c r="B1630" s="115" t="s">
        <v>82</v>
      </c>
      <c r="C1630" s="144"/>
      <c r="D1630" s="116">
        <v>44547</v>
      </c>
      <c r="E1630" s="115" t="s">
        <v>269</v>
      </c>
      <c r="F1630" s="145" t="s">
        <v>270</v>
      </c>
      <c r="G1630" s="145" t="s">
        <v>272</v>
      </c>
      <c r="H1630" s="146">
        <v>6.42</v>
      </c>
      <c r="I1630" s="147">
        <v>44529</v>
      </c>
      <c r="J1630" s="147">
        <v>44542</v>
      </c>
      <c r="K1630" s="148">
        <f t="shared" si="100"/>
        <v>14</v>
      </c>
      <c r="L1630" s="147">
        <f t="shared" si="101"/>
        <v>44535.5</v>
      </c>
      <c r="M1630" s="143">
        <v>44547.5</v>
      </c>
      <c r="N1630" s="143">
        <v>44592.5</v>
      </c>
      <c r="O1630" s="143">
        <v>44589.5</v>
      </c>
      <c r="P1630" s="144">
        <f t="shared" si="102"/>
        <v>54</v>
      </c>
      <c r="Q1630" s="149">
        <f t="shared" si="103"/>
        <v>346.68</v>
      </c>
    </row>
    <row r="1631" spans="1:17" x14ac:dyDescent="0.35">
      <c r="A1631" s="144" t="s">
        <v>7</v>
      </c>
      <c r="B1631" s="115" t="s">
        <v>82</v>
      </c>
      <c r="C1631" s="144"/>
      <c r="D1631" s="116">
        <v>44547</v>
      </c>
      <c r="E1631" s="115" t="s">
        <v>269</v>
      </c>
      <c r="F1631" s="145" t="s">
        <v>270</v>
      </c>
      <c r="G1631" s="145" t="s">
        <v>273</v>
      </c>
      <c r="H1631" s="146">
        <v>1.1100000000000001</v>
      </c>
      <c r="I1631" s="147">
        <v>44529</v>
      </c>
      <c r="J1631" s="147">
        <v>44542</v>
      </c>
      <c r="K1631" s="148">
        <f t="shared" si="100"/>
        <v>14</v>
      </c>
      <c r="L1631" s="147">
        <f t="shared" si="101"/>
        <v>44535.5</v>
      </c>
      <c r="M1631" s="143">
        <v>44547.5</v>
      </c>
      <c r="N1631" s="143">
        <v>44592.5</v>
      </c>
      <c r="O1631" s="143">
        <v>44589.5</v>
      </c>
      <c r="P1631" s="144">
        <f t="shared" si="102"/>
        <v>54</v>
      </c>
      <c r="Q1631" s="149">
        <f t="shared" si="103"/>
        <v>59.940000000000005</v>
      </c>
    </row>
    <row r="1632" spans="1:17" x14ac:dyDescent="0.35">
      <c r="A1632" s="144" t="s">
        <v>7</v>
      </c>
      <c r="B1632" s="115" t="s">
        <v>82</v>
      </c>
      <c r="C1632" s="144"/>
      <c r="D1632" s="116">
        <v>44547</v>
      </c>
      <c r="E1632" s="115" t="s">
        <v>275</v>
      </c>
      <c r="F1632" s="145" t="s">
        <v>276</v>
      </c>
      <c r="G1632" s="145" t="s">
        <v>209</v>
      </c>
      <c r="H1632" s="144">
        <v>0</v>
      </c>
      <c r="I1632" s="147">
        <v>44529</v>
      </c>
      <c r="J1632" s="147">
        <v>44542</v>
      </c>
      <c r="K1632" s="148">
        <f t="shared" si="100"/>
        <v>14</v>
      </c>
      <c r="L1632" s="147">
        <f t="shared" si="101"/>
        <v>44535.5</v>
      </c>
      <c r="M1632" s="143">
        <v>44547.5</v>
      </c>
      <c r="N1632" s="143">
        <v>44592.5</v>
      </c>
      <c r="O1632" s="143">
        <v>44589.5</v>
      </c>
      <c r="P1632" s="144">
        <f t="shared" si="102"/>
        <v>54</v>
      </c>
      <c r="Q1632" s="149">
        <f t="shared" si="103"/>
        <v>0</v>
      </c>
    </row>
    <row r="1633" spans="1:17" x14ac:dyDescent="0.35">
      <c r="A1633" s="144" t="s">
        <v>7</v>
      </c>
      <c r="B1633" s="115" t="s">
        <v>82</v>
      </c>
      <c r="C1633" s="144"/>
      <c r="D1633" s="116">
        <v>44547</v>
      </c>
      <c r="E1633" s="115" t="s">
        <v>277</v>
      </c>
      <c r="F1633" s="145" t="s">
        <v>278</v>
      </c>
      <c r="G1633" s="145" t="s">
        <v>279</v>
      </c>
      <c r="H1633" s="146">
        <v>0</v>
      </c>
      <c r="I1633" s="147">
        <v>44529</v>
      </c>
      <c r="J1633" s="147">
        <v>44542</v>
      </c>
      <c r="K1633" s="148">
        <f t="shared" si="100"/>
        <v>14</v>
      </c>
      <c r="L1633" s="147">
        <f t="shared" si="101"/>
        <v>44535.5</v>
      </c>
      <c r="M1633" s="143">
        <v>44547.5</v>
      </c>
      <c r="N1633" s="143">
        <v>44592.5</v>
      </c>
      <c r="O1633" s="143">
        <v>44589.5</v>
      </c>
      <c r="P1633" s="144">
        <f t="shared" si="102"/>
        <v>54</v>
      </c>
      <c r="Q1633" s="149">
        <f t="shared" si="103"/>
        <v>0</v>
      </c>
    </row>
    <row r="1634" spans="1:17" x14ac:dyDescent="0.35">
      <c r="A1634" s="144" t="s">
        <v>7</v>
      </c>
      <c r="B1634" s="115" t="s">
        <v>82</v>
      </c>
      <c r="C1634" s="144"/>
      <c r="D1634" s="116">
        <v>44547</v>
      </c>
      <c r="E1634" s="115" t="s">
        <v>281</v>
      </c>
      <c r="F1634" s="145" t="s">
        <v>282</v>
      </c>
      <c r="G1634" s="145" t="s">
        <v>230</v>
      </c>
      <c r="H1634" s="146">
        <v>0</v>
      </c>
      <c r="I1634" s="147">
        <v>44529</v>
      </c>
      <c r="J1634" s="147">
        <v>44542</v>
      </c>
      <c r="K1634" s="148">
        <f t="shared" si="100"/>
        <v>14</v>
      </c>
      <c r="L1634" s="147">
        <f t="shared" si="101"/>
        <v>44535.5</v>
      </c>
      <c r="M1634" s="143">
        <v>44547.5</v>
      </c>
      <c r="N1634" s="143">
        <v>44592.5</v>
      </c>
      <c r="O1634" s="143">
        <v>44589.5</v>
      </c>
      <c r="P1634" s="144">
        <f t="shared" si="102"/>
        <v>54</v>
      </c>
      <c r="Q1634" s="149">
        <f t="shared" si="103"/>
        <v>0</v>
      </c>
    </row>
    <row r="1635" spans="1:17" x14ac:dyDescent="0.35">
      <c r="A1635" s="144" t="s">
        <v>7</v>
      </c>
      <c r="B1635" s="115" t="s">
        <v>82</v>
      </c>
      <c r="C1635" s="144"/>
      <c r="D1635" s="116">
        <v>44547</v>
      </c>
      <c r="E1635" s="115" t="s">
        <v>281</v>
      </c>
      <c r="F1635" s="145" t="s">
        <v>282</v>
      </c>
      <c r="G1635" s="145" t="s">
        <v>220</v>
      </c>
      <c r="H1635" s="146">
        <v>0</v>
      </c>
      <c r="I1635" s="147">
        <v>44529</v>
      </c>
      <c r="J1635" s="147">
        <v>44542</v>
      </c>
      <c r="K1635" s="148">
        <f t="shared" si="100"/>
        <v>14</v>
      </c>
      <c r="L1635" s="147">
        <f t="shared" si="101"/>
        <v>44535.5</v>
      </c>
      <c r="M1635" s="143">
        <v>44547.5</v>
      </c>
      <c r="N1635" s="143">
        <v>44592.5</v>
      </c>
      <c r="O1635" s="143">
        <v>44589.5</v>
      </c>
      <c r="P1635" s="144">
        <f t="shared" si="102"/>
        <v>54</v>
      </c>
      <c r="Q1635" s="149">
        <f t="shared" si="103"/>
        <v>0</v>
      </c>
    </row>
    <row r="1636" spans="1:17" x14ac:dyDescent="0.35">
      <c r="A1636" s="144" t="s">
        <v>7</v>
      </c>
      <c r="B1636" s="115" t="s">
        <v>82</v>
      </c>
      <c r="C1636" s="144"/>
      <c r="D1636" s="116">
        <v>44547</v>
      </c>
      <c r="E1636" s="115" t="s">
        <v>218</v>
      </c>
      <c r="F1636" s="145" t="s">
        <v>219</v>
      </c>
      <c r="G1636" s="145" t="s">
        <v>230</v>
      </c>
      <c r="H1636" s="146">
        <v>20.94</v>
      </c>
      <c r="I1636" s="147">
        <v>44529</v>
      </c>
      <c r="J1636" s="147">
        <v>44542</v>
      </c>
      <c r="K1636" s="148">
        <f t="shared" si="100"/>
        <v>14</v>
      </c>
      <c r="L1636" s="147">
        <f t="shared" si="101"/>
        <v>44535.5</v>
      </c>
      <c r="M1636" s="143">
        <v>44547.5</v>
      </c>
      <c r="N1636" s="143">
        <v>44592.5</v>
      </c>
      <c r="O1636" s="143">
        <v>44589.5</v>
      </c>
      <c r="P1636" s="144">
        <f t="shared" si="102"/>
        <v>54</v>
      </c>
      <c r="Q1636" s="149">
        <f t="shared" si="103"/>
        <v>1130.76</v>
      </c>
    </row>
    <row r="1637" spans="1:17" x14ac:dyDescent="0.35">
      <c r="A1637" s="144" t="s">
        <v>7</v>
      </c>
      <c r="B1637" s="115" t="s">
        <v>82</v>
      </c>
      <c r="C1637" s="144"/>
      <c r="D1637" s="116">
        <v>44547</v>
      </c>
      <c r="E1637" s="115" t="s">
        <v>221</v>
      </c>
      <c r="F1637" s="145" t="s">
        <v>222</v>
      </c>
      <c r="G1637" s="145" t="s">
        <v>230</v>
      </c>
      <c r="H1637" s="146">
        <v>30.85</v>
      </c>
      <c r="I1637" s="147">
        <v>44529</v>
      </c>
      <c r="J1637" s="147">
        <v>44542</v>
      </c>
      <c r="K1637" s="148">
        <f t="shared" si="100"/>
        <v>14</v>
      </c>
      <c r="L1637" s="147">
        <f t="shared" si="101"/>
        <v>44535.5</v>
      </c>
      <c r="M1637" s="143">
        <v>44547.5</v>
      </c>
      <c r="N1637" s="143">
        <v>44592.5</v>
      </c>
      <c r="O1637" s="143">
        <v>44589.5</v>
      </c>
      <c r="P1637" s="144">
        <f t="shared" si="102"/>
        <v>54</v>
      </c>
      <c r="Q1637" s="149">
        <f t="shared" si="103"/>
        <v>1665.9</v>
      </c>
    </row>
    <row r="1638" spans="1:17" x14ac:dyDescent="0.35">
      <c r="A1638" s="144" t="s">
        <v>7</v>
      </c>
      <c r="B1638" s="115" t="s">
        <v>82</v>
      </c>
      <c r="C1638" s="144"/>
      <c r="D1638" s="116">
        <v>44547</v>
      </c>
      <c r="E1638" s="115" t="s">
        <v>223</v>
      </c>
      <c r="F1638" s="145" t="s">
        <v>224</v>
      </c>
      <c r="G1638" s="145" t="s">
        <v>231</v>
      </c>
      <c r="H1638" s="146">
        <v>157.36000000000001</v>
      </c>
      <c r="I1638" s="147">
        <v>44529</v>
      </c>
      <c r="J1638" s="147">
        <v>44542</v>
      </c>
      <c r="K1638" s="148">
        <f t="shared" si="100"/>
        <v>14</v>
      </c>
      <c r="L1638" s="147">
        <f t="shared" si="101"/>
        <v>44535.5</v>
      </c>
      <c r="M1638" s="143">
        <v>44547.5</v>
      </c>
      <c r="N1638" s="143">
        <v>44592.5</v>
      </c>
      <c r="O1638" s="143">
        <v>44589.5</v>
      </c>
      <c r="P1638" s="144">
        <f t="shared" si="102"/>
        <v>54</v>
      </c>
      <c r="Q1638" s="149">
        <f t="shared" si="103"/>
        <v>8497.44</v>
      </c>
    </row>
    <row r="1639" spans="1:17" x14ac:dyDescent="0.35">
      <c r="A1639" s="144" t="s">
        <v>7</v>
      </c>
      <c r="B1639" s="115" t="s">
        <v>82</v>
      </c>
      <c r="C1639" s="144"/>
      <c r="D1639" s="116">
        <v>44547</v>
      </c>
      <c r="E1639" s="115" t="s">
        <v>227</v>
      </c>
      <c r="F1639" s="145" t="s">
        <v>228</v>
      </c>
      <c r="G1639" s="145" t="s">
        <v>246</v>
      </c>
      <c r="H1639" s="146">
        <v>5.45</v>
      </c>
      <c r="I1639" s="147">
        <v>44529</v>
      </c>
      <c r="J1639" s="147">
        <v>44542</v>
      </c>
      <c r="K1639" s="148">
        <f t="shared" si="100"/>
        <v>14</v>
      </c>
      <c r="L1639" s="147">
        <f t="shared" si="101"/>
        <v>44535.5</v>
      </c>
      <c r="M1639" s="143">
        <v>44547.5</v>
      </c>
      <c r="N1639" s="143">
        <v>44592.5</v>
      </c>
      <c r="O1639" s="143">
        <v>44589.5</v>
      </c>
      <c r="P1639" s="144">
        <f t="shared" si="102"/>
        <v>54</v>
      </c>
      <c r="Q1639" s="149">
        <f t="shared" si="103"/>
        <v>294.3</v>
      </c>
    </row>
    <row r="1640" spans="1:17" x14ac:dyDescent="0.35">
      <c r="A1640" s="144" t="s">
        <v>7</v>
      </c>
      <c r="B1640" s="115" t="s">
        <v>82</v>
      </c>
      <c r="C1640" s="144"/>
      <c r="D1640" s="116">
        <v>44547</v>
      </c>
      <c r="E1640" s="115" t="s">
        <v>227</v>
      </c>
      <c r="F1640" s="145" t="s">
        <v>228</v>
      </c>
      <c r="G1640" s="145" t="s">
        <v>247</v>
      </c>
      <c r="H1640" s="146">
        <v>2.86</v>
      </c>
      <c r="I1640" s="147">
        <v>44529</v>
      </c>
      <c r="J1640" s="147">
        <v>44542</v>
      </c>
      <c r="K1640" s="148">
        <f t="shared" si="100"/>
        <v>14</v>
      </c>
      <c r="L1640" s="147">
        <f t="shared" si="101"/>
        <v>44535.5</v>
      </c>
      <c r="M1640" s="143">
        <v>44547.5</v>
      </c>
      <c r="N1640" s="143">
        <v>44592.5</v>
      </c>
      <c r="O1640" s="143">
        <v>44589.5</v>
      </c>
      <c r="P1640" s="144">
        <f t="shared" si="102"/>
        <v>54</v>
      </c>
      <c r="Q1640" s="149">
        <f t="shared" si="103"/>
        <v>154.44</v>
      </c>
    </row>
    <row r="1641" spans="1:17" x14ac:dyDescent="0.35">
      <c r="A1641" s="144" t="s">
        <v>7</v>
      </c>
      <c r="B1641" s="115" t="s">
        <v>82</v>
      </c>
      <c r="C1641" s="144"/>
      <c r="D1641" s="116">
        <v>44547</v>
      </c>
      <c r="E1641" s="115" t="s">
        <v>227</v>
      </c>
      <c r="F1641" s="145" t="s">
        <v>228</v>
      </c>
      <c r="G1641" s="145" t="s">
        <v>295</v>
      </c>
      <c r="H1641" s="144">
        <v>0</v>
      </c>
      <c r="I1641" s="147">
        <v>44529</v>
      </c>
      <c r="J1641" s="147">
        <v>44542</v>
      </c>
      <c r="K1641" s="148">
        <f t="shared" si="100"/>
        <v>14</v>
      </c>
      <c r="L1641" s="147">
        <f t="shared" si="101"/>
        <v>44535.5</v>
      </c>
      <c r="M1641" s="143">
        <v>44547.5</v>
      </c>
      <c r="N1641" s="143">
        <v>44592.5</v>
      </c>
      <c r="O1641" s="143">
        <v>44589.5</v>
      </c>
      <c r="P1641" s="144">
        <f t="shared" si="102"/>
        <v>54</v>
      </c>
      <c r="Q1641" s="149">
        <f t="shared" si="103"/>
        <v>0</v>
      </c>
    </row>
    <row r="1642" spans="1:17" x14ac:dyDescent="0.35">
      <c r="A1642" s="144" t="s">
        <v>7</v>
      </c>
      <c r="B1642" s="115" t="s">
        <v>82</v>
      </c>
      <c r="C1642" s="144"/>
      <c r="D1642" s="116">
        <v>44547</v>
      </c>
      <c r="E1642" s="115" t="s">
        <v>227</v>
      </c>
      <c r="F1642" s="145" t="s">
        <v>228</v>
      </c>
      <c r="G1642" s="145" t="s">
        <v>248</v>
      </c>
      <c r="H1642" s="146">
        <v>0.01</v>
      </c>
      <c r="I1642" s="147">
        <v>44529</v>
      </c>
      <c r="J1642" s="147">
        <v>44542</v>
      </c>
      <c r="K1642" s="148">
        <f t="shared" si="100"/>
        <v>14</v>
      </c>
      <c r="L1642" s="147">
        <f t="shared" si="101"/>
        <v>44535.5</v>
      </c>
      <c r="M1642" s="143">
        <v>44547.5</v>
      </c>
      <c r="N1642" s="143">
        <v>44592.5</v>
      </c>
      <c r="O1642" s="143">
        <v>44589.5</v>
      </c>
      <c r="P1642" s="144">
        <f t="shared" si="102"/>
        <v>54</v>
      </c>
      <c r="Q1642" s="149">
        <f t="shared" si="103"/>
        <v>0.54</v>
      </c>
    </row>
    <row r="1643" spans="1:17" x14ac:dyDescent="0.35">
      <c r="A1643" s="144" t="s">
        <v>7</v>
      </c>
      <c r="B1643" s="115" t="s">
        <v>82</v>
      </c>
      <c r="C1643" s="144"/>
      <c r="D1643" s="116">
        <v>44547</v>
      </c>
      <c r="E1643" s="115" t="s">
        <v>227</v>
      </c>
      <c r="F1643" s="145" t="s">
        <v>228</v>
      </c>
      <c r="G1643" s="145" t="s">
        <v>249</v>
      </c>
      <c r="H1643" s="146">
        <v>1.62</v>
      </c>
      <c r="I1643" s="147">
        <v>44529</v>
      </c>
      <c r="J1643" s="147">
        <v>44542</v>
      </c>
      <c r="K1643" s="148">
        <f t="shared" si="100"/>
        <v>14</v>
      </c>
      <c r="L1643" s="147">
        <f t="shared" si="101"/>
        <v>44535.5</v>
      </c>
      <c r="M1643" s="143">
        <v>44547.5</v>
      </c>
      <c r="N1643" s="143">
        <v>44592.5</v>
      </c>
      <c r="O1643" s="143">
        <v>44589.5</v>
      </c>
      <c r="P1643" s="144">
        <f t="shared" si="102"/>
        <v>54</v>
      </c>
      <c r="Q1643" s="149">
        <f t="shared" si="103"/>
        <v>87.48</v>
      </c>
    </row>
    <row r="1644" spans="1:17" x14ac:dyDescent="0.35">
      <c r="A1644" s="144" t="s">
        <v>7</v>
      </c>
      <c r="B1644" s="115" t="s">
        <v>82</v>
      </c>
      <c r="C1644" s="144"/>
      <c r="D1644" s="116">
        <v>44547</v>
      </c>
      <c r="E1644" s="115" t="s">
        <v>227</v>
      </c>
      <c r="F1644" s="145" t="s">
        <v>228</v>
      </c>
      <c r="G1644" s="145" t="s">
        <v>250</v>
      </c>
      <c r="H1644" s="146">
        <v>5.22</v>
      </c>
      <c r="I1644" s="147">
        <v>44529</v>
      </c>
      <c r="J1644" s="147">
        <v>44542</v>
      </c>
      <c r="K1644" s="148">
        <f t="shared" si="100"/>
        <v>14</v>
      </c>
      <c r="L1644" s="147">
        <f t="shared" si="101"/>
        <v>44535.5</v>
      </c>
      <c r="M1644" s="143">
        <v>44547.5</v>
      </c>
      <c r="N1644" s="143">
        <v>44592.5</v>
      </c>
      <c r="O1644" s="143">
        <v>44589.5</v>
      </c>
      <c r="P1644" s="144">
        <f t="shared" si="102"/>
        <v>54</v>
      </c>
      <c r="Q1644" s="149">
        <f t="shared" si="103"/>
        <v>281.88</v>
      </c>
    </row>
    <row r="1645" spans="1:17" x14ac:dyDescent="0.35">
      <c r="A1645" s="144" t="s">
        <v>7</v>
      </c>
      <c r="B1645" s="115" t="s">
        <v>82</v>
      </c>
      <c r="C1645" s="144"/>
      <c r="D1645" s="116">
        <v>44547</v>
      </c>
      <c r="E1645" s="115" t="s">
        <v>227</v>
      </c>
      <c r="F1645" s="145" t="s">
        <v>228</v>
      </c>
      <c r="G1645" s="145" t="s">
        <v>285</v>
      </c>
      <c r="H1645" s="146">
        <v>1.88</v>
      </c>
      <c r="I1645" s="147">
        <v>44529</v>
      </c>
      <c r="J1645" s="147">
        <v>44542</v>
      </c>
      <c r="K1645" s="148">
        <f t="shared" si="100"/>
        <v>14</v>
      </c>
      <c r="L1645" s="147">
        <f t="shared" si="101"/>
        <v>44535.5</v>
      </c>
      <c r="M1645" s="143">
        <v>44547.5</v>
      </c>
      <c r="N1645" s="143">
        <v>44592.5</v>
      </c>
      <c r="O1645" s="143">
        <v>44589.5</v>
      </c>
      <c r="P1645" s="144">
        <f t="shared" si="102"/>
        <v>54</v>
      </c>
      <c r="Q1645" s="149">
        <f t="shared" si="103"/>
        <v>101.52</v>
      </c>
    </row>
    <row r="1646" spans="1:17" x14ac:dyDescent="0.35">
      <c r="A1646" s="144" t="s">
        <v>7</v>
      </c>
      <c r="B1646" s="115" t="s">
        <v>82</v>
      </c>
      <c r="C1646" s="144"/>
      <c r="D1646" s="116">
        <v>44547</v>
      </c>
      <c r="E1646" s="115" t="s">
        <v>227</v>
      </c>
      <c r="F1646" s="145" t="s">
        <v>228</v>
      </c>
      <c r="G1646" s="145" t="s">
        <v>251</v>
      </c>
      <c r="H1646" s="146">
        <v>3.11</v>
      </c>
      <c r="I1646" s="147">
        <v>44529</v>
      </c>
      <c r="J1646" s="147">
        <v>44542</v>
      </c>
      <c r="K1646" s="148">
        <f t="shared" si="100"/>
        <v>14</v>
      </c>
      <c r="L1646" s="147">
        <f t="shared" si="101"/>
        <v>44535.5</v>
      </c>
      <c r="M1646" s="143">
        <v>44547.5</v>
      </c>
      <c r="N1646" s="143">
        <v>44592.5</v>
      </c>
      <c r="O1646" s="143">
        <v>44589.5</v>
      </c>
      <c r="P1646" s="144">
        <f t="shared" si="102"/>
        <v>54</v>
      </c>
      <c r="Q1646" s="149">
        <f t="shared" si="103"/>
        <v>167.94</v>
      </c>
    </row>
    <row r="1647" spans="1:17" x14ac:dyDescent="0.35">
      <c r="A1647" s="144" t="s">
        <v>7</v>
      </c>
      <c r="B1647" s="115" t="s">
        <v>82</v>
      </c>
      <c r="C1647" s="144"/>
      <c r="D1647" s="116">
        <v>44547</v>
      </c>
      <c r="E1647" s="115" t="s">
        <v>227</v>
      </c>
      <c r="F1647" s="145" t="s">
        <v>228</v>
      </c>
      <c r="G1647" s="145" t="s">
        <v>309</v>
      </c>
      <c r="H1647" s="146">
        <v>0</v>
      </c>
      <c r="I1647" s="147">
        <v>44529</v>
      </c>
      <c r="J1647" s="147">
        <v>44542</v>
      </c>
      <c r="K1647" s="148">
        <f t="shared" si="100"/>
        <v>14</v>
      </c>
      <c r="L1647" s="147">
        <f t="shared" si="101"/>
        <v>44535.5</v>
      </c>
      <c r="M1647" s="143">
        <v>44547.5</v>
      </c>
      <c r="N1647" s="143">
        <v>44592.5</v>
      </c>
      <c r="O1647" s="143">
        <v>44589.5</v>
      </c>
      <c r="P1647" s="144">
        <f t="shared" si="102"/>
        <v>54</v>
      </c>
      <c r="Q1647" s="149">
        <f t="shared" si="103"/>
        <v>0</v>
      </c>
    </row>
    <row r="1648" spans="1:17" x14ac:dyDescent="0.35">
      <c r="A1648" s="144" t="s">
        <v>7</v>
      </c>
      <c r="B1648" s="115" t="s">
        <v>82</v>
      </c>
      <c r="C1648" s="144"/>
      <c r="D1648" s="116">
        <v>44547</v>
      </c>
      <c r="E1648" s="115" t="s">
        <v>227</v>
      </c>
      <c r="F1648" s="145" t="s">
        <v>228</v>
      </c>
      <c r="G1648" s="145" t="s">
        <v>252</v>
      </c>
      <c r="H1648" s="146">
        <v>7.36</v>
      </c>
      <c r="I1648" s="147">
        <v>44529</v>
      </c>
      <c r="J1648" s="147">
        <v>44542</v>
      </c>
      <c r="K1648" s="148">
        <f t="shared" si="100"/>
        <v>14</v>
      </c>
      <c r="L1648" s="147">
        <f t="shared" si="101"/>
        <v>44535.5</v>
      </c>
      <c r="M1648" s="143">
        <v>44547.5</v>
      </c>
      <c r="N1648" s="143">
        <v>44592.5</v>
      </c>
      <c r="O1648" s="143">
        <v>44589.5</v>
      </c>
      <c r="P1648" s="144">
        <f t="shared" si="102"/>
        <v>54</v>
      </c>
      <c r="Q1648" s="149">
        <f t="shared" si="103"/>
        <v>397.44</v>
      </c>
    </row>
    <row r="1649" spans="1:17" x14ac:dyDescent="0.35">
      <c r="A1649" s="144" t="s">
        <v>7</v>
      </c>
      <c r="B1649" s="115" t="s">
        <v>82</v>
      </c>
      <c r="C1649" s="144"/>
      <c r="D1649" s="116">
        <v>44547</v>
      </c>
      <c r="E1649" s="115" t="s">
        <v>227</v>
      </c>
      <c r="F1649" s="145" t="s">
        <v>228</v>
      </c>
      <c r="G1649" s="145" t="s">
        <v>253</v>
      </c>
      <c r="H1649" s="146">
        <v>1.6400000000000001</v>
      </c>
      <c r="I1649" s="147">
        <v>44529</v>
      </c>
      <c r="J1649" s="147">
        <v>44542</v>
      </c>
      <c r="K1649" s="148">
        <f t="shared" si="100"/>
        <v>14</v>
      </c>
      <c r="L1649" s="147">
        <f t="shared" si="101"/>
        <v>44535.5</v>
      </c>
      <c r="M1649" s="143">
        <v>44547.5</v>
      </c>
      <c r="N1649" s="143">
        <v>44592.5</v>
      </c>
      <c r="O1649" s="143">
        <v>44589.5</v>
      </c>
      <c r="P1649" s="144">
        <f t="shared" si="102"/>
        <v>54</v>
      </c>
      <c r="Q1649" s="149">
        <f t="shared" si="103"/>
        <v>88.56</v>
      </c>
    </row>
    <row r="1650" spans="1:17" x14ac:dyDescent="0.35">
      <c r="A1650" s="144" t="s">
        <v>7</v>
      </c>
      <c r="B1650" s="115" t="s">
        <v>82</v>
      </c>
      <c r="C1650" s="144"/>
      <c r="D1650" s="116">
        <v>44547</v>
      </c>
      <c r="E1650" s="115" t="s">
        <v>227</v>
      </c>
      <c r="F1650" s="145" t="s">
        <v>228</v>
      </c>
      <c r="G1650" s="145" t="s">
        <v>254</v>
      </c>
      <c r="H1650" s="146">
        <v>60.82</v>
      </c>
      <c r="I1650" s="147">
        <v>44529</v>
      </c>
      <c r="J1650" s="147">
        <v>44542</v>
      </c>
      <c r="K1650" s="148">
        <f t="shared" si="100"/>
        <v>14</v>
      </c>
      <c r="L1650" s="147">
        <f t="shared" si="101"/>
        <v>44535.5</v>
      </c>
      <c r="M1650" s="143">
        <v>44547.5</v>
      </c>
      <c r="N1650" s="143">
        <v>44592.5</v>
      </c>
      <c r="O1650" s="143">
        <v>44589.5</v>
      </c>
      <c r="P1650" s="144">
        <f t="shared" si="102"/>
        <v>54</v>
      </c>
      <c r="Q1650" s="149">
        <f t="shared" si="103"/>
        <v>3284.28</v>
      </c>
    </row>
    <row r="1651" spans="1:17" x14ac:dyDescent="0.35">
      <c r="A1651" s="144" t="s">
        <v>7</v>
      </c>
      <c r="B1651" s="115" t="s">
        <v>82</v>
      </c>
      <c r="C1651" s="144"/>
      <c r="D1651" s="116">
        <v>44547</v>
      </c>
      <c r="E1651" s="115" t="s">
        <v>227</v>
      </c>
      <c r="F1651" s="145" t="s">
        <v>228</v>
      </c>
      <c r="G1651" s="145" t="s">
        <v>298</v>
      </c>
      <c r="H1651" s="146">
        <v>0.02</v>
      </c>
      <c r="I1651" s="147">
        <v>44529</v>
      </c>
      <c r="J1651" s="147">
        <v>44542</v>
      </c>
      <c r="K1651" s="148">
        <f t="shared" si="100"/>
        <v>14</v>
      </c>
      <c r="L1651" s="147">
        <f t="shared" si="101"/>
        <v>44535.5</v>
      </c>
      <c r="M1651" s="143">
        <v>44547.5</v>
      </c>
      <c r="N1651" s="143">
        <v>44592.5</v>
      </c>
      <c r="O1651" s="143">
        <v>44589.5</v>
      </c>
      <c r="P1651" s="144">
        <f t="shared" si="102"/>
        <v>54</v>
      </c>
      <c r="Q1651" s="149">
        <f t="shared" si="103"/>
        <v>1.08</v>
      </c>
    </row>
    <row r="1652" spans="1:17" x14ac:dyDescent="0.35">
      <c r="A1652" s="144" t="s">
        <v>7</v>
      </c>
      <c r="B1652" s="115" t="s">
        <v>82</v>
      </c>
      <c r="C1652" s="144"/>
      <c r="D1652" s="116">
        <v>44547</v>
      </c>
      <c r="E1652" s="115" t="s">
        <v>227</v>
      </c>
      <c r="F1652" s="145" t="s">
        <v>228</v>
      </c>
      <c r="G1652" s="145" t="s">
        <v>255</v>
      </c>
      <c r="H1652" s="146">
        <v>37.07</v>
      </c>
      <c r="I1652" s="147">
        <v>44529</v>
      </c>
      <c r="J1652" s="147">
        <v>44542</v>
      </c>
      <c r="K1652" s="148">
        <f t="shared" si="100"/>
        <v>14</v>
      </c>
      <c r="L1652" s="147">
        <f t="shared" si="101"/>
        <v>44535.5</v>
      </c>
      <c r="M1652" s="143">
        <v>44547.5</v>
      </c>
      <c r="N1652" s="143">
        <v>44592.5</v>
      </c>
      <c r="O1652" s="143">
        <v>44589.5</v>
      </c>
      <c r="P1652" s="144">
        <f t="shared" si="102"/>
        <v>54</v>
      </c>
      <c r="Q1652" s="149">
        <f t="shared" si="103"/>
        <v>2001.78</v>
      </c>
    </row>
    <row r="1653" spans="1:17" x14ac:dyDescent="0.35">
      <c r="A1653" s="144" t="s">
        <v>7</v>
      </c>
      <c r="B1653" s="115" t="s">
        <v>82</v>
      </c>
      <c r="C1653" s="144"/>
      <c r="D1653" s="116">
        <v>44547</v>
      </c>
      <c r="E1653" s="115" t="s">
        <v>227</v>
      </c>
      <c r="F1653" s="145" t="s">
        <v>228</v>
      </c>
      <c r="G1653" s="145" t="s">
        <v>321</v>
      </c>
      <c r="H1653" s="144">
        <v>1.98</v>
      </c>
      <c r="I1653" s="147">
        <v>44529</v>
      </c>
      <c r="J1653" s="147">
        <v>44542</v>
      </c>
      <c r="K1653" s="148">
        <f t="shared" si="100"/>
        <v>14</v>
      </c>
      <c r="L1653" s="147">
        <f t="shared" si="101"/>
        <v>44535.5</v>
      </c>
      <c r="M1653" s="143">
        <v>44547.5</v>
      </c>
      <c r="N1653" s="143">
        <v>44592.5</v>
      </c>
      <c r="O1653" s="143">
        <v>44589.5</v>
      </c>
      <c r="P1653" s="144">
        <f t="shared" si="102"/>
        <v>54</v>
      </c>
      <c r="Q1653" s="149">
        <f t="shared" si="103"/>
        <v>106.92</v>
      </c>
    </row>
    <row r="1654" spans="1:17" x14ac:dyDescent="0.35">
      <c r="A1654" s="144" t="s">
        <v>7</v>
      </c>
      <c r="B1654" s="115" t="s">
        <v>82</v>
      </c>
      <c r="C1654" s="144"/>
      <c r="D1654" s="116">
        <v>44547</v>
      </c>
      <c r="E1654" s="115" t="s">
        <v>227</v>
      </c>
      <c r="F1654" s="145" t="s">
        <v>228</v>
      </c>
      <c r="G1654" s="145" t="s">
        <v>256</v>
      </c>
      <c r="H1654" s="146">
        <v>15.299999999999999</v>
      </c>
      <c r="I1654" s="147">
        <v>44529</v>
      </c>
      <c r="J1654" s="147">
        <v>44542</v>
      </c>
      <c r="K1654" s="148">
        <f t="shared" si="100"/>
        <v>14</v>
      </c>
      <c r="L1654" s="147">
        <f t="shared" si="101"/>
        <v>44535.5</v>
      </c>
      <c r="M1654" s="143">
        <v>44547.5</v>
      </c>
      <c r="N1654" s="143">
        <v>44592.5</v>
      </c>
      <c r="O1654" s="143">
        <v>44589.5</v>
      </c>
      <c r="P1654" s="144">
        <f t="shared" si="102"/>
        <v>54</v>
      </c>
      <c r="Q1654" s="149">
        <f t="shared" si="103"/>
        <v>826.19999999999993</v>
      </c>
    </row>
    <row r="1655" spans="1:17" x14ac:dyDescent="0.35">
      <c r="A1655" s="144" t="s">
        <v>7</v>
      </c>
      <c r="B1655" s="115" t="s">
        <v>82</v>
      </c>
      <c r="C1655" s="144"/>
      <c r="D1655" s="116">
        <v>44547</v>
      </c>
      <c r="E1655" s="115" t="s">
        <v>227</v>
      </c>
      <c r="F1655" s="145" t="s">
        <v>228</v>
      </c>
      <c r="G1655" s="145" t="s">
        <v>257</v>
      </c>
      <c r="H1655" s="146">
        <v>1.35</v>
      </c>
      <c r="I1655" s="147">
        <v>44529</v>
      </c>
      <c r="J1655" s="147">
        <v>44542</v>
      </c>
      <c r="K1655" s="148">
        <f t="shared" si="100"/>
        <v>14</v>
      </c>
      <c r="L1655" s="147">
        <f t="shared" si="101"/>
        <v>44535.5</v>
      </c>
      <c r="M1655" s="143">
        <v>44547.5</v>
      </c>
      <c r="N1655" s="143">
        <v>44592.5</v>
      </c>
      <c r="O1655" s="143">
        <v>44589.5</v>
      </c>
      <c r="P1655" s="144">
        <f t="shared" si="102"/>
        <v>54</v>
      </c>
      <c r="Q1655" s="149">
        <f t="shared" si="103"/>
        <v>72.900000000000006</v>
      </c>
    </row>
    <row r="1656" spans="1:17" x14ac:dyDescent="0.35">
      <c r="A1656" s="144" t="s">
        <v>7</v>
      </c>
      <c r="B1656" s="115" t="s">
        <v>82</v>
      </c>
      <c r="C1656" s="144"/>
      <c r="D1656" s="116">
        <v>44547</v>
      </c>
      <c r="E1656" s="115" t="s">
        <v>227</v>
      </c>
      <c r="F1656" s="145" t="s">
        <v>228</v>
      </c>
      <c r="G1656" s="145" t="s">
        <v>258</v>
      </c>
      <c r="H1656" s="146">
        <v>0.96</v>
      </c>
      <c r="I1656" s="147">
        <v>44529</v>
      </c>
      <c r="J1656" s="147">
        <v>44542</v>
      </c>
      <c r="K1656" s="148">
        <f t="shared" si="100"/>
        <v>14</v>
      </c>
      <c r="L1656" s="147">
        <f t="shared" si="101"/>
        <v>44535.5</v>
      </c>
      <c r="M1656" s="143">
        <v>44547.5</v>
      </c>
      <c r="N1656" s="143">
        <v>44592.5</v>
      </c>
      <c r="O1656" s="143">
        <v>44589.5</v>
      </c>
      <c r="P1656" s="144">
        <f t="shared" si="102"/>
        <v>54</v>
      </c>
      <c r="Q1656" s="149">
        <f t="shared" si="103"/>
        <v>51.839999999999996</v>
      </c>
    </row>
    <row r="1657" spans="1:17" x14ac:dyDescent="0.35">
      <c r="A1657" s="144" t="s">
        <v>7</v>
      </c>
      <c r="B1657" s="115" t="s">
        <v>82</v>
      </c>
      <c r="C1657" s="144"/>
      <c r="D1657" s="116">
        <v>44547</v>
      </c>
      <c r="E1657" s="115" t="s">
        <v>227</v>
      </c>
      <c r="F1657" s="145" t="s">
        <v>228</v>
      </c>
      <c r="G1657" s="145" t="s">
        <v>259</v>
      </c>
      <c r="H1657" s="146">
        <v>0.02</v>
      </c>
      <c r="I1657" s="147">
        <v>44529</v>
      </c>
      <c r="J1657" s="147">
        <v>44542</v>
      </c>
      <c r="K1657" s="148">
        <f t="shared" si="100"/>
        <v>14</v>
      </c>
      <c r="L1657" s="147">
        <f t="shared" si="101"/>
        <v>44535.5</v>
      </c>
      <c r="M1657" s="143">
        <v>44547.5</v>
      </c>
      <c r="N1657" s="143">
        <v>44592.5</v>
      </c>
      <c r="O1657" s="143">
        <v>44589.5</v>
      </c>
      <c r="P1657" s="144">
        <f t="shared" si="102"/>
        <v>54</v>
      </c>
      <c r="Q1657" s="149">
        <f t="shared" si="103"/>
        <v>1.08</v>
      </c>
    </row>
    <row r="1658" spans="1:17" x14ac:dyDescent="0.35">
      <c r="A1658" s="144" t="s">
        <v>7</v>
      </c>
      <c r="B1658" s="115" t="s">
        <v>82</v>
      </c>
      <c r="C1658" s="144"/>
      <c r="D1658" s="116">
        <v>44547</v>
      </c>
      <c r="E1658" s="115" t="s">
        <v>227</v>
      </c>
      <c r="F1658" s="145" t="s">
        <v>228</v>
      </c>
      <c r="G1658" s="145" t="s">
        <v>286</v>
      </c>
      <c r="H1658" s="146">
        <v>3.7</v>
      </c>
      <c r="I1658" s="147">
        <v>44529</v>
      </c>
      <c r="J1658" s="147">
        <v>44542</v>
      </c>
      <c r="K1658" s="148">
        <f t="shared" si="100"/>
        <v>14</v>
      </c>
      <c r="L1658" s="147">
        <f t="shared" si="101"/>
        <v>44535.5</v>
      </c>
      <c r="M1658" s="143">
        <v>44547.5</v>
      </c>
      <c r="N1658" s="143">
        <v>44592.5</v>
      </c>
      <c r="O1658" s="143">
        <v>44589.5</v>
      </c>
      <c r="P1658" s="144">
        <f t="shared" si="102"/>
        <v>54</v>
      </c>
      <c r="Q1658" s="149">
        <f t="shared" si="103"/>
        <v>199.8</v>
      </c>
    </row>
    <row r="1659" spans="1:17" x14ac:dyDescent="0.35">
      <c r="A1659" s="144" t="s">
        <v>7</v>
      </c>
      <c r="B1659" s="115" t="s">
        <v>82</v>
      </c>
      <c r="C1659" s="144"/>
      <c r="D1659" s="116">
        <v>44547</v>
      </c>
      <c r="E1659" s="115" t="s">
        <v>227</v>
      </c>
      <c r="F1659" s="145" t="s">
        <v>228</v>
      </c>
      <c r="G1659" s="145" t="s">
        <v>260</v>
      </c>
      <c r="H1659" s="146">
        <v>2.83</v>
      </c>
      <c r="I1659" s="147">
        <v>44529</v>
      </c>
      <c r="J1659" s="147">
        <v>44542</v>
      </c>
      <c r="K1659" s="148">
        <f t="shared" si="100"/>
        <v>14</v>
      </c>
      <c r="L1659" s="147">
        <f t="shared" si="101"/>
        <v>44535.5</v>
      </c>
      <c r="M1659" s="143">
        <v>44547.5</v>
      </c>
      <c r="N1659" s="143">
        <v>44592.5</v>
      </c>
      <c r="O1659" s="143">
        <v>44589.5</v>
      </c>
      <c r="P1659" s="144">
        <f t="shared" si="102"/>
        <v>54</v>
      </c>
      <c r="Q1659" s="149">
        <f t="shared" si="103"/>
        <v>152.82</v>
      </c>
    </row>
    <row r="1660" spans="1:17" x14ac:dyDescent="0.35">
      <c r="A1660" s="144" t="s">
        <v>7</v>
      </c>
      <c r="B1660" s="115" t="s">
        <v>82</v>
      </c>
      <c r="C1660" s="144"/>
      <c r="D1660" s="116">
        <v>44547</v>
      </c>
      <c r="E1660" s="115" t="s">
        <v>227</v>
      </c>
      <c r="F1660" s="145" t="s">
        <v>228</v>
      </c>
      <c r="G1660" s="145" t="s">
        <v>261</v>
      </c>
      <c r="H1660" s="146">
        <v>2.6399999999999997</v>
      </c>
      <c r="I1660" s="147">
        <v>44529</v>
      </c>
      <c r="J1660" s="147">
        <v>44542</v>
      </c>
      <c r="K1660" s="148">
        <f t="shared" si="100"/>
        <v>14</v>
      </c>
      <c r="L1660" s="147">
        <f t="shared" si="101"/>
        <v>44535.5</v>
      </c>
      <c r="M1660" s="143">
        <v>44547.5</v>
      </c>
      <c r="N1660" s="143">
        <v>44592.5</v>
      </c>
      <c r="O1660" s="143">
        <v>44589.5</v>
      </c>
      <c r="P1660" s="144">
        <f t="shared" si="102"/>
        <v>54</v>
      </c>
      <c r="Q1660" s="149">
        <f t="shared" si="103"/>
        <v>142.55999999999997</v>
      </c>
    </row>
    <row r="1661" spans="1:17" x14ac:dyDescent="0.35">
      <c r="A1661" s="144" t="s">
        <v>7</v>
      </c>
      <c r="B1661" s="115" t="s">
        <v>82</v>
      </c>
      <c r="C1661" s="144"/>
      <c r="D1661" s="116">
        <v>44547</v>
      </c>
      <c r="E1661" s="115" t="s">
        <v>227</v>
      </c>
      <c r="F1661" s="145" t="s">
        <v>228</v>
      </c>
      <c r="G1661" s="145" t="s">
        <v>316</v>
      </c>
      <c r="H1661" s="144">
        <v>0.39</v>
      </c>
      <c r="I1661" s="147">
        <v>44529</v>
      </c>
      <c r="J1661" s="147">
        <v>44542</v>
      </c>
      <c r="K1661" s="148">
        <f t="shared" si="100"/>
        <v>14</v>
      </c>
      <c r="L1661" s="147">
        <f t="shared" si="101"/>
        <v>44535.5</v>
      </c>
      <c r="M1661" s="143">
        <v>44547.5</v>
      </c>
      <c r="N1661" s="143">
        <v>44592.5</v>
      </c>
      <c r="O1661" s="143">
        <v>44589.5</v>
      </c>
      <c r="P1661" s="144">
        <f t="shared" si="102"/>
        <v>54</v>
      </c>
      <c r="Q1661" s="149">
        <f t="shared" si="103"/>
        <v>21.060000000000002</v>
      </c>
    </row>
    <row r="1662" spans="1:17" x14ac:dyDescent="0.35">
      <c r="A1662" s="144" t="s">
        <v>7</v>
      </c>
      <c r="B1662" s="115" t="s">
        <v>82</v>
      </c>
      <c r="C1662" s="144"/>
      <c r="D1662" s="116">
        <v>44547</v>
      </c>
      <c r="E1662" s="115" t="s">
        <v>227</v>
      </c>
      <c r="F1662" s="145" t="s">
        <v>228</v>
      </c>
      <c r="G1662" s="145" t="s">
        <v>324</v>
      </c>
      <c r="H1662" s="144">
        <v>7.75</v>
      </c>
      <c r="I1662" s="147">
        <v>44529</v>
      </c>
      <c r="J1662" s="147">
        <v>44542</v>
      </c>
      <c r="K1662" s="148">
        <f t="shared" si="100"/>
        <v>14</v>
      </c>
      <c r="L1662" s="147">
        <f t="shared" si="101"/>
        <v>44535.5</v>
      </c>
      <c r="M1662" s="143">
        <v>44547.5</v>
      </c>
      <c r="N1662" s="143">
        <v>44592.5</v>
      </c>
      <c r="O1662" s="143">
        <v>44589.5</v>
      </c>
      <c r="P1662" s="144">
        <f t="shared" si="102"/>
        <v>54</v>
      </c>
      <c r="Q1662" s="149">
        <f t="shared" si="103"/>
        <v>418.5</v>
      </c>
    </row>
    <row r="1663" spans="1:17" x14ac:dyDescent="0.35">
      <c r="A1663" s="144" t="s">
        <v>7</v>
      </c>
      <c r="B1663" s="115" t="s">
        <v>82</v>
      </c>
      <c r="C1663" s="144"/>
      <c r="D1663" s="116">
        <v>44547</v>
      </c>
      <c r="E1663" s="115" t="s">
        <v>227</v>
      </c>
      <c r="F1663" s="145" t="s">
        <v>228</v>
      </c>
      <c r="G1663" s="145" t="s">
        <v>288</v>
      </c>
      <c r="H1663" s="144">
        <v>3.02</v>
      </c>
      <c r="I1663" s="147">
        <v>44529</v>
      </c>
      <c r="J1663" s="147">
        <v>44542</v>
      </c>
      <c r="K1663" s="148">
        <f t="shared" si="100"/>
        <v>14</v>
      </c>
      <c r="L1663" s="147">
        <f t="shared" si="101"/>
        <v>44535.5</v>
      </c>
      <c r="M1663" s="143">
        <v>44547.5</v>
      </c>
      <c r="N1663" s="143">
        <v>44592.5</v>
      </c>
      <c r="O1663" s="143">
        <v>44589.5</v>
      </c>
      <c r="P1663" s="144">
        <f t="shared" si="102"/>
        <v>54</v>
      </c>
      <c r="Q1663" s="149">
        <f t="shared" si="103"/>
        <v>163.08000000000001</v>
      </c>
    </row>
    <row r="1664" spans="1:17" x14ac:dyDescent="0.35">
      <c r="A1664" s="144" t="s">
        <v>7</v>
      </c>
      <c r="B1664" s="115" t="s">
        <v>82</v>
      </c>
      <c r="C1664" s="144"/>
      <c r="D1664" s="116">
        <v>44547</v>
      </c>
      <c r="E1664" s="115" t="s">
        <v>227</v>
      </c>
      <c r="F1664" s="145" t="s">
        <v>228</v>
      </c>
      <c r="G1664" s="145" t="s">
        <v>262</v>
      </c>
      <c r="H1664" s="146">
        <v>17.919999999999998</v>
      </c>
      <c r="I1664" s="147">
        <v>44529</v>
      </c>
      <c r="J1664" s="147">
        <v>44542</v>
      </c>
      <c r="K1664" s="148">
        <f t="shared" si="100"/>
        <v>14</v>
      </c>
      <c r="L1664" s="147">
        <f t="shared" si="101"/>
        <v>44535.5</v>
      </c>
      <c r="M1664" s="143">
        <v>44547.5</v>
      </c>
      <c r="N1664" s="143">
        <v>44592.5</v>
      </c>
      <c r="O1664" s="143">
        <v>44589.5</v>
      </c>
      <c r="P1664" s="144">
        <f t="shared" si="102"/>
        <v>54</v>
      </c>
      <c r="Q1664" s="149">
        <f t="shared" si="103"/>
        <v>967.68</v>
      </c>
    </row>
    <row r="1665" spans="1:17" x14ac:dyDescent="0.35">
      <c r="A1665" s="144" t="s">
        <v>7</v>
      </c>
      <c r="B1665" s="115" t="s">
        <v>82</v>
      </c>
      <c r="C1665" s="144"/>
      <c r="D1665" s="116">
        <v>44547</v>
      </c>
      <c r="E1665" s="115" t="s">
        <v>227</v>
      </c>
      <c r="F1665" s="145" t="s">
        <v>228</v>
      </c>
      <c r="G1665" s="145" t="s">
        <v>231</v>
      </c>
      <c r="H1665" s="146">
        <v>0.01</v>
      </c>
      <c r="I1665" s="147">
        <v>44529</v>
      </c>
      <c r="J1665" s="147">
        <v>44542</v>
      </c>
      <c r="K1665" s="148">
        <f t="shared" si="100"/>
        <v>14</v>
      </c>
      <c r="L1665" s="147">
        <f t="shared" si="101"/>
        <v>44535.5</v>
      </c>
      <c r="M1665" s="143">
        <v>44547.5</v>
      </c>
      <c r="N1665" s="143">
        <v>44592.5</v>
      </c>
      <c r="O1665" s="143">
        <v>44589.5</v>
      </c>
      <c r="P1665" s="144">
        <f t="shared" si="102"/>
        <v>54</v>
      </c>
      <c r="Q1665" s="149">
        <f t="shared" si="103"/>
        <v>0.54</v>
      </c>
    </row>
    <row r="1666" spans="1:17" x14ac:dyDescent="0.35">
      <c r="A1666" s="144" t="s">
        <v>7</v>
      </c>
      <c r="B1666" s="115" t="s">
        <v>82</v>
      </c>
      <c r="C1666" s="144"/>
      <c r="D1666" s="116">
        <v>44547</v>
      </c>
      <c r="E1666" s="115" t="s">
        <v>227</v>
      </c>
      <c r="F1666" s="145" t="s">
        <v>228</v>
      </c>
      <c r="G1666" s="145" t="s">
        <v>289</v>
      </c>
      <c r="H1666" s="146">
        <v>1.02</v>
      </c>
      <c r="I1666" s="147">
        <v>44529</v>
      </c>
      <c r="J1666" s="147">
        <v>44542</v>
      </c>
      <c r="K1666" s="148">
        <f t="shared" si="100"/>
        <v>14</v>
      </c>
      <c r="L1666" s="147">
        <f t="shared" si="101"/>
        <v>44535.5</v>
      </c>
      <c r="M1666" s="143">
        <v>44547.5</v>
      </c>
      <c r="N1666" s="143">
        <v>44592.5</v>
      </c>
      <c r="O1666" s="143">
        <v>44589.5</v>
      </c>
      <c r="P1666" s="144">
        <f t="shared" si="102"/>
        <v>54</v>
      </c>
      <c r="Q1666" s="149">
        <f t="shared" si="103"/>
        <v>55.08</v>
      </c>
    </row>
    <row r="1667" spans="1:17" x14ac:dyDescent="0.35">
      <c r="A1667" s="144" t="s">
        <v>7</v>
      </c>
      <c r="B1667" s="115" t="s">
        <v>82</v>
      </c>
      <c r="C1667" s="144"/>
      <c r="D1667" s="116">
        <v>44547</v>
      </c>
      <c r="E1667" s="115" t="s">
        <v>227</v>
      </c>
      <c r="F1667" s="145" t="s">
        <v>228</v>
      </c>
      <c r="G1667" s="145" t="s">
        <v>299</v>
      </c>
      <c r="H1667" s="146">
        <v>0.01</v>
      </c>
      <c r="I1667" s="147">
        <v>44529</v>
      </c>
      <c r="J1667" s="147">
        <v>44542</v>
      </c>
      <c r="K1667" s="148">
        <f t="shared" si="100"/>
        <v>14</v>
      </c>
      <c r="L1667" s="147">
        <f t="shared" si="101"/>
        <v>44535.5</v>
      </c>
      <c r="M1667" s="143">
        <v>44547.5</v>
      </c>
      <c r="N1667" s="143">
        <v>44592.5</v>
      </c>
      <c r="O1667" s="143">
        <v>44589.5</v>
      </c>
      <c r="P1667" s="144">
        <f t="shared" si="102"/>
        <v>54</v>
      </c>
      <c r="Q1667" s="149">
        <f t="shared" si="103"/>
        <v>0.54</v>
      </c>
    </row>
    <row r="1668" spans="1:17" x14ac:dyDescent="0.35">
      <c r="A1668" s="144" t="s">
        <v>7</v>
      </c>
      <c r="B1668" s="115" t="s">
        <v>82</v>
      </c>
      <c r="C1668" s="144"/>
      <c r="D1668" s="116">
        <v>44547</v>
      </c>
      <c r="E1668" s="115" t="s">
        <v>227</v>
      </c>
      <c r="F1668" s="145" t="s">
        <v>228</v>
      </c>
      <c r="G1668" s="145" t="s">
        <v>305</v>
      </c>
      <c r="H1668" s="146">
        <v>0.01</v>
      </c>
      <c r="I1668" s="147">
        <v>44529</v>
      </c>
      <c r="J1668" s="147">
        <v>44542</v>
      </c>
      <c r="K1668" s="148">
        <f t="shared" si="100"/>
        <v>14</v>
      </c>
      <c r="L1668" s="147">
        <f t="shared" si="101"/>
        <v>44535.5</v>
      </c>
      <c r="M1668" s="143">
        <v>44547.5</v>
      </c>
      <c r="N1668" s="143">
        <v>44592.5</v>
      </c>
      <c r="O1668" s="143">
        <v>44589.5</v>
      </c>
      <c r="P1668" s="144">
        <f t="shared" si="102"/>
        <v>54</v>
      </c>
      <c r="Q1668" s="149">
        <f t="shared" si="103"/>
        <v>0.54</v>
      </c>
    </row>
    <row r="1669" spans="1:17" x14ac:dyDescent="0.35">
      <c r="A1669" s="144" t="s">
        <v>7</v>
      </c>
      <c r="B1669" s="115" t="s">
        <v>82</v>
      </c>
      <c r="C1669" s="144"/>
      <c r="D1669" s="116">
        <v>44547</v>
      </c>
      <c r="E1669" s="115" t="s">
        <v>227</v>
      </c>
      <c r="F1669" s="145" t="s">
        <v>228</v>
      </c>
      <c r="G1669" s="145" t="s">
        <v>265</v>
      </c>
      <c r="H1669" s="146">
        <v>3.76</v>
      </c>
      <c r="I1669" s="147">
        <v>44529</v>
      </c>
      <c r="J1669" s="147">
        <v>44542</v>
      </c>
      <c r="K1669" s="148">
        <f t="shared" si="100"/>
        <v>14</v>
      </c>
      <c r="L1669" s="147">
        <f t="shared" si="101"/>
        <v>44535.5</v>
      </c>
      <c r="M1669" s="143">
        <v>44547.5</v>
      </c>
      <c r="N1669" s="143">
        <v>44592.5</v>
      </c>
      <c r="O1669" s="143">
        <v>44589.5</v>
      </c>
      <c r="P1669" s="144">
        <f t="shared" si="102"/>
        <v>54</v>
      </c>
      <c r="Q1669" s="149">
        <f t="shared" si="103"/>
        <v>203.04</v>
      </c>
    </row>
    <row r="1670" spans="1:17" x14ac:dyDescent="0.35">
      <c r="A1670" s="144" t="s">
        <v>7</v>
      </c>
      <c r="B1670" s="115" t="s">
        <v>82</v>
      </c>
      <c r="C1670" s="144"/>
      <c r="D1670" s="116">
        <v>44547</v>
      </c>
      <c r="E1670" s="115" t="s">
        <v>227</v>
      </c>
      <c r="F1670" s="145" t="s">
        <v>228</v>
      </c>
      <c r="G1670" s="145" t="s">
        <v>266</v>
      </c>
      <c r="H1670" s="146">
        <v>13.84</v>
      </c>
      <c r="I1670" s="147">
        <v>44529</v>
      </c>
      <c r="J1670" s="147">
        <v>44542</v>
      </c>
      <c r="K1670" s="148">
        <f t="shared" si="100"/>
        <v>14</v>
      </c>
      <c r="L1670" s="147">
        <f t="shared" si="101"/>
        <v>44535.5</v>
      </c>
      <c r="M1670" s="143">
        <v>44547.5</v>
      </c>
      <c r="N1670" s="143">
        <v>44592.5</v>
      </c>
      <c r="O1670" s="143">
        <v>44589.5</v>
      </c>
      <c r="P1670" s="144">
        <f t="shared" si="102"/>
        <v>54</v>
      </c>
      <c r="Q1670" s="149">
        <f t="shared" si="103"/>
        <v>747.36</v>
      </c>
    </row>
    <row r="1671" spans="1:17" x14ac:dyDescent="0.35">
      <c r="A1671" s="144" t="s">
        <v>7</v>
      </c>
      <c r="B1671" s="115" t="s">
        <v>82</v>
      </c>
      <c r="C1671" s="144"/>
      <c r="D1671" s="116">
        <v>44547</v>
      </c>
      <c r="E1671" s="115" t="s">
        <v>269</v>
      </c>
      <c r="F1671" s="145" t="s">
        <v>270</v>
      </c>
      <c r="G1671" s="145" t="s">
        <v>271</v>
      </c>
      <c r="H1671" s="146">
        <v>714.73000000000013</v>
      </c>
      <c r="I1671" s="147">
        <v>44529</v>
      </c>
      <c r="J1671" s="147">
        <v>44542</v>
      </c>
      <c r="K1671" s="148">
        <f t="shared" ref="K1671:K1734" si="104">J1671-I1671+1</f>
        <v>14</v>
      </c>
      <c r="L1671" s="147">
        <f t="shared" ref="L1671:L1738" si="105">(J1671+I1671)/2</f>
        <v>44535.5</v>
      </c>
      <c r="M1671" s="143">
        <v>44547.5</v>
      </c>
      <c r="N1671" s="143">
        <v>44592.5</v>
      </c>
      <c r="O1671" s="143">
        <v>44589.5</v>
      </c>
      <c r="P1671" s="144">
        <f t="shared" ref="P1671:P1734" si="106">O1671-L1671</f>
        <v>54</v>
      </c>
      <c r="Q1671" s="149">
        <f t="shared" ref="Q1671:Q1734" si="107">P1671*H1671</f>
        <v>38595.420000000006</v>
      </c>
    </row>
    <row r="1672" spans="1:17" x14ac:dyDescent="0.35">
      <c r="A1672" s="144" t="s">
        <v>7</v>
      </c>
      <c r="B1672" s="115" t="s">
        <v>82</v>
      </c>
      <c r="C1672" s="144"/>
      <c r="D1672" s="116">
        <v>44547</v>
      </c>
      <c r="E1672" s="115" t="s">
        <v>269</v>
      </c>
      <c r="F1672" s="145" t="s">
        <v>270</v>
      </c>
      <c r="G1672" s="145" t="s">
        <v>272</v>
      </c>
      <c r="H1672" s="146">
        <v>196.77999999999997</v>
      </c>
      <c r="I1672" s="147">
        <v>44529</v>
      </c>
      <c r="J1672" s="147">
        <v>44542</v>
      </c>
      <c r="K1672" s="148">
        <f t="shared" si="104"/>
        <v>14</v>
      </c>
      <c r="L1672" s="147">
        <f t="shared" si="105"/>
        <v>44535.5</v>
      </c>
      <c r="M1672" s="143">
        <v>44547.5</v>
      </c>
      <c r="N1672" s="143">
        <v>44592.5</v>
      </c>
      <c r="O1672" s="143">
        <v>44589.5</v>
      </c>
      <c r="P1672" s="144">
        <f t="shared" si="106"/>
        <v>54</v>
      </c>
      <c r="Q1672" s="149">
        <f t="shared" si="107"/>
        <v>10626.119999999999</v>
      </c>
    </row>
    <row r="1673" spans="1:17" x14ac:dyDescent="0.35">
      <c r="A1673" s="144" t="s">
        <v>7</v>
      </c>
      <c r="B1673" s="115" t="s">
        <v>82</v>
      </c>
      <c r="C1673" s="144"/>
      <c r="D1673" s="116">
        <v>44547</v>
      </c>
      <c r="E1673" s="115" t="s">
        <v>269</v>
      </c>
      <c r="F1673" s="145" t="s">
        <v>270</v>
      </c>
      <c r="G1673" s="145" t="s">
        <v>273</v>
      </c>
      <c r="H1673" s="146">
        <v>113.69</v>
      </c>
      <c r="I1673" s="147">
        <v>44529</v>
      </c>
      <c r="J1673" s="147">
        <v>44542</v>
      </c>
      <c r="K1673" s="148">
        <f t="shared" si="104"/>
        <v>14</v>
      </c>
      <c r="L1673" s="147">
        <f t="shared" si="105"/>
        <v>44535.5</v>
      </c>
      <c r="M1673" s="143">
        <v>44547.5</v>
      </c>
      <c r="N1673" s="143">
        <v>44592.5</v>
      </c>
      <c r="O1673" s="143">
        <v>44589.5</v>
      </c>
      <c r="P1673" s="144">
        <f t="shared" si="106"/>
        <v>54</v>
      </c>
      <c r="Q1673" s="149">
        <f t="shared" si="107"/>
        <v>6139.26</v>
      </c>
    </row>
    <row r="1674" spans="1:17" x14ac:dyDescent="0.35">
      <c r="A1674" s="144" t="s">
        <v>7</v>
      </c>
      <c r="B1674" s="115" t="s">
        <v>82</v>
      </c>
      <c r="C1674" s="144"/>
      <c r="D1674" s="116">
        <v>44547</v>
      </c>
      <c r="E1674" s="115" t="s">
        <v>269</v>
      </c>
      <c r="F1674" s="145" t="s">
        <v>270</v>
      </c>
      <c r="G1674" s="145" t="s">
        <v>274</v>
      </c>
      <c r="H1674" s="146">
        <v>2.4500000000000002</v>
      </c>
      <c r="I1674" s="147">
        <v>44529</v>
      </c>
      <c r="J1674" s="147">
        <v>44542</v>
      </c>
      <c r="K1674" s="148">
        <f t="shared" si="104"/>
        <v>14</v>
      </c>
      <c r="L1674" s="147">
        <f t="shared" si="105"/>
        <v>44535.5</v>
      </c>
      <c r="M1674" s="143">
        <v>44547.5</v>
      </c>
      <c r="N1674" s="143">
        <v>44592.5</v>
      </c>
      <c r="O1674" s="143">
        <v>44589.5</v>
      </c>
      <c r="P1674" s="144">
        <f t="shared" si="106"/>
        <v>54</v>
      </c>
      <c r="Q1674" s="149">
        <f t="shared" si="107"/>
        <v>132.30000000000001</v>
      </c>
    </row>
    <row r="1675" spans="1:17" x14ac:dyDescent="0.35">
      <c r="A1675" s="144" t="s">
        <v>7</v>
      </c>
      <c r="B1675" s="115" t="s">
        <v>82</v>
      </c>
      <c r="C1675" s="144"/>
      <c r="D1675" s="116">
        <v>44547</v>
      </c>
      <c r="E1675" s="115" t="s">
        <v>275</v>
      </c>
      <c r="F1675" s="145" t="s">
        <v>276</v>
      </c>
      <c r="G1675" s="145" t="s">
        <v>209</v>
      </c>
      <c r="H1675" s="144">
        <v>21.2</v>
      </c>
      <c r="I1675" s="147">
        <v>44529</v>
      </c>
      <c r="J1675" s="147">
        <v>44542</v>
      </c>
      <c r="K1675" s="148">
        <f t="shared" si="104"/>
        <v>14</v>
      </c>
      <c r="L1675" s="147">
        <f t="shared" si="105"/>
        <v>44535.5</v>
      </c>
      <c r="M1675" s="143">
        <v>44547.5</v>
      </c>
      <c r="N1675" s="143">
        <v>44592.5</v>
      </c>
      <c r="O1675" s="143">
        <v>44589.5</v>
      </c>
      <c r="P1675" s="144">
        <f t="shared" si="106"/>
        <v>54</v>
      </c>
      <c r="Q1675" s="149">
        <f t="shared" si="107"/>
        <v>1144.8</v>
      </c>
    </row>
    <row r="1676" spans="1:17" x14ac:dyDescent="0.35">
      <c r="A1676" s="144" t="s">
        <v>7</v>
      </c>
      <c r="B1676" s="115" t="s">
        <v>82</v>
      </c>
      <c r="C1676" s="144"/>
      <c r="D1676" s="116">
        <v>44547</v>
      </c>
      <c r="E1676" s="115" t="s">
        <v>277</v>
      </c>
      <c r="F1676" s="145" t="s">
        <v>278</v>
      </c>
      <c r="G1676" s="145" t="s">
        <v>279</v>
      </c>
      <c r="H1676" s="146">
        <v>24.09</v>
      </c>
      <c r="I1676" s="147">
        <v>44529</v>
      </c>
      <c r="J1676" s="147">
        <v>44542</v>
      </c>
      <c r="K1676" s="148">
        <f t="shared" si="104"/>
        <v>14</v>
      </c>
      <c r="L1676" s="147">
        <f t="shared" si="105"/>
        <v>44535.5</v>
      </c>
      <c r="M1676" s="143">
        <v>44547.5</v>
      </c>
      <c r="N1676" s="143">
        <v>44592.5</v>
      </c>
      <c r="O1676" s="143">
        <v>44589.5</v>
      </c>
      <c r="P1676" s="144">
        <f t="shared" si="106"/>
        <v>54</v>
      </c>
      <c r="Q1676" s="149">
        <f t="shared" si="107"/>
        <v>1300.8599999999999</v>
      </c>
    </row>
    <row r="1677" spans="1:17" x14ac:dyDescent="0.35">
      <c r="A1677" s="144" t="s">
        <v>7</v>
      </c>
      <c r="B1677" s="115" t="s">
        <v>82</v>
      </c>
      <c r="C1677" s="144"/>
      <c r="D1677" s="116">
        <v>44547</v>
      </c>
      <c r="E1677" s="115" t="s">
        <v>233</v>
      </c>
      <c r="F1677" s="145" t="s">
        <v>234</v>
      </c>
      <c r="G1677" s="145" t="s">
        <v>280</v>
      </c>
      <c r="H1677" s="146">
        <v>450.93</v>
      </c>
      <c r="I1677" s="147">
        <v>44529</v>
      </c>
      <c r="J1677" s="147">
        <v>44542</v>
      </c>
      <c r="K1677" s="148">
        <f t="shared" si="104"/>
        <v>14</v>
      </c>
      <c r="L1677" s="147">
        <f t="shared" si="105"/>
        <v>44535.5</v>
      </c>
      <c r="M1677" s="143">
        <v>44547.5</v>
      </c>
      <c r="N1677" s="143">
        <v>44592.5</v>
      </c>
      <c r="O1677" s="143">
        <v>44589.5</v>
      </c>
      <c r="P1677" s="144">
        <f t="shared" si="106"/>
        <v>54</v>
      </c>
      <c r="Q1677" s="149">
        <f t="shared" si="107"/>
        <v>24350.22</v>
      </c>
    </row>
    <row r="1678" spans="1:17" x14ac:dyDescent="0.35">
      <c r="A1678" s="144" t="s">
        <v>7</v>
      </c>
      <c r="B1678" s="115" t="s">
        <v>82</v>
      </c>
      <c r="C1678" s="144"/>
      <c r="D1678" s="116">
        <v>44547</v>
      </c>
      <c r="E1678" s="115" t="s">
        <v>281</v>
      </c>
      <c r="F1678" s="145" t="s">
        <v>282</v>
      </c>
      <c r="G1678" s="145" t="s">
        <v>230</v>
      </c>
      <c r="H1678" s="146">
        <v>3.6</v>
      </c>
      <c r="I1678" s="147">
        <v>44529</v>
      </c>
      <c r="J1678" s="147">
        <v>44542</v>
      </c>
      <c r="K1678" s="148">
        <f t="shared" si="104"/>
        <v>14</v>
      </c>
      <c r="L1678" s="147">
        <f t="shared" si="105"/>
        <v>44535.5</v>
      </c>
      <c r="M1678" s="143">
        <v>44547.5</v>
      </c>
      <c r="N1678" s="143">
        <v>44592.5</v>
      </c>
      <c r="O1678" s="143">
        <v>44589.5</v>
      </c>
      <c r="P1678" s="144">
        <f t="shared" si="106"/>
        <v>54</v>
      </c>
      <c r="Q1678" s="149">
        <f t="shared" si="107"/>
        <v>194.4</v>
      </c>
    </row>
    <row r="1679" spans="1:17" x14ac:dyDescent="0.35">
      <c r="A1679" s="144" t="s">
        <v>7</v>
      </c>
      <c r="B1679" s="115" t="s">
        <v>82</v>
      </c>
      <c r="C1679" s="144"/>
      <c r="D1679" s="116">
        <v>44547</v>
      </c>
      <c r="E1679" s="115" t="s">
        <v>281</v>
      </c>
      <c r="F1679" s="145" t="s">
        <v>282</v>
      </c>
      <c r="G1679" s="145" t="s">
        <v>220</v>
      </c>
      <c r="H1679" s="146">
        <v>28.26</v>
      </c>
      <c r="I1679" s="147">
        <v>44529</v>
      </c>
      <c r="J1679" s="147">
        <v>44542</v>
      </c>
      <c r="K1679" s="148">
        <f t="shared" si="104"/>
        <v>14</v>
      </c>
      <c r="L1679" s="147">
        <f t="shared" si="105"/>
        <v>44535.5</v>
      </c>
      <c r="M1679" s="143">
        <v>44547.5</v>
      </c>
      <c r="N1679" s="143">
        <v>44592.5</v>
      </c>
      <c r="O1679" s="143">
        <v>44589.5</v>
      </c>
      <c r="P1679" s="144">
        <f t="shared" si="106"/>
        <v>54</v>
      </c>
      <c r="Q1679" s="149">
        <f t="shared" si="107"/>
        <v>1526.0400000000002</v>
      </c>
    </row>
    <row r="1680" spans="1:17" x14ac:dyDescent="0.35">
      <c r="A1680" s="144" t="s">
        <v>7</v>
      </c>
      <c r="B1680" s="115" t="s">
        <v>82</v>
      </c>
      <c r="C1680" s="144"/>
      <c r="D1680" s="116">
        <v>44547</v>
      </c>
      <c r="E1680" s="115" t="s">
        <v>218</v>
      </c>
      <c r="F1680" s="145" t="s">
        <v>219</v>
      </c>
      <c r="G1680" s="145" t="s">
        <v>230</v>
      </c>
      <c r="H1680" s="146">
        <v>735.22</v>
      </c>
      <c r="I1680" s="147">
        <v>44529</v>
      </c>
      <c r="J1680" s="147">
        <v>44542</v>
      </c>
      <c r="K1680" s="148">
        <f t="shared" si="104"/>
        <v>14</v>
      </c>
      <c r="L1680" s="147">
        <f t="shared" si="105"/>
        <v>44535.5</v>
      </c>
      <c r="M1680" s="143">
        <v>44547.5</v>
      </c>
      <c r="N1680" s="143">
        <v>44592.5</v>
      </c>
      <c r="O1680" s="143">
        <v>44589.5</v>
      </c>
      <c r="P1680" s="144">
        <f t="shared" si="106"/>
        <v>54</v>
      </c>
      <c r="Q1680" s="149">
        <f t="shared" si="107"/>
        <v>39701.880000000005</v>
      </c>
    </row>
    <row r="1681" spans="1:17" x14ac:dyDescent="0.35">
      <c r="A1681" s="144" t="s">
        <v>7</v>
      </c>
      <c r="B1681" s="115" t="s">
        <v>82</v>
      </c>
      <c r="C1681" s="144"/>
      <c r="D1681" s="116">
        <v>44547</v>
      </c>
      <c r="E1681" s="115" t="s">
        <v>221</v>
      </c>
      <c r="F1681" s="145" t="s">
        <v>222</v>
      </c>
      <c r="G1681" s="145" t="s">
        <v>230</v>
      </c>
      <c r="H1681" s="146">
        <v>18628.419999999995</v>
      </c>
      <c r="I1681" s="147">
        <v>44529</v>
      </c>
      <c r="J1681" s="147">
        <v>44542</v>
      </c>
      <c r="K1681" s="148">
        <f t="shared" si="104"/>
        <v>14</v>
      </c>
      <c r="L1681" s="147">
        <f t="shared" si="105"/>
        <v>44535.5</v>
      </c>
      <c r="M1681" s="143">
        <v>44547.5</v>
      </c>
      <c r="N1681" s="143">
        <v>44592.5</v>
      </c>
      <c r="O1681" s="143">
        <v>44589.5</v>
      </c>
      <c r="P1681" s="144">
        <f t="shared" si="106"/>
        <v>54</v>
      </c>
      <c r="Q1681" s="149">
        <f t="shared" si="107"/>
        <v>1005934.6799999997</v>
      </c>
    </row>
    <row r="1682" spans="1:17" x14ac:dyDescent="0.35">
      <c r="A1682" s="144" t="s">
        <v>4</v>
      </c>
      <c r="B1682" s="115" t="s">
        <v>82</v>
      </c>
      <c r="C1682" s="144"/>
      <c r="D1682" s="116">
        <v>44561</v>
      </c>
      <c r="E1682" s="115" t="s">
        <v>207</v>
      </c>
      <c r="F1682" s="145" t="s">
        <v>208</v>
      </c>
      <c r="G1682" s="145" t="s">
        <v>209</v>
      </c>
      <c r="H1682" s="146">
        <v>77035.58</v>
      </c>
      <c r="I1682" s="147">
        <v>44543</v>
      </c>
      <c r="J1682" s="147">
        <v>44556</v>
      </c>
      <c r="K1682" s="148">
        <f t="shared" si="104"/>
        <v>14</v>
      </c>
      <c r="L1682" s="147">
        <f t="shared" si="105"/>
        <v>44549.5</v>
      </c>
      <c r="M1682" s="143">
        <v>44561.5</v>
      </c>
      <c r="N1682" s="143">
        <v>44564.5</v>
      </c>
      <c r="O1682" s="143">
        <v>44561.5</v>
      </c>
      <c r="P1682" s="144">
        <f t="shared" si="106"/>
        <v>12</v>
      </c>
      <c r="Q1682" s="149">
        <f t="shared" si="107"/>
        <v>924426.96</v>
      </c>
    </row>
    <row r="1683" spans="1:17" x14ac:dyDescent="0.35">
      <c r="A1683" s="144" t="s">
        <v>4</v>
      </c>
      <c r="B1683" s="115" t="s">
        <v>82</v>
      </c>
      <c r="C1683" s="144"/>
      <c r="D1683" s="116">
        <v>44561</v>
      </c>
      <c r="E1683" s="115" t="s">
        <v>210</v>
      </c>
      <c r="F1683" s="145" t="s">
        <v>211</v>
      </c>
      <c r="G1683" s="145" t="s">
        <v>209</v>
      </c>
      <c r="H1683" s="146">
        <v>9317.83</v>
      </c>
      <c r="I1683" s="147">
        <v>44543</v>
      </c>
      <c r="J1683" s="147">
        <v>44556</v>
      </c>
      <c r="K1683" s="148">
        <f t="shared" si="104"/>
        <v>14</v>
      </c>
      <c r="L1683" s="147">
        <f t="shared" si="105"/>
        <v>44549.5</v>
      </c>
      <c r="M1683" s="143">
        <v>44561.5</v>
      </c>
      <c r="N1683" s="143">
        <v>44564.5</v>
      </c>
      <c r="O1683" s="143">
        <v>44561.5</v>
      </c>
      <c r="P1683" s="144">
        <f t="shared" si="106"/>
        <v>12</v>
      </c>
      <c r="Q1683" s="149">
        <f t="shared" si="107"/>
        <v>111813.95999999999</v>
      </c>
    </row>
    <row r="1684" spans="1:17" x14ac:dyDescent="0.35">
      <c r="A1684" s="144" t="s">
        <v>4</v>
      </c>
      <c r="B1684" s="115" t="s">
        <v>82</v>
      </c>
      <c r="C1684" s="144"/>
      <c r="D1684" s="116">
        <v>44561</v>
      </c>
      <c r="E1684" s="115" t="s">
        <v>212</v>
      </c>
      <c r="F1684" s="145" t="s">
        <v>213</v>
      </c>
      <c r="G1684" s="145" t="s">
        <v>209</v>
      </c>
      <c r="H1684" s="146">
        <v>9317.83</v>
      </c>
      <c r="I1684" s="147">
        <v>44543</v>
      </c>
      <c r="J1684" s="147">
        <v>44556</v>
      </c>
      <c r="K1684" s="148">
        <f t="shared" si="104"/>
        <v>14</v>
      </c>
      <c r="L1684" s="147">
        <f t="shared" si="105"/>
        <v>44549.5</v>
      </c>
      <c r="M1684" s="143">
        <v>44561.5</v>
      </c>
      <c r="N1684" s="143">
        <v>44564.5</v>
      </c>
      <c r="O1684" s="143">
        <v>44561.5</v>
      </c>
      <c r="P1684" s="144">
        <f t="shared" si="106"/>
        <v>12</v>
      </c>
      <c r="Q1684" s="149">
        <f t="shared" si="107"/>
        <v>111813.95999999999</v>
      </c>
    </row>
    <row r="1685" spans="1:17" x14ac:dyDescent="0.35">
      <c r="A1685" s="144" t="s">
        <v>4</v>
      </c>
      <c r="B1685" s="115" t="s">
        <v>82</v>
      </c>
      <c r="C1685" s="144"/>
      <c r="D1685" s="116">
        <v>44561</v>
      </c>
      <c r="E1685" s="115" t="s">
        <v>214</v>
      </c>
      <c r="F1685" s="145" t="s">
        <v>215</v>
      </c>
      <c r="G1685" s="145" t="s">
        <v>209</v>
      </c>
      <c r="H1685" s="146">
        <v>37728.769999999982</v>
      </c>
      <c r="I1685" s="147">
        <v>44543</v>
      </c>
      <c r="J1685" s="147">
        <v>44556</v>
      </c>
      <c r="K1685" s="148">
        <f t="shared" si="104"/>
        <v>14</v>
      </c>
      <c r="L1685" s="147">
        <f t="shared" si="105"/>
        <v>44549.5</v>
      </c>
      <c r="M1685" s="143">
        <v>44561.5</v>
      </c>
      <c r="N1685" s="143">
        <v>44564.5</v>
      </c>
      <c r="O1685" s="143">
        <v>44561.5</v>
      </c>
      <c r="P1685" s="144">
        <f t="shared" si="106"/>
        <v>12</v>
      </c>
      <c r="Q1685" s="149">
        <f t="shared" si="107"/>
        <v>452745.23999999976</v>
      </c>
    </row>
    <row r="1686" spans="1:17" x14ac:dyDescent="0.35">
      <c r="A1686" s="144" t="s">
        <v>4</v>
      </c>
      <c r="B1686" s="115" t="s">
        <v>82</v>
      </c>
      <c r="C1686" s="144"/>
      <c r="D1686" s="116">
        <v>44561</v>
      </c>
      <c r="E1686" s="115" t="s">
        <v>216</v>
      </c>
      <c r="F1686" s="145" t="s">
        <v>217</v>
      </c>
      <c r="G1686" s="145" t="s">
        <v>209</v>
      </c>
      <c r="H1686" s="146">
        <v>37728.769999999982</v>
      </c>
      <c r="I1686" s="147">
        <v>44543</v>
      </c>
      <c r="J1686" s="147">
        <v>44556</v>
      </c>
      <c r="K1686" s="148">
        <f t="shared" si="104"/>
        <v>14</v>
      </c>
      <c r="L1686" s="147">
        <f t="shared" si="105"/>
        <v>44549.5</v>
      </c>
      <c r="M1686" s="143">
        <v>44561.5</v>
      </c>
      <c r="N1686" s="143">
        <v>44564.5</v>
      </c>
      <c r="O1686" s="143">
        <v>44561.5</v>
      </c>
      <c r="P1686" s="144">
        <f t="shared" si="106"/>
        <v>12</v>
      </c>
      <c r="Q1686" s="149">
        <f t="shared" si="107"/>
        <v>452745.23999999976</v>
      </c>
    </row>
    <row r="1687" spans="1:17" x14ac:dyDescent="0.35">
      <c r="A1687" s="144" t="s">
        <v>4</v>
      </c>
      <c r="B1687" s="115" t="s">
        <v>82</v>
      </c>
      <c r="C1687" s="144"/>
      <c r="D1687" s="116">
        <v>44561</v>
      </c>
      <c r="E1687" s="115" t="s">
        <v>218</v>
      </c>
      <c r="F1687" s="145" t="s">
        <v>219</v>
      </c>
      <c r="G1687" s="145" t="s">
        <v>220</v>
      </c>
      <c r="H1687" s="146">
        <v>2403.4499999999998</v>
      </c>
      <c r="I1687" s="147">
        <v>44543</v>
      </c>
      <c r="J1687" s="147">
        <v>44556</v>
      </c>
      <c r="K1687" s="148">
        <f t="shared" si="104"/>
        <v>14</v>
      </c>
      <c r="L1687" s="147">
        <f t="shared" si="105"/>
        <v>44549.5</v>
      </c>
      <c r="M1687" s="143">
        <v>44561.5</v>
      </c>
      <c r="N1687" s="143">
        <v>44564.5</v>
      </c>
      <c r="O1687" s="143">
        <v>44561.5</v>
      </c>
      <c r="P1687" s="144">
        <f t="shared" si="106"/>
        <v>12</v>
      </c>
      <c r="Q1687" s="149">
        <f t="shared" si="107"/>
        <v>28841.399999999998</v>
      </c>
    </row>
    <row r="1688" spans="1:17" x14ac:dyDescent="0.35">
      <c r="A1688" s="144" t="s">
        <v>4</v>
      </c>
      <c r="B1688" s="115" t="s">
        <v>82</v>
      </c>
      <c r="C1688" s="144"/>
      <c r="D1688" s="116">
        <v>44561</v>
      </c>
      <c r="E1688" s="115" t="s">
        <v>221</v>
      </c>
      <c r="F1688" s="145" t="s">
        <v>222</v>
      </c>
      <c r="G1688" s="145" t="s">
        <v>220</v>
      </c>
      <c r="H1688" s="146">
        <v>1051.52</v>
      </c>
      <c r="I1688" s="147">
        <v>44543</v>
      </c>
      <c r="J1688" s="147">
        <v>44556</v>
      </c>
      <c r="K1688" s="148">
        <f t="shared" si="104"/>
        <v>14</v>
      </c>
      <c r="L1688" s="147">
        <f t="shared" si="105"/>
        <v>44549.5</v>
      </c>
      <c r="M1688" s="143">
        <v>44561.5</v>
      </c>
      <c r="N1688" s="143">
        <v>44564.5</v>
      </c>
      <c r="O1688" s="143">
        <v>44561.5</v>
      </c>
      <c r="P1688" s="144">
        <f t="shared" si="106"/>
        <v>12</v>
      </c>
      <c r="Q1688" s="149">
        <f t="shared" si="107"/>
        <v>12618.24</v>
      </c>
    </row>
    <row r="1689" spans="1:17" x14ac:dyDescent="0.35">
      <c r="A1689" s="144" t="s">
        <v>4</v>
      </c>
      <c r="B1689" s="115" t="s">
        <v>82</v>
      </c>
      <c r="C1689" s="144"/>
      <c r="D1689" s="116">
        <v>44561</v>
      </c>
      <c r="E1689" s="115" t="s">
        <v>223</v>
      </c>
      <c r="F1689" s="145" t="s">
        <v>224</v>
      </c>
      <c r="G1689" s="145" t="s">
        <v>225</v>
      </c>
      <c r="H1689" s="146">
        <v>109.98</v>
      </c>
      <c r="I1689" s="147">
        <v>44543</v>
      </c>
      <c r="J1689" s="147">
        <v>44556</v>
      </c>
      <c r="K1689" s="148">
        <f t="shared" si="104"/>
        <v>14</v>
      </c>
      <c r="L1689" s="147">
        <f t="shared" si="105"/>
        <v>44549.5</v>
      </c>
      <c r="M1689" s="143">
        <v>44561.5</v>
      </c>
      <c r="N1689" s="143">
        <v>44566.5</v>
      </c>
      <c r="O1689" s="143">
        <v>44565.5</v>
      </c>
      <c r="P1689" s="144">
        <f t="shared" si="106"/>
        <v>16</v>
      </c>
      <c r="Q1689" s="149">
        <f t="shared" si="107"/>
        <v>1759.68</v>
      </c>
    </row>
    <row r="1690" spans="1:17" x14ac:dyDescent="0.35">
      <c r="A1690" s="144" t="s">
        <v>4</v>
      </c>
      <c r="B1690" s="115" t="s">
        <v>82</v>
      </c>
      <c r="C1690" s="144"/>
      <c r="D1690" s="116">
        <v>44561</v>
      </c>
      <c r="E1690" s="115" t="s">
        <v>223</v>
      </c>
      <c r="F1690" s="145" t="s">
        <v>224</v>
      </c>
      <c r="G1690" s="145" t="s">
        <v>226</v>
      </c>
      <c r="H1690" s="146">
        <v>31.87</v>
      </c>
      <c r="I1690" s="147">
        <v>44543</v>
      </c>
      <c r="J1690" s="147">
        <v>44556</v>
      </c>
      <c r="K1690" s="148">
        <f t="shared" si="104"/>
        <v>14</v>
      </c>
      <c r="L1690" s="147">
        <f t="shared" si="105"/>
        <v>44549.5</v>
      </c>
      <c r="M1690" s="143">
        <v>44561.5</v>
      </c>
      <c r="N1690" s="143">
        <v>44566.5</v>
      </c>
      <c r="O1690" s="143">
        <v>44565.5</v>
      </c>
      <c r="P1690" s="144">
        <f t="shared" si="106"/>
        <v>16</v>
      </c>
      <c r="Q1690" s="149">
        <f t="shared" si="107"/>
        <v>509.92</v>
      </c>
    </row>
    <row r="1691" spans="1:17" x14ac:dyDescent="0.35">
      <c r="A1691" s="144" t="s">
        <v>4</v>
      </c>
      <c r="B1691" s="115" t="s">
        <v>82</v>
      </c>
      <c r="C1691" s="144"/>
      <c r="D1691" s="116">
        <v>44561</v>
      </c>
      <c r="E1691" s="115" t="s">
        <v>227</v>
      </c>
      <c r="F1691" s="145" t="s">
        <v>228</v>
      </c>
      <c r="G1691" s="145" t="s">
        <v>229</v>
      </c>
      <c r="H1691" s="146">
        <v>1.56</v>
      </c>
      <c r="I1691" s="147">
        <v>44543</v>
      </c>
      <c r="J1691" s="147">
        <v>44556</v>
      </c>
      <c r="K1691" s="148">
        <f t="shared" si="104"/>
        <v>14</v>
      </c>
      <c r="L1691" s="147">
        <f t="shared" si="105"/>
        <v>44549.5</v>
      </c>
      <c r="M1691" s="143">
        <v>44561.5</v>
      </c>
      <c r="N1691" s="143">
        <v>44566.5</v>
      </c>
      <c r="O1691" s="143">
        <v>44565.5</v>
      </c>
      <c r="P1691" s="144">
        <f t="shared" si="106"/>
        <v>16</v>
      </c>
      <c r="Q1691" s="149">
        <f t="shared" si="107"/>
        <v>24.96</v>
      </c>
    </row>
    <row r="1692" spans="1:17" x14ac:dyDescent="0.35">
      <c r="A1692" s="144" t="s">
        <v>4</v>
      </c>
      <c r="B1692" s="115" t="s">
        <v>82</v>
      </c>
      <c r="C1692" s="144"/>
      <c r="D1692" s="116">
        <v>44561</v>
      </c>
      <c r="E1692" s="115" t="s">
        <v>227</v>
      </c>
      <c r="F1692" s="145" t="s">
        <v>228</v>
      </c>
      <c r="G1692" s="145" t="s">
        <v>225</v>
      </c>
      <c r="H1692" s="146">
        <v>191.37</v>
      </c>
      <c r="I1692" s="147">
        <v>44543</v>
      </c>
      <c r="J1692" s="147">
        <v>44556</v>
      </c>
      <c r="K1692" s="148">
        <f t="shared" si="104"/>
        <v>14</v>
      </c>
      <c r="L1692" s="147">
        <f t="shared" si="105"/>
        <v>44549.5</v>
      </c>
      <c r="M1692" s="143">
        <v>44561.5</v>
      </c>
      <c r="N1692" s="143">
        <v>44566.5</v>
      </c>
      <c r="O1692" s="143">
        <v>44565.5</v>
      </c>
      <c r="P1692" s="144">
        <f t="shared" si="106"/>
        <v>16</v>
      </c>
      <c r="Q1692" s="149">
        <f t="shared" si="107"/>
        <v>3061.92</v>
      </c>
    </row>
    <row r="1693" spans="1:17" x14ac:dyDescent="0.35">
      <c r="A1693" s="144" t="s">
        <v>4</v>
      </c>
      <c r="B1693" s="115" t="s">
        <v>82</v>
      </c>
      <c r="C1693" s="144"/>
      <c r="D1693" s="116">
        <v>44561</v>
      </c>
      <c r="E1693" s="115" t="s">
        <v>227</v>
      </c>
      <c r="F1693" s="145" t="s">
        <v>228</v>
      </c>
      <c r="G1693" s="145" t="s">
        <v>232</v>
      </c>
      <c r="H1693" s="146">
        <v>118.93</v>
      </c>
      <c r="I1693" s="147">
        <v>44543</v>
      </c>
      <c r="J1693" s="147">
        <v>44556</v>
      </c>
      <c r="K1693" s="148">
        <f t="shared" si="104"/>
        <v>14</v>
      </c>
      <c r="L1693" s="147">
        <f t="shared" si="105"/>
        <v>44549.5</v>
      </c>
      <c r="M1693" s="143">
        <v>44561.5</v>
      </c>
      <c r="N1693" s="143">
        <v>44579.5</v>
      </c>
      <c r="O1693" s="143">
        <v>44575.5</v>
      </c>
      <c r="P1693" s="144">
        <f t="shared" si="106"/>
        <v>26</v>
      </c>
      <c r="Q1693" s="149">
        <f t="shared" si="107"/>
        <v>3092.1800000000003</v>
      </c>
    </row>
    <row r="1694" spans="1:17" x14ac:dyDescent="0.35">
      <c r="A1694" s="144" t="s">
        <v>4</v>
      </c>
      <c r="B1694" s="115" t="s">
        <v>82</v>
      </c>
      <c r="C1694" s="144"/>
      <c r="D1694" s="116">
        <v>44561</v>
      </c>
      <c r="E1694" s="115" t="s">
        <v>233</v>
      </c>
      <c r="F1694" s="145" t="s">
        <v>234</v>
      </c>
      <c r="G1694" s="145" t="s">
        <v>235</v>
      </c>
      <c r="H1694" s="146">
        <v>49.49</v>
      </c>
      <c r="I1694" s="147">
        <v>44543</v>
      </c>
      <c r="J1694" s="147">
        <v>44556</v>
      </c>
      <c r="K1694" s="148">
        <f t="shared" si="104"/>
        <v>14</v>
      </c>
      <c r="L1694" s="147">
        <f t="shared" si="105"/>
        <v>44549.5</v>
      </c>
      <c r="M1694" s="143">
        <v>44561.5</v>
      </c>
      <c r="N1694" s="143">
        <v>44579.5</v>
      </c>
      <c r="O1694" s="143">
        <v>44575.5</v>
      </c>
      <c r="P1694" s="144">
        <f t="shared" si="106"/>
        <v>26</v>
      </c>
      <c r="Q1694" s="149">
        <f t="shared" si="107"/>
        <v>1286.74</v>
      </c>
    </row>
    <row r="1695" spans="1:17" x14ac:dyDescent="0.35">
      <c r="A1695" s="144" t="s">
        <v>4</v>
      </c>
      <c r="B1695" s="115" t="s">
        <v>82</v>
      </c>
      <c r="C1695" s="144"/>
      <c r="D1695" s="116">
        <v>44561</v>
      </c>
      <c r="E1695" s="115" t="s">
        <v>233</v>
      </c>
      <c r="F1695" s="145" t="s">
        <v>234</v>
      </c>
      <c r="G1695" s="145" t="s">
        <v>237</v>
      </c>
      <c r="H1695" s="146">
        <v>25.29</v>
      </c>
      <c r="I1695" s="147">
        <v>44543</v>
      </c>
      <c r="J1695" s="147">
        <v>44556</v>
      </c>
      <c r="K1695" s="148">
        <f t="shared" si="104"/>
        <v>14</v>
      </c>
      <c r="L1695" s="147">
        <f t="shared" si="105"/>
        <v>44549.5</v>
      </c>
      <c r="M1695" s="143">
        <v>44561.5</v>
      </c>
      <c r="N1695" s="143">
        <v>44579.5</v>
      </c>
      <c r="O1695" s="143">
        <v>44575.5</v>
      </c>
      <c r="P1695" s="144">
        <f t="shared" si="106"/>
        <v>26</v>
      </c>
      <c r="Q1695" s="149">
        <f t="shared" si="107"/>
        <v>657.54</v>
      </c>
    </row>
    <row r="1696" spans="1:17" x14ac:dyDescent="0.35">
      <c r="A1696" s="144" t="s">
        <v>4</v>
      </c>
      <c r="B1696" s="115" t="s">
        <v>82</v>
      </c>
      <c r="C1696" s="144"/>
      <c r="D1696" s="116">
        <v>44561</v>
      </c>
      <c r="E1696" s="115" t="s">
        <v>238</v>
      </c>
      <c r="F1696" s="145" t="s">
        <v>239</v>
      </c>
      <c r="G1696" s="145" t="s">
        <v>304</v>
      </c>
      <c r="H1696" s="146">
        <v>156.69</v>
      </c>
      <c r="I1696" s="147">
        <v>44543</v>
      </c>
      <c r="J1696" s="147">
        <v>44556</v>
      </c>
      <c r="K1696" s="148">
        <f t="shared" si="104"/>
        <v>14</v>
      </c>
      <c r="L1696" s="147">
        <f t="shared" si="105"/>
        <v>44549.5</v>
      </c>
      <c r="M1696" s="143">
        <v>44561.5</v>
      </c>
      <c r="N1696" s="143">
        <v>44581.5</v>
      </c>
      <c r="O1696" s="143">
        <v>44580.5</v>
      </c>
      <c r="P1696" s="144">
        <f t="shared" si="106"/>
        <v>31</v>
      </c>
      <c r="Q1696" s="149">
        <f t="shared" si="107"/>
        <v>4857.3900000000003</v>
      </c>
    </row>
    <row r="1697" spans="1:17" x14ac:dyDescent="0.35">
      <c r="A1697" s="144" t="s">
        <v>4</v>
      </c>
      <c r="B1697" s="115" t="s">
        <v>82</v>
      </c>
      <c r="C1697" s="144"/>
      <c r="D1697" s="116">
        <v>44561</v>
      </c>
      <c r="E1697" s="115" t="s">
        <v>238</v>
      </c>
      <c r="F1697" s="145" t="s">
        <v>239</v>
      </c>
      <c r="G1697" s="145" t="s">
        <v>240</v>
      </c>
      <c r="H1697" s="146">
        <v>422.09</v>
      </c>
      <c r="I1697" s="147">
        <v>44543</v>
      </c>
      <c r="J1697" s="147">
        <v>44556</v>
      </c>
      <c r="K1697" s="148">
        <f t="shared" si="104"/>
        <v>14</v>
      </c>
      <c r="L1697" s="147">
        <f t="shared" si="105"/>
        <v>44549.5</v>
      </c>
      <c r="M1697" s="143">
        <v>44561.5</v>
      </c>
      <c r="N1697" s="143">
        <v>44581.5</v>
      </c>
      <c r="O1697" s="143">
        <v>44580.5</v>
      </c>
      <c r="P1697" s="144">
        <f t="shared" si="106"/>
        <v>31</v>
      </c>
      <c r="Q1697" s="149">
        <f t="shared" si="107"/>
        <v>13084.789999999999</v>
      </c>
    </row>
    <row r="1698" spans="1:17" x14ac:dyDescent="0.35">
      <c r="A1698" s="144" t="s">
        <v>4</v>
      </c>
      <c r="B1698" s="115" t="s">
        <v>82</v>
      </c>
      <c r="C1698" s="144"/>
      <c r="D1698" s="116">
        <v>44561</v>
      </c>
      <c r="E1698" s="115" t="s">
        <v>238</v>
      </c>
      <c r="F1698" s="145" t="s">
        <v>239</v>
      </c>
      <c r="G1698" s="145" t="s">
        <v>241</v>
      </c>
      <c r="H1698" s="146">
        <v>85.56</v>
      </c>
      <c r="I1698" s="147">
        <v>44543</v>
      </c>
      <c r="J1698" s="147">
        <v>44556</v>
      </c>
      <c r="K1698" s="148">
        <f t="shared" si="104"/>
        <v>14</v>
      </c>
      <c r="L1698" s="147">
        <f t="shared" si="105"/>
        <v>44549.5</v>
      </c>
      <c r="M1698" s="143">
        <v>44561.5</v>
      </c>
      <c r="N1698" s="143">
        <v>44581.5</v>
      </c>
      <c r="O1698" s="143">
        <v>44580.5</v>
      </c>
      <c r="P1698" s="144">
        <f t="shared" si="106"/>
        <v>31</v>
      </c>
      <c r="Q1698" s="149">
        <f t="shared" si="107"/>
        <v>2652.36</v>
      </c>
    </row>
    <row r="1699" spans="1:17" x14ac:dyDescent="0.35">
      <c r="A1699" s="144" t="s">
        <v>4</v>
      </c>
      <c r="B1699" s="115" t="s">
        <v>82</v>
      </c>
      <c r="C1699" s="144"/>
      <c r="D1699" s="116">
        <v>44561</v>
      </c>
      <c r="E1699" s="115" t="s">
        <v>238</v>
      </c>
      <c r="F1699" s="145" t="s">
        <v>239</v>
      </c>
      <c r="G1699" s="145" t="s">
        <v>242</v>
      </c>
      <c r="H1699" s="146">
        <v>44.51</v>
      </c>
      <c r="I1699" s="147">
        <v>44543</v>
      </c>
      <c r="J1699" s="147">
        <v>44556</v>
      </c>
      <c r="K1699" s="148">
        <f t="shared" si="104"/>
        <v>14</v>
      </c>
      <c r="L1699" s="147">
        <f t="shared" si="105"/>
        <v>44549.5</v>
      </c>
      <c r="M1699" s="143">
        <v>44561.5</v>
      </c>
      <c r="N1699" s="143">
        <v>44581.5</v>
      </c>
      <c r="O1699" s="143">
        <v>44580.5</v>
      </c>
      <c r="P1699" s="144">
        <f t="shared" si="106"/>
        <v>31</v>
      </c>
      <c r="Q1699" s="149">
        <f t="shared" si="107"/>
        <v>1379.81</v>
      </c>
    </row>
    <row r="1700" spans="1:17" x14ac:dyDescent="0.35">
      <c r="A1700" s="144" t="s">
        <v>4</v>
      </c>
      <c r="B1700" s="115" t="s">
        <v>82</v>
      </c>
      <c r="C1700" s="144"/>
      <c r="D1700" s="116">
        <v>44561</v>
      </c>
      <c r="E1700" s="115" t="s">
        <v>238</v>
      </c>
      <c r="F1700" s="145" t="s">
        <v>239</v>
      </c>
      <c r="G1700" s="145" t="s">
        <v>243</v>
      </c>
      <c r="H1700" s="146">
        <v>74.7</v>
      </c>
      <c r="I1700" s="147">
        <v>44543</v>
      </c>
      <c r="J1700" s="147">
        <v>44556</v>
      </c>
      <c r="K1700" s="148">
        <f t="shared" si="104"/>
        <v>14</v>
      </c>
      <c r="L1700" s="147">
        <f t="shared" si="105"/>
        <v>44549.5</v>
      </c>
      <c r="M1700" s="143">
        <v>44561.5</v>
      </c>
      <c r="N1700" s="143">
        <v>44581.5</v>
      </c>
      <c r="O1700" s="143">
        <v>44580.5</v>
      </c>
      <c r="P1700" s="144">
        <f t="shared" si="106"/>
        <v>31</v>
      </c>
      <c r="Q1700" s="149">
        <f t="shared" si="107"/>
        <v>2315.7000000000003</v>
      </c>
    </row>
    <row r="1701" spans="1:17" x14ac:dyDescent="0.35">
      <c r="A1701" s="144" t="s">
        <v>4</v>
      </c>
      <c r="B1701" s="115" t="s">
        <v>82</v>
      </c>
      <c r="C1701" s="144"/>
      <c r="D1701" s="116">
        <v>44561</v>
      </c>
      <c r="E1701" s="115" t="s">
        <v>238</v>
      </c>
      <c r="F1701" s="145" t="s">
        <v>239</v>
      </c>
      <c r="G1701" s="145" t="s">
        <v>244</v>
      </c>
      <c r="H1701" s="146">
        <v>80.66</v>
      </c>
      <c r="I1701" s="147">
        <v>44543</v>
      </c>
      <c r="J1701" s="147">
        <v>44556</v>
      </c>
      <c r="K1701" s="148">
        <f t="shared" si="104"/>
        <v>14</v>
      </c>
      <c r="L1701" s="147">
        <f t="shared" si="105"/>
        <v>44549.5</v>
      </c>
      <c r="M1701" s="143">
        <v>44561.5</v>
      </c>
      <c r="N1701" s="143">
        <v>44581.5</v>
      </c>
      <c r="O1701" s="143">
        <v>44580.5</v>
      </c>
      <c r="P1701" s="144">
        <f t="shared" si="106"/>
        <v>31</v>
      </c>
      <c r="Q1701" s="149">
        <f t="shared" si="107"/>
        <v>2500.46</v>
      </c>
    </row>
    <row r="1702" spans="1:17" x14ac:dyDescent="0.35">
      <c r="A1702" s="144" t="s">
        <v>4</v>
      </c>
      <c r="B1702" s="115" t="s">
        <v>82</v>
      </c>
      <c r="C1702" s="144"/>
      <c r="D1702" s="116">
        <v>44561</v>
      </c>
      <c r="E1702" s="115" t="s">
        <v>218</v>
      </c>
      <c r="F1702" s="145" t="s">
        <v>219</v>
      </c>
      <c r="G1702" s="145" t="s">
        <v>245</v>
      </c>
      <c r="H1702" s="146">
        <v>2116.4299999999998</v>
      </c>
      <c r="I1702" s="147">
        <v>44543</v>
      </c>
      <c r="J1702" s="147">
        <v>44556</v>
      </c>
      <c r="K1702" s="148">
        <f t="shared" si="104"/>
        <v>14</v>
      </c>
      <c r="L1702" s="147">
        <f t="shared" si="105"/>
        <v>44549.5</v>
      </c>
      <c r="M1702" s="143">
        <v>44561.5</v>
      </c>
      <c r="N1702" s="143">
        <v>44581.5</v>
      </c>
      <c r="O1702" s="143">
        <v>44580.5</v>
      </c>
      <c r="P1702" s="144">
        <f t="shared" si="106"/>
        <v>31</v>
      </c>
      <c r="Q1702" s="149">
        <f t="shared" si="107"/>
        <v>65609.33</v>
      </c>
    </row>
    <row r="1703" spans="1:17" x14ac:dyDescent="0.35">
      <c r="A1703" s="144" t="s">
        <v>4</v>
      </c>
      <c r="B1703" s="115" t="s">
        <v>82</v>
      </c>
      <c r="C1703" s="144"/>
      <c r="D1703" s="116">
        <v>44561</v>
      </c>
      <c r="E1703" s="115" t="s">
        <v>223</v>
      </c>
      <c r="F1703" s="145" t="s">
        <v>224</v>
      </c>
      <c r="G1703" s="145" t="s">
        <v>231</v>
      </c>
      <c r="H1703" s="146">
        <v>77.959999999999994</v>
      </c>
      <c r="I1703" s="147">
        <v>44543</v>
      </c>
      <c r="J1703" s="147">
        <v>44556</v>
      </c>
      <c r="K1703" s="148">
        <f t="shared" si="104"/>
        <v>14</v>
      </c>
      <c r="L1703" s="147">
        <f t="shared" si="105"/>
        <v>44549.5</v>
      </c>
      <c r="M1703" s="143">
        <v>44561.5</v>
      </c>
      <c r="N1703" s="143">
        <v>44592.5</v>
      </c>
      <c r="O1703" s="143">
        <v>44589.5</v>
      </c>
      <c r="P1703" s="144">
        <f t="shared" si="106"/>
        <v>40</v>
      </c>
      <c r="Q1703" s="149">
        <f t="shared" si="107"/>
        <v>3118.3999999999996</v>
      </c>
    </row>
    <row r="1704" spans="1:17" x14ac:dyDescent="0.35">
      <c r="A1704" s="144" t="s">
        <v>4</v>
      </c>
      <c r="B1704" s="115" t="s">
        <v>82</v>
      </c>
      <c r="C1704" s="144"/>
      <c r="D1704" s="116">
        <v>44561</v>
      </c>
      <c r="E1704" s="115" t="s">
        <v>227</v>
      </c>
      <c r="F1704" s="145" t="s">
        <v>228</v>
      </c>
      <c r="G1704" s="145" t="s">
        <v>246</v>
      </c>
      <c r="H1704" s="146">
        <v>2.4300000000000002</v>
      </c>
      <c r="I1704" s="147">
        <v>44543</v>
      </c>
      <c r="J1704" s="147">
        <v>44556</v>
      </c>
      <c r="K1704" s="148">
        <f t="shared" si="104"/>
        <v>14</v>
      </c>
      <c r="L1704" s="147">
        <f t="shared" si="105"/>
        <v>44549.5</v>
      </c>
      <c r="M1704" s="143">
        <v>44561.5</v>
      </c>
      <c r="N1704" s="143">
        <v>44592.5</v>
      </c>
      <c r="O1704" s="143">
        <v>44589.5</v>
      </c>
      <c r="P1704" s="144">
        <f t="shared" si="106"/>
        <v>40</v>
      </c>
      <c r="Q1704" s="149">
        <f t="shared" si="107"/>
        <v>97.2</v>
      </c>
    </row>
    <row r="1705" spans="1:17" x14ac:dyDescent="0.35">
      <c r="A1705" s="144" t="s">
        <v>4</v>
      </c>
      <c r="B1705" s="115" t="s">
        <v>82</v>
      </c>
      <c r="C1705" s="144"/>
      <c r="D1705" s="116">
        <v>44561</v>
      </c>
      <c r="E1705" s="115" t="s">
        <v>227</v>
      </c>
      <c r="F1705" s="145" t="s">
        <v>228</v>
      </c>
      <c r="G1705" s="145" t="s">
        <v>247</v>
      </c>
      <c r="H1705" s="146">
        <v>5.29</v>
      </c>
      <c r="I1705" s="147">
        <v>44543</v>
      </c>
      <c r="J1705" s="147">
        <v>44556</v>
      </c>
      <c r="K1705" s="148">
        <f t="shared" si="104"/>
        <v>14</v>
      </c>
      <c r="L1705" s="147">
        <f t="shared" si="105"/>
        <v>44549.5</v>
      </c>
      <c r="M1705" s="143">
        <v>44561.5</v>
      </c>
      <c r="N1705" s="143">
        <v>44592.5</v>
      </c>
      <c r="O1705" s="143">
        <v>44589.5</v>
      </c>
      <c r="P1705" s="144">
        <f t="shared" si="106"/>
        <v>40</v>
      </c>
      <c r="Q1705" s="149">
        <f t="shared" si="107"/>
        <v>211.6</v>
      </c>
    </row>
    <row r="1706" spans="1:17" x14ac:dyDescent="0.35">
      <c r="A1706" s="144" t="s">
        <v>4</v>
      </c>
      <c r="B1706" s="115" t="s">
        <v>82</v>
      </c>
      <c r="C1706" s="144"/>
      <c r="D1706" s="116">
        <v>44561</v>
      </c>
      <c r="E1706" s="115" t="s">
        <v>227</v>
      </c>
      <c r="F1706" s="145" t="s">
        <v>228</v>
      </c>
      <c r="G1706" s="145" t="s">
        <v>295</v>
      </c>
      <c r="H1706" s="144">
        <v>0.48</v>
      </c>
      <c r="I1706" s="147">
        <v>44543</v>
      </c>
      <c r="J1706" s="147">
        <v>44556</v>
      </c>
      <c r="K1706" s="148">
        <f t="shared" si="104"/>
        <v>14</v>
      </c>
      <c r="L1706" s="147">
        <f t="shared" si="105"/>
        <v>44549.5</v>
      </c>
      <c r="M1706" s="143">
        <v>44561.5</v>
      </c>
      <c r="N1706" s="143">
        <v>44592.5</v>
      </c>
      <c r="O1706" s="143">
        <v>44589.5</v>
      </c>
      <c r="P1706" s="144">
        <f t="shared" si="106"/>
        <v>40</v>
      </c>
      <c r="Q1706" s="149">
        <f t="shared" si="107"/>
        <v>19.2</v>
      </c>
    </row>
    <row r="1707" spans="1:17" x14ac:dyDescent="0.35">
      <c r="A1707" s="144" t="s">
        <v>4</v>
      </c>
      <c r="B1707" s="115" t="s">
        <v>82</v>
      </c>
      <c r="C1707" s="144"/>
      <c r="D1707" s="116">
        <v>44561</v>
      </c>
      <c r="E1707" s="115" t="s">
        <v>227</v>
      </c>
      <c r="F1707" s="145" t="s">
        <v>228</v>
      </c>
      <c r="G1707" s="145" t="s">
        <v>250</v>
      </c>
      <c r="H1707" s="146">
        <v>3.2300000000000004</v>
      </c>
      <c r="I1707" s="147">
        <v>44543</v>
      </c>
      <c r="J1707" s="147">
        <v>44556</v>
      </c>
      <c r="K1707" s="148">
        <f t="shared" si="104"/>
        <v>14</v>
      </c>
      <c r="L1707" s="147">
        <f t="shared" si="105"/>
        <v>44549.5</v>
      </c>
      <c r="M1707" s="143">
        <v>44561.5</v>
      </c>
      <c r="N1707" s="143">
        <v>44592.5</v>
      </c>
      <c r="O1707" s="143">
        <v>44589.5</v>
      </c>
      <c r="P1707" s="144">
        <f t="shared" si="106"/>
        <v>40</v>
      </c>
      <c r="Q1707" s="149">
        <f t="shared" si="107"/>
        <v>129.20000000000002</v>
      </c>
    </row>
    <row r="1708" spans="1:17" x14ac:dyDescent="0.35">
      <c r="A1708" s="144" t="s">
        <v>4</v>
      </c>
      <c r="B1708" s="115" t="s">
        <v>82</v>
      </c>
      <c r="C1708" s="144"/>
      <c r="D1708" s="116">
        <v>44561</v>
      </c>
      <c r="E1708" s="115" t="s">
        <v>227</v>
      </c>
      <c r="F1708" s="145" t="s">
        <v>228</v>
      </c>
      <c r="G1708" s="145" t="s">
        <v>285</v>
      </c>
      <c r="H1708" s="146">
        <v>0.97</v>
      </c>
      <c r="I1708" s="147">
        <v>44543</v>
      </c>
      <c r="J1708" s="147">
        <v>44556</v>
      </c>
      <c r="K1708" s="148">
        <f t="shared" si="104"/>
        <v>14</v>
      </c>
      <c r="L1708" s="147">
        <f t="shared" si="105"/>
        <v>44549.5</v>
      </c>
      <c r="M1708" s="143">
        <v>44561.5</v>
      </c>
      <c r="N1708" s="143">
        <v>44592.5</v>
      </c>
      <c r="O1708" s="143">
        <v>44589.5</v>
      </c>
      <c r="P1708" s="144">
        <f t="shared" si="106"/>
        <v>40</v>
      </c>
      <c r="Q1708" s="149">
        <f t="shared" si="107"/>
        <v>38.799999999999997</v>
      </c>
    </row>
    <row r="1709" spans="1:17" x14ac:dyDescent="0.35">
      <c r="A1709" s="144" t="s">
        <v>4</v>
      </c>
      <c r="B1709" s="115" t="s">
        <v>82</v>
      </c>
      <c r="C1709" s="144"/>
      <c r="D1709" s="116">
        <v>44561</v>
      </c>
      <c r="E1709" s="115" t="s">
        <v>227</v>
      </c>
      <c r="F1709" s="145" t="s">
        <v>228</v>
      </c>
      <c r="G1709" s="145" t="s">
        <v>251</v>
      </c>
      <c r="H1709" s="146">
        <v>7.22</v>
      </c>
      <c r="I1709" s="147">
        <v>44543</v>
      </c>
      <c r="J1709" s="147">
        <v>44556</v>
      </c>
      <c r="K1709" s="148">
        <f t="shared" si="104"/>
        <v>14</v>
      </c>
      <c r="L1709" s="147">
        <f t="shared" si="105"/>
        <v>44549.5</v>
      </c>
      <c r="M1709" s="143">
        <v>44561.5</v>
      </c>
      <c r="N1709" s="143">
        <v>44592.5</v>
      </c>
      <c r="O1709" s="143">
        <v>44589.5</v>
      </c>
      <c r="P1709" s="144">
        <f t="shared" si="106"/>
        <v>40</v>
      </c>
      <c r="Q1709" s="149">
        <f t="shared" si="107"/>
        <v>288.8</v>
      </c>
    </row>
    <row r="1710" spans="1:17" x14ac:dyDescent="0.35">
      <c r="A1710" s="144" t="s">
        <v>4</v>
      </c>
      <c r="B1710" s="115" t="s">
        <v>82</v>
      </c>
      <c r="C1710" s="144"/>
      <c r="D1710" s="116">
        <v>44561</v>
      </c>
      <c r="E1710" s="115" t="s">
        <v>227</v>
      </c>
      <c r="F1710" s="145" t="s">
        <v>228</v>
      </c>
      <c r="G1710" s="145" t="s">
        <v>309</v>
      </c>
      <c r="H1710" s="146">
        <v>0.57999999999999996</v>
      </c>
      <c r="I1710" s="147">
        <v>44543</v>
      </c>
      <c r="J1710" s="147">
        <v>44556</v>
      </c>
      <c r="K1710" s="148">
        <f t="shared" si="104"/>
        <v>14</v>
      </c>
      <c r="L1710" s="147">
        <f t="shared" si="105"/>
        <v>44549.5</v>
      </c>
      <c r="M1710" s="143">
        <v>44561.5</v>
      </c>
      <c r="N1710" s="143">
        <v>44592.5</v>
      </c>
      <c r="O1710" s="143">
        <v>44589.5</v>
      </c>
      <c r="P1710" s="144">
        <f t="shared" si="106"/>
        <v>40</v>
      </c>
      <c r="Q1710" s="149">
        <f t="shared" si="107"/>
        <v>23.2</v>
      </c>
    </row>
    <row r="1711" spans="1:17" x14ac:dyDescent="0.35">
      <c r="A1711" s="144" t="s">
        <v>4</v>
      </c>
      <c r="B1711" s="115" t="s">
        <v>82</v>
      </c>
      <c r="C1711" s="144"/>
      <c r="D1711" s="116">
        <v>44561</v>
      </c>
      <c r="E1711" s="115" t="s">
        <v>227</v>
      </c>
      <c r="F1711" s="145" t="s">
        <v>228</v>
      </c>
      <c r="G1711" s="145" t="s">
        <v>252</v>
      </c>
      <c r="H1711" s="146">
        <v>2.4500000000000002</v>
      </c>
      <c r="I1711" s="147">
        <v>44543</v>
      </c>
      <c r="J1711" s="147">
        <v>44556</v>
      </c>
      <c r="K1711" s="148">
        <f t="shared" si="104"/>
        <v>14</v>
      </c>
      <c r="L1711" s="147">
        <f t="shared" si="105"/>
        <v>44549.5</v>
      </c>
      <c r="M1711" s="143">
        <v>44561.5</v>
      </c>
      <c r="N1711" s="143">
        <v>44592.5</v>
      </c>
      <c r="O1711" s="143">
        <v>44589.5</v>
      </c>
      <c r="P1711" s="144">
        <f t="shared" si="106"/>
        <v>40</v>
      </c>
      <c r="Q1711" s="149">
        <f t="shared" si="107"/>
        <v>98</v>
      </c>
    </row>
    <row r="1712" spans="1:17" x14ac:dyDescent="0.35">
      <c r="A1712" s="144" t="s">
        <v>4</v>
      </c>
      <c r="B1712" s="115" t="s">
        <v>82</v>
      </c>
      <c r="C1712" s="144"/>
      <c r="D1712" s="116">
        <v>44561</v>
      </c>
      <c r="E1712" s="115" t="s">
        <v>227</v>
      </c>
      <c r="F1712" s="145" t="s">
        <v>228</v>
      </c>
      <c r="G1712" s="145" t="s">
        <v>253</v>
      </c>
      <c r="H1712" s="146">
        <v>3.81</v>
      </c>
      <c r="I1712" s="147">
        <v>44543</v>
      </c>
      <c r="J1712" s="147">
        <v>44556</v>
      </c>
      <c r="K1712" s="148">
        <f t="shared" si="104"/>
        <v>14</v>
      </c>
      <c r="L1712" s="147">
        <f t="shared" si="105"/>
        <v>44549.5</v>
      </c>
      <c r="M1712" s="143">
        <v>44561.5</v>
      </c>
      <c r="N1712" s="143">
        <v>44592.5</v>
      </c>
      <c r="O1712" s="143">
        <v>44589.5</v>
      </c>
      <c r="P1712" s="144">
        <f t="shared" si="106"/>
        <v>40</v>
      </c>
      <c r="Q1712" s="149">
        <f t="shared" si="107"/>
        <v>152.4</v>
      </c>
    </row>
    <row r="1713" spans="1:17" x14ac:dyDescent="0.35">
      <c r="A1713" s="144" t="s">
        <v>4</v>
      </c>
      <c r="B1713" s="115" t="s">
        <v>82</v>
      </c>
      <c r="C1713" s="144"/>
      <c r="D1713" s="116">
        <v>44561</v>
      </c>
      <c r="E1713" s="115" t="s">
        <v>227</v>
      </c>
      <c r="F1713" s="145" t="s">
        <v>228</v>
      </c>
      <c r="G1713" s="145" t="s">
        <v>254</v>
      </c>
      <c r="H1713" s="146">
        <v>39.109999999999992</v>
      </c>
      <c r="I1713" s="147">
        <v>44543</v>
      </c>
      <c r="J1713" s="147">
        <v>44556</v>
      </c>
      <c r="K1713" s="148">
        <f t="shared" si="104"/>
        <v>14</v>
      </c>
      <c r="L1713" s="147">
        <f t="shared" si="105"/>
        <v>44549.5</v>
      </c>
      <c r="M1713" s="143">
        <v>44561.5</v>
      </c>
      <c r="N1713" s="143">
        <v>44592.5</v>
      </c>
      <c r="O1713" s="143">
        <v>44589.5</v>
      </c>
      <c r="P1713" s="144">
        <f t="shared" si="106"/>
        <v>40</v>
      </c>
      <c r="Q1713" s="149">
        <f t="shared" si="107"/>
        <v>1564.3999999999996</v>
      </c>
    </row>
    <row r="1714" spans="1:17" x14ac:dyDescent="0.35">
      <c r="A1714" s="144" t="s">
        <v>4</v>
      </c>
      <c r="B1714" s="115" t="s">
        <v>82</v>
      </c>
      <c r="C1714" s="144"/>
      <c r="D1714" s="116">
        <v>44561</v>
      </c>
      <c r="E1714" s="115" t="s">
        <v>227</v>
      </c>
      <c r="F1714" s="145" t="s">
        <v>228</v>
      </c>
      <c r="G1714" s="145" t="s">
        <v>255</v>
      </c>
      <c r="H1714" s="146">
        <v>28.45</v>
      </c>
      <c r="I1714" s="147">
        <v>44543</v>
      </c>
      <c r="J1714" s="147">
        <v>44556</v>
      </c>
      <c r="K1714" s="148">
        <f t="shared" si="104"/>
        <v>14</v>
      </c>
      <c r="L1714" s="147">
        <f t="shared" si="105"/>
        <v>44549.5</v>
      </c>
      <c r="M1714" s="143">
        <v>44561.5</v>
      </c>
      <c r="N1714" s="143">
        <v>44592.5</v>
      </c>
      <c r="O1714" s="143">
        <v>44589.5</v>
      </c>
      <c r="P1714" s="144">
        <f t="shared" si="106"/>
        <v>40</v>
      </c>
      <c r="Q1714" s="149">
        <f t="shared" si="107"/>
        <v>1138</v>
      </c>
    </row>
    <row r="1715" spans="1:17" x14ac:dyDescent="0.35">
      <c r="A1715" s="144" t="s">
        <v>4</v>
      </c>
      <c r="B1715" s="115" t="s">
        <v>82</v>
      </c>
      <c r="C1715" s="144"/>
      <c r="D1715" s="116">
        <v>44561</v>
      </c>
      <c r="E1715" s="115" t="s">
        <v>227</v>
      </c>
      <c r="F1715" s="145" t="s">
        <v>228</v>
      </c>
      <c r="G1715" s="145" t="s">
        <v>256</v>
      </c>
      <c r="H1715" s="146">
        <v>2.9000000000000004</v>
      </c>
      <c r="I1715" s="147">
        <v>44543</v>
      </c>
      <c r="J1715" s="147">
        <v>44556</v>
      </c>
      <c r="K1715" s="148">
        <f t="shared" si="104"/>
        <v>14</v>
      </c>
      <c r="L1715" s="147">
        <f t="shared" si="105"/>
        <v>44549.5</v>
      </c>
      <c r="M1715" s="143">
        <v>44561.5</v>
      </c>
      <c r="N1715" s="143">
        <v>44592.5</v>
      </c>
      <c r="O1715" s="143">
        <v>44589.5</v>
      </c>
      <c r="P1715" s="144">
        <f t="shared" si="106"/>
        <v>40</v>
      </c>
      <c r="Q1715" s="149">
        <f t="shared" si="107"/>
        <v>116.00000000000001</v>
      </c>
    </row>
    <row r="1716" spans="1:17" x14ac:dyDescent="0.35">
      <c r="A1716" s="144" t="s">
        <v>4</v>
      </c>
      <c r="B1716" s="115" t="s">
        <v>82</v>
      </c>
      <c r="C1716" s="144"/>
      <c r="D1716" s="116">
        <v>44561</v>
      </c>
      <c r="E1716" s="115" t="s">
        <v>227</v>
      </c>
      <c r="F1716" s="145" t="s">
        <v>228</v>
      </c>
      <c r="G1716" s="145" t="s">
        <v>257</v>
      </c>
      <c r="H1716" s="146">
        <v>13.35</v>
      </c>
      <c r="I1716" s="147">
        <v>44543</v>
      </c>
      <c r="J1716" s="147">
        <v>44556</v>
      </c>
      <c r="K1716" s="148">
        <f t="shared" si="104"/>
        <v>14</v>
      </c>
      <c r="L1716" s="147">
        <f t="shared" si="105"/>
        <v>44549.5</v>
      </c>
      <c r="M1716" s="143">
        <v>44561.5</v>
      </c>
      <c r="N1716" s="143">
        <v>44592.5</v>
      </c>
      <c r="O1716" s="143">
        <v>44589.5</v>
      </c>
      <c r="P1716" s="144">
        <f t="shared" si="106"/>
        <v>40</v>
      </c>
      <c r="Q1716" s="149">
        <f t="shared" si="107"/>
        <v>534</v>
      </c>
    </row>
    <row r="1717" spans="1:17" x14ac:dyDescent="0.35">
      <c r="A1717" s="144" t="s">
        <v>4</v>
      </c>
      <c r="B1717" s="115" t="s">
        <v>82</v>
      </c>
      <c r="C1717" s="144"/>
      <c r="D1717" s="116">
        <v>44561</v>
      </c>
      <c r="E1717" s="115" t="s">
        <v>227</v>
      </c>
      <c r="F1717" s="145" t="s">
        <v>228</v>
      </c>
      <c r="G1717" s="145" t="s">
        <v>258</v>
      </c>
      <c r="H1717" s="146">
        <v>0.78</v>
      </c>
      <c r="I1717" s="147">
        <v>44543</v>
      </c>
      <c r="J1717" s="147">
        <v>44556</v>
      </c>
      <c r="K1717" s="148">
        <f t="shared" si="104"/>
        <v>14</v>
      </c>
      <c r="L1717" s="147">
        <f t="shared" si="105"/>
        <v>44549.5</v>
      </c>
      <c r="M1717" s="143">
        <v>44561.5</v>
      </c>
      <c r="N1717" s="143">
        <v>44592.5</v>
      </c>
      <c r="O1717" s="143">
        <v>44589.5</v>
      </c>
      <c r="P1717" s="144">
        <f t="shared" si="106"/>
        <v>40</v>
      </c>
      <c r="Q1717" s="149">
        <f t="shared" si="107"/>
        <v>31.200000000000003</v>
      </c>
    </row>
    <row r="1718" spans="1:17" x14ac:dyDescent="0.35">
      <c r="A1718" s="144" t="s">
        <v>4</v>
      </c>
      <c r="B1718" s="115" t="s">
        <v>82</v>
      </c>
      <c r="C1718" s="144"/>
      <c r="D1718" s="116">
        <v>44561</v>
      </c>
      <c r="E1718" s="115" t="s">
        <v>227</v>
      </c>
      <c r="F1718" s="145" t="s">
        <v>228</v>
      </c>
      <c r="G1718" s="145" t="s">
        <v>259</v>
      </c>
      <c r="H1718" s="146">
        <v>1.01</v>
      </c>
      <c r="I1718" s="147">
        <v>44543</v>
      </c>
      <c r="J1718" s="147">
        <v>44556</v>
      </c>
      <c r="K1718" s="148">
        <f t="shared" si="104"/>
        <v>14</v>
      </c>
      <c r="L1718" s="147">
        <f t="shared" si="105"/>
        <v>44549.5</v>
      </c>
      <c r="M1718" s="143">
        <v>44561.5</v>
      </c>
      <c r="N1718" s="143">
        <v>44592.5</v>
      </c>
      <c r="O1718" s="143">
        <v>44589.5</v>
      </c>
      <c r="P1718" s="144">
        <f t="shared" si="106"/>
        <v>40</v>
      </c>
      <c r="Q1718" s="149">
        <f t="shared" si="107"/>
        <v>40.4</v>
      </c>
    </row>
    <row r="1719" spans="1:17" x14ac:dyDescent="0.35">
      <c r="A1719" s="144" t="s">
        <v>4</v>
      </c>
      <c r="B1719" s="115" t="s">
        <v>82</v>
      </c>
      <c r="C1719" s="144"/>
      <c r="D1719" s="116">
        <v>44561</v>
      </c>
      <c r="E1719" s="115" t="s">
        <v>227</v>
      </c>
      <c r="F1719" s="145" t="s">
        <v>228</v>
      </c>
      <c r="G1719" s="145" t="s">
        <v>286</v>
      </c>
      <c r="H1719" s="146">
        <v>2.7899999999999996</v>
      </c>
      <c r="I1719" s="147">
        <v>44543</v>
      </c>
      <c r="J1719" s="147">
        <v>44556</v>
      </c>
      <c r="K1719" s="148">
        <f t="shared" si="104"/>
        <v>14</v>
      </c>
      <c r="L1719" s="147">
        <f t="shared" si="105"/>
        <v>44549.5</v>
      </c>
      <c r="M1719" s="143">
        <v>44561.5</v>
      </c>
      <c r="N1719" s="143">
        <v>44592.5</v>
      </c>
      <c r="O1719" s="143">
        <v>44589.5</v>
      </c>
      <c r="P1719" s="144">
        <f t="shared" si="106"/>
        <v>40</v>
      </c>
      <c r="Q1719" s="149">
        <f t="shared" si="107"/>
        <v>111.59999999999998</v>
      </c>
    </row>
    <row r="1720" spans="1:17" x14ac:dyDescent="0.35">
      <c r="A1720" s="144" t="s">
        <v>4</v>
      </c>
      <c r="B1720" s="115" t="s">
        <v>82</v>
      </c>
      <c r="C1720" s="144"/>
      <c r="D1720" s="116">
        <v>44561</v>
      </c>
      <c r="E1720" s="115" t="s">
        <v>227</v>
      </c>
      <c r="F1720" s="145" t="s">
        <v>228</v>
      </c>
      <c r="G1720" s="145" t="s">
        <v>260</v>
      </c>
      <c r="H1720" s="146">
        <v>0.41</v>
      </c>
      <c r="I1720" s="147">
        <v>44543</v>
      </c>
      <c r="J1720" s="147">
        <v>44556</v>
      </c>
      <c r="K1720" s="148">
        <f t="shared" si="104"/>
        <v>14</v>
      </c>
      <c r="L1720" s="147">
        <f t="shared" si="105"/>
        <v>44549.5</v>
      </c>
      <c r="M1720" s="143">
        <v>44561.5</v>
      </c>
      <c r="N1720" s="143">
        <v>44592.5</v>
      </c>
      <c r="O1720" s="143">
        <v>44589.5</v>
      </c>
      <c r="P1720" s="144">
        <f t="shared" si="106"/>
        <v>40</v>
      </c>
      <c r="Q1720" s="149">
        <f t="shared" si="107"/>
        <v>16.399999999999999</v>
      </c>
    </row>
    <row r="1721" spans="1:17" x14ac:dyDescent="0.35">
      <c r="A1721" s="144" t="s">
        <v>4</v>
      </c>
      <c r="B1721" s="115" t="s">
        <v>82</v>
      </c>
      <c r="C1721" s="144"/>
      <c r="D1721" s="116">
        <v>44561</v>
      </c>
      <c r="E1721" s="115" t="s">
        <v>227</v>
      </c>
      <c r="F1721" s="145" t="s">
        <v>228</v>
      </c>
      <c r="G1721" s="145" t="s">
        <v>261</v>
      </c>
      <c r="H1721" s="146">
        <v>6.01</v>
      </c>
      <c r="I1721" s="147">
        <v>44543</v>
      </c>
      <c r="J1721" s="147">
        <v>44556</v>
      </c>
      <c r="K1721" s="148">
        <f t="shared" si="104"/>
        <v>14</v>
      </c>
      <c r="L1721" s="147">
        <f t="shared" si="105"/>
        <v>44549.5</v>
      </c>
      <c r="M1721" s="143">
        <v>44561.5</v>
      </c>
      <c r="N1721" s="143">
        <v>44592.5</v>
      </c>
      <c r="O1721" s="143">
        <v>44589.5</v>
      </c>
      <c r="P1721" s="144">
        <f t="shared" si="106"/>
        <v>40</v>
      </c>
      <c r="Q1721" s="149">
        <f t="shared" si="107"/>
        <v>240.39999999999998</v>
      </c>
    </row>
    <row r="1722" spans="1:17" x14ac:dyDescent="0.35">
      <c r="A1722" s="144" t="s">
        <v>4</v>
      </c>
      <c r="B1722" s="115" t="s">
        <v>82</v>
      </c>
      <c r="C1722" s="144"/>
      <c r="D1722" s="116">
        <v>44561</v>
      </c>
      <c r="E1722" s="115" t="s">
        <v>227</v>
      </c>
      <c r="F1722" s="145" t="s">
        <v>228</v>
      </c>
      <c r="G1722" s="145" t="s">
        <v>262</v>
      </c>
      <c r="H1722" s="146">
        <v>15.39</v>
      </c>
      <c r="I1722" s="147">
        <v>44543</v>
      </c>
      <c r="J1722" s="147">
        <v>44556</v>
      </c>
      <c r="K1722" s="148">
        <f t="shared" si="104"/>
        <v>14</v>
      </c>
      <c r="L1722" s="147">
        <f t="shared" si="105"/>
        <v>44549.5</v>
      </c>
      <c r="M1722" s="143">
        <v>44561.5</v>
      </c>
      <c r="N1722" s="143">
        <v>44592.5</v>
      </c>
      <c r="O1722" s="143">
        <v>44589.5</v>
      </c>
      <c r="P1722" s="144">
        <f t="shared" si="106"/>
        <v>40</v>
      </c>
      <c r="Q1722" s="149">
        <f t="shared" si="107"/>
        <v>615.6</v>
      </c>
    </row>
    <row r="1723" spans="1:17" x14ac:dyDescent="0.35">
      <c r="A1723" s="144" t="s">
        <v>4</v>
      </c>
      <c r="B1723" s="115" t="s">
        <v>82</v>
      </c>
      <c r="C1723" s="144"/>
      <c r="D1723" s="116">
        <v>44561</v>
      </c>
      <c r="E1723" s="115" t="s">
        <v>227</v>
      </c>
      <c r="F1723" s="145" t="s">
        <v>228</v>
      </c>
      <c r="G1723" s="145" t="s">
        <v>231</v>
      </c>
      <c r="H1723" s="146">
        <v>3.17</v>
      </c>
      <c r="I1723" s="147">
        <v>44543</v>
      </c>
      <c r="J1723" s="147">
        <v>44556</v>
      </c>
      <c r="K1723" s="148">
        <f t="shared" si="104"/>
        <v>14</v>
      </c>
      <c r="L1723" s="147">
        <f t="shared" si="105"/>
        <v>44549.5</v>
      </c>
      <c r="M1723" s="143">
        <v>44561.5</v>
      </c>
      <c r="N1723" s="143">
        <v>44592.5</v>
      </c>
      <c r="O1723" s="143">
        <v>44589.5</v>
      </c>
      <c r="P1723" s="144">
        <f t="shared" si="106"/>
        <v>40</v>
      </c>
      <c r="Q1723" s="149">
        <f t="shared" si="107"/>
        <v>126.8</v>
      </c>
    </row>
    <row r="1724" spans="1:17" x14ac:dyDescent="0.35">
      <c r="A1724" s="144" t="s">
        <v>4</v>
      </c>
      <c r="B1724" s="115" t="s">
        <v>82</v>
      </c>
      <c r="C1724" s="144"/>
      <c r="D1724" s="116">
        <v>44561</v>
      </c>
      <c r="E1724" s="115" t="s">
        <v>227</v>
      </c>
      <c r="F1724" s="145" t="s">
        <v>228</v>
      </c>
      <c r="G1724" s="145" t="s">
        <v>289</v>
      </c>
      <c r="H1724" s="146">
        <v>0.44</v>
      </c>
      <c r="I1724" s="147">
        <v>44543</v>
      </c>
      <c r="J1724" s="147">
        <v>44556</v>
      </c>
      <c r="K1724" s="148">
        <f t="shared" si="104"/>
        <v>14</v>
      </c>
      <c r="L1724" s="147">
        <f t="shared" si="105"/>
        <v>44549.5</v>
      </c>
      <c r="M1724" s="143">
        <v>44561.5</v>
      </c>
      <c r="N1724" s="143">
        <v>44592.5</v>
      </c>
      <c r="O1724" s="143">
        <v>44589.5</v>
      </c>
      <c r="P1724" s="144">
        <f t="shared" si="106"/>
        <v>40</v>
      </c>
      <c r="Q1724" s="149">
        <f t="shared" si="107"/>
        <v>17.600000000000001</v>
      </c>
    </row>
    <row r="1725" spans="1:17" x14ac:dyDescent="0.35">
      <c r="A1725" s="144" t="s">
        <v>4</v>
      </c>
      <c r="B1725" s="115" t="s">
        <v>82</v>
      </c>
      <c r="C1725" s="144"/>
      <c r="D1725" s="116">
        <v>44561</v>
      </c>
      <c r="E1725" s="115" t="s">
        <v>227</v>
      </c>
      <c r="F1725" s="145" t="s">
        <v>228</v>
      </c>
      <c r="G1725" s="145" t="s">
        <v>264</v>
      </c>
      <c r="H1725" s="146">
        <v>14.21</v>
      </c>
      <c r="I1725" s="147">
        <v>44543</v>
      </c>
      <c r="J1725" s="147">
        <v>44556</v>
      </c>
      <c r="K1725" s="148">
        <f t="shared" si="104"/>
        <v>14</v>
      </c>
      <c r="L1725" s="147">
        <f t="shared" si="105"/>
        <v>44549.5</v>
      </c>
      <c r="M1725" s="143">
        <v>44561.5</v>
      </c>
      <c r="N1725" s="143">
        <v>44592.5</v>
      </c>
      <c r="O1725" s="143">
        <v>44589.5</v>
      </c>
      <c r="P1725" s="144">
        <f t="shared" si="106"/>
        <v>40</v>
      </c>
      <c r="Q1725" s="149">
        <f t="shared" si="107"/>
        <v>568.40000000000009</v>
      </c>
    </row>
    <row r="1726" spans="1:17" x14ac:dyDescent="0.35">
      <c r="A1726" s="144" t="s">
        <v>4</v>
      </c>
      <c r="B1726" s="115" t="s">
        <v>82</v>
      </c>
      <c r="C1726" s="144"/>
      <c r="D1726" s="116">
        <v>44561</v>
      </c>
      <c r="E1726" s="115" t="s">
        <v>227</v>
      </c>
      <c r="F1726" s="145" t="s">
        <v>228</v>
      </c>
      <c r="G1726" s="145" t="s">
        <v>266</v>
      </c>
      <c r="H1726" s="146">
        <v>3.8</v>
      </c>
      <c r="I1726" s="147">
        <v>44543</v>
      </c>
      <c r="J1726" s="147">
        <v>44556</v>
      </c>
      <c r="K1726" s="148">
        <f t="shared" si="104"/>
        <v>14</v>
      </c>
      <c r="L1726" s="147">
        <f t="shared" si="105"/>
        <v>44549.5</v>
      </c>
      <c r="M1726" s="143">
        <v>44561.5</v>
      </c>
      <c r="N1726" s="143">
        <v>44592.5</v>
      </c>
      <c r="O1726" s="143">
        <v>44589.5</v>
      </c>
      <c r="P1726" s="144">
        <f t="shared" si="106"/>
        <v>40</v>
      </c>
      <c r="Q1726" s="149">
        <f t="shared" si="107"/>
        <v>152</v>
      </c>
    </row>
    <row r="1727" spans="1:17" x14ac:dyDescent="0.35">
      <c r="A1727" s="144" t="s">
        <v>4</v>
      </c>
      <c r="B1727" s="115" t="s">
        <v>82</v>
      </c>
      <c r="C1727" s="144"/>
      <c r="D1727" s="116">
        <v>44561</v>
      </c>
      <c r="E1727" s="115" t="s">
        <v>227</v>
      </c>
      <c r="F1727" s="145" t="s">
        <v>228</v>
      </c>
      <c r="G1727" s="145" t="s">
        <v>267</v>
      </c>
      <c r="H1727" s="146">
        <v>78.63</v>
      </c>
      <c r="I1727" s="147">
        <v>44543</v>
      </c>
      <c r="J1727" s="147">
        <v>44556</v>
      </c>
      <c r="K1727" s="148">
        <f t="shared" si="104"/>
        <v>14</v>
      </c>
      <c r="L1727" s="147">
        <f t="shared" si="105"/>
        <v>44549.5</v>
      </c>
      <c r="M1727" s="143">
        <v>44561.5</v>
      </c>
      <c r="N1727" s="143">
        <v>44592.5</v>
      </c>
      <c r="O1727" s="143">
        <v>44589.5</v>
      </c>
      <c r="P1727" s="144">
        <f t="shared" si="106"/>
        <v>40</v>
      </c>
      <c r="Q1727" s="149">
        <f t="shared" si="107"/>
        <v>3145.2</v>
      </c>
    </row>
    <row r="1728" spans="1:17" x14ac:dyDescent="0.35">
      <c r="A1728" s="144" t="s">
        <v>4</v>
      </c>
      <c r="B1728" s="115" t="s">
        <v>82</v>
      </c>
      <c r="C1728" s="144"/>
      <c r="D1728" s="116">
        <v>44561</v>
      </c>
      <c r="E1728" s="115" t="s">
        <v>269</v>
      </c>
      <c r="F1728" s="145" t="s">
        <v>270</v>
      </c>
      <c r="G1728" s="145" t="s">
        <v>271</v>
      </c>
      <c r="H1728" s="146">
        <v>882.56</v>
      </c>
      <c r="I1728" s="147">
        <v>44543</v>
      </c>
      <c r="J1728" s="147">
        <v>44556</v>
      </c>
      <c r="K1728" s="148">
        <f t="shared" si="104"/>
        <v>14</v>
      </c>
      <c r="L1728" s="147">
        <f t="shared" si="105"/>
        <v>44549.5</v>
      </c>
      <c r="M1728" s="143">
        <v>44561.5</v>
      </c>
      <c r="N1728" s="143">
        <v>44592.5</v>
      </c>
      <c r="O1728" s="143">
        <v>44589.5</v>
      </c>
      <c r="P1728" s="144">
        <f t="shared" si="106"/>
        <v>40</v>
      </c>
      <c r="Q1728" s="149">
        <f t="shared" si="107"/>
        <v>35302.399999999994</v>
      </c>
    </row>
    <row r="1729" spans="1:17" x14ac:dyDescent="0.35">
      <c r="A1729" s="144" t="s">
        <v>4</v>
      </c>
      <c r="B1729" s="115" t="s">
        <v>82</v>
      </c>
      <c r="C1729" s="144"/>
      <c r="D1729" s="116">
        <v>44561</v>
      </c>
      <c r="E1729" s="115" t="s">
        <v>269</v>
      </c>
      <c r="F1729" s="145" t="s">
        <v>270</v>
      </c>
      <c r="G1729" s="145" t="s">
        <v>272</v>
      </c>
      <c r="H1729" s="146">
        <v>200.26999999999998</v>
      </c>
      <c r="I1729" s="147">
        <v>44543</v>
      </c>
      <c r="J1729" s="147">
        <v>44556</v>
      </c>
      <c r="K1729" s="148">
        <f t="shared" si="104"/>
        <v>14</v>
      </c>
      <c r="L1729" s="147">
        <f t="shared" si="105"/>
        <v>44549.5</v>
      </c>
      <c r="M1729" s="143">
        <v>44561.5</v>
      </c>
      <c r="N1729" s="143">
        <v>44592.5</v>
      </c>
      <c r="O1729" s="143">
        <v>44589.5</v>
      </c>
      <c r="P1729" s="144">
        <f t="shared" si="106"/>
        <v>40</v>
      </c>
      <c r="Q1729" s="149">
        <f t="shared" si="107"/>
        <v>8010.7999999999993</v>
      </c>
    </row>
    <row r="1730" spans="1:17" x14ac:dyDescent="0.35">
      <c r="A1730" s="144" t="s">
        <v>4</v>
      </c>
      <c r="B1730" s="115" t="s">
        <v>82</v>
      </c>
      <c r="C1730" s="144"/>
      <c r="D1730" s="116">
        <v>44561</v>
      </c>
      <c r="E1730" s="115" t="s">
        <v>269</v>
      </c>
      <c r="F1730" s="145" t="s">
        <v>270</v>
      </c>
      <c r="G1730" s="145" t="s">
        <v>273</v>
      </c>
      <c r="H1730" s="146">
        <v>80.88000000000001</v>
      </c>
      <c r="I1730" s="147">
        <v>44543</v>
      </c>
      <c r="J1730" s="147">
        <v>44556</v>
      </c>
      <c r="K1730" s="148">
        <f t="shared" si="104"/>
        <v>14</v>
      </c>
      <c r="L1730" s="147">
        <f t="shared" si="105"/>
        <v>44549.5</v>
      </c>
      <c r="M1730" s="143">
        <v>44561.5</v>
      </c>
      <c r="N1730" s="143">
        <v>44592.5</v>
      </c>
      <c r="O1730" s="143">
        <v>44589.5</v>
      </c>
      <c r="P1730" s="144">
        <f t="shared" si="106"/>
        <v>40</v>
      </c>
      <c r="Q1730" s="149">
        <f t="shared" si="107"/>
        <v>3235.2000000000003</v>
      </c>
    </row>
    <row r="1731" spans="1:17" x14ac:dyDescent="0.35">
      <c r="A1731" s="144" t="s">
        <v>4</v>
      </c>
      <c r="B1731" s="115" t="s">
        <v>82</v>
      </c>
      <c r="C1731" s="144"/>
      <c r="D1731" s="116">
        <v>44561</v>
      </c>
      <c r="E1731" s="115" t="s">
        <v>269</v>
      </c>
      <c r="F1731" s="145" t="s">
        <v>270</v>
      </c>
      <c r="G1731" s="145" t="s">
        <v>274</v>
      </c>
      <c r="H1731" s="146">
        <v>1.5</v>
      </c>
      <c r="I1731" s="147">
        <v>44543</v>
      </c>
      <c r="J1731" s="147">
        <v>44556</v>
      </c>
      <c r="K1731" s="148">
        <f t="shared" si="104"/>
        <v>14</v>
      </c>
      <c r="L1731" s="147">
        <f t="shared" si="105"/>
        <v>44549.5</v>
      </c>
      <c r="M1731" s="143">
        <v>44561.5</v>
      </c>
      <c r="N1731" s="143">
        <v>44592.5</v>
      </c>
      <c r="O1731" s="143">
        <v>44589.5</v>
      </c>
      <c r="P1731" s="144">
        <f t="shared" si="106"/>
        <v>40</v>
      </c>
      <c r="Q1731" s="149">
        <f t="shared" si="107"/>
        <v>60</v>
      </c>
    </row>
    <row r="1732" spans="1:17" x14ac:dyDescent="0.35">
      <c r="A1732" s="144" t="s">
        <v>4</v>
      </c>
      <c r="B1732" s="115" t="s">
        <v>82</v>
      </c>
      <c r="C1732" s="144"/>
      <c r="D1732" s="116">
        <v>44561</v>
      </c>
      <c r="E1732" s="115" t="s">
        <v>275</v>
      </c>
      <c r="F1732" s="145" t="s">
        <v>276</v>
      </c>
      <c r="G1732" s="145" t="s">
        <v>209</v>
      </c>
      <c r="H1732" s="144">
        <v>58.83</v>
      </c>
      <c r="I1732" s="147">
        <v>44543</v>
      </c>
      <c r="J1732" s="147">
        <v>44556</v>
      </c>
      <c r="K1732" s="148">
        <f t="shared" si="104"/>
        <v>14</v>
      </c>
      <c r="L1732" s="147">
        <f t="shared" si="105"/>
        <v>44549.5</v>
      </c>
      <c r="M1732" s="143">
        <v>44561.5</v>
      </c>
      <c r="N1732" s="143">
        <v>44592.5</v>
      </c>
      <c r="O1732" s="143">
        <v>44589.5</v>
      </c>
      <c r="P1732" s="144">
        <f t="shared" si="106"/>
        <v>40</v>
      </c>
      <c r="Q1732" s="149">
        <f t="shared" si="107"/>
        <v>2353.1999999999998</v>
      </c>
    </row>
    <row r="1733" spans="1:17" x14ac:dyDescent="0.35">
      <c r="A1733" s="144" t="s">
        <v>4</v>
      </c>
      <c r="B1733" s="115" t="s">
        <v>82</v>
      </c>
      <c r="C1733" s="144"/>
      <c r="D1733" s="116">
        <v>44561</v>
      </c>
      <c r="E1733" s="115" t="s">
        <v>277</v>
      </c>
      <c r="F1733" s="145" t="s">
        <v>278</v>
      </c>
      <c r="G1733" s="145" t="s">
        <v>279</v>
      </c>
      <c r="H1733" s="146">
        <v>41.059999999999995</v>
      </c>
      <c r="I1733" s="147">
        <v>44543</v>
      </c>
      <c r="J1733" s="147">
        <v>44556</v>
      </c>
      <c r="K1733" s="148">
        <f t="shared" si="104"/>
        <v>14</v>
      </c>
      <c r="L1733" s="147">
        <f t="shared" si="105"/>
        <v>44549.5</v>
      </c>
      <c r="M1733" s="143">
        <v>44561.5</v>
      </c>
      <c r="N1733" s="143">
        <v>44592.5</v>
      </c>
      <c r="O1733" s="143">
        <v>44589.5</v>
      </c>
      <c r="P1733" s="144">
        <f t="shared" si="106"/>
        <v>40</v>
      </c>
      <c r="Q1733" s="149">
        <f t="shared" si="107"/>
        <v>1642.3999999999999</v>
      </c>
    </row>
    <row r="1734" spans="1:17" x14ac:dyDescent="0.35">
      <c r="A1734" s="144" t="s">
        <v>4</v>
      </c>
      <c r="B1734" s="115" t="s">
        <v>82</v>
      </c>
      <c r="C1734" s="144"/>
      <c r="D1734" s="116">
        <v>44561</v>
      </c>
      <c r="E1734" s="115" t="s">
        <v>233</v>
      </c>
      <c r="F1734" s="145" t="s">
        <v>234</v>
      </c>
      <c r="G1734" s="145" t="s">
        <v>280</v>
      </c>
      <c r="H1734" s="146">
        <v>550.09999999999991</v>
      </c>
      <c r="I1734" s="147">
        <v>44543</v>
      </c>
      <c r="J1734" s="147">
        <v>44556</v>
      </c>
      <c r="K1734" s="148">
        <f t="shared" si="104"/>
        <v>14</v>
      </c>
      <c r="L1734" s="147">
        <f t="shared" si="105"/>
        <v>44549.5</v>
      </c>
      <c r="M1734" s="143">
        <v>44561.5</v>
      </c>
      <c r="N1734" s="143">
        <v>44592.5</v>
      </c>
      <c r="O1734" s="143">
        <v>44589.5</v>
      </c>
      <c r="P1734" s="144">
        <f t="shared" si="106"/>
        <v>40</v>
      </c>
      <c r="Q1734" s="149">
        <f t="shared" si="107"/>
        <v>22003.999999999996</v>
      </c>
    </row>
    <row r="1735" spans="1:17" x14ac:dyDescent="0.35">
      <c r="A1735" s="144" t="s">
        <v>4</v>
      </c>
      <c r="B1735" s="115" t="s">
        <v>82</v>
      </c>
      <c r="C1735" s="144"/>
      <c r="D1735" s="116">
        <v>44561</v>
      </c>
      <c r="E1735" s="115" t="s">
        <v>281</v>
      </c>
      <c r="F1735" s="145" t="s">
        <v>282</v>
      </c>
      <c r="G1735" s="145" t="s">
        <v>230</v>
      </c>
      <c r="H1735" s="146">
        <v>28.86</v>
      </c>
      <c r="I1735" s="147">
        <v>44543</v>
      </c>
      <c r="J1735" s="147">
        <v>44556</v>
      </c>
      <c r="K1735" s="148">
        <f t="shared" ref="K1735:K1738" si="108">J1735-I1735+1</f>
        <v>14</v>
      </c>
      <c r="L1735" s="147">
        <f t="shared" si="105"/>
        <v>44549.5</v>
      </c>
      <c r="M1735" s="143">
        <v>44561.5</v>
      </c>
      <c r="N1735" s="143">
        <v>44592.5</v>
      </c>
      <c r="O1735" s="143">
        <v>44589.5</v>
      </c>
      <c r="P1735" s="144">
        <f t="shared" ref="P1735:P1738" si="109">O1735-L1735</f>
        <v>40</v>
      </c>
      <c r="Q1735" s="149">
        <f t="shared" ref="Q1735:Q1738" si="110">P1735*H1735</f>
        <v>1154.4000000000001</v>
      </c>
    </row>
    <row r="1736" spans="1:17" x14ac:dyDescent="0.35">
      <c r="A1736" s="144" t="s">
        <v>4</v>
      </c>
      <c r="B1736" s="115" t="s">
        <v>82</v>
      </c>
      <c r="C1736" s="144"/>
      <c r="D1736" s="116">
        <v>44561</v>
      </c>
      <c r="E1736" s="115" t="s">
        <v>281</v>
      </c>
      <c r="F1736" s="145" t="s">
        <v>282</v>
      </c>
      <c r="G1736" s="145" t="s">
        <v>220</v>
      </c>
      <c r="H1736" s="146">
        <v>21.09</v>
      </c>
      <c r="I1736" s="147">
        <v>44543</v>
      </c>
      <c r="J1736" s="147">
        <v>44556</v>
      </c>
      <c r="K1736" s="148">
        <f t="shared" si="108"/>
        <v>14</v>
      </c>
      <c r="L1736" s="147">
        <f t="shared" si="105"/>
        <v>44549.5</v>
      </c>
      <c r="M1736" s="143">
        <v>44561.5</v>
      </c>
      <c r="N1736" s="143">
        <v>44592.5</v>
      </c>
      <c r="O1736" s="143">
        <v>44589.5</v>
      </c>
      <c r="P1736" s="144">
        <f t="shared" si="109"/>
        <v>40</v>
      </c>
      <c r="Q1736" s="149">
        <f t="shared" si="110"/>
        <v>843.6</v>
      </c>
    </row>
    <row r="1737" spans="1:17" x14ac:dyDescent="0.35">
      <c r="A1737" s="144" t="s">
        <v>4</v>
      </c>
      <c r="B1737" s="115" t="s">
        <v>82</v>
      </c>
      <c r="C1737" s="144"/>
      <c r="D1737" s="116">
        <v>44561</v>
      </c>
      <c r="E1737" s="115" t="s">
        <v>218</v>
      </c>
      <c r="F1737" s="145" t="s">
        <v>219</v>
      </c>
      <c r="G1737" s="145" t="s">
        <v>230</v>
      </c>
      <c r="H1737" s="146">
        <v>752.29000000000008</v>
      </c>
      <c r="I1737" s="147">
        <v>44543</v>
      </c>
      <c r="J1737" s="147">
        <v>44556</v>
      </c>
      <c r="K1737" s="148">
        <f t="shared" si="108"/>
        <v>14</v>
      </c>
      <c r="L1737" s="147">
        <f t="shared" si="105"/>
        <v>44549.5</v>
      </c>
      <c r="M1737" s="143">
        <v>44561.5</v>
      </c>
      <c r="N1737" s="143">
        <v>44592.5</v>
      </c>
      <c r="O1737" s="143">
        <v>44589.5</v>
      </c>
      <c r="P1737" s="144">
        <f t="shared" si="109"/>
        <v>40</v>
      </c>
      <c r="Q1737" s="149">
        <f t="shared" si="110"/>
        <v>30091.600000000002</v>
      </c>
    </row>
    <row r="1738" spans="1:17" x14ac:dyDescent="0.35">
      <c r="A1738" s="144" t="s">
        <v>4</v>
      </c>
      <c r="B1738" s="115" t="s">
        <v>82</v>
      </c>
      <c r="C1738" s="144"/>
      <c r="D1738" s="116">
        <v>44561</v>
      </c>
      <c r="E1738" s="115" t="s">
        <v>221</v>
      </c>
      <c r="F1738" s="145" t="s">
        <v>222</v>
      </c>
      <c r="G1738" s="145" t="s">
        <v>230</v>
      </c>
      <c r="H1738" s="146">
        <v>19440.769999999993</v>
      </c>
      <c r="I1738" s="147">
        <v>44543</v>
      </c>
      <c r="J1738" s="147">
        <v>44556</v>
      </c>
      <c r="K1738" s="148">
        <f t="shared" si="108"/>
        <v>14</v>
      </c>
      <c r="L1738" s="147">
        <f t="shared" si="105"/>
        <v>44549.5</v>
      </c>
      <c r="M1738" s="143">
        <v>44561.5</v>
      </c>
      <c r="N1738" s="143">
        <v>44592.5</v>
      </c>
      <c r="O1738" s="143">
        <v>44589.5</v>
      </c>
      <c r="P1738" s="144">
        <f t="shared" si="109"/>
        <v>40</v>
      </c>
      <c r="Q1738" s="149">
        <f t="shared" si="110"/>
        <v>777630.7999999997</v>
      </c>
    </row>
    <row r="1739" spans="1:17" s="54" customFormat="1" x14ac:dyDescent="0.35">
      <c r="A1739" s="150"/>
      <c r="B1739" s="118" t="s">
        <v>339</v>
      </c>
      <c r="C1739" s="150"/>
      <c r="D1739" s="150"/>
      <c r="E1739" s="150"/>
      <c r="F1739" s="150"/>
      <c r="G1739" s="150"/>
      <c r="H1739" s="151">
        <f>SUM(H7:H1738)</f>
        <v>4948323.4299999829</v>
      </c>
      <c r="I1739" s="152"/>
      <c r="J1739" s="152"/>
      <c r="K1739" s="153"/>
      <c r="L1739" s="152"/>
      <c r="M1739" s="152"/>
      <c r="N1739" s="152"/>
      <c r="O1739" s="152"/>
      <c r="P1739" s="150"/>
      <c r="Q1739" s="151">
        <f>SUM(Q7:Q1738)</f>
        <v>79887435.25</v>
      </c>
    </row>
    <row r="1740" spans="1:17" x14ac:dyDescent="0.35">
      <c r="A1740" s="144"/>
      <c r="B1740" s="144"/>
      <c r="C1740" s="144"/>
      <c r="D1740" s="144"/>
      <c r="E1740" s="144"/>
      <c r="F1740" s="144"/>
      <c r="G1740" s="144"/>
      <c r="H1740" s="146"/>
      <c r="I1740" s="154"/>
      <c r="J1740" s="154"/>
      <c r="K1740" s="155"/>
      <c r="L1740" s="154"/>
      <c r="M1740" s="154"/>
      <c r="N1740" s="154"/>
      <c r="O1740" s="154"/>
      <c r="P1740" s="144"/>
      <c r="Q1740" s="149"/>
    </row>
    <row r="1741" spans="1:17" x14ac:dyDescent="0.35">
      <c r="A1741" s="144"/>
      <c r="B1741" s="144"/>
      <c r="C1741" s="144"/>
      <c r="D1741" s="144"/>
      <c r="E1741" s="144"/>
      <c r="F1741" s="144"/>
      <c r="G1741" s="144"/>
      <c r="H1741" s="146"/>
      <c r="I1741" s="154"/>
      <c r="J1741" s="154"/>
      <c r="K1741" s="155"/>
      <c r="L1741" s="154"/>
      <c r="M1741" s="154"/>
      <c r="N1741" s="154"/>
      <c r="O1741" s="154"/>
      <c r="P1741" s="144"/>
      <c r="Q1741" s="149"/>
    </row>
    <row r="1742" spans="1:17" x14ac:dyDescent="0.35">
      <c r="A1742" s="144"/>
      <c r="B1742" s="144"/>
      <c r="C1742" s="144"/>
      <c r="D1742" s="144"/>
      <c r="E1742" s="144"/>
      <c r="F1742" s="144"/>
      <c r="G1742" s="144"/>
      <c r="H1742" s="146"/>
      <c r="I1742" s="154"/>
      <c r="J1742" s="154"/>
      <c r="K1742" s="155"/>
      <c r="L1742" s="154"/>
      <c r="M1742" s="154"/>
      <c r="N1742" s="154"/>
      <c r="O1742" s="154"/>
      <c r="P1742" s="144"/>
      <c r="Q1742" s="149"/>
    </row>
    <row r="1743" spans="1:17" x14ac:dyDescent="0.35">
      <c r="A1743" s="144" t="s">
        <v>3</v>
      </c>
      <c r="B1743" s="115" t="s">
        <v>82</v>
      </c>
      <c r="C1743" s="144"/>
      <c r="D1743" s="116">
        <v>44267</v>
      </c>
      <c r="E1743" s="115" t="s">
        <v>207</v>
      </c>
      <c r="F1743" s="145" t="s">
        <v>208</v>
      </c>
      <c r="G1743" s="145" t="s">
        <v>209</v>
      </c>
      <c r="H1743" s="146">
        <v>130896.30999999995</v>
      </c>
      <c r="I1743" s="147">
        <v>44249</v>
      </c>
      <c r="J1743" s="147">
        <v>44262</v>
      </c>
      <c r="K1743" s="148">
        <f t="shared" ref="K1743:K1802" si="111">J1743-I1743+1</f>
        <v>14</v>
      </c>
      <c r="L1743" s="147">
        <f t="shared" ref="L1743:L1802" si="112">(J1743+I1743)/2</f>
        <v>44255.5</v>
      </c>
      <c r="M1743" s="143">
        <v>44267.5</v>
      </c>
      <c r="N1743" s="143">
        <v>44270.5</v>
      </c>
      <c r="O1743" s="143">
        <v>44267.5</v>
      </c>
      <c r="P1743" s="144">
        <f t="shared" ref="P1743:P1802" si="113">O1743-L1743</f>
        <v>12</v>
      </c>
      <c r="Q1743" s="149">
        <f t="shared" ref="Q1743:Q1802" si="114">P1743*H1743</f>
        <v>1570755.7199999995</v>
      </c>
    </row>
    <row r="1744" spans="1:17" x14ac:dyDescent="0.35">
      <c r="A1744" s="144" t="s">
        <v>3</v>
      </c>
      <c r="B1744" s="115" t="s">
        <v>82</v>
      </c>
      <c r="C1744" s="144"/>
      <c r="D1744" s="116">
        <v>44267</v>
      </c>
      <c r="E1744" s="115" t="s">
        <v>210</v>
      </c>
      <c r="F1744" s="145" t="s">
        <v>211</v>
      </c>
      <c r="G1744" s="145" t="s">
        <v>209</v>
      </c>
      <c r="H1744" s="146">
        <v>13953.69999999999</v>
      </c>
      <c r="I1744" s="147">
        <v>44249</v>
      </c>
      <c r="J1744" s="147">
        <v>44262</v>
      </c>
      <c r="K1744" s="148">
        <f t="shared" si="111"/>
        <v>14</v>
      </c>
      <c r="L1744" s="147">
        <f t="shared" si="112"/>
        <v>44255.5</v>
      </c>
      <c r="M1744" s="143">
        <v>44267.5</v>
      </c>
      <c r="N1744" s="143">
        <v>44270.5</v>
      </c>
      <c r="O1744" s="143">
        <v>44267.5</v>
      </c>
      <c r="P1744" s="144">
        <f t="shared" si="113"/>
        <v>12</v>
      </c>
      <c r="Q1744" s="149">
        <f t="shared" si="114"/>
        <v>167444.39999999988</v>
      </c>
    </row>
    <row r="1745" spans="1:17" x14ac:dyDescent="0.35">
      <c r="A1745" s="144" t="s">
        <v>3</v>
      </c>
      <c r="B1745" s="115" t="s">
        <v>82</v>
      </c>
      <c r="C1745" s="144"/>
      <c r="D1745" s="116">
        <v>44267</v>
      </c>
      <c r="E1745" s="115" t="s">
        <v>212</v>
      </c>
      <c r="F1745" s="145" t="s">
        <v>213</v>
      </c>
      <c r="G1745" s="145" t="s">
        <v>209</v>
      </c>
      <c r="H1745" s="146">
        <v>13953.69999999999</v>
      </c>
      <c r="I1745" s="147">
        <v>44249</v>
      </c>
      <c r="J1745" s="147">
        <v>44262</v>
      </c>
      <c r="K1745" s="148">
        <f t="shared" si="111"/>
        <v>14</v>
      </c>
      <c r="L1745" s="147">
        <f t="shared" si="112"/>
        <v>44255.5</v>
      </c>
      <c r="M1745" s="143">
        <v>44267.5</v>
      </c>
      <c r="N1745" s="143">
        <v>44270.5</v>
      </c>
      <c r="O1745" s="143">
        <v>44267.5</v>
      </c>
      <c r="P1745" s="144">
        <f t="shared" si="113"/>
        <v>12</v>
      </c>
      <c r="Q1745" s="149">
        <f t="shared" si="114"/>
        <v>167444.39999999988</v>
      </c>
    </row>
    <row r="1746" spans="1:17" x14ac:dyDescent="0.35">
      <c r="A1746" s="144" t="s">
        <v>3</v>
      </c>
      <c r="B1746" s="115" t="s">
        <v>82</v>
      </c>
      <c r="C1746" s="144"/>
      <c r="D1746" s="116">
        <v>44267</v>
      </c>
      <c r="E1746" s="115" t="s">
        <v>214</v>
      </c>
      <c r="F1746" s="145" t="s">
        <v>215</v>
      </c>
      <c r="G1746" s="145" t="s">
        <v>209</v>
      </c>
      <c r="H1746" s="146">
        <v>59664.239999999991</v>
      </c>
      <c r="I1746" s="147">
        <v>44249</v>
      </c>
      <c r="J1746" s="147">
        <v>44262</v>
      </c>
      <c r="K1746" s="148">
        <f t="shared" si="111"/>
        <v>14</v>
      </c>
      <c r="L1746" s="147">
        <f t="shared" si="112"/>
        <v>44255.5</v>
      </c>
      <c r="M1746" s="143">
        <v>44267.5</v>
      </c>
      <c r="N1746" s="143">
        <v>44270.5</v>
      </c>
      <c r="O1746" s="143">
        <v>44267.5</v>
      </c>
      <c r="P1746" s="144">
        <f t="shared" si="113"/>
        <v>12</v>
      </c>
      <c r="Q1746" s="149">
        <f t="shared" si="114"/>
        <v>715970.87999999989</v>
      </c>
    </row>
    <row r="1747" spans="1:17" x14ac:dyDescent="0.35">
      <c r="A1747" s="144" t="s">
        <v>3</v>
      </c>
      <c r="B1747" s="115" t="s">
        <v>82</v>
      </c>
      <c r="C1747" s="144"/>
      <c r="D1747" s="116">
        <v>44267</v>
      </c>
      <c r="E1747" s="115" t="s">
        <v>216</v>
      </c>
      <c r="F1747" s="145" t="s">
        <v>217</v>
      </c>
      <c r="G1747" s="145" t="s">
        <v>209</v>
      </c>
      <c r="H1747" s="146">
        <v>59664.239999999991</v>
      </c>
      <c r="I1747" s="147">
        <v>44249</v>
      </c>
      <c r="J1747" s="147">
        <v>44262</v>
      </c>
      <c r="K1747" s="148">
        <f t="shared" si="111"/>
        <v>14</v>
      </c>
      <c r="L1747" s="147">
        <f t="shared" si="112"/>
        <v>44255.5</v>
      </c>
      <c r="M1747" s="143">
        <v>44267.5</v>
      </c>
      <c r="N1747" s="143">
        <v>44270.5</v>
      </c>
      <c r="O1747" s="143">
        <v>44267.5</v>
      </c>
      <c r="P1747" s="144">
        <f t="shared" si="113"/>
        <v>12</v>
      </c>
      <c r="Q1747" s="149">
        <f t="shared" si="114"/>
        <v>715970.87999999989</v>
      </c>
    </row>
    <row r="1748" spans="1:17" x14ac:dyDescent="0.35">
      <c r="A1748" s="144" t="s">
        <v>3</v>
      </c>
      <c r="B1748" s="115" t="s">
        <v>82</v>
      </c>
      <c r="C1748" s="144"/>
      <c r="D1748" s="116">
        <v>44267</v>
      </c>
      <c r="E1748" s="115" t="s">
        <v>218</v>
      </c>
      <c r="F1748" s="145" t="s">
        <v>219</v>
      </c>
      <c r="G1748" s="145" t="s">
        <v>220</v>
      </c>
      <c r="H1748" s="146">
        <v>2326.54</v>
      </c>
      <c r="I1748" s="147">
        <v>44249</v>
      </c>
      <c r="J1748" s="147">
        <v>44262</v>
      </c>
      <c r="K1748" s="148">
        <f t="shared" si="111"/>
        <v>14</v>
      </c>
      <c r="L1748" s="147">
        <f t="shared" si="112"/>
        <v>44255.5</v>
      </c>
      <c r="M1748" s="143">
        <v>44267.5</v>
      </c>
      <c r="N1748" s="143">
        <v>44270.5</v>
      </c>
      <c r="O1748" s="143">
        <v>44267.5</v>
      </c>
      <c r="P1748" s="144">
        <f t="shared" si="113"/>
        <v>12</v>
      </c>
      <c r="Q1748" s="149">
        <f t="shared" si="114"/>
        <v>27918.48</v>
      </c>
    </row>
    <row r="1749" spans="1:17" x14ac:dyDescent="0.35">
      <c r="A1749" s="144" t="s">
        <v>3</v>
      </c>
      <c r="B1749" s="115" t="s">
        <v>82</v>
      </c>
      <c r="C1749" s="144"/>
      <c r="D1749" s="116">
        <v>44267</v>
      </c>
      <c r="E1749" s="115" t="s">
        <v>221</v>
      </c>
      <c r="F1749" s="145" t="s">
        <v>222</v>
      </c>
      <c r="G1749" s="145" t="s">
        <v>220</v>
      </c>
      <c r="H1749" s="146">
        <v>2209.5299999999997</v>
      </c>
      <c r="I1749" s="147">
        <v>44249</v>
      </c>
      <c r="J1749" s="147">
        <v>44262</v>
      </c>
      <c r="K1749" s="148">
        <f t="shared" si="111"/>
        <v>14</v>
      </c>
      <c r="L1749" s="147">
        <f t="shared" si="112"/>
        <v>44255.5</v>
      </c>
      <c r="M1749" s="143">
        <v>44267.5</v>
      </c>
      <c r="N1749" s="143">
        <v>44270.5</v>
      </c>
      <c r="O1749" s="143">
        <v>44267.5</v>
      </c>
      <c r="P1749" s="144">
        <f t="shared" si="113"/>
        <v>12</v>
      </c>
      <c r="Q1749" s="149">
        <f t="shared" si="114"/>
        <v>26514.359999999997</v>
      </c>
    </row>
    <row r="1750" spans="1:17" x14ac:dyDescent="0.35">
      <c r="A1750" s="144" t="s">
        <v>3</v>
      </c>
      <c r="B1750" s="115" t="s">
        <v>82</v>
      </c>
      <c r="C1750" s="144"/>
      <c r="D1750" s="116">
        <v>44267</v>
      </c>
      <c r="E1750" s="115" t="s">
        <v>223</v>
      </c>
      <c r="F1750" s="145" t="s">
        <v>224</v>
      </c>
      <c r="G1750" s="145" t="s">
        <v>225</v>
      </c>
      <c r="H1750" s="146">
        <v>103.54</v>
      </c>
      <c r="I1750" s="147">
        <v>44249</v>
      </c>
      <c r="J1750" s="147">
        <v>44262</v>
      </c>
      <c r="K1750" s="148">
        <f t="shared" si="111"/>
        <v>14</v>
      </c>
      <c r="L1750" s="147">
        <f t="shared" si="112"/>
        <v>44255.5</v>
      </c>
      <c r="M1750" s="143">
        <v>44267.5</v>
      </c>
      <c r="N1750" s="143">
        <v>44273.5</v>
      </c>
      <c r="O1750" s="143">
        <v>44272.5</v>
      </c>
      <c r="P1750" s="144">
        <f t="shared" si="113"/>
        <v>17</v>
      </c>
      <c r="Q1750" s="149">
        <f t="shared" si="114"/>
        <v>1760.18</v>
      </c>
    </row>
    <row r="1751" spans="1:17" x14ac:dyDescent="0.35">
      <c r="A1751" s="144" t="s">
        <v>3</v>
      </c>
      <c r="B1751" s="115" t="s">
        <v>82</v>
      </c>
      <c r="C1751" s="144"/>
      <c r="D1751" s="116">
        <v>44267</v>
      </c>
      <c r="E1751" s="115" t="s">
        <v>223</v>
      </c>
      <c r="F1751" s="145" t="s">
        <v>224</v>
      </c>
      <c r="G1751" s="145" t="s">
        <v>226</v>
      </c>
      <c r="H1751" s="146">
        <v>89.27</v>
      </c>
      <c r="I1751" s="147">
        <v>44249</v>
      </c>
      <c r="J1751" s="147">
        <v>44262</v>
      </c>
      <c r="K1751" s="148">
        <f t="shared" si="111"/>
        <v>14</v>
      </c>
      <c r="L1751" s="147">
        <f t="shared" si="112"/>
        <v>44255.5</v>
      </c>
      <c r="M1751" s="143">
        <v>44267.5</v>
      </c>
      <c r="N1751" s="143">
        <v>44273.5</v>
      </c>
      <c r="O1751" s="143">
        <v>44272.5</v>
      </c>
      <c r="P1751" s="144">
        <f t="shared" si="113"/>
        <v>17</v>
      </c>
      <c r="Q1751" s="149">
        <f t="shared" si="114"/>
        <v>1517.59</v>
      </c>
    </row>
    <row r="1752" spans="1:17" x14ac:dyDescent="0.35">
      <c r="A1752" s="144" t="s">
        <v>3</v>
      </c>
      <c r="B1752" s="115" t="s">
        <v>82</v>
      </c>
      <c r="C1752" s="144"/>
      <c r="D1752" s="116">
        <v>44267</v>
      </c>
      <c r="E1752" s="115" t="s">
        <v>227</v>
      </c>
      <c r="F1752" s="145" t="s">
        <v>228</v>
      </c>
      <c r="G1752" s="145" t="s">
        <v>225</v>
      </c>
      <c r="H1752" s="146">
        <v>543.79000000000008</v>
      </c>
      <c r="I1752" s="147">
        <v>44249</v>
      </c>
      <c r="J1752" s="147">
        <v>44262</v>
      </c>
      <c r="K1752" s="148">
        <f t="shared" si="111"/>
        <v>14</v>
      </c>
      <c r="L1752" s="147">
        <f t="shared" si="112"/>
        <v>44255.5</v>
      </c>
      <c r="M1752" s="143">
        <v>44267.5</v>
      </c>
      <c r="N1752" s="143">
        <v>44273.5</v>
      </c>
      <c r="O1752" s="143">
        <v>44272.5</v>
      </c>
      <c r="P1752" s="144">
        <f t="shared" si="113"/>
        <v>17</v>
      </c>
      <c r="Q1752" s="149">
        <f t="shared" si="114"/>
        <v>9244.4300000000021</v>
      </c>
    </row>
    <row r="1753" spans="1:17" x14ac:dyDescent="0.35">
      <c r="A1753" s="144" t="s">
        <v>3</v>
      </c>
      <c r="B1753" s="115" t="s">
        <v>82</v>
      </c>
      <c r="C1753" s="144"/>
      <c r="D1753" s="116">
        <v>44267</v>
      </c>
      <c r="E1753" s="115" t="s">
        <v>227</v>
      </c>
      <c r="F1753" s="145" t="s">
        <v>228</v>
      </c>
      <c r="G1753" s="145" t="s">
        <v>297</v>
      </c>
      <c r="H1753" s="146">
        <v>2.5499999999999998</v>
      </c>
      <c r="I1753" s="147">
        <v>44249</v>
      </c>
      <c r="J1753" s="147">
        <v>44262</v>
      </c>
      <c r="K1753" s="148">
        <f t="shared" si="111"/>
        <v>14</v>
      </c>
      <c r="L1753" s="147">
        <f t="shared" si="112"/>
        <v>44255.5</v>
      </c>
      <c r="M1753" s="143">
        <v>44267.5</v>
      </c>
      <c r="N1753" s="143">
        <v>44273.5</v>
      </c>
      <c r="O1753" s="143">
        <v>44272.5</v>
      </c>
      <c r="P1753" s="144">
        <f t="shared" si="113"/>
        <v>17</v>
      </c>
      <c r="Q1753" s="149">
        <f t="shared" si="114"/>
        <v>43.349999999999994</v>
      </c>
    </row>
    <row r="1754" spans="1:17" x14ac:dyDescent="0.35">
      <c r="A1754" s="144" t="s">
        <v>3</v>
      </c>
      <c r="B1754" s="115" t="s">
        <v>82</v>
      </c>
      <c r="C1754" s="144"/>
      <c r="D1754" s="116">
        <v>44267</v>
      </c>
      <c r="E1754" s="115" t="s">
        <v>218</v>
      </c>
      <c r="F1754" s="145" t="s">
        <v>219</v>
      </c>
      <c r="G1754" s="145" t="s">
        <v>230</v>
      </c>
      <c r="H1754" s="146">
        <v>1507.7600000000002</v>
      </c>
      <c r="I1754" s="147">
        <v>44249</v>
      </c>
      <c r="J1754" s="147">
        <v>44262</v>
      </c>
      <c r="K1754" s="148">
        <f t="shared" si="111"/>
        <v>14</v>
      </c>
      <c r="L1754" s="147">
        <f t="shared" si="112"/>
        <v>44255.5</v>
      </c>
      <c r="M1754" s="143">
        <v>44267.5</v>
      </c>
      <c r="N1754" s="143">
        <v>44280.5</v>
      </c>
      <c r="O1754" s="143">
        <v>44277.5</v>
      </c>
      <c r="P1754" s="144">
        <f t="shared" si="113"/>
        <v>22</v>
      </c>
      <c r="Q1754" s="149">
        <f t="shared" si="114"/>
        <v>33170.720000000001</v>
      </c>
    </row>
    <row r="1755" spans="1:17" x14ac:dyDescent="0.35">
      <c r="A1755" s="144" t="s">
        <v>3</v>
      </c>
      <c r="B1755" s="115" t="s">
        <v>82</v>
      </c>
      <c r="C1755" s="144"/>
      <c r="D1755" s="116">
        <v>44267</v>
      </c>
      <c r="E1755" s="115" t="s">
        <v>221</v>
      </c>
      <c r="F1755" s="145" t="s">
        <v>222</v>
      </c>
      <c r="G1755" s="145" t="s">
        <v>230</v>
      </c>
      <c r="H1755" s="146">
        <v>30920.960000000014</v>
      </c>
      <c r="I1755" s="147">
        <v>44249</v>
      </c>
      <c r="J1755" s="147">
        <v>44262</v>
      </c>
      <c r="K1755" s="148">
        <f t="shared" si="111"/>
        <v>14</v>
      </c>
      <c r="L1755" s="147">
        <f t="shared" si="112"/>
        <v>44255.5</v>
      </c>
      <c r="M1755" s="143">
        <v>44267.5</v>
      </c>
      <c r="N1755" s="143">
        <v>44280.5</v>
      </c>
      <c r="O1755" s="143">
        <v>44277.5</v>
      </c>
      <c r="P1755" s="144">
        <f t="shared" si="113"/>
        <v>22</v>
      </c>
      <c r="Q1755" s="149">
        <f t="shared" si="114"/>
        <v>680261.12000000034</v>
      </c>
    </row>
    <row r="1756" spans="1:17" x14ac:dyDescent="0.35">
      <c r="A1756" s="144" t="s">
        <v>3</v>
      </c>
      <c r="B1756" s="115" t="s">
        <v>82</v>
      </c>
      <c r="C1756" s="144"/>
      <c r="D1756" s="116">
        <v>44267</v>
      </c>
      <c r="E1756" s="115" t="s">
        <v>223</v>
      </c>
      <c r="F1756" s="145" t="s">
        <v>224</v>
      </c>
      <c r="G1756" s="145" t="s">
        <v>231</v>
      </c>
      <c r="H1756" s="146">
        <v>137.58000000000001</v>
      </c>
      <c r="I1756" s="147">
        <v>44249</v>
      </c>
      <c r="J1756" s="147">
        <v>44262</v>
      </c>
      <c r="K1756" s="148">
        <f t="shared" si="111"/>
        <v>14</v>
      </c>
      <c r="L1756" s="147">
        <f t="shared" si="112"/>
        <v>44255.5</v>
      </c>
      <c r="M1756" s="143">
        <v>44267.5</v>
      </c>
      <c r="N1756" s="143">
        <v>44301.5</v>
      </c>
      <c r="O1756" s="143">
        <v>44300.5</v>
      </c>
      <c r="P1756" s="144">
        <f t="shared" si="113"/>
        <v>45</v>
      </c>
      <c r="Q1756" s="149">
        <f t="shared" si="114"/>
        <v>6191.1</v>
      </c>
    </row>
    <row r="1757" spans="1:17" x14ac:dyDescent="0.35">
      <c r="A1757" s="144" t="s">
        <v>3</v>
      </c>
      <c r="B1757" s="115" t="s">
        <v>82</v>
      </c>
      <c r="C1757" s="144"/>
      <c r="D1757" s="116">
        <v>44267</v>
      </c>
      <c r="E1757" s="115" t="s">
        <v>227</v>
      </c>
      <c r="F1757" s="145" t="s">
        <v>228</v>
      </c>
      <c r="G1757" s="145" t="s">
        <v>295</v>
      </c>
      <c r="H1757" s="144">
        <v>0.95</v>
      </c>
      <c r="I1757" s="147">
        <v>44249</v>
      </c>
      <c r="J1757" s="147">
        <v>44262</v>
      </c>
      <c r="K1757" s="148">
        <f t="shared" si="111"/>
        <v>14</v>
      </c>
      <c r="L1757" s="147">
        <f t="shared" si="112"/>
        <v>44255.5</v>
      </c>
      <c r="M1757" s="143">
        <v>44267.5</v>
      </c>
      <c r="N1757" s="143">
        <v>44301.5</v>
      </c>
      <c r="O1757" s="143">
        <v>44300.5</v>
      </c>
      <c r="P1757" s="144">
        <f t="shared" si="113"/>
        <v>45</v>
      </c>
      <c r="Q1757" s="149">
        <f t="shared" si="114"/>
        <v>42.75</v>
      </c>
    </row>
    <row r="1758" spans="1:17" x14ac:dyDescent="0.35">
      <c r="A1758" s="144" t="s">
        <v>3</v>
      </c>
      <c r="B1758" s="115" t="s">
        <v>82</v>
      </c>
      <c r="C1758" s="144"/>
      <c r="D1758" s="116">
        <v>44267</v>
      </c>
      <c r="E1758" s="115" t="s">
        <v>227</v>
      </c>
      <c r="F1758" s="145" t="s">
        <v>228</v>
      </c>
      <c r="G1758" s="145" t="s">
        <v>232</v>
      </c>
      <c r="H1758" s="146">
        <v>275.2299999999999</v>
      </c>
      <c r="I1758" s="147">
        <v>44249</v>
      </c>
      <c r="J1758" s="147">
        <v>44262</v>
      </c>
      <c r="K1758" s="148">
        <f t="shared" si="111"/>
        <v>14</v>
      </c>
      <c r="L1758" s="147">
        <f t="shared" si="112"/>
        <v>44255.5</v>
      </c>
      <c r="M1758" s="143">
        <v>44267.5</v>
      </c>
      <c r="N1758" s="143">
        <v>44301.5</v>
      </c>
      <c r="O1758" s="143">
        <v>44300.5</v>
      </c>
      <c r="P1758" s="144">
        <f t="shared" si="113"/>
        <v>45</v>
      </c>
      <c r="Q1758" s="149">
        <f t="shared" si="114"/>
        <v>12385.349999999995</v>
      </c>
    </row>
    <row r="1759" spans="1:17" x14ac:dyDescent="0.35">
      <c r="A1759" s="144" t="s">
        <v>3</v>
      </c>
      <c r="B1759" s="115" t="s">
        <v>82</v>
      </c>
      <c r="C1759" s="144"/>
      <c r="D1759" s="116">
        <v>44267</v>
      </c>
      <c r="E1759" s="115" t="s">
        <v>227</v>
      </c>
      <c r="F1759" s="145" t="s">
        <v>228</v>
      </c>
      <c r="G1759" s="145" t="s">
        <v>298</v>
      </c>
      <c r="H1759" s="146">
        <v>1.03</v>
      </c>
      <c r="I1759" s="147">
        <v>44249</v>
      </c>
      <c r="J1759" s="147">
        <v>44262</v>
      </c>
      <c r="K1759" s="148">
        <f t="shared" si="111"/>
        <v>14</v>
      </c>
      <c r="L1759" s="147">
        <f t="shared" si="112"/>
        <v>44255.5</v>
      </c>
      <c r="M1759" s="143">
        <v>44267.5</v>
      </c>
      <c r="N1759" s="143">
        <v>44301.5</v>
      </c>
      <c r="O1759" s="143">
        <v>44300.5</v>
      </c>
      <c r="P1759" s="144">
        <f t="shared" si="113"/>
        <v>45</v>
      </c>
      <c r="Q1759" s="149">
        <f t="shared" si="114"/>
        <v>46.35</v>
      </c>
    </row>
    <row r="1760" spans="1:17" x14ac:dyDescent="0.35">
      <c r="A1760" s="144" t="s">
        <v>3</v>
      </c>
      <c r="B1760" s="115" t="s">
        <v>82</v>
      </c>
      <c r="C1760" s="144"/>
      <c r="D1760" s="116">
        <v>44267</v>
      </c>
      <c r="E1760" s="115" t="s">
        <v>233</v>
      </c>
      <c r="F1760" s="145" t="s">
        <v>234</v>
      </c>
      <c r="G1760" s="145" t="s">
        <v>235</v>
      </c>
      <c r="H1760" s="146">
        <v>70.09</v>
      </c>
      <c r="I1760" s="147">
        <v>44249</v>
      </c>
      <c r="J1760" s="147">
        <v>44262</v>
      </c>
      <c r="K1760" s="148">
        <f t="shared" si="111"/>
        <v>14</v>
      </c>
      <c r="L1760" s="147">
        <f t="shared" si="112"/>
        <v>44255.5</v>
      </c>
      <c r="M1760" s="143">
        <v>44267.5</v>
      </c>
      <c r="N1760" s="143">
        <v>44301.5</v>
      </c>
      <c r="O1760" s="143">
        <v>44300.5</v>
      </c>
      <c r="P1760" s="144">
        <f t="shared" si="113"/>
        <v>45</v>
      </c>
      <c r="Q1760" s="149">
        <f t="shared" si="114"/>
        <v>3154.05</v>
      </c>
    </row>
    <row r="1761" spans="1:17" x14ac:dyDescent="0.35">
      <c r="A1761" s="144" t="s">
        <v>3</v>
      </c>
      <c r="B1761" s="115" t="s">
        <v>82</v>
      </c>
      <c r="C1761" s="144"/>
      <c r="D1761" s="116">
        <v>44267</v>
      </c>
      <c r="E1761" s="115" t="s">
        <v>233</v>
      </c>
      <c r="F1761" s="145" t="s">
        <v>234</v>
      </c>
      <c r="G1761" s="145" t="s">
        <v>236</v>
      </c>
      <c r="H1761" s="146">
        <v>88.81</v>
      </c>
      <c r="I1761" s="147">
        <v>44249</v>
      </c>
      <c r="J1761" s="147">
        <v>44262</v>
      </c>
      <c r="K1761" s="148">
        <f t="shared" si="111"/>
        <v>14</v>
      </c>
      <c r="L1761" s="147">
        <f t="shared" si="112"/>
        <v>44255.5</v>
      </c>
      <c r="M1761" s="143">
        <v>44267.5</v>
      </c>
      <c r="N1761" s="143">
        <v>44301.5</v>
      </c>
      <c r="O1761" s="143">
        <v>44300.5</v>
      </c>
      <c r="P1761" s="144">
        <f t="shared" si="113"/>
        <v>45</v>
      </c>
      <c r="Q1761" s="149">
        <f t="shared" si="114"/>
        <v>3996.4500000000003</v>
      </c>
    </row>
    <row r="1762" spans="1:17" x14ac:dyDescent="0.35">
      <c r="A1762" s="144" t="s">
        <v>3</v>
      </c>
      <c r="B1762" s="115" t="s">
        <v>82</v>
      </c>
      <c r="C1762" s="144"/>
      <c r="D1762" s="116">
        <v>44267</v>
      </c>
      <c r="E1762" s="115" t="s">
        <v>233</v>
      </c>
      <c r="F1762" s="145" t="s">
        <v>234</v>
      </c>
      <c r="G1762" s="145" t="s">
        <v>237</v>
      </c>
      <c r="H1762" s="146">
        <v>117.54</v>
      </c>
      <c r="I1762" s="147">
        <v>44249</v>
      </c>
      <c r="J1762" s="147">
        <v>44262</v>
      </c>
      <c r="K1762" s="148">
        <f t="shared" si="111"/>
        <v>14</v>
      </c>
      <c r="L1762" s="147">
        <f t="shared" si="112"/>
        <v>44255.5</v>
      </c>
      <c r="M1762" s="143">
        <v>44267.5</v>
      </c>
      <c r="N1762" s="143">
        <v>44301.5</v>
      </c>
      <c r="O1762" s="143">
        <v>44300.5</v>
      </c>
      <c r="P1762" s="144">
        <f t="shared" si="113"/>
        <v>45</v>
      </c>
      <c r="Q1762" s="149">
        <f t="shared" si="114"/>
        <v>5289.3</v>
      </c>
    </row>
    <row r="1763" spans="1:17" x14ac:dyDescent="0.35">
      <c r="A1763" s="144" t="s">
        <v>3</v>
      </c>
      <c r="B1763" s="115" t="s">
        <v>82</v>
      </c>
      <c r="C1763" s="144"/>
      <c r="D1763" s="116">
        <v>44267</v>
      </c>
      <c r="E1763" s="115" t="s">
        <v>238</v>
      </c>
      <c r="F1763" s="145" t="s">
        <v>239</v>
      </c>
      <c r="G1763" s="145" t="s">
        <v>240</v>
      </c>
      <c r="H1763" s="146">
        <v>419.51000000000005</v>
      </c>
      <c r="I1763" s="147">
        <v>44249</v>
      </c>
      <c r="J1763" s="147">
        <v>44262</v>
      </c>
      <c r="K1763" s="148">
        <f t="shared" si="111"/>
        <v>14</v>
      </c>
      <c r="L1763" s="147">
        <f t="shared" si="112"/>
        <v>44255.5</v>
      </c>
      <c r="M1763" s="143">
        <v>44267.5</v>
      </c>
      <c r="N1763" s="143">
        <v>44306.5</v>
      </c>
      <c r="O1763" s="143">
        <v>44305.5</v>
      </c>
      <c r="P1763" s="144">
        <f t="shared" si="113"/>
        <v>50</v>
      </c>
      <c r="Q1763" s="149">
        <f t="shared" si="114"/>
        <v>20975.500000000004</v>
      </c>
    </row>
    <row r="1764" spans="1:17" x14ac:dyDescent="0.35">
      <c r="A1764" s="144" t="s">
        <v>3</v>
      </c>
      <c r="B1764" s="115" t="s">
        <v>82</v>
      </c>
      <c r="C1764" s="144"/>
      <c r="D1764" s="116">
        <v>44267</v>
      </c>
      <c r="E1764" s="115" t="s">
        <v>238</v>
      </c>
      <c r="F1764" s="145" t="s">
        <v>239</v>
      </c>
      <c r="G1764" s="145" t="s">
        <v>241</v>
      </c>
      <c r="H1764" s="146">
        <v>209.67000000000002</v>
      </c>
      <c r="I1764" s="147">
        <v>44249</v>
      </c>
      <c r="J1764" s="147">
        <v>44262</v>
      </c>
      <c r="K1764" s="148">
        <f t="shared" si="111"/>
        <v>14</v>
      </c>
      <c r="L1764" s="147">
        <f t="shared" si="112"/>
        <v>44255.5</v>
      </c>
      <c r="M1764" s="143">
        <v>44267.5</v>
      </c>
      <c r="N1764" s="143">
        <v>44306.5</v>
      </c>
      <c r="O1764" s="143">
        <v>44305.5</v>
      </c>
      <c r="P1764" s="144">
        <f t="shared" si="113"/>
        <v>50</v>
      </c>
      <c r="Q1764" s="149">
        <f t="shared" si="114"/>
        <v>10483.5</v>
      </c>
    </row>
    <row r="1765" spans="1:17" x14ac:dyDescent="0.35">
      <c r="A1765" s="144" t="s">
        <v>3</v>
      </c>
      <c r="B1765" s="115" t="s">
        <v>82</v>
      </c>
      <c r="C1765" s="144"/>
      <c r="D1765" s="116">
        <v>44267</v>
      </c>
      <c r="E1765" s="115" t="s">
        <v>238</v>
      </c>
      <c r="F1765" s="145" t="s">
        <v>239</v>
      </c>
      <c r="G1765" s="145" t="s">
        <v>242</v>
      </c>
      <c r="H1765" s="146">
        <v>42.22</v>
      </c>
      <c r="I1765" s="147">
        <v>44249</v>
      </c>
      <c r="J1765" s="147">
        <v>44262</v>
      </c>
      <c r="K1765" s="148">
        <f t="shared" si="111"/>
        <v>14</v>
      </c>
      <c r="L1765" s="147">
        <f t="shared" si="112"/>
        <v>44255.5</v>
      </c>
      <c r="M1765" s="143">
        <v>44267.5</v>
      </c>
      <c r="N1765" s="143">
        <v>44306.5</v>
      </c>
      <c r="O1765" s="143">
        <v>44305.5</v>
      </c>
      <c r="P1765" s="144">
        <f t="shared" si="113"/>
        <v>50</v>
      </c>
      <c r="Q1765" s="149">
        <f t="shared" si="114"/>
        <v>2111</v>
      </c>
    </row>
    <row r="1766" spans="1:17" x14ac:dyDescent="0.35">
      <c r="A1766" s="144" t="s">
        <v>3</v>
      </c>
      <c r="B1766" s="115" t="s">
        <v>82</v>
      </c>
      <c r="C1766" s="144"/>
      <c r="D1766" s="116">
        <v>44267</v>
      </c>
      <c r="E1766" s="115" t="s">
        <v>238</v>
      </c>
      <c r="F1766" s="145" t="s">
        <v>239</v>
      </c>
      <c r="G1766" s="145" t="s">
        <v>243</v>
      </c>
      <c r="H1766" s="146">
        <v>64.040000000000006</v>
      </c>
      <c r="I1766" s="147">
        <v>44249</v>
      </c>
      <c r="J1766" s="147">
        <v>44262</v>
      </c>
      <c r="K1766" s="148">
        <f t="shared" si="111"/>
        <v>14</v>
      </c>
      <c r="L1766" s="147">
        <f t="shared" si="112"/>
        <v>44255.5</v>
      </c>
      <c r="M1766" s="143">
        <v>44267.5</v>
      </c>
      <c r="N1766" s="143">
        <v>44306.5</v>
      </c>
      <c r="O1766" s="143">
        <v>44305.5</v>
      </c>
      <c r="P1766" s="144">
        <f t="shared" si="113"/>
        <v>50</v>
      </c>
      <c r="Q1766" s="149">
        <f t="shared" si="114"/>
        <v>3202.0000000000005</v>
      </c>
    </row>
    <row r="1767" spans="1:17" x14ac:dyDescent="0.35">
      <c r="A1767" s="144" t="s">
        <v>3</v>
      </c>
      <c r="B1767" s="115" t="s">
        <v>82</v>
      </c>
      <c r="C1767" s="144"/>
      <c r="D1767" s="116">
        <v>44267</v>
      </c>
      <c r="E1767" s="115" t="s">
        <v>238</v>
      </c>
      <c r="F1767" s="145" t="s">
        <v>239</v>
      </c>
      <c r="G1767" s="145" t="s">
        <v>244</v>
      </c>
      <c r="H1767" s="146">
        <v>54.37</v>
      </c>
      <c r="I1767" s="147">
        <v>44249</v>
      </c>
      <c r="J1767" s="147">
        <v>44262</v>
      </c>
      <c r="K1767" s="148">
        <f t="shared" si="111"/>
        <v>14</v>
      </c>
      <c r="L1767" s="147">
        <f t="shared" si="112"/>
        <v>44255.5</v>
      </c>
      <c r="M1767" s="143">
        <v>44267.5</v>
      </c>
      <c r="N1767" s="143">
        <v>44306.5</v>
      </c>
      <c r="O1767" s="143">
        <v>44305.5</v>
      </c>
      <c r="P1767" s="144">
        <f t="shared" si="113"/>
        <v>50</v>
      </c>
      <c r="Q1767" s="149">
        <f t="shared" si="114"/>
        <v>2718.5</v>
      </c>
    </row>
    <row r="1768" spans="1:17" x14ac:dyDescent="0.35">
      <c r="A1768" s="144" t="s">
        <v>3</v>
      </c>
      <c r="B1768" s="115" t="s">
        <v>82</v>
      </c>
      <c r="C1768" s="144"/>
      <c r="D1768" s="116">
        <v>44267</v>
      </c>
      <c r="E1768" s="115" t="s">
        <v>218</v>
      </c>
      <c r="F1768" s="145" t="s">
        <v>219</v>
      </c>
      <c r="G1768" s="145" t="s">
        <v>245</v>
      </c>
      <c r="H1768" s="146">
        <v>2022.5700000000004</v>
      </c>
      <c r="I1768" s="147">
        <v>44249</v>
      </c>
      <c r="J1768" s="147">
        <v>44262</v>
      </c>
      <c r="K1768" s="148">
        <f t="shared" si="111"/>
        <v>14</v>
      </c>
      <c r="L1768" s="147">
        <f t="shared" si="112"/>
        <v>44255.5</v>
      </c>
      <c r="M1768" s="143">
        <v>44267.5</v>
      </c>
      <c r="N1768" s="143">
        <v>44306.5</v>
      </c>
      <c r="O1768" s="143">
        <v>44305.5</v>
      </c>
      <c r="P1768" s="144">
        <f t="shared" si="113"/>
        <v>50</v>
      </c>
      <c r="Q1768" s="149">
        <f t="shared" si="114"/>
        <v>101128.50000000001</v>
      </c>
    </row>
    <row r="1769" spans="1:17" x14ac:dyDescent="0.35">
      <c r="A1769" s="144" t="s">
        <v>3</v>
      </c>
      <c r="B1769" s="115" t="s">
        <v>82</v>
      </c>
      <c r="C1769" s="144"/>
      <c r="D1769" s="116">
        <v>44267</v>
      </c>
      <c r="E1769" s="115" t="s">
        <v>227</v>
      </c>
      <c r="F1769" s="145" t="s">
        <v>228</v>
      </c>
      <c r="G1769" s="145" t="s">
        <v>246</v>
      </c>
      <c r="H1769" s="146">
        <v>23.29</v>
      </c>
      <c r="I1769" s="147">
        <v>44249</v>
      </c>
      <c r="J1769" s="147">
        <v>44262</v>
      </c>
      <c r="K1769" s="148">
        <f t="shared" si="111"/>
        <v>14</v>
      </c>
      <c r="L1769" s="147">
        <f t="shared" si="112"/>
        <v>44255.5</v>
      </c>
      <c r="M1769" s="143">
        <v>44267.5</v>
      </c>
      <c r="N1769" s="143">
        <v>44316.5</v>
      </c>
      <c r="O1769" s="143">
        <v>44315.5</v>
      </c>
      <c r="P1769" s="144">
        <f t="shared" si="113"/>
        <v>60</v>
      </c>
      <c r="Q1769" s="149">
        <f t="shared" si="114"/>
        <v>1397.3999999999999</v>
      </c>
    </row>
    <row r="1770" spans="1:17" x14ac:dyDescent="0.35">
      <c r="A1770" s="144" t="s">
        <v>3</v>
      </c>
      <c r="B1770" s="115" t="s">
        <v>82</v>
      </c>
      <c r="C1770" s="144"/>
      <c r="D1770" s="116">
        <v>44267</v>
      </c>
      <c r="E1770" s="115" t="s">
        <v>227</v>
      </c>
      <c r="F1770" s="145" t="s">
        <v>228</v>
      </c>
      <c r="G1770" s="145" t="s">
        <v>291</v>
      </c>
      <c r="H1770" s="144">
        <v>4.5599999999999996</v>
      </c>
      <c r="I1770" s="147">
        <v>44249</v>
      </c>
      <c r="J1770" s="147">
        <v>44262</v>
      </c>
      <c r="K1770" s="148">
        <f t="shared" si="111"/>
        <v>14</v>
      </c>
      <c r="L1770" s="147">
        <f t="shared" si="112"/>
        <v>44255.5</v>
      </c>
      <c r="M1770" s="143">
        <v>44267.5</v>
      </c>
      <c r="N1770" s="143">
        <v>44316.5</v>
      </c>
      <c r="O1770" s="143">
        <v>44315.5</v>
      </c>
      <c r="P1770" s="144">
        <f t="shared" si="113"/>
        <v>60</v>
      </c>
      <c r="Q1770" s="149">
        <f t="shared" si="114"/>
        <v>273.59999999999997</v>
      </c>
    </row>
    <row r="1771" spans="1:17" x14ac:dyDescent="0.35">
      <c r="A1771" s="144" t="s">
        <v>3</v>
      </c>
      <c r="B1771" s="115" t="s">
        <v>82</v>
      </c>
      <c r="C1771" s="144"/>
      <c r="D1771" s="116">
        <v>44267</v>
      </c>
      <c r="E1771" s="115" t="s">
        <v>227</v>
      </c>
      <c r="F1771" s="145" t="s">
        <v>228</v>
      </c>
      <c r="G1771" s="145" t="s">
        <v>247</v>
      </c>
      <c r="H1771" s="146">
        <v>20.48</v>
      </c>
      <c r="I1771" s="147">
        <v>44249</v>
      </c>
      <c r="J1771" s="147">
        <v>44262</v>
      </c>
      <c r="K1771" s="148">
        <f t="shared" si="111"/>
        <v>14</v>
      </c>
      <c r="L1771" s="147">
        <f t="shared" si="112"/>
        <v>44255.5</v>
      </c>
      <c r="M1771" s="143">
        <v>44267.5</v>
      </c>
      <c r="N1771" s="143">
        <v>44316.5</v>
      </c>
      <c r="O1771" s="143">
        <v>44315.5</v>
      </c>
      <c r="P1771" s="144">
        <f t="shared" si="113"/>
        <v>60</v>
      </c>
      <c r="Q1771" s="149">
        <f t="shared" si="114"/>
        <v>1228.8</v>
      </c>
    </row>
    <row r="1772" spans="1:17" x14ac:dyDescent="0.35">
      <c r="A1772" s="144" t="s">
        <v>3</v>
      </c>
      <c r="B1772" s="115" t="s">
        <v>82</v>
      </c>
      <c r="C1772" s="144"/>
      <c r="D1772" s="116">
        <v>44267</v>
      </c>
      <c r="E1772" s="115" t="s">
        <v>227</v>
      </c>
      <c r="F1772" s="145" t="s">
        <v>228</v>
      </c>
      <c r="G1772" s="145" t="s">
        <v>248</v>
      </c>
      <c r="H1772" s="146">
        <v>0.99</v>
      </c>
      <c r="I1772" s="147">
        <v>44249</v>
      </c>
      <c r="J1772" s="147">
        <v>44262</v>
      </c>
      <c r="K1772" s="148">
        <f t="shared" si="111"/>
        <v>14</v>
      </c>
      <c r="L1772" s="147">
        <f t="shared" si="112"/>
        <v>44255.5</v>
      </c>
      <c r="M1772" s="143">
        <v>44267.5</v>
      </c>
      <c r="N1772" s="143">
        <v>44316.5</v>
      </c>
      <c r="O1772" s="143">
        <v>44315.5</v>
      </c>
      <c r="P1772" s="144">
        <f t="shared" si="113"/>
        <v>60</v>
      </c>
      <c r="Q1772" s="149">
        <f t="shared" si="114"/>
        <v>59.4</v>
      </c>
    </row>
    <row r="1773" spans="1:17" x14ac:dyDescent="0.35">
      <c r="A1773" s="144" t="s">
        <v>3</v>
      </c>
      <c r="B1773" s="115" t="s">
        <v>82</v>
      </c>
      <c r="C1773" s="144"/>
      <c r="D1773" s="116">
        <v>44267</v>
      </c>
      <c r="E1773" s="115" t="s">
        <v>227</v>
      </c>
      <c r="F1773" s="145" t="s">
        <v>228</v>
      </c>
      <c r="G1773" s="145" t="s">
        <v>249</v>
      </c>
      <c r="H1773" s="146">
        <v>4.57</v>
      </c>
      <c r="I1773" s="147">
        <v>44249</v>
      </c>
      <c r="J1773" s="147">
        <v>44262</v>
      </c>
      <c r="K1773" s="148">
        <f t="shared" si="111"/>
        <v>14</v>
      </c>
      <c r="L1773" s="147">
        <f t="shared" si="112"/>
        <v>44255.5</v>
      </c>
      <c r="M1773" s="143">
        <v>44267.5</v>
      </c>
      <c r="N1773" s="143">
        <v>44316.5</v>
      </c>
      <c r="O1773" s="143">
        <v>44315.5</v>
      </c>
      <c r="P1773" s="144">
        <f t="shared" si="113"/>
        <v>60</v>
      </c>
      <c r="Q1773" s="149">
        <f t="shared" si="114"/>
        <v>274.20000000000005</v>
      </c>
    </row>
    <row r="1774" spans="1:17" x14ac:dyDescent="0.35">
      <c r="A1774" s="144" t="s">
        <v>3</v>
      </c>
      <c r="B1774" s="115" t="s">
        <v>82</v>
      </c>
      <c r="C1774" s="144"/>
      <c r="D1774" s="116">
        <v>44267</v>
      </c>
      <c r="E1774" s="115" t="s">
        <v>227</v>
      </c>
      <c r="F1774" s="145" t="s">
        <v>228</v>
      </c>
      <c r="G1774" s="145" t="s">
        <v>250</v>
      </c>
      <c r="H1774" s="146">
        <v>1.05</v>
      </c>
      <c r="I1774" s="147">
        <v>44249</v>
      </c>
      <c r="J1774" s="147">
        <v>44262</v>
      </c>
      <c r="K1774" s="148">
        <f t="shared" si="111"/>
        <v>14</v>
      </c>
      <c r="L1774" s="147">
        <f t="shared" si="112"/>
        <v>44255.5</v>
      </c>
      <c r="M1774" s="143">
        <v>44267.5</v>
      </c>
      <c r="N1774" s="143">
        <v>44316.5</v>
      </c>
      <c r="O1774" s="143">
        <v>44315.5</v>
      </c>
      <c r="P1774" s="144">
        <f t="shared" si="113"/>
        <v>60</v>
      </c>
      <c r="Q1774" s="149">
        <f t="shared" si="114"/>
        <v>63</v>
      </c>
    </row>
    <row r="1775" spans="1:17" x14ac:dyDescent="0.35">
      <c r="A1775" s="144" t="s">
        <v>3</v>
      </c>
      <c r="B1775" s="115" t="s">
        <v>82</v>
      </c>
      <c r="C1775" s="144"/>
      <c r="D1775" s="116">
        <v>44267</v>
      </c>
      <c r="E1775" s="115" t="s">
        <v>227</v>
      </c>
      <c r="F1775" s="145" t="s">
        <v>228</v>
      </c>
      <c r="G1775" s="145" t="s">
        <v>285</v>
      </c>
      <c r="H1775" s="146">
        <v>3.41</v>
      </c>
      <c r="I1775" s="147">
        <v>44249</v>
      </c>
      <c r="J1775" s="147">
        <v>44262</v>
      </c>
      <c r="K1775" s="148">
        <f t="shared" si="111"/>
        <v>14</v>
      </c>
      <c r="L1775" s="147">
        <f t="shared" si="112"/>
        <v>44255.5</v>
      </c>
      <c r="M1775" s="143">
        <v>44267.5</v>
      </c>
      <c r="N1775" s="143">
        <v>44316.5</v>
      </c>
      <c r="O1775" s="143">
        <v>44315.5</v>
      </c>
      <c r="P1775" s="144">
        <f t="shared" si="113"/>
        <v>60</v>
      </c>
      <c r="Q1775" s="149">
        <f t="shared" si="114"/>
        <v>204.60000000000002</v>
      </c>
    </row>
    <row r="1776" spans="1:17" x14ac:dyDescent="0.35">
      <c r="A1776" s="144" t="s">
        <v>3</v>
      </c>
      <c r="B1776" s="115" t="s">
        <v>82</v>
      </c>
      <c r="C1776" s="144"/>
      <c r="D1776" s="116">
        <v>44267</v>
      </c>
      <c r="E1776" s="115" t="s">
        <v>227</v>
      </c>
      <c r="F1776" s="145" t="s">
        <v>228</v>
      </c>
      <c r="G1776" s="145" t="s">
        <v>251</v>
      </c>
      <c r="H1776" s="146">
        <v>9.14</v>
      </c>
      <c r="I1776" s="147">
        <v>44249</v>
      </c>
      <c r="J1776" s="147">
        <v>44262</v>
      </c>
      <c r="K1776" s="148">
        <f t="shared" si="111"/>
        <v>14</v>
      </c>
      <c r="L1776" s="147">
        <f t="shared" si="112"/>
        <v>44255.5</v>
      </c>
      <c r="M1776" s="143">
        <v>44267.5</v>
      </c>
      <c r="N1776" s="143">
        <v>44316.5</v>
      </c>
      <c r="O1776" s="143">
        <v>44315.5</v>
      </c>
      <c r="P1776" s="144">
        <f t="shared" si="113"/>
        <v>60</v>
      </c>
      <c r="Q1776" s="149">
        <f t="shared" si="114"/>
        <v>548.40000000000009</v>
      </c>
    </row>
    <row r="1777" spans="1:17" x14ac:dyDescent="0.35">
      <c r="A1777" s="144" t="s">
        <v>3</v>
      </c>
      <c r="B1777" s="115" t="s">
        <v>82</v>
      </c>
      <c r="C1777" s="144"/>
      <c r="D1777" s="116">
        <v>44267</v>
      </c>
      <c r="E1777" s="115" t="s">
        <v>227</v>
      </c>
      <c r="F1777" s="145" t="s">
        <v>228</v>
      </c>
      <c r="G1777" s="145" t="s">
        <v>292</v>
      </c>
      <c r="H1777" s="146">
        <v>4.74</v>
      </c>
      <c r="I1777" s="147">
        <v>44249</v>
      </c>
      <c r="J1777" s="147">
        <v>44262</v>
      </c>
      <c r="K1777" s="148">
        <f t="shared" si="111"/>
        <v>14</v>
      </c>
      <c r="L1777" s="147">
        <f t="shared" si="112"/>
        <v>44255.5</v>
      </c>
      <c r="M1777" s="143">
        <v>44267.5</v>
      </c>
      <c r="N1777" s="143">
        <v>44316.5</v>
      </c>
      <c r="O1777" s="143">
        <v>44315.5</v>
      </c>
      <c r="P1777" s="144">
        <f t="shared" si="113"/>
        <v>60</v>
      </c>
      <c r="Q1777" s="149">
        <f t="shared" si="114"/>
        <v>284.40000000000003</v>
      </c>
    </row>
    <row r="1778" spans="1:17" x14ac:dyDescent="0.35">
      <c r="A1778" s="144" t="s">
        <v>3</v>
      </c>
      <c r="B1778" s="115" t="s">
        <v>82</v>
      </c>
      <c r="C1778" s="144"/>
      <c r="D1778" s="116">
        <v>44267</v>
      </c>
      <c r="E1778" s="115" t="s">
        <v>227</v>
      </c>
      <c r="F1778" s="145" t="s">
        <v>228</v>
      </c>
      <c r="G1778" s="145" t="s">
        <v>252</v>
      </c>
      <c r="H1778" s="146">
        <v>4.37</v>
      </c>
      <c r="I1778" s="147">
        <v>44249</v>
      </c>
      <c r="J1778" s="147">
        <v>44262</v>
      </c>
      <c r="K1778" s="148">
        <f t="shared" si="111"/>
        <v>14</v>
      </c>
      <c r="L1778" s="147">
        <f t="shared" si="112"/>
        <v>44255.5</v>
      </c>
      <c r="M1778" s="143">
        <v>44267.5</v>
      </c>
      <c r="N1778" s="143">
        <v>44316.5</v>
      </c>
      <c r="O1778" s="143">
        <v>44315.5</v>
      </c>
      <c r="P1778" s="144">
        <f t="shared" si="113"/>
        <v>60</v>
      </c>
      <c r="Q1778" s="149">
        <f t="shared" si="114"/>
        <v>262.2</v>
      </c>
    </row>
    <row r="1779" spans="1:17" x14ac:dyDescent="0.35">
      <c r="A1779" s="144" t="s">
        <v>3</v>
      </c>
      <c r="B1779" s="115" t="s">
        <v>82</v>
      </c>
      <c r="C1779" s="144"/>
      <c r="D1779" s="116">
        <v>44267</v>
      </c>
      <c r="E1779" s="115" t="s">
        <v>227</v>
      </c>
      <c r="F1779" s="145" t="s">
        <v>228</v>
      </c>
      <c r="G1779" s="145" t="s">
        <v>253</v>
      </c>
      <c r="H1779" s="146">
        <v>7.58</v>
      </c>
      <c r="I1779" s="147">
        <v>44249</v>
      </c>
      <c r="J1779" s="147">
        <v>44262</v>
      </c>
      <c r="K1779" s="148">
        <f t="shared" si="111"/>
        <v>14</v>
      </c>
      <c r="L1779" s="147">
        <f t="shared" si="112"/>
        <v>44255.5</v>
      </c>
      <c r="M1779" s="143">
        <v>44267.5</v>
      </c>
      <c r="N1779" s="143">
        <v>44316.5</v>
      </c>
      <c r="O1779" s="143">
        <v>44315.5</v>
      </c>
      <c r="P1779" s="144">
        <f t="shared" si="113"/>
        <v>60</v>
      </c>
      <c r="Q1779" s="149">
        <f t="shared" si="114"/>
        <v>454.8</v>
      </c>
    </row>
    <row r="1780" spans="1:17" x14ac:dyDescent="0.35">
      <c r="A1780" s="144" t="s">
        <v>3</v>
      </c>
      <c r="B1780" s="115" t="s">
        <v>82</v>
      </c>
      <c r="C1780" s="144"/>
      <c r="D1780" s="116">
        <v>44267</v>
      </c>
      <c r="E1780" s="115" t="s">
        <v>227</v>
      </c>
      <c r="F1780" s="145" t="s">
        <v>228</v>
      </c>
      <c r="G1780" s="145" t="s">
        <v>254</v>
      </c>
      <c r="H1780" s="146">
        <v>221.21999999999994</v>
      </c>
      <c r="I1780" s="147">
        <v>44249</v>
      </c>
      <c r="J1780" s="147">
        <v>44262</v>
      </c>
      <c r="K1780" s="148">
        <f t="shared" si="111"/>
        <v>14</v>
      </c>
      <c r="L1780" s="147">
        <f t="shared" si="112"/>
        <v>44255.5</v>
      </c>
      <c r="M1780" s="143">
        <v>44267.5</v>
      </c>
      <c r="N1780" s="143">
        <v>44316.5</v>
      </c>
      <c r="O1780" s="143">
        <v>44315.5</v>
      </c>
      <c r="P1780" s="144">
        <f t="shared" si="113"/>
        <v>60</v>
      </c>
      <c r="Q1780" s="149">
        <f>P1780*H1780</f>
        <v>13273.199999999997</v>
      </c>
    </row>
    <row r="1781" spans="1:17" x14ac:dyDescent="0.35">
      <c r="A1781" s="144" t="s">
        <v>3</v>
      </c>
      <c r="B1781" s="115" t="s">
        <v>82</v>
      </c>
      <c r="C1781" s="144"/>
      <c r="D1781" s="116">
        <v>44267</v>
      </c>
      <c r="E1781" s="115" t="s">
        <v>227</v>
      </c>
      <c r="F1781" s="145" t="s">
        <v>228</v>
      </c>
      <c r="G1781" s="145" t="s">
        <v>255</v>
      </c>
      <c r="H1781" s="146">
        <v>41.8</v>
      </c>
      <c r="I1781" s="147">
        <v>44249</v>
      </c>
      <c r="J1781" s="147">
        <v>44262</v>
      </c>
      <c r="K1781" s="148">
        <f t="shared" si="111"/>
        <v>14</v>
      </c>
      <c r="L1781" s="147">
        <f t="shared" si="112"/>
        <v>44255.5</v>
      </c>
      <c r="M1781" s="143">
        <v>44267.5</v>
      </c>
      <c r="N1781" s="143">
        <v>44316.5</v>
      </c>
      <c r="O1781" s="143">
        <v>44315.5</v>
      </c>
      <c r="P1781" s="144">
        <f t="shared" si="113"/>
        <v>60</v>
      </c>
      <c r="Q1781" s="149">
        <f t="shared" si="114"/>
        <v>2508</v>
      </c>
    </row>
    <row r="1782" spans="1:17" x14ac:dyDescent="0.35">
      <c r="A1782" s="144" t="s">
        <v>3</v>
      </c>
      <c r="B1782" s="115" t="s">
        <v>82</v>
      </c>
      <c r="C1782" s="144"/>
      <c r="D1782" s="116">
        <v>44267</v>
      </c>
      <c r="E1782" s="115" t="s">
        <v>227</v>
      </c>
      <c r="F1782" s="145" t="s">
        <v>228</v>
      </c>
      <c r="G1782" s="145" t="s">
        <v>256</v>
      </c>
      <c r="H1782" s="146">
        <v>4.08</v>
      </c>
      <c r="I1782" s="147">
        <v>44249</v>
      </c>
      <c r="J1782" s="147">
        <v>44262</v>
      </c>
      <c r="K1782" s="148">
        <f t="shared" si="111"/>
        <v>14</v>
      </c>
      <c r="L1782" s="147">
        <f t="shared" si="112"/>
        <v>44255.5</v>
      </c>
      <c r="M1782" s="143">
        <v>44267.5</v>
      </c>
      <c r="N1782" s="143">
        <v>44316.5</v>
      </c>
      <c r="O1782" s="143">
        <v>44315.5</v>
      </c>
      <c r="P1782" s="144">
        <f t="shared" si="113"/>
        <v>60</v>
      </c>
      <c r="Q1782" s="149">
        <f t="shared" si="114"/>
        <v>244.8</v>
      </c>
    </row>
    <row r="1783" spans="1:17" x14ac:dyDescent="0.35">
      <c r="A1783" s="144" t="s">
        <v>3</v>
      </c>
      <c r="B1783" s="115" t="s">
        <v>82</v>
      </c>
      <c r="C1783" s="144"/>
      <c r="D1783" s="116">
        <v>44267</v>
      </c>
      <c r="E1783" s="115" t="s">
        <v>227</v>
      </c>
      <c r="F1783" s="145" t="s">
        <v>228</v>
      </c>
      <c r="G1783" s="145" t="s">
        <v>257</v>
      </c>
      <c r="H1783" s="146">
        <v>13.18</v>
      </c>
      <c r="I1783" s="147">
        <v>44249</v>
      </c>
      <c r="J1783" s="147">
        <v>44262</v>
      </c>
      <c r="K1783" s="148">
        <f t="shared" si="111"/>
        <v>14</v>
      </c>
      <c r="L1783" s="147">
        <f t="shared" si="112"/>
        <v>44255.5</v>
      </c>
      <c r="M1783" s="143">
        <v>44267.5</v>
      </c>
      <c r="N1783" s="143">
        <v>44316.5</v>
      </c>
      <c r="O1783" s="143">
        <v>44315.5</v>
      </c>
      <c r="P1783" s="144">
        <f t="shared" si="113"/>
        <v>60</v>
      </c>
      <c r="Q1783" s="149">
        <f t="shared" si="114"/>
        <v>790.8</v>
      </c>
    </row>
    <row r="1784" spans="1:17" x14ac:dyDescent="0.35">
      <c r="A1784" s="144" t="s">
        <v>3</v>
      </c>
      <c r="B1784" s="115" t="s">
        <v>82</v>
      </c>
      <c r="C1784" s="144"/>
      <c r="D1784" s="116">
        <v>44267</v>
      </c>
      <c r="E1784" s="115" t="s">
        <v>227</v>
      </c>
      <c r="F1784" s="145" t="s">
        <v>228</v>
      </c>
      <c r="G1784" s="145" t="s">
        <v>258</v>
      </c>
      <c r="H1784" s="146">
        <v>1.3</v>
      </c>
      <c r="I1784" s="147">
        <v>44249</v>
      </c>
      <c r="J1784" s="147">
        <v>44262</v>
      </c>
      <c r="K1784" s="148">
        <f t="shared" si="111"/>
        <v>14</v>
      </c>
      <c r="L1784" s="147">
        <f t="shared" si="112"/>
        <v>44255.5</v>
      </c>
      <c r="M1784" s="143">
        <v>44267.5</v>
      </c>
      <c r="N1784" s="143">
        <v>44316.5</v>
      </c>
      <c r="O1784" s="143">
        <v>44315.5</v>
      </c>
      <c r="P1784" s="144">
        <f t="shared" si="113"/>
        <v>60</v>
      </c>
      <c r="Q1784" s="149">
        <f t="shared" si="114"/>
        <v>78</v>
      </c>
    </row>
    <row r="1785" spans="1:17" x14ac:dyDescent="0.35">
      <c r="A1785" s="144" t="s">
        <v>3</v>
      </c>
      <c r="B1785" s="115" t="s">
        <v>82</v>
      </c>
      <c r="C1785" s="144"/>
      <c r="D1785" s="116">
        <v>44267</v>
      </c>
      <c r="E1785" s="115" t="s">
        <v>227</v>
      </c>
      <c r="F1785" s="145" t="s">
        <v>228</v>
      </c>
      <c r="G1785" s="145" t="s">
        <v>259</v>
      </c>
      <c r="H1785" s="146">
        <v>5.9399999999999995</v>
      </c>
      <c r="I1785" s="147">
        <v>44249</v>
      </c>
      <c r="J1785" s="147">
        <v>44262</v>
      </c>
      <c r="K1785" s="148">
        <f t="shared" si="111"/>
        <v>14</v>
      </c>
      <c r="L1785" s="147">
        <f t="shared" si="112"/>
        <v>44255.5</v>
      </c>
      <c r="M1785" s="143">
        <v>44267.5</v>
      </c>
      <c r="N1785" s="143">
        <v>44316.5</v>
      </c>
      <c r="O1785" s="143">
        <v>44315.5</v>
      </c>
      <c r="P1785" s="144">
        <f t="shared" si="113"/>
        <v>60</v>
      </c>
      <c r="Q1785" s="149">
        <f t="shared" si="114"/>
        <v>356.4</v>
      </c>
    </row>
    <row r="1786" spans="1:17" x14ac:dyDescent="0.35">
      <c r="A1786" s="144" t="s">
        <v>3</v>
      </c>
      <c r="B1786" s="115" t="s">
        <v>82</v>
      </c>
      <c r="C1786" s="144"/>
      <c r="D1786" s="116">
        <v>44267</v>
      </c>
      <c r="E1786" s="115" t="s">
        <v>227</v>
      </c>
      <c r="F1786" s="145" t="s">
        <v>228</v>
      </c>
      <c r="G1786" s="145" t="s">
        <v>286</v>
      </c>
      <c r="H1786" s="146">
        <v>2.8200000000000003</v>
      </c>
      <c r="I1786" s="147">
        <v>44249</v>
      </c>
      <c r="J1786" s="147">
        <v>44262</v>
      </c>
      <c r="K1786" s="148">
        <f t="shared" si="111"/>
        <v>14</v>
      </c>
      <c r="L1786" s="147">
        <f t="shared" si="112"/>
        <v>44255.5</v>
      </c>
      <c r="M1786" s="143">
        <v>44267.5</v>
      </c>
      <c r="N1786" s="143">
        <v>44316.5</v>
      </c>
      <c r="O1786" s="143">
        <v>44315.5</v>
      </c>
      <c r="P1786" s="144">
        <f t="shared" si="113"/>
        <v>60</v>
      </c>
      <c r="Q1786" s="149">
        <f t="shared" si="114"/>
        <v>169.20000000000002</v>
      </c>
    </row>
    <row r="1787" spans="1:17" x14ac:dyDescent="0.35">
      <c r="A1787" s="144" t="s">
        <v>3</v>
      </c>
      <c r="B1787" s="115" t="s">
        <v>82</v>
      </c>
      <c r="C1787" s="144"/>
      <c r="D1787" s="116">
        <v>44267</v>
      </c>
      <c r="E1787" s="115" t="s">
        <v>227</v>
      </c>
      <c r="F1787" s="145" t="s">
        <v>228</v>
      </c>
      <c r="G1787" s="145" t="s">
        <v>261</v>
      </c>
      <c r="H1787" s="146">
        <v>1.47</v>
      </c>
      <c r="I1787" s="147">
        <v>44249</v>
      </c>
      <c r="J1787" s="147">
        <v>44262</v>
      </c>
      <c r="K1787" s="148">
        <f t="shared" si="111"/>
        <v>14</v>
      </c>
      <c r="L1787" s="147">
        <f t="shared" si="112"/>
        <v>44255.5</v>
      </c>
      <c r="M1787" s="143">
        <v>44267.5</v>
      </c>
      <c r="N1787" s="143">
        <v>44316.5</v>
      </c>
      <c r="O1787" s="143">
        <v>44315.5</v>
      </c>
      <c r="P1787" s="144">
        <f t="shared" si="113"/>
        <v>60</v>
      </c>
      <c r="Q1787" s="149">
        <f t="shared" si="114"/>
        <v>88.2</v>
      </c>
    </row>
    <row r="1788" spans="1:17" x14ac:dyDescent="0.35">
      <c r="A1788" s="144" t="s">
        <v>3</v>
      </c>
      <c r="B1788" s="115" t="s">
        <v>82</v>
      </c>
      <c r="C1788" s="144"/>
      <c r="D1788" s="116">
        <v>44267</v>
      </c>
      <c r="E1788" s="115" t="s">
        <v>227</v>
      </c>
      <c r="F1788" s="145" t="s">
        <v>228</v>
      </c>
      <c r="G1788" s="145" t="s">
        <v>262</v>
      </c>
      <c r="H1788" s="146">
        <v>106.94999999999999</v>
      </c>
      <c r="I1788" s="147">
        <v>44249</v>
      </c>
      <c r="J1788" s="147">
        <v>44262</v>
      </c>
      <c r="K1788" s="148">
        <f t="shared" si="111"/>
        <v>14</v>
      </c>
      <c r="L1788" s="147">
        <f t="shared" si="112"/>
        <v>44255.5</v>
      </c>
      <c r="M1788" s="143">
        <v>44267.5</v>
      </c>
      <c r="N1788" s="143">
        <v>44316.5</v>
      </c>
      <c r="O1788" s="143">
        <v>44315.5</v>
      </c>
      <c r="P1788" s="144">
        <f t="shared" si="113"/>
        <v>60</v>
      </c>
      <c r="Q1788" s="149">
        <f t="shared" si="114"/>
        <v>6416.9999999999991</v>
      </c>
    </row>
    <row r="1789" spans="1:17" x14ac:dyDescent="0.35">
      <c r="A1789" s="144" t="s">
        <v>3</v>
      </c>
      <c r="B1789" s="115" t="s">
        <v>82</v>
      </c>
      <c r="C1789" s="144"/>
      <c r="D1789" s="116">
        <v>44267</v>
      </c>
      <c r="E1789" s="115" t="s">
        <v>227</v>
      </c>
      <c r="F1789" s="145" t="s">
        <v>228</v>
      </c>
      <c r="G1789" s="145" t="s">
        <v>289</v>
      </c>
      <c r="H1789" s="146">
        <v>0.35</v>
      </c>
      <c r="I1789" s="147">
        <v>44249</v>
      </c>
      <c r="J1789" s="147">
        <v>44262</v>
      </c>
      <c r="K1789" s="148">
        <f t="shared" si="111"/>
        <v>14</v>
      </c>
      <c r="L1789" s="147">
        <f t="shared" si="112"/>
        <v>44255.5</v>
      </c>
      <c r="M1789" s="143">
        <v>44267.5</v>
      </c>
      <c r="N1789" s="143">
        <v>44316.5</v>
      </c>
      <c r="O1789" s="143">
        <v>44315.5</v>
      </c>
      <c r="P1789" s="144">
        <f t="shared" si="113"/>
        <v>60</v>
      </c>
      <c r="Q1789" s="149">
        <f t="shared" si="114"/>
        <v>21</v>
      </c>
    </row>
    <row r="1790" spans="1:17" x14ac:dyDescent="0.35">
      <c r="A1790" s="144" t="s">
        <v>3</v>
      </c>
      <c r="B1790" s="115" t="s">
        <v>82</v>
      </c>
      <c r="C1790" s="144"/>
      <c r="D1790" s="116">
        <v>44267</v>
      </c>
      <c r="E1790" s="115" t="s">
        <v>227</v>
      </c>
      <c r="F1790" s="145" t="s">
        <v>228</v>
      </c>
      <c r="G1790" s="145" t="s">
        <v>299</v>
      </c>
      <c r="H1790" s="146">
        <v>1.1399999999999999</v>
      </c>
      <c r="I1790" s="147">
        <v>44249</v>
      </c>
      <c r="J1790" s="147">
        <v>44262</v>
      </c>
      <c r="K1790" s="148">
        <f t="shared" si="111"/>
        <v>14</v>
      </c>
      <c r="L1790" s="147">
        <f t="shared" si="112"/>
        <v>44255.5</v>
      </c>
      <c r="M1790" s="143">
        <v>44267.5</v>
      </c>
      <c r="N1790" s="143">
        <v>44316.5</v>
      </c>
      <c r="O1790" s="143">
        <v>44315.5</v>
      </c>
      <c r="P1790" s="144">
        <f t="shared" si="113"/>
        <v>60</v>
      </c>
      <c r="Q1790" s="149">
        <f t="shared" si="114"/>
        <v>68.399999999999991</v>
      </c>
    </row>
    <row r="1791" spans="1:17" x14ac:dyDescent="0.35">
      <c r="A1791" s="144" t="s">
        <v>3</v>
      </c>
      <c r="B1791" s="115" t="s">
        <v>82</v>
      </c>
      <c r="C1791" s="144"/>
      <c r="D1791" s="116">
        <v>44267</v>
      </c>
      <c r="E1791" s="115" t="s">
        <v>227</v>
      </c>
      <c r="F1791" s="145" t="s">
        <v>228</v>
      </c>
      <c r="G1791" s="145" t="s">
        <v>265</v>
      </c>
      <c r="H1791" s="146">
        <v>6.76</v>
      </c>
      <c r="I1791" s="147">
        <v>44249</v>
      </c>
      <c r="J1791" s="147">
        <v>44262</v>
      </c>
      <c r="K1791" s="148">
        <f t="shared" si="111"/>
        <v>14</v>
      </c>
      <c r="L1791" s="147">
        <f t="shared" si="112"/>
        <v>44255.5</v>
      </c>
      <c r="M1791" s="143">
        <v>44267.5</v>
      </c>
      <c r="N1791" s="143">
        <v>44316.5</v>
      </c>
      <c r="O1791" s="143">
        <v>44315.5</v>
      </c>
      <c r="P1791" s="144">
        <f t="shared" si="113"/>
        <v>60</v>
      </c>
      <c r="Q1791" s="149">
        <f t="shared" si="114"/>
        <v>405.59999999999997</v>
      </c>
    </row>
    <row r="1792" spans="1:17" x14ac:dyDescent="0.35">
      <c r="A1792" s="144" t="s">
        <v>3</v>
      </c>
      <c r="B1792" s="115" t="s">
        <v>82</v>
      </c>
      <c r="C1792" s="144"/>
      <c r="D1792" s="116">
        <v>44267</v>
      </c>
      <c r="E1792" s="115" t="s">
        <v>227</v>
      </c>
      <c r="F1792" s="145" t="s">
        <v>228</v>
      </c>
      <c r="G1792" s="145" t="s">
        <v>267</v>
      </c>
      <c r="H1792" s="146">
        <v>15.65</v>
      </c>
      <c r="I1792" s="147">
        <v>44249</v>
      </c>
      <c r="J1792" s="147">
        <v>44262</v>
      </c>
      <c r="K1792" s="148">
        <f t="shared" si="111"/>
        <v>14</v>
      </c>
      <c r="L1792" s="147">
        <f t="shared" si="112"/>
        <v>44255.5</v>
      </c>
      <c r="M1792" s="143">
        <v>44267.5</v>
      </c>
      <c r="N1792" s="143">
        <v>44316.5</v>
      </c>
      <c r="O1792" s="143">
        <v>44315.5</v>
      </c>
      <c r="P1792" s="144">
        <f t="shared" si="113"/>
        <v>60</v>
      </c>
      <c r="Q1792" s="149">
        <f t="shared" si="114"/>
        <v>939</v>
      </c>
    </row>
    <row r="1793" spans="1:17" x14ac:dyDescent="0.35">
      <c r="A1793" s="144" t="s">
        <v>3</v>
      </c>
      <c r="B1793" s="115" t="s">
        <v>82</v>
      </c>
      <c r="C1793" s="144"/>
      <c r="D1793" s="116">
        <v>44267</v>
      </c>
      <c r="E1793" s="115" t="s">
        <v>269</v>
      </c>
      <c r="F1793" s="145" t="s">
        <v>270</v>
      </c>
      <c r="G1793" s="145" t="s">
        <v>271</v>
      </c>
      <c r="H1793" s="146">
        <v>5229.0099999999993</v>
      </c>
      <c r="I1793" s="147">
        <v>44249</v>
      </c>
      <c r="J1793" s="147">
        <v>44262</v>
      </c>
      <c r="K1793" s="148">
        <f t="shared" si="111"/>
        <v>14</v>
      </c>
      <c r="L1793" s="147">
        <f t="shared" si="112"/>
        <v>44255.5</v>
      </c>
      <c r="M1793" s="143">
        <v>44267.5</v>
      </c>
      <c r="N1793" s="143">
        <v>44316.5</v>
      </c>
      <c r="O1793" s="143">
        <v>44315.5</v>
      </c>
      <c r="P1793" s="144">
        <f t="shared" si="113"/>
        <v>60</v>
      </c>
      <c r="Q1793" s="149">
        <f t="shared" si="114"/>
        <v>313740.59999999998</v>
      </c>
    </row>
    <row r="1794" spans="1:17" x14ac:dyDescent="0.35">
      <c r="A1794" s="144" t="s">
        <v>3</v>
      </c>
      <c r="B1794" s="115" t="s">
        <v>82</v>
      </c>
      <c r="C1794" s="144"/>
      <c r="D1794" s="116">
        <v>44267</v>
      </c>
      <c r="E1794" s="115" t="s">
        <v>269</v>
      </c>
      <c r="F1794" s="145" t="s">
        <v>270</v>
      </c>
      <c r="G1794" s="145" t="s">
        <v>272</v>
      </c>
      <c r="H1794" s="146">
        <v>307.75</v>
      </c>
      <c r="I1794" s="147">
        <v>44249</v>
      </c>
      <c r="J1794" s="147">
        <v>44262</v>
      </c>
      <c r="K1794" s="148">
        <f t="shared" si="111"/>
        <v>14</v>
      </c>
      <c r="L1794" s="147">
        <f t="shared" si="112"/>
        <v>44255.5</v>
      </c>
      <c r="M1794" s="143">
        <v>44267.5</v>
      </c>
      <c r="N1794" s="143">
        <v>44316.5</v>
      </c>
      <c r="O1794" s="143">
        <v>44315.5</v>
      </c>
      <c r="P1794" s="144">
        <f t="shared" si="113"/>
        <v>60</v>
      </c>
      <c r="Q1794" s="149">
        <f t="shared" si="114"/>
        <v>18465</v>
      </c>
    </row>
    <row r="1795" spans="1:17" x14ac:dyDescent="0.35">
      <c r="A1795" s="144" t="s">
        <v>3</v>
      </c>
      <c r="B1795" s="115" t="s">
        <v>82</v>
      </c>
      <c r="C1795" s="144"/>
      <c r="D1795" s="116">
        <v>44267</v>
      </c>
      <c r="E1795" s="115" t="s">
        <v>269</v>
      </c>
      <c r="F1795" s="145" t="s">
        <v>270</v>
      </c>
      <c r="G1795" s="145" t="s">
        <v>293</v>
      </c>
      <c r="H1795" s="146">
        <v>5.68</v>
      </c>
      <c r="I1795" s="147">
        <v>44249</v>
      </c>
      <c r="J1795" s="147">
        <v>44262</v>
      </c>
      <c r="K1795" s="148">
        <f t="shared" si="111"/>
        <v>14</v>
      </c>
      <c r="L1795" s="147">
        <f t="shared" si="112"/>
        <v>44255.5</v>
      </c>
      <c r="M1795" s="143">
        <v>44267.5</v>
      </c>
      <c r="N1795" s="143">
        <v>44316.5</v>
      </c>
      <c r="O1795" s="143">
        <v>44315.5</v>
      </c>
      <c r="P1795" s="144">
        <f t="shared" si="113"/>
        <v>60</v>
      </c>
      <c r="Q1795" s="149">
        <f t="shared" si="114"/>
        <v>340.79999999999995</v>
      </c>
    </row>
    <row r="1796" spans="1:17" x14ac:dyDescent="0.35">
      <c r="A1796" s="144" t="s">
        <v>3</v>
      </c>
      <c r="B1796" s="115" t="s">
        <v>82</v>
      </c>
      <c r="C1796" s="144"/>
      <c r="D1796" s="116">
        <v>44267</v>
      </c>
      <c r="E1796" s="115" t="s">
        <v>269</v>
      </c>
      <c r="F1796" s="145" t="s">
        <v>270</v>
      </c>
      <c r="G1796" s="145" t="s">
        <v>273</v>
      </c>
      <c r="H1796" s="146">
        <v>765.93000000000006</v>
      </c>
      <c r="I1796" s="147">
        <v>44249</v>
      </c>
      <c r="J1796" s="147">
        <v>44262</v>
      </c>
      <c r="K1796" s="148">
        <f t="shared" si="111"/>
        <v>14</v>
      </c>
      <c r="L1796" s="147">
        <f t="shared" si="112"/>
        <v>44255.5</v>
      </c>
      <c r="M1796" s="143">
        <v>44267.5</v>
      </c>
      <c r="N1796" s="143">
        <v>44316.5</v>
      </c>
      <c r="O1796" s="143">
        <v>44315.5</v>
      </c>
      <c r="P1796" s="144">
        <f t="shared" si="113"/>
        <v>60</v>
      </c>
      <c r="Q1796" s="149">
        <f t="shared" si="114"/>
        <v>45955.8</v>
      </c>
    </row>
    <row r="1797" spans="1:17" x14ac:dyDescent="0.35">
      <c r="A1797" s="144" t="s">
        <v>3</v>
      </c>
      <c r="B1797" s="115" t="s">
        <v>82</v>
      </c>
      <c r="C1797" s="144"/>
      <c r="D1797" s="116">
        <v>44267</v>
      </c>
      <c r="E1797" s="115" t="s">
        <v>269</v>
      </c>
      <c r="F1797" s="145" t="s">
        <v>270</v>
      </c>
      <c r="G1797" s="145" t="s">
        <v>274</v>
      </c>
      <c r="H1797" s="146">
        <v>30.94</v>
      </c>
      <c r="I1797" s="147">
        <v>44249</v>
      </c>
      <c r="J1797" s="147">
        <v>44262</v>
      </c>
      <c r="K1797" s="148">
        <f t="shared" si="111"/>
        <v>14</v>
      </c>
      <c r="L1797" s="147">
        <f t="shared" si="112"/>
        <v>44255.5</v>
      </c>
      <c r="M1797" s="143">
        <v>44267.5</v>
      </c>
      <c r="N1797" s="143">
        <v>44316.5</v>
      </c>
      <c r="O1797" s="143">
        <v>44315.5</v>
      </c>
      <c r="P1797" s="144">
        <f t="shared" si="113"/>
        <v>60</v>
      </c>
      <c r="Q1797" s="149">
        <f t="shared" si="114"/>
        <v>1856.4</v>
      </c>
    </row>
    <row r="1798" spans="1:17" x14ac:dyDescent="0.35">
      <c r="A1798" s="144" t="s">
        <v>3</v>
      </c>
      <c r="B1798" s="115" t="s">
        <v>82</v>
      </c>
      <c r="C1798" s="144"/>
      <c r="D1798" s="116">
        <v>44267</v>
      </c>
      <c r="E1798" s="115" t="s">
        <v>275</v>
      </c>
      <c r="F1798" s="145" t="s">
        <v>276</v>
      </c>
      <c r="G1798" s="145" t="s">
        <v>209</v>
      </c>
      <c r="H1798" s="144">
        <v>300.14</v>
      </c>
      <c r="I1798" s="147">
        <v>44249</v>
      </c>
      <c r="J1798" s="147">
        <v>44262</v>
      </c>
      <c r="K1798" s="148">
        <f t="shared" si="111"/>
        <v>14</v>
      </c>
      <c r="L1798" s="147">
        <f t="shared" si="112"/>
        <v>44255.5</v>
      </c>
      <c r="M1798" s="143">
        <v>44267.5</v>
      </c>
      <c r="N1798" s="143">
        <v>44316.5</v>
      </c>
      <c r="O1798" s="143">
        <v>44315.5</v>
      </c>
      <c r="P1798" s="144">
        <f t="shared" si="113"/>
        <v>60</v>
      </c>
      <c r="Q1798" s="149">
        <f t="shared" si="114"/>
        <v>18008.399999999998</v>
      </c>
    </row>
    <row r="1799" spans="1:17" x14ac:dyDescent="0.35">
      <c r="A1799" s="144" t="s">
        <v>3</v>
      </c>
      <c r="B1799" s="115" t="s">
        <v>82</v>
      </c>
      <c r="C1799" s="144"/>
      <c r="D1799" s="116">
        <v>44267</v>
      </c>
      <c r="E1799" s="115" t="s">
        <v>277</v>
      </c>
      <c r="F1799" s="145" t="s">
        <v>278</v>
      </c>
      <c r="G1799" s="145" t="s">
        <v>279</v>
      </c>
      <c r="H1799" s="146">
        <v>390.27</v>
      </c>
      <c r="I1799" s="147">
        <v>44249</v>
      </c>
      <c r="J1799" s="147">
        <v>44262</v>
      </c>
      <c r="K1799" s="148">
        <f t="shared" si="111"/>
        <v>14</v>
      </c>
      <c r="L1799" s="147">
        <f t="shared" si="112"/>
        <v>44255.5</v>
      </c>
      <c r="M1799" s="143">
        <v>44267.5</v>
      </c>
      <c r="N1799" s="143">
        <v>44316.5</v>
      </c>
      <c r="O1799" s="143">
        <v>44315.5</v>
      </c>
      <c r="P1799" s="144">
        <f t="shared" si="113"/>
        <v>60</v>
      </c>
      <c r="Q1799" s="149">
        <f t="shared" si="114"/>
        <v>23416.199999999997</v>
      </c>
    </row>
    <row r="1800" spans="1:17" x14ac:dyDescent="0.35">
      <c r="A1800" s="144" t="s">
        <v>3</v>
      </c>
      <c r="B1800" s="115" t="s">
        <v>82</v>
      </c>
      <c r="C1800" s="144"/>
      <c r="D1800" s="116">
        <v>44267</v>
      </c>
      <c r="E1800" s="115" t="s">
        <v>233</v>
      </c>
      <c r="F1800" s="145" t="s">
        <v>234</v>
      </c>
      <c r="G1800" s="145" t="s">
        <v>280</v>
      </c>
      <c r="H1800" s="146">
        <v>808.13</v>
      </c>
      <c r="I1800" s="147">
        <v>44249</v>
      </c>
      <c r="J1800" s="147">
        <v>44262</v>
      </c>
      <c r="K1800" s="148">
        <f t="shared" si="111"/>
        <v>14</v>
      </c>
      <c r="L1800" s="147">
        <f t="shared" si="112"/>
        <v>44255.5</v>
      </c>
      <c r="M1800" s="143">
        <v>44267.5</v>
      </c>
      <c r="N1800" s="143">
        <v>44316.5</v>
      </c>
      <c r="O1800" s="143">
        <v>44315.5</v>
      </c>
      <c r="P1800" s="144">
        <f t="shared" si="113"/>
        <v>60</v>
      </c>
      <c r="Q1800" s="149">
        <f t="shared" si="114"/>
        <v>48487.8</v>
      </c>
    </row>
    <row r="1801" spans="1:17" x14ac:dyDescent="0.35">
      <c r="A1801" s="144" t="s">
        <v>3</v>
      </c>
      <c r="B1801" s="115" t="s">
        <v>82</v>
      </c>
      <c r="C1801" s="144"/>
      <c r="D1801" s="116">
        <v>44267</v>
      </c>
      <c r="E1801" s="115" t="s">
        <v>281</v>
      </c>
      <c r="F1801" s="145" t="s">
        <v>282</v>
      </c>
      <c r="G1801" s="145" t="s">
        <v>230</v>
      </c>
      <c r="H1801" s="146">
        <v>563.17999999999995</v>
      </c>
      <c r="I1801" s="147">
        <v>44249</v>
      </c>
      <c r="J1801" s="147">
        <v>44262</v>
      </c>
      <c r="K1801" s="148">
        <f t="shared" si="111"/>
        <v>14</v>
      </c>
      <c r="L1801" s="147">
        <f t="shared" si="112"/>
        <v>44255.5</v>
      </c>
      <c r="M1801" s="143">
        <v>44267.5</v>
      </c>
      <c r="N1801" s="143">
        <v>44316.5</v>
      </c>
      <c r="O1801" s="143">
        <v>44315.5</v>
      </c>
      <c r="P1801" s="144">
        <f t="shared" si="113"/>
        <v>60</v>
      </c>
      <c r="Q1801" s="149">
        <f t="shared" si="114"/>
        <v>33790.799999999996</v>
      </c>
    </row>
    <row r="1802" spans="1:17" x14ac:dyDescent="0.35">
      <c r="A1802" s="144" t="s">
        <v>3</v>
      </c>
      <c r="B1802" s="115" t="s">
        <v>82</v>
      </c>
      <c r="C1802" s="144"/>
      <c r="D1802" s="116">
        <v>44267</v>
      </c>
      <c r="E1802" s="115" t="s">
        <v>281</v>
      </c>
      <c r="F1802" s="145" t="s">
        <v>282</v>
      </c>
      <c r="G1802" s="145" t="s">
        <v>220</v>
      </c>
      <c r="H1802" s="146">
        <v>56.3</v>
      </c>
      <c r="I1802" s="147">
        <v>44249</v>
      </c>
      <c r="J1802" s="147">
        <v>44262</v>
      </c>
      <c r="K1802" s="148">
        <f t="shared" si="111"/>
        <v>14</v>
      </c>
      <c r="L1802" s="147">
        <f t="shared" si="112"/>
        <v>44255.5</v>
      </c>
      <c r="M1802" s="143">
        <v>44267.5</v>
      </c>
      <c r="N1802" s="143">
        <v>44316.5</v>
      </c>
      <c r="O1802" s="143">
        <v>44315.5</v>
      </c>
      <c r="P1802" s="144">
        <f t="shared" si="113"/>
        <v>60</v>
      </c>
      <c r="Q1802" s="149">
        <f t="shared" si="114"/>
        <v>3378</v>
      </c>
    </row>
    <row r="1803" spans="1:17" x14ac:dyDescent="0.35">
      <c r="A1803" s="144"/>
      <c r="B1803" s="115" t="s">
        <v>332</v>
      </c>
      <c r="C1803" s="144"/>
      <c r="D1803" s="144"/>
      <c r="E1803" s="144"/>
      <c r="F1803" s="144"/>
      <c r="G1803" s="144"/>
      <c r="H1803" s="149">
        <f>SUM(H1743:H1802)</f>
        <v>328303.90999999986</v>
      </c>
      <c r="I1803" s="154"/>
      <c r="J1803" s="154"/>
      <c r="K1803" s="155"/>
      <c r="L1803" s="154"/>
      <c r="M1803" s="154"/>
      <c r="N1803" s="154"/>
      <c r="O1803" s="154"/>
      <c r="P1803" s="156">
        <f>Q1803/H1803</f>
        <v>14.7046407701937</v>
      </c>
      <c r="Q1803" s="149">
        <f>SUM(Q1743:Q1802)</f>
        <v>4827591.0600000015</v>
      </c>
    </row>
    <row r="1804" spans="1:17" x14ac:dyDescent="0.35">
      <c r="A1804" s="144"/>
      <c r="B1804" s="144"/>
      <c r="C1804" s="144"/>
      <c r="D1804" s="144"/>
      <c r="E1804" s="144"/>
      <c r="F1804" s="144"/>
      <c r="G1804" s="144"/>
      <c r="H1804" s="146"/>
      <c r="I1804" s="154"/>
      <c r="J1804" s="154"/>
      <c r="K1804" s="155"/>
      <c r="L1804" s="154"/>
      <c r="M1804" s="154"/>
      <c r="N1804" s="154"/>
      <c r="O1804" s="154"/>
      <c r="P1804" s="144"/>
      <c r="Q1804" s="149"/>
    </row>
    <row r="1805" spans="1:17" s="54" customFormat="1" x14ac:dyDescent="0.35">
      <c r="A1805" s="150"/>
      <c r="B1805" s="150" t="s">
        <v>330</v>
      </c>
      <c r="C1805" s="150"/>
      <c r="D1805" s="150"/>
      <c r="E1805" s="150"/>
      <c r="F1805" s="150"/>
      <c r="G1805" s="150"/>
      <c r="H1805" s="157">
        <f>-H1803</f>
        <v>-328303.90999999986</v>
      </c>
      <c r="I1805" s="152"/>
      <c r="J1805" s="152"/>
      <c r="K1805" s="153"/>
      <c r="L1805" s="152"/>
      <c r="M1805" s="152"/>
      <c r="N1805" s="152"/>
      <c r="O1805" s="152"/>
      <c r="P1805" s="158">
        <v>14.7</v>
      </c>
      <c r="Q1805" s="159">
        <f t="shared" ref="Q1805:Q1806" si="115">P1805*H1805</f>
        <v>-4826067.4769999981</v>
      </c>
    </row>
    <row r="1806" spans="1:17" s="54" customFormat="1" x14ac:dyDescent="0.35">
      <c r="A1806" s="150"/>
      <c r="B1806" s="150" t="s">
        <v>340</v>
      </c>
      <c r="C1806" s="150"/>
      <c r="D1806" s="150"/>
      <c r="E1806" s="150"/>
      <c r="F1806" s="150"/>
      <c r="G1806" s="150"/>
      <c r="H1806" s="157">
        <f>-H1805*0.64</f>
        <v>210114.50239999991</v>
      </c>
      <c r="I1806" s="152"/>
      <c r="J1806" s="152"/>
      <c r="K1806" s="153"/>
      <c r="L1806" s="152"/>
      <c r="M1806" s="152"/>
      <c r="N1806" s="152"/>
      <c r="O1806" s="152"/>
      <c r="P1806" s="158">
        <v>14.7</v>
      </c>
      <c r="Q1806" s="149">
        <f t="shared" si="115"/>
        <v>3088683.1852799985</v>
      </c>
    </row>
    <row r="1807" spans="1:17" s="54" customFormat="1" x14ac:dyDescent="0.35">
      <c r="A1807" s="150"/>
      <c r="B1807" s="150" t="s">
        <v>338</v>
      </c>
      <c r="C1807" s="150"/>
      <c r="D1807" s="150"/>
      <c r="E1807" s="150"/>
      <c r="F1807" s="150"/>
      <c r="G1807" s="150"/>
      <c r="H1807" s="157">
        <f>-H1805-H1806</f>
        <v>118189.40759999995</v>
      </c>
      <c r="I1807" s="152">
        <v>43831</v>
      </c>
      <c r="J1807" s="152">
        <v>44196</v>
      </c>
      <c r="K1807" s="153">
        <f>J1807-I1807+1</f>
        <v>366</v>
      </c>
      <c r="L1807" s="160">
        <f t="shared" ref="L1807" si="116">(J1807+I1807)/2</f>
        <v>44013.5</v>
      </c>
      <c r="M1807" s="161">
        <v>44270.7</v>
      </c>
      <c r="N1807" s="152"/>
      <c r="O1807" s="152"/>
      <c r="P1807" s="158">
        <f>M1807-L1807</f>
        <v>257.19999999999709</v>
      </c>
      <c r="Q1807" s="149">
        <f>P1807*H1807</f>
        <v>30398315.634719644</v>
      </c>
    </row>
    <row r="1808" spans="1:17" s="54" customFormat="1" x14ac:dyDescent="0.35">
      <c r="A1808" s="150"/>
      <c r="B1808" s="150"/>
      <c r="C1808" s="150"/>
      <c r="D1808" s="150"/>
      <c r="E1808" s="150"/>
      <c r="F1808" s="150"/>
      <c r="G1808" s="150"/>
      <c r="H1808" s="157"/>
      <c r="I1808" s="152"/>
      <c r="J1808" s="152"/>
      <c r="K1808" s="153"/>
      <c r="L1808" s="152"/>
      <c r="M1808" s="152"/>
      <c r="N1808" s="152"/>
      <c r="O1808" s="152"/>
      <c r="P1808" s="150"/>
      <c r="Q1808" s="162"/>
    </row>
    <row r="1809" spans="1:17" s="54" customFormat="1" x14ac:dyDescent="0.35">
      <c r="A1809" s="150"/>
      <c r="B1809" s="150" t="s">
        <v>328</v>
      </c>
      <c r="C1809" s="150"/>
      <c r="D1809" s="150"/>
      <c r="E1809" s="150"/>
      <c r="F1809" s="150"/>
      <c r="G1809" s="150"/>
      <c r="H1809" s="162">
        <f>H1739+H1805+H1806+H1807</f>
        <v>4948323.429999982</v>
      </c>
      <c r="I1809" s="152"/>
      <c r="J1809" s="152"/>
      <c r="K1809" s="153"/>
      <c r="L1809" s="152"/>
      <c r="M1809" s="152"/>
      <c r="N1809" s="152"/>
      <c r="O1809" s="152"/>
      <c r="P1809" s="158">
        <f>Q1809/H1809</f>
        <v>21.936392826489119</v>
      </c>
      <c r="Q1809" s="162">
        <f>Q1739+Q1805+Q1806+Q1807</f>
        <v>108548366.59299964</v>
      </c>
    </row>
    <row r="1810" spans="1:17" s="54" customFormat="1" x14ac:dyDescent="0.35">
      <c r="A1810" s="150"/>
      <c r="B1810" s="150" t="s">
        <v>329</v>
      </c>
      <c r="C1810" s="150"/>
      <c r="D1810" s="150"/>
      <c r="E1810" s="150"/>
      <c r="F1810" s="150"/>
      <c r="G1810" s="150"/>
      <c r="H1810" s="162">
        <f>H1809-H1807</f>
        <v>4830134.0223999824</v>
      </c>
      <c r="I1810" s="152"/>
      <c r="J1810" s="152"/>
      <c r="K1810" s="153"/>
      <c r="L1810" s="152"/>
      <c r="M1810" s="152"/>
      <c r="N1810" s="152"/>
      <c r="O1810" s="152"/>
      <c r="P1810" s="158">
        <f>Q1810/H1810</f>
        <v>16.179685821522824</v>
      </c>
      <c r="Q1810" s="162">
        <f>Q1809-Q1807</f>
        <v>78150050.958279997</v>
      </c>
    </row>
    <row r="1811" spans="1:17" x14ac:dyDescent="0.35">
      <c r="H1811" s="56"/>
    </row>
  </sheetData>
  <autoFilter ref="A6:Q1739" xr:uid="{F6597781-9AD4-41CC-A37F-0A6C0471EE2C}"/>
  <pageMargins left="0.2" right="0.2" top="0.75" bottom="0.75" header="0.3" footer="0.3"/>
  <pageSetup scale="55" orientation="landscape" r:id="rId1"/>
  <headerFooter>
    <oddHeader>&amp;R&amp;"Times New Roman,Bold"KyPSC Case No. 2022-00372
AG-DR-01-096 Attach 13
Page &amp;P of &amp;N</oddHeader>
    <oddFooter>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C28B-D177-4460-9C9C-3F67DDE04727}">
  <dimension ref="A2:S474"/>
  <sheetViews>
    <sheetView tabSelected="1" workbookViewId="0"/>
  </sheetViews>
  <sheetFormatPr defaultRowHeight="14.5" x14ac:dyDescent="0.35"/>
  <cols>
    <col min="1" max="1" width="6.1796875" bestFit="1" customWidth="1"/>
    <col min="2" max="2" width="34.1796875" customWidth="1"/>
    <col min="3" max="3" width="17.453125" style="1" customWidth="1"/>
    <col min="4" max="4" width="12.1796875" customWidth="1"/>
    <col min="5" max="5" width="36.453125" customWidth="1"/>
    <col min="6" max="6" width="4.1796875" customWidth="1"/>
    <col min="7" max="7" width="15.1796875" bestFit="1" customWidth="1"/>
    <col min="8" max="8" width="16.81640625" style="1" customWidth="1"/>
    <col min="9" max="9" width="16.81640625" style="1" bestFit="1" customWidth="1"/>
    <col min="10" max="10" width="7.453125" style="3" customWidth="1"/>
    <col min="11" max="11" width="17.7265625" style="1" customWidth="1"/>
    <col min="12" max="12" width="18.1796875" style="1" customWidth="1"/>
    <col min="13" max="13" width="17.81640625" style="1" customWidth="1"/>
    <col min="14" max="14" width="19.54296875" style="1" customWidth="1"/>
    <col min="15" max="15" width="7.7265625" customWidth="1"/>
    <col min="16" max="16" width="14.81640625" style="2" customWidth="1"/>
  </cols>
  <sheetData>
    <row r="2" spans="1:19" x14ac:dyDescent="0.35">
      <c r="B2" s="11" t="s">
        <v>196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35">
      <c r="B3" s="11" t="s">
        <v>197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x14ac:dyDescent="0.35">
      <c r="B4" s="11" t="s">
        <v>54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9" spans="1:19" ht="32.5" customHeight="1" x14ac:dyDescent="0.35">
      <c r="A9" t="s">
        <v>73</v>
      </c>
      <c r="B9" s="15" t="s">
        <v>74</v>
      </c>
      <c r="C9" s="17" t="s">
        <v>75</v>
      </c>
      <c r="D9" s="15" t="s">
        <v>77</v>
      </c>
      <c r="E9" s="15" t="s">
        <v>78</v>
      </c>
      <c r="F9" s="15" t="s">
        <v>200</v>
      </c>
      <c r="G9" s="16" t="s">
        <v>79</v>
      </c>
      <c r="H9" s="17" t="s">
        <v>201</v>
      </c>
      <c r="I9" s="17" t="s">
        <v>76</v>
      </c>
      <c r="J9" s="21" t="s">
        <v>58</v>
      </c>
      <c r="K9" s="20" t="s">
        <v>202</v>
      </c>
      <c r="L9" s="17" t="s">
        <v>325</v>
      </c>
      <c r="M9" s="17" t="s">
        <v>203</v>
      </c>
      <c r="N9" s="57" t="s">
        <v>326</v>
      </c>
      <c r="O9" s="8" t="s">
        <v>205</v>
      </c>
      <c r="P9" s="24" t="s">
        <v>206</v>
      </c>
    </row>
    <row r="10" spans="1:19" x14ac:dyDescent="0.35">
      <c r="A10" s="144" t="s">
        <v>169</v>
      </c>
      <c r="B10" s="115" t="s">
        <v>170</v>
      </c>
      <c r="C10" s="143">
        <v>44211</v>
      </c>
      <c r="D10" s="115" t="s">
        <v>207</v>
      </c>
      <c r="E10" s="145" t="s">
        <v>208</v>
      </c>
      <c r="F10" s="145" t="s">
        <v>209</v>
      </c>
      <c r="G10" s="146">
        <v>2586.5599999999995</v>
      </c>
      <c r="H10" s="147">
        <v>44197</v>
      </c>
      <c r="I10" s="147">
        <v>44211</v>
      </c>
      <c r="J10" s="155">
        <f t="shared" ref="J10:J73" si="0">I10-H10+1</f>
        <v>15</v>
      </c>
      <c r="K10" s="154">
        <f t="shared" ref="K10:K73" si="1">(I10+H10)/2</f>
        <v>44204</v>
      </c>
      <c r="L10" s="143">
        <v>44211.5</v>
      </c>
      <c r="M10" s="143">
        <v>44215.5</v>
      </c>
      <c r="N10" s="143">
        <v>44211.5</v>
      </c>
      <c r="O10" s="144">
        <f>N10-K10</f>
        <v>7.5</v>
      </c>
      <c r="P10" s="149">
        <f>O10*G10</f>
        <v>19399.199999999997</v>
      </c>
    </row>
    <row r="11" spans="1:19" x14ac:dyDescent="0.35">
      <c r="A11" s="144" t="s">
        <v>169</v>
      </c>
      <c r="B11" s="115" t="s">
        <v>170</v>
      </c>
      <c r="C11" s="143">
        <v>44211</v>
      </c>
      <c r="D11" s="115" t="s">
        <v>210</v>
      </c>
      <c r="E11" s="145" t="s">
        <v>211</v>
      </c>
      <c r="F11" s="145" t="s">
        <v>209</v>
      </c>
      <c r="G11" s="146">
        <v>424.05999999999995</v>
      </c>
      <c r="H11" s="147">
        <v>44197</v>
      </c>
      <c r="I11" s="147">
        <v>44211</v>
      </c>
      <c r="J11" s="155">
        <f t="shared" si="0"/>
        <v>15</v>
      </c>
      <c r="K11" s="154">
        <f t="shared" si="1"/>
        <v>44204</v>
      </c>
      <c r="L11" s="143">
        <v>44211.5</v>
      </c>
      <c r="M11" s="143">
        <v>44215.5</v>
      </c>
      <c r="N11" s="143">
        <v>44211.5</v>
      </c>
      <c r="O11" s="144">
        <f t="shared" ref="O11:O73" si="2">N11-K11</f>
        <v>7.5</v>
      </c>
      <c r="P11" s="149">
        <f t="shared" ref="P11:P73" si="3">O11*G11</f>
        <v>3180.45</v>
      </c>
    </row>
    <row r="12" spans="1:19" x14ac:dyDescent="0.35">
      <c r="A12" s="144" t="s">
        <v>169</v>
      </c>
      <c r="B12" s="115" t="s">
        <v>170</v>
      </c>
      <c r="C12" s="143">
        <v>44211</v>
      </c>
      <c r="D12" s="115" t="s">
        <v>212</v>
      </c>
      <c r="E12" s="145" t="s">
        <v>213</v>
      </c>
      <c r="F12" s="145" t="s">
        <v>209</v>
      </c>
      <c r="G12" s="146">
        <v>424.05999999999995</v>
      </c>
      <c r="H12" s="147">
        <v>44197</v>
      </c>
      <c r="I12" s="147">
        <v>44211</v>
      </c>
      <c r="J12" s="155">
        <f t="shared" si="0"/>
        <v>15</v>
      </c>
      <c r="K12" s="154">
        <f t="shared" si="1"/>
        <v>44204</v>
      </c>
      <c r="L12" s="143">
        <v>44211.5</v>
      </c>
      <c r="M12" s="143">
        <v>44215.5</v>
      </c>
      <c r="N12" s="143">
        <v>44211.5</v>
      </c>
      <c r="O12" s="144">
        <f t="shared" si="2"/>
        <v>7.5</v>
      </c>
      <c r="P12" s="149">
        <f t="shared" si="3"/>
        <v>3180.45</v>
      </c>
    </row>
    <row r="13" spans="1:19" x14ac:dyDescent="0.35">
      <c r="A13" s="144" t="s">
        <v>169</v>
      </c>
      <c r="B13" s="115" t="s">
        <v>170</v>
      </c>
      <c r="C13" s="143">
        <v>44211</v>
      </c>
      <c r="D13" s="115" t="s">
        <v>214</v>
      </c>
      <c r="E13" s="145" t="s">
        <v>215</v>
      </c>
      <c r="F13" s="145" t="s">
        <v>209</v>
      </c>
      <c r="G13" s="146">
        <v>1813.23</v>
      </c>
      <c r="H13" s="147">
        <v>44197</v>
      </c>
      <c r="I13" s="147">
        <v>44211</v>
      </c>
      <c r="J13" s="155">
        <f t="shared" si="0"/>
        <v>15</v>
      </c>
      <c r="K13" s="154">
        <f t="shared" si="1"/>
        <v>44204</v>
      </c>
      <c r="L13" s="143">
        <v>44211.5</v>
      </c>
      <c r="M13" s="143">
        <v>44215.5</v>
      </c>
      <c r="N13" s="143">
        <v>44211.5</v>
      </c>
      <c r="O13" s="144">
        <f t="shared" si="2"/>
        <v>7.5</v>
      </c>
      <c r="P13" s="149">
        <f t="shared" si="3"/>
        <v>13599.225</v>
      </c>
    </row>
    <row r="14" spans="1:19" x14ac:dyDescent="0.35">
      <c r="A14" s="144" t="s">
        <v>169</v>
      </c>
      <c r="B14" s="115" t="s">
        <v>170</v>
      </c>
      <c r="C14" s="143">
        <v>44211</v>
      </c>
      <c r="D14" s="115" t="s">
        <v>216</v>
      </c>
      <c r="E14" s="145" t="s">
        <v>217</v>
      </c>
      <c r="F14" s="145" t="s">
        <v>209</v>
      </c>
      <c r="G14" s="146">
        <v>1813.23</v>
      </c>
      <c r="H14" s="147">
        <v>44197</v>
      </c>
      <c r="I14" s="147">
        <v>44211</v>
      </c>
      <c r="J14" s="155">
        <f t="shared" si="0"/>
        <v>15</v>
      </c>
      <c r="K14" s="154">
        <f t="shared" si="1"/>
        <v>44204</v>
      </c>
      <c r="L14" s="143">
        <v>44211.5</v>
      </c>
      <c r="M14" s="143">
        <v>44215.5</v>
      </c>
      <c r="N14" s="143">
        <v>44211.5</v>
      </c>
      <c r="O14" s="144">
        <f t="shared" si="2"/>
        <v>7.5</v>
      </c>
      <c r="P14" s="149">
        <f t="shared" si="3"/>
        <v>13599.225</v>
      </c>
    </row>
    <row r="15" spans="1:19" x14ac:dyDescent="0.35">
      <c r="A15" s="144" t="s">
        <v>169</v>
      </c>
      <c r="B15" s="115" t="s">
        <v>170</v>
      </c>
      <c r="C15" s="143">
        <v>44211</v>
      </c>
      <c r="D15" s="115" t="s">
        <v>218</v>
      </c>
      <c r="E15" s="145" t="s">
        <v>219</v>
      </c>
      <c r="F15" s="145" t="s">
        <v>220</v>
      </c>
      <c r="G15" s="146">
        <v>307.89999999999998</v>
      </c>
      <c r="H15" s="147">
        <v>44197</v>
      </c>
      <c r="I15" s="147">
        <v>44211</v>
      </c>
      <c r="J15" s="155">
        <f t="shared" si="0"/>
        <v>15</v>
      </c>
      <c r="K15" s="154">
        <f t="shared" si="1"/>
        <v>44204</v>
      </c>
      <c r="L15" s="143">
        <v>44211.5</v>
      </c>
      <c r="M15" s="143">
        <v>44215.5</v>
      </c>
      <c r="N15" s="143">
        <v>44211.5</v>
      </c>
      <c r="O15" s="144">
        <f t="shared" si="2"/>
        <v>7.5</v>
      </c>
      <c r="P15" s="149">
        <f t="shared" si="3"/>
        <v>2309.25</v>
      </c>
    </row>
    <row r="16" spans="1:19" x14ac:dyDescent="0.35">
      <c r="A16" s="144" t="s">
        <v>169</v>
      </c>
      <c r="B16" s="115" t="s">
        <v>170</v>
      </c>
      <c r="C16" s="143">
        <v>44211</v>
      </c>
      <c r="D16" s="115" t="s">
        <v>223</v>
      </c>
      <c r="E16" s="145" t="s">
        <v>224</v>
      </c>
      <c r="F16" s="145" t="s">
        <v>225</v>
      </c>
      <c r="G16" s="146">
        <v>72.650000000000006</v>
      </c>
      <c r="H16" s="147">
        <v>44197</v>
      </c>
      <c r="I16" s="147">
        <v>44211</v>
      </c>
      <c r="J16" s="155">
        <f t="shared" si="0"/>
        <v>15</v>
      </c>
      <c r="K16" s="154">
        <f t="shared" si="1"/>
        <v>44204</v>
      </c>
      <c r="L16" s="143">
        <v>44211.5</v>
      </c>
      <c r="M16" s="143">
        <v>44217.5</v>
      </c>
      <c r="N16" s="143">
        <v>44216.5</v>
      </c>
      <c r="O16" s="144">
        <f t="shared" si="2"/>
        <v>12.5</v>
      </c>
      <c r="P16" s="149">
        <f t="shared" si="3"/>
        <v>908.12500000000011</v>
      </c>
    </row>
    <row r="17" spans="1:16" x14ac:dyDescent="0.35">
      <c r="A17" s="144" t="s">
        <v>169</v>
      </c>
      <c r="B17" s="115" t="s">
        <v>170</v>
      </c>
      <c r="C17" s="143">
        <v>44211</v>
      </c>
      <c r="D17" s="115" t="s">
        <v>227</v>
      </c>
      <c r="E17" s="145" t="s">
        <v>228</v>
      </c>
      <c r="F17" s="145" t="s">
        <v>225</v>
      </c>
      <c r="G17" s="146">
        <v>50.83</v>
      </c>
      <c r="H17" s="147">
        <v>44197</v>
      </c>
      <c r="I17" s="147">
        <v>44211</v>
      </c>
      <c r="J17" s="155">
        <f t="shared" si="0"/>
        <v>15</v>
      </c>
      <c r="K17" s="154">
        <f t="shared" si="1"/>
        <v>44204</v>
      </c>
      <c r="L17" s="143">
        <v>44211.5</v>
      </c>
      <c r="M17" s="143">
        <v>44217.5</v>
      </c>
      <c r="N17" s="143">
        <v>44216.5</v>
      </c>
      <c r="O17" s="144">
        <f t="shared" si="2"/>
        <v>12.5</v>
      </c>
      <c r="P17" s="149">
        <f t="shared" si="3"/>
        <v>635.375</v>
      </c>
    </row>
    <row r="18" spans="1:16" x14ac:dyDescent="0.35">
      <c r="A18" s="144" t="s">
        <v>169</v>
      </c>
      <c r="B18" s="115" t="s">
        <v>170</v>
      </c>
      <c r="C18" s="143">
        <v>44211</v>
      </c>
      <c r="D18" s="115" t="s">
        <v>218</v>
      </c>
      <c r="E18" s="145" t="s">
        <v>219</v>
      </c>
      <c r="F18" s="145" t="s">
        <v>230</v>
      </c>
      <c r="G18" s="146">
        <v>295.92</v>
      </c>
      <c r="H18" s="147">
        <v>44197</v>
      </c>
      <c r="I18" s="147">
        <v>44211</v>
      </c>
      <c r="J18" s="155">
        <f t="shared" si="0"/>
        <v>15</v>
      </c>
      <c r="K18" s="154">
        <f t="shared" si="1"/>
        <v>44204</v>
      </c>
      <c r="L18" s="143">
        <v>44211.5</v>
      </c>
      <c r="M18" s="143">
        <v>44237.5</v>
      </c>
      <c r="N18" s="143">
        <v>44236.5</v>
      </c>
      <c r="O18" s="144">
        <f t="shared" si="2"/>
        <v>32.5</v>
      </c>
      <c r="P18" s="149">
        <f t="shared" si="3"/>
        <v>9617.4</v>
      </c>
    </row>
    <row r="19" spans="1:16" x14ac:dyDescent="0.35">
      <c r="A19" s="144" t="s">
        <v>171</v>
      </c>
      <c r="B19" s="115" t="s">
        <v>170</v>
      </c>
      <c r="C19" s="143">
        <v>44211</v>
      </c>
      <c r="D19" s="115" t="s">
        <v>221</v>
      </c>
      <c r="E19" s="145" t="s">
        <v>222</v>
      </c>
      <c r="F19" s="145" t="s">
        <v>230</v>
      </c>
      <c r="G19" s="146">
        <v>471.84000000000003</v>
      </c>
      <c r="H19" s="147">
        <v>44197</v>
      </c>
      <c r="I19" s="147">
        <v>44211</v>
      </c>
      <c r="J19" s="155">
        <f t="shared" si="0"/>
        <v>15</v>
      </c>
      <c r="K19" s="154">
        <f t="shared" si="1"/>
        <v>44204</v>
      </c>
      <c r="L19" s="143">
        <v>44211.5</v>
      </c>
      <c r="M19" s="143">
        <v>44237.5</v>
      </c>
      <c r="N19" s="143">
        <v>44236.5</v>
      </c>
      <c r="O19" s="144">
        <f t="shared" si="2"/>
        <v>32.5</v>
      </c>
      <c r="P19" s="149">
        <f t="shared" si="3"/>
        <v>15334.800000000001</v>
      </c>
    </row>
    <row r="20" spans="1:16" x14ac:dyDescent="0.35">
      <c r="A20" s="144" t="s">
        <v>169</v>
      </c>
      <c r="B20" s="115" t="s">
        <v>170</v>
      </c>
      <c r="C20" s="143">
        <v>44211</v>
      </c>
      <c r="D20" s="115" t="s">
        <v>269</v>
      </c>
      <c r="E20" s="145" t="s">
        <v>270</v>
      </c>
      <c r="F20" s="145" t="s">
        <v>271</v>
      </c>
      <c r="G20" s="146">
        <v>175.12</v>
      </c>
      <c r="H20" s="147">
        <v>44197</v>
      </c>
      <c r="I20" s="147">
        <v>44211</v>
      </c>
      <c r="J20" s="155">
        <f t="shared" si="0"/>
        <v>15</v>
      </c>
      <c r="K20" s="154">
        <f t="shared" si="1"/>
        <v>44204</v>
      </c>
      <c r="L20" s="143">
        <v>44211.5</v>
      </c>
      <c r="M20" s="143">
        <v>44316.5</v>
      </c>
      <c r="N20" s="143">
        <v>44315.5</v>
      </c>
      <c r="O20" s="144">
        <f t="shared" si="2"/>
        <v>111.5</v>
      </c>
      <c r="P20" s="149">
        <f t="shared" si="3"/>
        <v>19525.88</v>
      </c>
    </row>
    <row r="21" spans="1:16" x14ac:dyDescent="0.35">
      <c r="A21" s="144" t="s">
        <v>169</v>
      </c>
      <c r="B21" s="115" t="s">
        <v>170</v>
      </c>
      <c r="C21" s="143">
        <v>44211</v>
      </c>
      <c r="D21" s="115" t="s">
        <v>269</v>
      </c>
      <c r="E21" s="145" t="s">
        <v>270</v>
      </c>
      <c r="F21" s="145" t="s">
        <v>273</v>
      </c>
      <c r="G21" s="146">
        <v>14.9</v>
      </c>
      <c r="H21" s="147">
        <v>44197</v>
      </c>
      <c r="I21" s="147">
        <v>44211</v>
      </c>
      <c r="J21" s="155">
        <f t="shared" si="0"/>
        <v>15</v>
      </c>
      <c r="K21" s="154">
        <f t="shared" si="1"/>
        <v>44204</v>
      </c>
      <c r="L21" s="143">
        <v>44211.5</v>
      </c>
      <c r="M21" s="143">
        <v>44316.5</v>
      </c>
      <c r="N21" s="143">
        <v>44315.5</v>
      </c>
      <c r="O21" s="144">
        <f t="shared" si="2"/>
        <v>111.5</v>
      </c>
      <c r="P21" s="149">
        <f t="shared" si="3"/>
        <v>1661.3500000000001</v>
      </c>
    </row>
    <row r="22" spans="1:16" x14ac:dyDescent="0.35">
      <c r="A22" s="144" t="s">
        <v>169</v>
      </c>
      <c r="B22" s="115" t="s">
        <v>170</v>
      </c>
      <c r="C22" s="143">
        <v>44211</v>
      </c>
      <c r="D22" s="115" t="s">
        <v>275</v>
      </c>
      <c r="E22" s="145" t="s">
        <v>276</v>
      </c>
      <c r="F22" s="145" t="s">
        <v>209</v>
      </c>
      <c r="G22" s="144">
        <v>175.17000000000002</v>
      </c>
      <c r="H22" s="147">
        <v>44197</v>
      </c>
      <c r="I22" s="147">
        <v>44211</v>
      </c>
      <c r="J22" s="155">
        <f t="shared" si="0"/>
        <v>15</v>
      </c>
      <c r="K22" s="154">
        <f t="shared" si="1"/>
        <v>44204</v>
      </c>
      <c r="L22" s="143">
        <v>44211.5</v>
      </c>
      <c r="M22" s="143">
        <v>44316.5</v>
      </c>
      <c r="N22" s="143">
        <v>44315.5</v>
      </c>
      <c r="O22" s="144">
        <f t="shared" si="2"/>
        <v>111.5</v>
      </c>
      <c r="P22" s="149">
        <f t="shared" si="3"/>
        <v>19531.455000000002</v>
      </c>
    </row>
    <row r="23" spans="1:16" x14ac:dyDescent="0.35">
      <c r="A23" s="144" t="s">
        <v>169</v>
      </c>
      <c r="B23" s="115" t="s">
        <v>170</v>
      </c>
      <c r="C23" s="143">
        <v>44211</v>
      </c>
      <c r="D23" s="115" t="s">
        <v>277</v>
      </c>
      <c r="E23" s="145" t="s">
        <v>278</v>
      </c>
      <c r="F23" s="145" t="s">
        <v>279</v>
      </c>
      <c r="G23" s="146">
        <v>32.839999999999996</v>
      </c>
      <c r="H23" s="147">
        <v>44197</v>
      </c>
      <c r="I23" s="147">
        <v>44211</v>
      </c>
      <c r="J23" s="155">
        <f t="shared" si="0"/>
        <v>15</v>
      </c>
      <c r="K23" s="154">
        <f t="shared" si="1"/>
        <v>44204</v>
      </c>
      <c r="L23" s="143">
        <v>44211.5</v>
      </c>
      <c r="M23" s="143">
        <v>44316.5</v>
      </c>
      <c r="N23" s="143">
        <v>44315.5</v>
      </c>
      <c r="O23" s="144">
        <f t="shared" si="2"/>
        <v>111.5</v>
      </c>
      <c r="P23" s="149">
        <f t="shared" si="3"/>
        <v>3661.6599999999994</v>
      </c>
    </row>
    <row r="24" spans="1:16" x14ac:dyDescent="0.35">
      <c r="A24" s="144" t="s">
        <v>169</v>
      </c>
      <c r="B24" s="115" t="s">
        <v>170</v>
      </c>
      <c r="C24" s="143">
        <v>44211</v>
      </c>
      <c r="D24" s="115" t="s">
        <v>233</v>
      </c>
      <c r="E24" s="145" t="s">
        <v>234</v>
      </c>
      <c r="F24" s="145" t="s">
        <v>280</v>
      </c>
      <c r="G24" s="146">
        <v>20.37</v>
      </c>
      <c r="H24" s="147">
        <v>44197</v>
      </c>
      <c r="I24" s="147">
        <v>44211</v>
      </c>
      <c r="J24" s="155">
        <f t="shared" si="0"/>
        <v>15</v>
      </c>
      <c r="K24" s="154">
        <f t="shared" si="1"/>
        <v>44204</v>
      </c>
      <c r="L24" s="143">
        <v>44211.5</v>
      </c>
      <c r="M24" s="143">
        <v>44316.5</v>
      </c>
      <c r="N24" s="143">
        <v>44315.5</v>
      </c>
      <c r="O24" s="144">
        <f t="shared" si="2"/>
        <v>111.5</v>
      </c>
      <c r="P24" s="149">
        <f t="shared" si="3"/>
        <v>2271.2550000000001</v>
      </c>
    </row>
    <row r="25" spans="1:16" x14ac:dyDescent="0.35">
      <c r="A25" s="144" t="s">
        <v>169</v>
      </c>
      <c r="B25" s="115" t="s">
        <v>170</v>
      </c>
      <c r="C25" s="143">
        <v>44211</v>
      </c>
      <c r="D25" s="115" t="s">
        <v>281</v>
      </c>
      <c r="E25" s="145" t="s">
        <v>282</v>
      </c>
      <c r="F25" s="145" t="s">
        <v>230</v>
      </c>
      <c r="G25" s="146">
        <v>239.42000000000002</v>
      </c>
      <c r="H25" s="147">
        <v>44197</v>
      </c>
      <c r="I25" s="147">
        <v>44211</v>
      </c>
      <c r="J25" s="155">
        <f t="shared" si="0"/>
        <v>15</v>
      </c>
      <c r="K25" s="154">
        <f t="shared" si="1"/>
        <v>44204</v>
      </c>
      <c r="L25" s="143">
        <v>44211.5</v>
      </c>
      <c r="M25" s="143">
        <v>44316.5</v>
      </c>
      <c r="N25" s="143">
        <v>44315.5</v>
      </c>
      <c r="O25" s="144">
        <f t="shared" si="2"/>
        <v>111.5</v>
      </c>
      <c r="P25" s="149">
        <f t="shared" si="3"/>
        <v>26695.33</v>
      </c>
    </row>
    <row r="26" spans="1:16" x14ac:dyDescent="0.35">
      <c r="A26" s="144" t="s">
        <v>169</v>
      </c>
      <c r="B26" s="115" t="s">
        <v>170</v>
      </c>
      <c r="C26" s="143">
        <v>44211</v>
      </c>
      <c r="D26" s="115" t="s">
        <v>281</v>
      </c>
      <c r="E26" s="145" t="s">
        <v>282</v>
      </c>
      <c r="F26" s="145" t="s">
        <v>220</v>
      </c>
      <c r="G26" s="146">
        <v>52.5</v>
      </c>
      <c r="H26" s="147">
        <v>44197</v>
      </c>
      <c r="I26" s="147">
        <v>44211</v>
      </c>
      <c r="J26" s="155">
        <f t="shared" si="0"/>
        <v>15</v>
      </c>
      <c r="K26" s="154">
        <f t="shared" si="1"/>
        <v>44204</v>
      </c>
      <c r="L26" s="143">
        <v>44211.5</v>
      </c>
      <c r="M26" s="143">
        <v>44316.5</v>
      </c>
      <c r="N26" s="143">
        <v>44315.5</v>
      </c>
      <c r="O26" s="144">
        <f t="shared" si="2"/>
        <v>111.5</v>
      </c>
      <c r="P26" s="149">
        <f t="shared" si="3"/>
        <v>5853.75</v>
      </c>
    </row>
    <row r="27" spans="1:16" x14ac:dyDescent="0.35">
      <c r="A27" s="144" t="s">
        <v>171</v>
      </c>
      <c r="B27" s="115" t="s">
        <v>170</v>
      </c>
      <c r="C27" s="143">
        <v>44225</v>
      </c>
      <c r="D27" s="115" t="s">
        <v>207</v>
      </c>
      <c r="E27" s="145" t="s">
        <v>208</v>
      </c>
      <c r="F27" s="145" t="s">
        <v>209</v>
      </c>
      <c r="G27" s="146">
        <v>2770.6800000000003</v>
      </c>
      <c r="H27" s="147">
        <v>44212</v>
      </c>
      <c r="I27" s="147">
        <v>44227</v>
      </c>
      <c r="J27" s="155">
        <f t="shared" si="0"/>
        <v>16</v>
      </c>
      <c r="K27" s="154">
        <f t="shared" si="1"/>
        <v>44219.5</v>
      </c>
      <c r="L27" s="143">
        <v>44225.5</v>
      </c>
      <c r="M27" s="143">
        <v>44228.5</v>
      </c>
      <c r="N27" s="143">
        <v>44225.5</v>
      </c>
      <c r="O27" s="144">
        <f t="shared" si="2"/>
        <v>6</v>
      </c>
      <c r="P27" s="149">
        <f t="shared" si="3"/>
        <v>16624.080000000002</v>
      </c>
    </row>
    <row r="28" spans="1:16" x14ac:dyDescent="0.35">
      <c r="A28" s="144" t="s">
        <v>171</v>
      </c>
      <c r="B28" s="115" t="s">
        <v>170</v>
      </c>
      <c r="C28" s="143">
        <v>44225</v>
      </c>
      <c r="D28" s="115" t="s">
        <v>210</v>
      </c>
      <c r="E28" s="145" t="s">
        <v>211</v>
      </c>
      <c r="F28" s="145" t="s">
        <v>209</v>
      </c>
      <c r="G28" s="146">
        <v>438.50999999999993</v>
      </c>
      <c r="H28" s="147">
        <v>44212</v>
      </c>
      <c r="I28" s="147">
        <v>44227</v>
      </c>
      <c r="J28" s="155">
        <f t="shared" si="0"/>
        <v>16</v>
      </c>
      <c r="K28" s="154">
        <f t="shared" si="1"/>
        <v>44219.5</v>
      </c>
      <c r="L28" s="143">
        <v>44225.5</v>
      </c>
      <c r="M28" s="143">
        <v>44228.5</v>
      </c>
      <c r="N28" s="143">
        <v>44225.5</v>
      </c>
      <c r="O28" s="144">
        <f t="shared" si="2"/>
        <v>6</v>
      </c>
      <c r="P28" s="149">
        <f t="shared" si="3"/>
        <v>2631.0599999999995</v>
      </c>
    </row>
    <row r="29" spans="1:16" x14ac:dyDescent="0.35">
      <c r="A29" s="144" t="s">
        <v>171</v>
      </c>
      <c r="B29" s="115" t="s">
        <v>170</v>
      </c>
      <c r="C29" s="143">
        <v>44225</v>
      </c>
      <c r="D29" s="115" t="s">
        <v>212</v>
      </c>
      <c r="E29" s="145" t="s">
        <v>213</v>
      </c>
      <c r="F29" s="145" t="s">
        <v>209</v>
      </c>
      <c r="G29" s="146">
        <v>438.50999999999993</v>
      </c>
      <c r="H29" s="147">
        <v>44212</v>
      </c>
      <c r="I29" s="147">
        <v>44227</v>
      </c>
      <c r="J29" s="155">
        <f t="shared" si="0"/>
        <v>16</v>
      </c>
      <c r="K29" s="154">
        <f t="shared" si="1"/>
        <v>44219.5</v>
      </c>
      <c r="L29" s="143">
        <v>44225.5</v>
      </c>
      <c r="M29" s="143">
        <v>44228.5</v>
      </c>
      <c r="N29" s="143">
        <v>44225.5</v>
      </c>
      <c r="O29" s="144">
        <f t="shared" si="2"/>
        <v>6</v>
      </c>
      <c r="P29" s="149">
        <f t="shared" si="3"/>
        <v>2631.0599999999995</v>
      </c>
    </row>
    <row r="30" spans="1:16" x14ac:dyDescent="0.35">
      <c r="A30" s="144" t="s">
        <v>171</v>
      </c>
      <c r="B30" s="115" t="s">
        <v>170</v>
      </c>
      <c r="C30" s="143">
        <v>44225</v>
      </c>
      <c r="D30" s="115" t="s">
        <v>214</v>
      </c>
      <c r="E30" s="145" t="s">
        <v>215</v>
      </c>
      <c r="F30" s="145" t="s">
        <v>209</v>
      </c>
      <c r="G30" s="146">
        <v>1874.9099999999999</v>
      </c>
      <c r="H30" s="147">
        <v>44212</v>
      </c>
      <c r="I30" s="147">
        <v>44227</v>
      </c>
      <c r="J30" s="155">
        <f t="shared" si="0"/>
        <v>16</v>
      </c>
      <c r="K30" s="154">
        <f t="shared" si="1"/>
        <v>44219.5</v>
      </c>
      <c r="L30" s="143">
        <v>44225.5</v>
      </c>
      <c r="M30" s="143">
        <v>44228.5</v>
      </c>
      <c r="N30" s="143">
        <v>44225.5</v>
      </c>
      <c r="O30" s="144">
        <f t="shared" si="2"/>
        <v>6</v>
      </c>
      <c r="P30" s="149">
        <f t="shared" si="3"/>
        <v>11249.46</v>
      </c>
    </row>
    <row r="31" spans="1:16" x14ac:dyDescent="0.35">
      <c r="A31" s="144" t="s">
        <v>171</v>
      </c>
      <c r="B31" s="115" t="s">
        <v>170</v>
      </c>
      <c r="C31" s="143">
        <v>44225</v>
      </c>
      <c r="D31" s="115" t="s">
        <v>216</v>
      </c>
      <c r="E31" s="145" t="s">
        <v>217</v>
      </c>
      <c r="F31" s="145" t="s">
        <v>209</v>
      </c>
      <c r="G31" s="146">
        <v>1874.9099999999999</v>
      </c>
      <c r="H31" s="147">
        <v>44212</v>
      </c>
      <c r="I31" s="147">
        <v>44227</v>
      </c>
      <c r="J31" s="155">
        <f t="shared" si="0"/>
        <v>16</v>
      </c>
      <c r="K31" s="154">
        <f t="shared" si="1"/>
        <v>44219.5</v>
      </c>
      <c r="L31" s="143">
        <v>44225.5</v>
      </c>
      <c r="M31" s="143">
        <v>44228.5</v>
      </c>
      <c r="N31" s="143">
        <v>44225.5</v>
      </c>
      <c r="O31" s="144">
        <f t="shared" si="2"/>
        <v>6</v>
      </c>
      <c r="P31" s="149">
        <f t="shared" si="3"/>
        <v>11249.46</v>
      </c>
    </row>
    <row r="32" spans="1:16" x14ac:dyDescent="0.35">
      <c r="A32" s="144" t="s">
        <v>171</v>
      </c>
      <c r="B32" s="115" t="s">
        <v>170</v>
      </c>
      <c r="C32" s="143">
        <v>44225</v>
      </c>
      <c r="D32" s="115" t="s">
        <v>218</v>
      </c>
      <c r="E32" s="145" t="s">
        <v>219</v>
      </c>
      <c r="F32" s="145" t="s">
        <v>220</v>
      </c>
      <c r="G32" s="146">
        <v>338.64</v>
      </c>
      <c r="H32" s="147">
        <v>44212</v>
      </c>
      <c r="I32" s="147">
        <v>44227</v>
      </c>
      <c r="J32" s="155">
        <f t="shared" si="0"/>
        <v>16</v>
      </c>
      <c r="K32" s="154">
        <f t="shared" si="1"/>
        <v>44219.5</v>
      </c>
      <c r="L32" s="143">
        <v>44225.5</v>
      </c>
      <c r="M32" s="143">
        <v>44228.5</v>
      </c>
      <c r="N32" s="143">
        <v>44225.5</v>
      </c>
      <c r="O32" s="144">
        <f t="shared" si="2"/>
        <v>6</v>
      </c>
      <c r="P32" s="149">
        <f t="shared" si="3"/>
        <v>2031.84</v>
      </c>
    </row>
    <row r="33" spans="1:16" x14ac:dyDescent="0.35">
      <c r="A33" s="144" t="s">
        <v>171</v>
      </c>
      <c r="B33" s="115" t="s">
        <v>170</v>
      </c>
      <c r="C33" s="143">
        <v>44225</v>
      </c>
      <c r="D33" s="115" t="s">
        <v>223</v>
      </c>
      <c r="E33" s="145" t="s">
        <v>224</v>
      </c>
      <c r="F33" s="145" t="s">
        <v>225</v>
      </c>
      <c r="G33" s="146">
        <v>72.650000000000006</v>
      </c>
      <c r="H33" s="147">
        <v>44212</v>
      </c>
      <c r="I33" s="147">
        <v>44227</v>
      </c>
      <c r="J33" s="155">
        <f t="shared" si="0"/>
        <v>16</v>
      </c>
      <c r="K33" s="154">
        <f t="shared" si="1"/>
        <v>44219.5</v>
      </c>
      <c r="L33" s="143">
        <v>44225.5</v>
      </c>
      <c r="M33" s="143">
        <v>44230.5</v>
      </c>
      <c r="N33" s="143">
        <v>44229.5</v>
      </c>
      <c r="O33" s="144">
        <f t="shared" si="2"/>
        <v>10</v>
      </c>
      <c r="P33" s="149">
        <f t="shared" si="3"/>
        <v>726.5</v>
      </c>
    </row>
    <row r="34" spans="1:16" x14ac:dyDescent="0.35">
      <c r="A34" s="144" t="s">
        <v>171</v>
      </c>
      <c r="B34" s="115" t="s">
        <v>170</v>
      </c>
      <c r="C34" s="143">
        <v>44225</v>
      </c>
      <c r="D34" s="115" t="s">
        <v>227</v>
      </c>
      <c r="E34" s="145" t="s">
        <v>228</v>
      </c>
      <c r="F34" s="145" t="s">
        <v>225</v>
      </c>
      <c r="G34" s="146">
        <v>50.83</v>
      </c>
      <c r="H34" s="147">
        <v>44212</v>
      </c>
      <c r="I34" s="147">
        <v>44227</v>
      </c>
      <c r="J34" s="155">
        <f t="shared" si="0"/>
        <v>16</v>
      </c>
      <c r="K34" s="154">
        <f t="shared" si="1"/>
        <v>44219.5</v>
      </c>
      <c r="L34" s="143">
        <v>44225.5</v>
      </c>
      <c r="M34" s="143">
        <v>44230.5</v>
      </c>
      <c r="N34" s="143">
        <v>44229.5</v>
      </c>
      <c r="O34" s="144">
        <f t="shared" si="2"/>
        <v>10</v>
      </c>
      <c r="P34" s="149">
        <f t="shared" si="3"/>
        <v>508.29999999999995</v>
      </c>
    </row>
    <row r="35" spans="1:16" x14ac:dyDescent="0.35">
      <c r="A35" s="144" t="s">
        <v>171</v>
      </c>
      <c r="B35" s="115" t="s">
        <v>170</v>
      </c>
      <c r="C35" s="143">
        <v>44225</v>
      </c>
      <c r="D35" s="115" t="s">
        <v>218</v>
      </c>
      <c r="E35" s="145" t="s">
        <v>219</v>
      </c>
      <c r="F35" s="145" t="s">
        <v>230</v>
      </c>
      <c r="G35" s="146">
        <v>295.92</v>
      </c>
      <c r="H35" s="147">
        <v>44212</v>
      </c>
      <c r="I35" s="147">
        <v>44227</v>
      </c>
      <c r="J35" s="155">
        <f t="shared" si="0"/>
        <v>16</v>
      </c>
      <c r="K35" s="154">
        <f t="shared" si="1"/>
        <v>44219.5</v>
      </c>
      <c r="L35" s="143">
        <v>44225.5</v>
      </c>
      <c r="M35" s="143">
        <v>44237.5</v>
      </c>
      <c r="N35" s="143">
        <v>44236.5</v>
      </c>
      <c r="O35" s="144">
        <f t="shared" si="2"/>
        <v>17</v>
      </c>
      <c r="P35" s="149">
        <f t="shared" si="3"/>
        <v>5030.6400000000003</v>
      </c>
    </row>
    <row r="36" spans="1:16" x14ac:dyDescent="0.35">
      <c r="A36" s="144" t="s">
        <v>171</v>
      </c>
      <c r="B36" s="115" t="s">
        <v>170</v>
      </c>
      <c r="C36" s="143">
        <v>44225</v>
      </c>
      <c r="D36" s="115" t="s">
        <v>221</v>
      </c>
      <c r="E36" s="145" t="s">
        <v>222</v>
      </c>
      <c r="F36" s="145" t="s">
        <v>230</v>
      </c>
      <c r="G36" s="146">
        <v>470.95000000000005</v>
      </c>
      <c r="H36" s="147">
        <v>44212</v>
      </c>
      <c r="I36" s="147">
        <v>44227</v>
      </c>
      <c r="J36" s="155">
        <f t="shared" si="0"/>
        <v>16</v>
      </c>
      <c r="K36" s="154">
        <f t="shared" si="1"/>
        <v>44219.5</v>
      </c>
      <c r="L36" s="143">
        <v>44225.5</v>
      </c>
      <c r="M36" s="143">
        <v>44237.5</v>
      </c>
      <c r="N36" s="143">
        <v>44236.5</v>
      </c>
      <c r="O36" s="144">
        <f t="shared" si="2"/>
        <v>17</v>
      </c>
      <c r="P36" s="149">
        <f t="shared" si="3"/>
        <v>8006.1500000000005</v>
      </c>
    </row>
    <row r="37" spans="1:16" x14ac:dyDescent="0.35">
      <c r="A37" s="144" t="s">
        <v>171</v>
      </c>
      <c r="B37" s="115" t="s">
        <v>170</v>
      </c>
      <c r="C37" s="143">
        <v>44225</v>
      </c>
      <c r="D37" s="115" t="s">
        <v>269</v>
      </c>
      <c r="E37" s="145" t="s">
        <v>270</v>
      </c>
      <c r="F37" s="145" t="s">
        <v>271</v>
      </c>
      <c r="G37" s="146">
        <v>196.92</v>
      </c>
      <c r="H37" s="147">
        <v>44212</v>
      </c>
      <c r="I37" s="147">
        <v>44227</v>
      </c>
      <c r="J37" s="155">
        <f t="shared" si="0"/>
        <v>16</v>
      </c>
      <c r="K37" s="154">
        <f t="shared" si="1"/>
        <v>44219.5</v>
      </c>
      <c r="L37" s="143">
        <v>44225.5</v>
      </c>
      <c r="M37" s="143">
        <v>44316.5</v>
      </c>
      <c r="N37" s="143">
        <v>44315.5</v>
      </c>
      <c r="O37" s="144">
        <f t="shared" si="2"/>
        <v>96</v>
      </c>
      <c r="P37" s="149">
        <f t="shared" si="3"/>
        <v>18904.32</v>
      </c>
    </row>
    <row r="38" spans="1:16" x14ac:dyDescent="0.35">
      <c r="A38" s="144" t="s">
        <v>171</v>
      </c>
      <c r="B38" s="115" t="s">
        <v>170</v>
      </c>
      <c r="C38" s="143">
        <v>44225</v>
      </c>
      <c r="D38" s="115" t="s">
        <v>269</v>
      </c>
      <c r="E38" s="145" t="s">
        <v>270</v>
      </c>
      <c r="F38" s="145" t="s">
        <v>273</v>
      </c>
      <c r="G38" s="146">
        <v>2.61</v>
      </c>
      <c r="H38" s="147">
        <v>44212</v>
      </c>
      <c r="I38" s="147">
        <v>44227</v>
      </c>
      <c r="J38" s="155">
        <f t="shared" si="0"/>
        <v>16</v>
      </c>
      <c r="K38" s="154">
        <f t="shared" si="1"/>
        <v>44219.5</v>
      </c>
      <c r="L38" s="143">
        <v>44225.5</v>
      </c>
      <c r="M38" s="143">
        <v>44316.5</v>
      </c>
      <c r="N38" s="143">
        <v>44315.5</v>
      </c>
      <c r="O38" s="144">
        <f t="shared" si="2"/>
        <v>96</v>
      </c>
      <c r="P38" s="149">
        <f t="shared" si="3"/>
        <v>250.56</v>
      </c>
    </row>
    <row r="39" spans="1:16" x14ac:dyDescent="0.35">
      <c r="A39" s="144" t="s">
        <v>171</v>
      </c>
      <c r="B39" s="115" t="s">
        <v>170</v>
      </c>
      <c r="C39" s="143">
        <v>44225</v>
      </c>
      <c r="D39" s="115" t="s">
        <v>275</v>
      </c>
      <c r="E39" s="145" t="s">
        <v>276</v>
      </c>
      <c r="F39" s="145" t="s">
        <v>209</v>
      </c>
      <c r="G39" s="144">
        <v>152.17999999999998</v>
      </c>
      <c r="H39" s="147">
        <v>44212</v>
      </c>
      <c r="I39" s="147">
        <v>44227</v>
      </c>
      <c r="J39" s="155">
        <f t="shared" si="0"/>
        <v>16</v>
      </c>
      <c r="K39" s="154">
        <f t="shared" si="1"/>
        <v>44219.5</v>
      </c>
      <c r="L39" s="143">
        <v>44225.5</v>
      </c>
      <c r="M39" s="143">
        <v>44316.5</v>
      </c>
      <c r="N39" s="143">
        <v>44315.5</v>
      </c>
      <c r="O39" s="144">
        <f t="shared" si="2"/>
        <v>96</v>
      </c>
      <c r="P39" s="149">
        <f t="shared" si="3"/>
        <v>14609.279999999999</v>
      </c>
    </row>
    <row r="40" spans="1:16" x14ac:dyDescent="0.35">
      <c r="A40" s="144" t="s">
        <v>171</v>
      </c>
      <c r="B40" s="115" t="s">
        <v>170</v>
      </c>
      <c r="C40" s="143">
        <v>44225</v>
      </c>
      <c r="D40" s="115" t="s">
        <v>277</v>
      </c>
      <c r="E40" s="145" t="s">
        <v>278</v>
      </c>
      <c r="F40" s="145" t="s">
        <v>279</v>
      </c>
      <c r="G40" s="146">
        <v>36.93</v>
      </c>
      <c r="H40" s="147">
        <v>44212</v>
      </c>
      <c r="I40" s="147">
        <v>44227</v>
      </c>
      <c r="J40" s="155">
        <f t="shared" si="0"/>
        <v>16</v>
      </c>
      <c r="K40" s="154">
        <f t="shared" si="1"/>
        <v>44219.5</v>
      </c>
      <c r="L40" s="143">
        <v>44225.5</v>
      </c>
      <c r="M40" s="143">
        <v>44316.5</v>
      </c>
      <c r="N40" s="143">
        <v>44315.5</v>
      </c>
      <c r="O40" s="144">
        <f t="shared" si="2"/>
        <v>96</v>
      </c>
      <c r="P40" s="149">
        <f t="shared" si="3"/>
        <v>3545.2799999999997</v>
      </c>
    </row>
    <row r="41" spans="1:16" x14ac:dyDescent="0.35">
      <c r="A41" s="144" t="s">
        <v>171</v>
      </c>
      <c r="B41" s="115" t="s">
        <v>170</v>
      </c>
      <c r="C41" s="143">
        <v>44225</v>
      </c>
      <c r="D41" s="115" t="s">
        <v>233</v>
      </c>
      <c r="E41" s="145" t="s">
        <v>234</v>
      </c>
      <c r="F41" s="145" t="s">
        <v>280</v>
      </c>
      <c r="G41" s="146">
        <v>20.37</v>
      </c>
      <c r="H41" s="147">
        <v>44212</v>
      </c>
      <c r="I41" s="147">
        <v>44227</v>
      </c>
      <c r="J41" s="155">
        <f t="shared" si="0"/>
        <v>16</v>
      </c>
      <c r="K41" s="154">
        <f t="shared" si="1"/>
        <v>44219.5</v>
      </c>
      <c r="L41" s="143">
        <v>44225.5</v>
      </c>
      <c r="M41" s="143">
        <v>44316.5</v>
      </c>
      <c r="N41" s="143">
        <v>44315.5</v>
      </c>
      <c r="O41" s="144">
        <f t="shared" si="2"/>
        <v>96</v>
      </c>
      <c r="P41" s="149">
        <f t="shared" si="3"/>
        <v>1955.52</v>
      </c>
    </row>
    <row r="42" spans="1:16" x14ac:dyDescent="0.35">
      <c r="A42" s="144" t="s">
        <v>171</v>
      </c>
      <c r="B42" s="115" t="s">
        <v>170</v>
      </c>
      <c r="C42" s="143">
        <v>44225</v>
      </c>
      <c r="D42" s="115" t="s">
        <v>281</v>
      </c>
      <c r="E42" s="145" t="s">
        <v>282</v>
      </c>
      <c r="F42" s="145" t="s">
        <v>230</v>
      </c>
      <c r="G42" s="146">
        <v>249.35999999999999</v>
      </c>
      <c r="H42" s="147">
        <v>44212</v>
      </c>
      <c r="I42" s="147">
        <v>44227</v>
      </c>
      <c r="J42" s="155">
        <f t="shared" si="0"/>
        <v>16</v>
      </c>
      <c r="K42" s="154">
        <f t="shared" si="1"/>
        <v>44219.5</v>
      </c>
      <c r="L42" s="143">
        <v>44225.5</v>
      </c>
      <c r="M42" s="143">
        <v>44316.5</v>
      </c>
      <c r="N42" s="143">
        <v>44315.5</v>
      </c>
      <c r="O42" s="144">
        <f t="shared" si="2"/>
        <v>96</v>
      </c>
      <c r="P42" s="149">
        <f t="shared" si="3"/>
        <v>23938.559999999998</v>
      </c>
    </row>
    <row r="43" spans="1:16" x14ac:dyDescent="0.35">
      <c r="A43" s="144" t="s">
        <v>171</v>
      </c>
      <c r="B43" s="115" t="s">
        <v>170</v>
      </c>
      <c r="C43" s="143">
        <v>44225</v>
      </c>
      <c r="D43" s="115" t="s">
        <v>281</v>
      </c>
      <c r="E43" s="145" t="s">
        <v>282</v>
      </c>
      <c r="F43" s="145" t="s">
        <v>220</v>
      </c>
      <c r="G43" s="146">
        <v>52.5</v>
      </c>
      <c r="H43" s="147">
        <v>44212</v>
      </c>
      <c r="I43" s="147">
        <v>44227</v>
      </c>
      <c r="J43" s="155">
        <f t="shared" si="0"/>
        <v>16</v>
      </c>
      <c r="K43" s="154">
        <f t="shared" si="1"/>
        <v>44219.5</v>
      </c>
      <c r="L43" s="143">
        <v>44225.5</v>
      </c>
      <c r="M43" s="143">
        <v>44316.5</v>
      </c>
      <c r="N43" s="143">
        <v>44315.5</v>
      </c>
      <c r="O43" s="144">
        <f t="shared" si="2"/>
        <v>96</v>
      </c>
      <c r="P43" s="149">
        <f t="shared" si="3"/>
        <v>5040</v>
      </c>
    </row>
    <row r="44" spans="1:16" x14ac:dyDescent="0.35">
      <c r="A44" s="144" t="s">
        <v>172</v>
      </c>
      <c r="B44" s="115" t="s">
        <v>170</v>
      </c>
      <c r="C44" s="143">
        <v>44242</v>
      </c>
      <c r="D44" s="115" t="s">
        <v>218</v>
      </c>
      <c r="E44" s="145" t="s">
        <v>219</v>
      </c>
      <c r="F44" s="145" t="s">
        <v>220</v>
      </c>
      <c r="G44" s="146">
        <v>313.32</v>
      </c>
      <c r="H44" s="147">
        <v>44228</v>
      </c>
      <c r="I44" s="147">
        <v>44242</v>
      </c>
      <c r="J44" s="155">
        <f t="shared" si="0"/>
        <v>15</v>
      </c>
      <c r="K44" s="154">
        <f t="shared" si="1"/>
        <v>44235</v>
      </c>
      <c r="L44" s="143">
        <v>44242.5</v>
      </c>
      <c r="M44" s="143">
        <v>44243.5</v>
      </c>
      <c r="N44" s="143">
        <v>44239.5</v>
      </c>
      <c r="O44" s="144">
        <f t="shared" si="2"/>
        <v>4.5</v>
      </c>
      <c r="P44" s="149">
        <f t="shared" si="3"/>
        <v>1409.94</v>
      </c>
    </row>
    <row r="45" spans="1:16" x14ac:dyDescent="0.35">
      <c r="A45" s="144" t="s">
        <v>172</v>
      </c>
      <c r="B45" s="115" t="s">
        <v>170</v>
      </c>
      <c r="C45" s="143">
        <v>44242</v>
      </c>
      <c r="D45" s="115" t="s">
        <v>223</v>
      </c>
      <c r="E45" s="145" t="s">
        <v>224</v>
      </c>
      <c r="F45" s="145" t="s">
        <v>225</v>
      </c>
      <c r="G45" s="146">
        <v>72.650000000000006</v>
      </c>
      <c r="H45" s="147">
        <v>44228</v>
      </c>
      <c r="I45" s="147">
        <v>44242</v>
      </c>
      <c r="J45" s="155">
        <f t="shared" si="0"/>
        <v>15</v>
      </c>
      <c r="K45" s="154">
        <f t="shared" si="1"/>
        <v>44235</v>
      </c>
      <c r="L45" s="143">
        <v>44242.5</v>
      </c>
      <c r="M45" s="143">
        <v>44245.5</v>
      </c>
      <c r="N45" s="143">
        <v>44244.5</v>
      </c>
      <c r="O45" s="144">
        <f t="shared" si="2"/>
        <v>9.5</v>
      </c>
      <c r="P45" s="149">
        <f t="shared" si="3"/>
        <v>690.17500000000007</v>
      </c>
    </row>
    <row r="46" spans="1:16" x14ac:dyDescent="0.35">
      <c r="A46" s="144" t="s">
        <v>172</v>
      </c>
      <c r="B46" s="115" t="s">
        <v>170</v>
      </c>
      <c r="C46" s="143">
        <v>44242</v>
      </c>
      <c r="D46" s="115" t="s">
        <v>227</v>
      </c>
      <c r="E46" s="145" t="s">
        <v>228</v>
      </c>
      <c r="F46" s="145" t="s">
        <v>225</v>
      </c>
      <c r="G46" s="146">
        <v>50.83</v>
      </c>
      <c r="H46" s="147">
        <v>44228</v>
      </c>
      <c r="I46" s="147">
        <v>44242</v>
      </c>
      <c r="J46" s="155">
        <f t="shared" si="0"/>
        <v>15</v>
      </c>
      <c r="K46" s="154">
        <f t="shared" si="1"/>
        <v>44235</v>
      </c>
      <c r="L46" s="143">
        <v>44242.5</v>
      </c>
      <c r="M46" s="143">
        <v>44245.5</v>
      </c>
      <c r="N46" s="143">
        <v>44244.5</v>
      </c>
      <c r="O46" s="144">
        <f t="shared" si="2"/>
        <v>9.5</v>
      </c>
      <c r="P46" s="149">
        <f t="shared" si="3"/>
        <v>482.88499999999999</v>
      </c>
    </row>
    <row r="47" spans="1:16" x14ac:dyDescent="0.35">
      <c r="A47" s="144" t="s">
        <v>172</v>
      </c>
      <c r="B47" s="115" t="s">
        <v>170</v>
      </c>
      <c r="C47" s="143">
        <v>44242</v>
      </c>
      <c r="D47" s="115" t="s">
        <v>207</v>
      </c>
      <c r="E47" s="145" t="s">
        <v>208</v>
      </c>
      <c r="F47" s="145" t="s">
        <v>209</v>
      </c>
      <c r="G47" s="146">
        <v>2617.73</v>
      </c>
      <c r="H47" s="147">
        <v>44228</v>
      </c>
      <c r="I47" s="147">
        <v>44242</v>
      </c>
      <c r="J47" s="155">
        <f t="shared" si="0"/>
        <v>15</v>
      </c>
      <c r="K47" s="154">
        <f t="shared" si="1"/>
        <v>44235</v>
      </c>
      <c r="L47" s="143">
        <v>44242.5</v>
      </c>
      <c r="M47" s="143">
        <v>44246.5</v>
      </c>
      <c r="N47" s="143">
        <v>44245.5</v>
      </c>
      <c r="O47" s="144">
        <f t="shared" si="2"/>
        <v>10.5</v>
      </c>
      <c r="P47" s="149">
        <f t="shared" si="3"/>
        <v>27486.165000000001</v>
      </c>
    </row>
    <row r="48" spans="1:16" x14ac:dyDescent="0.35">
      <c r="A48" s="144" t="s">
        <v>172</v>
      </c>
      <c r="B48" s="115" t="s">
        <v>170</v>
      </c>
      <c r="C48" s="143">
        <v>44242</v>
      </c>
      <c r="D48" s="115" t="s">
        <v>210</v>
      </c>
      <c r="E48" s="145" t="s">
        <v>211</v>
      </c>
      <c r="F48" s="145" t="s">
        <v>209</v>
      </c>
      <c r="G48" s="146">
        <v>426.67999999999995</v>
      </c>
      <c r="H48" s="147">
        <v>44228</v>
      </c>
      <c r="I48" s="147">
        <v>44242</v>
      </c>
      <c r="J48" s="155">
        <f t="shared" si="0"/>
        <v>15</v>
      </c>
      <c r="K48" s="154">
        <f t="shared" si="1"/>
        <v>44235</v>
      </c>
      <c r="L48" s="143">
        <v>44242.5</v>
      </c>
      <c r="M48" s="143">
        <v>44246.5</v>
      </c>
      <c r="N48" s="143">
        <v>44245.5</v>
      </c>
      <c r="O48" s="144">
        <f t="shared" si="2"/>
        <v>10.5</v>
      </c>
      <c r="P48" s="149">
        <f t="shared" si="3"/>
        <v>4480.1399999999994</v>
      </c>
    </row>
    <row r="49" spans="1:16" x14ac:dyDescent="0.35">
      <c r="A49" s="144" t="s">
        <v>172</v>
      </c>
      <c r="B49" s="115" t="s">
        <v>170</v>
      </c>
      <c r="C49" s="143">
        <v>44242</v>
      </c>
      <c r="D49" s="115" t="s">
        <v>212</v>
      </c>
      <c r="E49" s="145" t="s">
        <v>213</v>
      </c>
      <c r="F49" s="145" t="s">
        <v>209</v>
      </c>
      <c r="G49" s="146">
        <v>426.67999999999995</v>
      </c>
      <c r="H49" s="147">
        <v>44228</v>
      </c>
      <c r="I49" s="147">
        <v>44242</v>
      </c>
      <c r="J49" s="155">
        <f t="shared" si="0"/>
        <v>15</v>
      </c>
      <c r="K49" s="154">
        <f t="shared" si="1"/>
        <v>44235</v>
      </c>
      <c r="L49" s="143">
        <v>44242.5</v>
      </c>
      <c r="M49" s="143">
        <v>44246.5</v>
      </c>
      <c r="N49" s="143">
        <v>44245.5</v>
      </c>
      <c r="O49" s="144">
        <f t="shared" si="2"/>
        <v>10.5</v>
      </c>
      <c r="P49" s="149">
        <f t="shared" si="3"/>
        <v>4480.1399999999994</v>
      </c>
    </row>
    <row r="50" spans="1:16" x14ac:dyDescent="0.35">
      <c r="A50" s="144" t="s">
        <v>172</v>
      </c>
      <c r="B50" s="115" t="s">
        <v>170</v>
      </c>
      <c r="C50" s="143">
        <v>44242</v>
      </c>
      <c r="D50" s="115" t="s">
        <v>214</v>
      </c>
      <c r="E50" s="145" t="s">
        <v>215</v>
      </c>
      <c r="F50" s="145" t="s">
        <v>209</v>
      </c>
      <c r="G50" s="146">
        <v>1824.52</v>
      </c>
      <c r="H50" s="147">
        <v>44228</v>
      </c>
      <c r="I50" s="147">
        <v>44242</v>
      </c>
      <c r="J50" s="155">
        <f t="shared" si="0"/>
        <v>15</v>
      </c>
      <c r="K50" s="154">
        <f t="shared" si="1"/>
        <v>44235</v>
      </c>
      <c r="L50" s="143">
        <v>44242.5</v>
      </c>
      <c r="M50" s="143">
        <v>44246.5</v>
      </c>
      <c r="N50" s="143">
        <v>44245.5</v>
      </c>
      <c r="O50" s="144">
        <f t="shared" si="2"/>
        <v>10.5</v>
      </c>
      <c r="P50" s="149">
        <f t="shared" si="3"/>
        <v>19157.46</v>
      </c>
    </row>
    <row r="51" spans="1:16" x14ac:dyDescent="0.35">
      <c r="A51" s="144" t="s">
        <v>172</v>
      </c>
      <c r="B51" s="115" t="s">
        <v>170</v>
      </c>
      <c r="C51" s="143">
        <v>44242</v>
      </c>
      <c r="D51" s="115" t="s">
        <v>216</v>
      </c>
      <c r="E51" s="145" t="s">
        <v>217</v>
      </c>
      <c r="F51" s="145" t="s">
        <v>209</v>
      </c>
      <c r="G51" s="146">
        <v>1824.52</v>
      </c>
      <c r="H51" s="147">
        <v>44228</v>
      </c>
      <c r="I51" s="147">
        <v>44242</v>
      </c>
      <c r="J51" s="155">
        <f t="shared" si="0"/>
        <v>15</v>
      </c>
      <c r="K51" s="154">
        <f t="shared" si="1"/>
        <v>44235</v>
      </c>
      <c r="L51" s="143">
        <v>44242.5</v>
      </c>
      <c r="M51" s="143">
        <v>44246.5</v>
      </c>
      <c r="N51" s="143">
        <v>44245.5</v>
      </c>
      <c r="O51" s="144">
        <f t="shared" si="2"/>
        <v>10.5</v>
      </c>
      <c r="P51" s="149">
        <f t="shared" si="3"/>
        <v>19157.46</v>
      </c>
    </row>
    <row r="52" spans="1:16" x14ac:dyDescent="0.35">
      <c r="A52" s="144" t="s">
        <v>172</v>
      </c>
      <c r="B52" s="115" t="s">
        <v>170</v>
      </c>
      <c r="C52" s="143">
        <v>44242</v>
      </c>
      <c r="D52" s="115" t="s">
        <v>218</v>
      </c>
      <c r="E52" s="145" t="s">
        <v>219</v>
      </c>
      <c r="F52" s="145" t="s">
        <v>230</v>
      </c>
      <c r="G52" s="146">
        <v>295.92</v>
      </c>
      <c r="H52" s="147">
        <v>44228</v>
      </c>
      <c r="I52" s="147">
        <v>44242</v>
      </c>
      <c r="J52" s="155">
        <f t="shared" si="0"/>
        <v>15</v>
      </c>
      <c r="K52" s="154">
        <f t="shared" si="1"/>
        <v>44235</v>
      </c>
      <c r="L52" s="143">
        <v>44242.5</v>
      </c>
      <c r="M52" s="143">
        <v>44252.5</v>
      </c>
      <c r="N52" s="143">
        <v>44251.5</v>
      </c>
      <c r="O52" s="144">
        <f t="shared" si="2"/>
        <v>16.5</v>
      </c>
      <c r="P52" s="149">
        <f t="shared" si="3"/>
        <v>4882.68</v>
      </c>
    </row>
    <row r="53" spans="1:16" x14ac:dyDescent="0.35">
      <c r="A53" s="144" t="s">
        <v>172</v>
      </c>
      <c r="B53" s="115" t="s">
        <v>170</v>
      </c>
      <c r="C53" s="143">
        <v>44242</v>
      </c>
      <c r="D53" s="115" t="s">
        <v>221</v>
      </c>
      <c r="E53" s="145" t="s">
        <v>222</v>
      </c>
      <c r="F53" s="145" t="s">
        <v>230</v>
      </c>
      <c r="G53" s="146">
        <v>470.95000000000005</v>
      </c>
      <c r="H53" s="147">
        <v>44228</v>
      </c>
      <c r="I53" s="147">
        <v>44242</v>
      </c>
      <c r="J53" s="155">
        <f t="shared" si="0"/>
        <v>15</v>
      </c>
      <c r="K53" s="154">
        <f t="shared" si="1"/>
        <v>44235</v>
      </c>
      <c r="L53" s="143">
        <v>44242.5</v>
      </c>
      <c r="M53" s="143">
        <v>44252.5</v>
      </c>
      <c r="N53" s="143">
        <v>44251.5</v>
      </c>
      <c r="O53" s="144">
        <f t="shared" si="2"/>
        <v>16.5</v>
      </c>
      <c r="P53" s="149">
        <f t="shared" si="3"/>
        <v>7770.6750000000011</v>
      </c>
    </row>
    <row r="54" spans="1:16" x14ac:dyDescent="0.35">
      <c r="A54" s="144" t="s">
        <v>172</v>
      </c>
      <c r="B54" s="115" t="s">
        <v>170</v>
      </c>
      <c r="C54" s="143">
        <v>44242</v>
      </c>
      <c r="D54" s="115" t="s">
        <v>269</v>
      </c>
      <c r="E54" s="145" t="s">
        <v>270</v>
      </c>
      <c r="F54" s="145" t="s">
        <v>271</v>
      </c>
      <c r="G54" s="146">
        <v>190.26</v>
      </c>
      <c r="H54" s="147">
        <v>44228</v>
      </c>
      <c r="I54" s="147">
        <v>44242</v>
      </c>
      <c r="J54" s="155">
        <f t="shared" si="0"/>
        <v>15</v>
      </c>
      <c r="K54" s="154">
        <f t="shared" si="1"/>
        <v>44235</v>
      </c>
      <c r="L54" s="143">
        <v>44242.5</v>
      </c>
      <c r="M54" s="143">
        <v>44316.5</v>
      </c>
      <c r="N54" s="143">
        <v>44315.5</v>
      </c>
      <c r="O54" s="144">
        <f t="shared" si="2"/>
        <v>80.5</v>
      </c>
      <c r="P54" s="149">
        <f t="shared" si="3"/>
        <v>15315.929999999998</v>
      </c>
    </row>
    <row r="55" spans="1:16" x14ac:dyDescent="0.35">
      <c r="A55" s="144" t="s">
        <v>172</v>
      </c>
      <c r="B55" s="115" t="s">
        <v>170</v>
      </c>
      <c r="C55" s="143">
        <v>44242</v>
      </c>
      <c r="D55" s="115" t="s">
        <v>269</v>
      </c>
      <c r="E55" s="145" t="s">
        <v>270</v>
      </c>
      <c r="F55" s="145" t="s">
        <v>273</v>
      </c>
      <c r="G55" s="146">
        <v>2.76</v>
      </c>
      <c r="H55" s="147">
        <v>44228</v>
      </c>
      <c r="I55" s="147">
        <v>44242</v>
      </c>
      <c r="J55" s="155">
        <f t="shared" si="0"/>
        <v>15</v>
      </c>
      <c r="K55" s="154">
        <f t="shared" si="1"/>
        <v>44235</v>
      </c>
      <c r="L55" s="143">
        <v>44242.5</v>
      </c>
      <c r="M55" s="143">
        <v>44316.5</v>
      </c>
      <c r="N55" s="143">
        <v>44315.5</v>
      </c>
      <c r="O55" s="144">
        <f t="shared" si="2"/>
        <v>80.5</v>
      </c>
      <c r="P55" s="149">
        <f t="shared" si="3"/>
        <v>222.17999999999998</v>
      </c>
    </row>
    <row r="56" spans="1:16" x14ac:dyDescent="0.35">
      <c r="A56" s="144" t="s">
        <v>172</v>
      </c>
      <c r="B56" s="115" t="s">
        <v>170</v>
      </c>
      <c r="C56" s="143">
        <v>44242</v>
      </c>
      <c r="D56" s="115" t="s">
        <v>275</v>
      </c>
      <c r="E56" s="145" t="s">
        <v>276</v>
      </c>
      <c r="F56" s="145" t="s">
        <v>209</v>
      </c>
      <c r="G56" s="144">
        <v>8.65</v>
      </c>
      <c r="H56" s="147">
        <v>44228</v>
      </c>
      <c r="I56" s="147">
        <v>44242</v>
      </c>
      <c r="J56" s="155">
        <f t="shared" si="0"/>
        <v>15</v>
      </c>
      <c r="K56" s="154">
        <f t="shared" si="1"/>
        <v>44235</v>
      </c>
      <c r="L56" s="143">
        <v>44242.5</v>
      </c>
      <c r="M56" s="143">
        <v>44316.5</v>
      </c>
      <c r="N56" s="143">
        <v>44315.5</v>
      </c>
      <c r="O56" s="144">
        <f t="shared" si="2"/>
        <v>80.5</v>
      </c>
      <c r="P56" s="149">
        <f t="shared" si="3"/>
        <v>696.32500000000005</v>
      </c>
    </row>
    <row r="57" spans="1:16" x14ac:dyDescent="0.35">
      <c r="A57" s="144" t="s">
        <v>172</v>
      </c>
      <c r="B57" s="115" t="s">
        <v>170</v>
      </c>
      <c r="C57" s="143">
        <v>44242</v>
      </c>
      <c r="D57" s="115" t="s">
        <v>277</v>
      </c>
      <c r="E57" s="145" t="s">
        <v>278</v>
      </c>
      <c r="F57" s="145" t="s">
        <v>279</v>
      </c>
      <c r="G57" s="146">
        <v>35.68</v>
      </c>
      <c r="H57" s="147">
        <v>44228</v>
      </c>
      <c r="I57" s="147">
        <v>44242</v>
      </c>
      <c r="J57" s="155">
        <f t="shared" si="0"/>
        <v>15</v>
      </c>
      <c r="K57" s="154">
        <f t="shared" si="1"/>
        <v>44235</v>
      </c>
      <c r="L57" s="143">
        <v>44242.5</v>
      </c>
      <c r="M57" s="143">
        <v>44316.5</v>
      </c>
      <c r="N57" s="143">
        <v>44315.5</v>
      </c>
      <c r="O57" s="144">
        <f t="shared" si="2"/>
        <v>80.5</v>
      </c>
      <c r="P57" s="149">
        <f t="shared" si="3"/>
        <v>2872.24</v>
      </c>
    </row>
    <row r="58" spans="1:16" x14ac:dyDescent="0.35">
      <c r="A58" s="144" t="s">
        <v>172</v>
      </c>
      <c r="B58" s="115" t="s">
        <v>170</v>
      </c>
      <c r="C58" s="143">
        <v>44242</v>
      </c>
      <c r="D58" s="115" t="s">
        <v>233</v>
      </c>
      <c r="E58" s="145" t="s">
        <v>234</v>
      </c>
      <c r="F58" s="145" t="s">
        <v>280</v>
      </c>
      <c r="G58" s="146">
        <v>20.37</v>
      </c>
      <c r="H58" s="147">
        <v>44228</v>
      </c>
      <c r="I58" s="147">
        <v>44242</v>
      </c>
      <c r="J58" s="155">
        <f t="shared" si="0"/>
        <v>15</v>
      </c>
      <c r="K58" s="154">
        <f t="shared" si="1"/>
        <v>44235</v>
      </c>
      <c r="L58" s="143">
        <v>44242.5</v>
      </c>
      <c r="M58" s="143">
        <v>44316.5</v>
      </c>
      <c r="N58" s="143">
        <v>44315.5</v>
      </c>
      <c r="O58" s="144">
        <f t="shared" si="2"/>
        <v>80.5</v>
      </c>
      <c r="P58" s="149">
        <f t="shared" si="3"/>
        <v>1639.7850000000001</v>
      </c>
    </row>
    <row r="59" spans="1:16" x14ac:dyDescent="0.35">
      <c r="A59" s="144" t="s">
        <v>172</v>
      </c>
      <c r="B59" s="115" t="s">
        <v>170</v>
      </c>
      <c r="C59" s="143">
        <v>44242</v>
      </c>
      <c r="D59" s="115" t="s">
        <v>281</v>
      </c>
      <c r="E59" s="145" t="s">
        <v>282</v>
      </c>
      <c r="F59" s="145" t="s">
        <v>230</v>
      </c>
      <c r="G59" s="146">
        <v>172.77</v>
      </c>
      <c r="H59" s="147">
        <v>44228</v>
      </c>
      <c r="I59" s="147">
        <v>44242</v>
      </c>
      <c r="J59" s="155">
        <f t="shared" si="0"/>
        <v>15</v>
      </c>
      <c r="K59" s="154">
        <f t="shared" si="1"/>
        <v>44235</v>
      </c>
      <c r="L59" s="143">
        <v>44242.5</v>
      </c>
      <c r="M59" s="143">
        <v>44316.5</v>
      </c>
      <c r="N59" s="143">
        <v>44315.5</v>
      </c>
      <c r="O59" s="144">
        <f t="shared" si="2"/>
        <v>80.5</v>
      </c>
      <c r="P59" s="149">
        <f t="shared" si="3"/>
        <v>13907.985000000001</v>
      </c>
    </row>
    <row r="60" spans="1:16" x14ac:dyDescent="0.35">
      <c r="A60" s="144" t="s">
        <v>172</v>
      </c>
      <c r="B60" s="115" t="s">
        <v>170</v>
      </c>
      <c r="C60" s="143">
        <v>44242</v>
      </c>
      <c r="D60" s="115" t="s">
        <v>281</v>
      </c>
      <c r="E60" s="145" t="s">
        <v>282</v>
      </c>
      <c r="F60" s="145" t="s">
        <v>220</v>
      </c>
      <c r="G60" s="146">
        <v>34.72</v>
      </c>
      <c r="H60" s="147">
        <v>44228</v>
      </c>
      <c r="I60" s="147">
        <v>44242</v>
      </c>
      <c r="J60" s="155">
        <f t="shared" si="0"/>
        <v>15</v>
      </c>
      <c r="K60" s="154">
        <f t="shared" si="1"/>
        <v>44235</v>
      </c>
      <c r="L60" s="143">
        <v>44242.5</v>
      </c>
      <c r="M60" s="143">
        <v>44316.5</v>
      </c>
      <c r="N60" s="143">
        <v>44315.5</v>
      </c>
      <c r="O60" s="144">
        <f t="shared" si="2"/>
        <v>80.5</v>
      </c>
      <c r="P60" s="149">
        <f t="shared" si="3"/>
        <v>2794.96</v>
      </c>
    </row>
    <row r="61" spans="1:16" x14ac:dyDescent="0.35">
      <c r="A61" s="144" t="s">
        <v>173</v>
      </c>
      <c r="B61" s="115" t="s">
        <v>170</v>
      </c>
      <c r="C61" s="143">
        <v>44253</v>
      </c>
      <c r="D61" s="115" t="s">
        <v>207</v>
      </c>
      <c r="E61" s="145" t="s">
        <v>208</v>
      </c>
      <c r="F61" s="145" t="s">
        <v>209</v>
      </c>
      <c r="G61" s="146">
        <v>2687.67</v>
      </c>
      <c r="H61" s="147">
        <v>44243</v>
      </c>
      <c r="I61" s="147">
        <v>44255</v>
      </c>
      <c r="J61" s="155">
        <f t="shared" si="0"/>
        <v>13</v>
      </c>
      <c r="K61" s="154">
        <f t="shared" si="1"/>
        <v>44249</v>
      </c>
      <c r="L61" s="143">
        <v>44253.5</v>
      </c>
      <c r="M61" s="143">
        <v>44256.5</v>
      </c>
      <c r="N61" s="143">
        <v>44253.5</v>
      </c>
      <c r="O61" s="144">
        <f t="shared" si="2"/>
        <v>4.5</v>
      </c>
      <c r="P61" s="149">
        <f t="shared" si="3"/>
        <v>12094.514999999999</v>
      </c>
    </row>
    <row r="62" spans="1:16" x14ac:dyDescent="0.35">
      <c r="A62" s="144" t="s">
        <v>173</v>
      </c>
      <c r="B62" s="115" t="s">
        <v>170</v>
      </c>
      <c r="C62" s="143">
        <v>44253</v>
      </c>
      <c r="D62" s="115" t="s">
        <v>210</v>
      </c>
      <c r="E62" s="145" t="s">
        <v>211</v>
      </c>
      <c r="F62" s="145" t="s">
        <v>209</v>
      </c>
      <c r="G62" s="146">
        <v>430.95999999999992</v>
      </c>
      <c r="H62" s="147">
        <v>44243</v>
      </c>
      <c r="I62" s="147">
        <v>44255</v>
      </c>
      <c r="J62" s="155">
        <f t="shared" si="0"/>
        <v>13</v>
      </c>
      <c r="K62" s="154">
        <f t="shared" si="1"/>
        <v>44249</v>
      </c>
      <c r="L62" s="143">
        <v>44253.5</v>
      </c>
      <c r="M62" s="143">
        <v>44256.5</v>
      </c>
      <c r="N62" s="143">
        <v>44253.5</v>
      </c>
      <c r="O62" s="144">
        <f t="shared" si="2"/>
        <v>4.5</v>
      </c>
      <c r="P62" s="149">
        <f t="shared" si="3"/>
        <v>1939.3199999999997</v>
      </c>
    </row>
    <row r="63" spans="1:16" x14ac:dyDescent="0.35">
      <c r="A63" s="144" t="s">
        <v>173</v>
      </c>
      <c r="B63" s="115" t="s">
        <v>170</v>
      </c>
      <c r="C63" s="143">
        <v>44253</v>
      </c>
      <c r="D63" s="115" t="s">
        <v>212</v>
      </c>
      <c r="E63" s="145" t="s">
        <v>213</v>
      </c>
      <c r="F63" s="145" t="s">
        <v>209</v>
      </c>
      <c r="G63" s="146">
        <v>430.95999999999992</v>
      </c>
      <c r="H63" s="147">
        <v>44243</v>
      </c>
      <c r="I63" s="147">
        <v>44255</v>
      </c>
      <c r="J63" s="155">
        <f t="shared" si="0"/>
        <v>13</v>
      </c>
      <c r="K63" s="154">
        <f t="shared" si="1"/>
        <v>44249</v>
      </c>
      <c r="L63" s="143">
        <v>44253.5</v>
      </c>
      <c r="M63" s="143">
        <v>44256.5</v>
      </c>
      <c r="N63" s="143">
        <v>44253.5</v>
      </c>
      <c r="O63" s="144">
        <f t="shared" si="2"/>
        <v>4.5</v>
      </c>
      <c r="P63" s="149">
        <f t="shared" si="3"/>
        <v>1939.3199999999997</v>
      </c>
    </row>
    <row r="64" spans="1:16" x14ac:dyDescent="0.35">
      <c r="A64" s="144" t="s">
        <v>173</v>
      </c>
      <c r="B64" s="115" t="s">
        <v>170</v>
      </c>
      <c r="C64" s="143">
        <v>44253</v>
      </c>
      <c r="D64" s="115" t="s">
        <v>214</v>
      </c>
      <c r="E64" s="145" t="s">
        <v>215</v>
      </c>
      <c r="F64" s="145" t="s">
        <v>209</v>
      </c>
      <c r="G64" s="146">
        <v>1842.69</v>
      </c>
      <c r="H64" s="147">
        <v>44243</v>
      </c>
      <c r="I64" s="147">
        <v>44255</v>
      </c>
      <c r="J64" s="155">
        <f t="shared" si="0"/>
        <v>13</v>
      </c>
      <c r="K64" s="154">
        <f t="shared" si="1"/>
        <v>44249</v>
      </c>
      <c r="L64" s="143">
        <v>44253.5</v>
      </c>
      <c r="M64" s="143">
        <v>44256.5</v>
      </c>
      <c r="N64" s="143">
        <v>44253.5</v>
      </c>
      <c r="O64" s="144">
        <f t="shared" si="2"/>
        <v>4.5</v>
      </c>
      <c r="P64" s="149">
        <f t="shared" si="3"/>
        <v>8292.1049999999996</v>
      </c>
    </row>
    <row r="65" spans="1:16" x14ac:dyDescent="0.35">
      <c r="A65" s="144" t="s">
        <v>173</v>
      </c>
      <c r="B65" s="115" t="s">
        <v>170</v>
      </c>
      <c r="C65" s="143">
        <v>44253</v>
      </c>
      <c r="D65" s="115" t="s">
        <v>216</v>
      </c>
      <c r="E65" s="145" t="s">
        <v>217</v>
      </c>
      <c r="F65" s="145" t="s">
        <v>209</v>
      </c>
      <c r="G65" s="146">
        <v>1842.69</v>
      </c>
      <c r="H65" s="147">
        <v>44243</v>
      </c>
      <c r="I65" s="147">
        <v>44255</v>
      </c>
      <c r="J65" s="155">
        <f t="shared" si="0"/>
        <v>13</v>
      </c>
      <c r="K65" s="154">
        <f t="shared" si="1"/>
        <v>44249</v>
      </c>
      <c r="L65" s="143">
        <v>44253.5</v>
      </c>
      <c r="M65" s="143">
        <v>44256.5</v>
      </c>
      <c r="N65" s="143">
        <v>44253.5</v>
      </c>
      <c r="O65" s="144">
        <f t="shared" si="2"/>
        <v>4.5</v>
      </c>
      <c r="P65" s="149">
        <f t="shared" si="3"/>
        <v>8292.1049999999996</v>
      </c>
    </row>
    <row r="66" spans="1:16" x14ac:dyDescent="0.35">
      <c r="A66" s="144" t="s">
        <v>173</v>
      </c>
      <c r="B66" s="115" t="s">
        <v>170</v>
      </c>
      <c r="C66" s="143">
        <v>44253</v>
      </c>
      <c r="D66" s="115" t="s">
        <v>218</v>
      </c>
      <c r="E66" s="145" t="s">
        <v>219</v>
      </c>
      <c r="F66" s="145" t="s">
        <v>220</v>
      </c>
      <c r="G66" s="146">
        <v>324.62</v>
      </c>
      <c r="H66" s="147">
        <v>44243</v>
      </c>
      <c r="I66" s="147">
        <v>44255</v>
      </c>
      <c r="J66" s="155">
        <f t="shared" si="0"/>
        <v>13</v>
      </c>
      <c r="K66" s="154">
        <f t="shared" si="1"/>
        <v>44249</v>
      </c>
      <c r="L66" s="143">
        <v>44253.5</v>
      </c>
      <c r="M66" s="143">
        <v>44256.5</v>
      </c>
      <c r="N66" s="143">
        <v>44253.5</v>
      </c>
      <c r="O66" s="144">
        <f t="shared" si="2"/>
        <v>4.5</v>
      </c>
      <c r="P66" s="149">
        <f t="shared" si="3"/>
        <v>1460.79</v>
      </c>
    </row>
    <row r="67" spans="1:16" x14ac:dyDescent="0.35">
      <c r="A67" s="144" t="s">
        <v>173</v>
      </c>
      <c r="B67" s="115" t="s">
        <v>170</v>
      </c>
      <c r="C67" s="143">
        <v>44253</v>
      </c>
      <c r="D67" s="115" t="s">
        <v>223</v>
      </c>
      <c r="E67" s="145" t="s">
        <v>224</v>
      </c>
      <c r="F67" s="145" t="s">
        <v>225</v>
      </c>
      <c r="G67" s="146">
        <v>81.2</v>
      </c>
      <c r="H67" s="147">
        <v>44243</v>
      </c>
      <c r="I67" s="147">
        <v>44255</v>
      </c>
      <c r="J67" s="155">
        <f t="shared" si="0"/>
        <v>13</v>
      </c>
      <c r="K67" s="154">
        <f t="shared" si="1"/>
        <v>44249</v>
      </c>
      <c r="L67" s="143">
        <v>44253.5</v>
      </c>
      <c r="M67" s="143">
        <v>44258.5</v>
      </c>
      <c r="N67" s="143">
        <v>44257.5</v>
      </c>
      <c r="O67" s="144">
        <f t="shared" si="2"/>
        <v>8.5</v>
      </c>
      <c r="P67" s="149">
        <f t="shared" si="3"/>
        <v>690.2</v>
      </c>
    </row>
    <row r="68" spans="1:16" x14ac:dyDescent="0.35">
      <c r="A68" s="144" t="s">
        <v>173</v>
      </c>
      <c r="B68" s="115" t="s">
        <v>170</v>
      </c>
      <c r="C68" s="143">
        <v>44253</v>
      </c>
      <c r="D68" s="115" t="s">
        <v>227</v>
      </c>
      <c r="E68" s="145" t="s">
        <v>228</v>
      </c>
      <c r="F68" s="145" t="s">
        <v>225</v>
      </c>
      <c r="G68" s="146">
        <v>50.83</v>
      </c>
      <c r="H68" s="147">
        <v>44243</v>
      </c>
      <c r="I68" s="147">
        <v>44255</v>
      </c>
      <c r="J68" s="155">
        <f t="shared" si="0"/>
        <v>13</v>
      </c>
      <c r="K68" s="154">
        <f t="shared" si="1"/>
        <v>44249</v>
      </c>
      <c r="L68" s="143">
        <v>44253.5</v>
      </c>
      <c r="M68" s="143">
        <v>44258.5</v>
      </c>
      <c r="N68" s="143">
        <v>44257.5</v>
      </c>
      <c r="O68" s="144">
        <f t="shared" si="2"/>
        <v>8.5</v>
      </c>
      <c r="P68" s="149">
        <f t="shared" si="3"/>
        <v>432.05500000000001</v>
      </c>
    </row>
    <row r="69" spans="1:16" x14ac:dyDescent="0.35">
      <c r="A69" s="144" t="s">
        <v>173</v>
      </c>
      <c r="B69" s="115" t="s">
        <v>170</v>
      </c>
      <c r="C69" s="143">
        <v>44253</v>
      </c>
      <c r="D69" s="115" t="s">
        <v>218</v>
      </c>
      <c r="E69" s="145" t="s">
        <v>219</v>
      </c>
      <c r="F69" s="145" t="s">
        <v>230</v>
      </c>
      <c r="G69" s="146">
        <v>295.92</v>
      </c>
      <c r="H69" s="147">
        <v>44243</v>
      </c>
      <c r="I69" s="147">
        <v>44255</v>
      </c>
      <c r="J69" s="155">
        <f t="shared" si="0"/>
        <v>13</v>
      </c>
      <c r="K69" s="154">
        <f t="shared" si="1"/>
        <v>44249</v>
      </c>
      <c r="L69" s="143">
        <v>44253.5</v>
      </c>
      <c r="M69" s="143">
        <v>44265.5</v>
      </c>
      <c r="N69" s="143">
        <v>44264.5</v>
      </c>
      <c r="O69" s="144">
        <f t="shared" si="2"/>
        <v>15.5</v>
      </c>
      <c r="P69" s="149">
        <f t="shared" si="3"/>
        <v>4586.76</v>
      </c>
    </row>
    <row r="70" spans="1:16" x14ac:dyDescent="0.35">
      <c r="A70" s="144" t="s">
        <v>173</v>
      </c>
      <c r="B70" s="115" t="s">
        <v>170</v>
      </c>
      <c r="C70" s="143">
        <v>44253</v>
      </c>
      <c r="D70" s="115" t="s">
        <v>221</v>
      </c>
      <c r="E70" s="145" t="s">
        <v>222</v>
      </c>
      <c r="F70" s="145" t="s">
        <v>230</v>
      </c>
      <c r="G70" s="146">
        <v>470.95000000000005</v>
      </c>
      <c r="H70" s="147">
        <v>44243</v>
      </c>
      <c r="I70" s="147">
        <v>44255</v>
      </c>
      <c r="J70" s="155">
        <f t="shared" si="0"/>
        <v>13</v>
      </c>
      <c r="K70" s="154">
        <f t="shared" si="1"/>
        <v>44249</v>
      </c>
      <c r="L70" s="143">
        <v>44253.5</v>
      </c>
      <c r="M70" s="143">
        <v>44265.5</v>
      </c>
      <c r="N70" s="143">
        <v>44264.5</v>
      </c>
      <c r="O70" s="144">
        <f t="shared" si="2"/>
        <v>15.5</v>
      </c>
      <c r="P70" s="149">
        <f t="shared" si="3"/>
        <v>7299.7250000000004</v>
      </c>
    </row>
    <row r="71" spans="1:16" x14ac:dyDescent="0.35">
      <c r="A71" s="144" t="s">
        <v>173</v>
      </c>
      <c r="B71" s="115" t="s">
        <v>170</v>
      </c>
      <c r="C71" s="143">
        <v>44253</v>
      </c>
      <c r="D71" s="115" t="s">
        <v>269</v>
      </c>
      <c r="E71" s="145" t="s">
        <v>270</v>
      </c>
      <c r="F71" s="145" t="s">
        <v>271</v>
      </c>
      <c r="G71" s="146">
        <v>192.90999999999997</v>
      </c>
      <c r="H71" s="147">
        <v>44243</v>
      </c>
      <c r="I71" s="147">
        <v>44255</v>
      </c>
      <c r="J71" s="155">
        <f t="shared" si="0"/>
        <v>13</v>
      </c>
      <c r="K71" s="154">
        <f t="shared" si="1"/>
        <v>44249</v>
      </c>
      <c r="L71" s="143">
        <v>44253.5</v>
      </c>
      <c r="M71" s="143">
        <v>44316.5</v>
      </c>
      <c r="N71" s="143">
        <v>44315.5</v>
      </c>
      <c r="O71" s="144">
        <f t="shared" si="2"/>
        <v>66.5</v>
      </c>
      <c r="P71" s="149">
        <f t="shared" si="3"/>
        <v>12828.514999999998</v>
      </c>
    </row>
    <row r="72" spans="1:16" x14ac:dyDescent="0.35">
      <c r="A72" s="144" t="s">
        <v>173</v>
      </c>
      <c r="B72" s="115" t="s">
        <v>170</v>
      </c>
      <c r="C72" s="143">
        <v>44253</v>
      </c>
      <c r="D72" s="115" t="s">
        <v>269</v>
      </c>
      <c r="E72" s="145" t="s">
        <v>270</v>
      </c>
      <c r="F72" s="145" t="s">
        <v>273</v>
      </c>
      <c r="G72" s="146">
        <v>2.48</v>
      </c>
      <c r="H72" s="147">
        <v>44243</v>
      </c>
      <c r="I72" s="147">
        <v>44255</v>
      </c>
      <c r="J72" s="155">
        <f t="shared" si="0"/>
        <v>13</v>
      </c>
      <c r="K72" s="154">
        <f t="shared" si="1"/>
        <v>44249</v>
      </c>
      <c r="L72" s="143">
        <v>44253.5</v>
      </c>
      <c r="M72" s="143">
        <v>44316.5</v>
      </c>
      <c r="N72" s="143">
        <v>44315.5</v>
      </c>
      <c r="O72" s="144">
        <f t="shared" si="2"/>
        <v>66.5</v>
      </c>
      <c r="P72" s="149">
        <f t="shared" si="3"/>
        <v>164.92</v>
      </c>
    </row>
    <row r="73" spans="1:16" x14ac:dyDescent="0.35">
      <c r="A73" s="144" t="s">
        <v>173</v>
      </c>
      <c r="B73" s="115" t="s">
        <v>170</v>
      </c>
      <c r="C73" s="143">
        <v>44253</v>
      </c>
      <c r="D73" s="115" t="s">
        <v>275</v>
      </c>
      <c r="E73" s="145" t="s">
        <v>276</v>
      </c>
      <c r="F73" s="145" t="s">
        <v>209</v>
      </c>
      <c r="G73" s="144">
        <v>0</v>
      </c>
      <c r="H73" s="147">
        <v>44243</v>
      </c>
      <c r="I73" s="147">
        <v>44255</v>
      </c>
      <c r="J73" s="155">
        <f t="shared" si="0"/>
        <v>13</v>
      </c>
      <c r="K73" s="154">
        <f t="shared" si="1"/>
        <v>44249</v>
      </c>
      <c r="L73" s="143">
        <v>44253.5</v>
      </c>
      <c r="M73" s="143">
        <v>44316.5</v>
      </c>
      <c r="N73" s="143">
        <v>44315.5</v>
      </c>
      <c r="O73" s="144">
        <f t="shared" si="2"/>
        <v>66.5</v>
      </c>
      <c r="P73" s="149">
        <f t="shared" si="3"/>
        <v>0</v>
      </c>
    </row>
    <row r="74" spans="1:16" x14ac:dyDescent="0.35">
      <c r="A74" s="144" t="s">
        <v>173</v>
      </c>
      <c r="B74" s="115" t="s">
        <v>170</v>
      </c>
      <c r="C74" s="143">
        <v>44253</v>
      </c>
      <c r="D74" s="115" t="s">
        <v>277</v>
      </c>
      <c r="E74" s="145" t="s">
        <v>278</v>
      </c>
      <c r="F74" s="145" t="s">
        <v>279</v>
      </c>
      <c r="G74" s="146">
        <v>34.369999999999997</v>
      </c>
      <c r="H74" s="147">
        <v>44243</v>
      </c>
      <c r="I74" s="147">
        <v>44255</v>
      </c>
      <c r="J74" s="155">
        <f t="shared" ref="J74:J137" si="4">I74-H74+1</f>
        <v>13</v>
      </c>
      <c r="K74" s="154">
        <f t="shared" ref="K74:K137" si="5">(I74+H74)/2</f>
        <v>44249</v>
      </c>
      <c r="L74" s="143">
        <v>44253.5</v>
      </c>
      <c r="M74" s="143">
        <v>44316.5</v>
      </c>
      <c r="N74" s="143">
        <v>44315.5</v>
      </c>
      <c r="O74" s="144">
        <f t="shared" ref="O74:O137" si="6">N74-K74</f>
        <v>66.5</v>
      </c>
      <c r="P74" s="149">
        <f t="shared" ref="P74:P137" si="7">O74*G74</f>
        <v>2285.605</v>
      </c>
    </row>
    <row r="75" spans="1:16" x14ac:dyDescent="0.35">
      <c r="A75" s="144" t="s">
        <v>173</v>
      </c>
      <c r="B75" s="115" t="s">
        <v>170</v>
      </c>
      <c r="C75" s="143">
        <v>44253</v>
      </c>
      <c r="D75" s="115" t="s">
        <v>233</v>
      </c>
      <c r="E75" s="145" t="s">
        <v>234</v>
      </c>
      <c r="F75" s="145" t="s">
        <v>280</v>
      </c>
      <c r="G75" s="146">
        <v>20.37</v>
      </c>
      <c r="H75" s="147">
        <v>44243</v>
      </c>
      <c r="I75" s="147">
        <v>44255</v>
      </c>
      <c r="J75" s="155">
        <f t="shared" si="4"/>
        <v>13</v>
      </c>
      <c r="K75" s="154">
        <f t="shared" si="5"/>
        <v>44249</v>
      </c>
      <c r="L75" s="143">
        <v>44253.5</v>
      </c>
      <c r="M75" s="143">
        <v>44316.5</v>
      </c>
      <c r="N75" s="143">
        <v>44315.5</v>
      </c>
      <c r="O75" s="144">
        <f t="shared" si="6"/>
        <v>66.5</v>
      </c>
      <c r="P75" s="149">
        <f t="shared" si="7"/>
        <v>1354.605</v>
      </c>
    </row>
    <row r="76" spans="1:16" x14ac:dyDescent="0.35">
      <c r="A76" s="144" t="s">
        <v>173</v>
      </c>
      <c r="B76" s="115" t="s">
        <v>170</v>
      </c>
      <c r="C76" s="143">
        <v>44253</v>
      </c>
      <c r="D76" s="115" t="s">
        <v>281</v>
      </c>
      <c r="E76" s="145" t="s">
        <v>282</v>
      </c>
      <c r="F76" s="145" t="s">
        <v>230</v>
      </c>
      <c r="G76" s="146">
        <v>4.45</v>
      </c>
      <c r="H76" s="147">
        <v>44243</v>
      </c>
      <c r="I76" s="147">
        <v>44255</v>
      </c>
      <c r="J76" s="155">
        <f t="shared" si="4"/>
        <v>13</v>
      </c>
      <c r="K76" s="154">
        <f t="shared" si="5"/>
        <v>44249</v>
      </c>
      <c r="L76" s="143">
        <v>44253.5</v>
      </c>
      <c r="M76" s="143">
        <v>44316.5</v>
      </c>
      <c r="N76" s="143">
        <v>44315.5</v>
      </c>
      <c r="O76" s="144">
        <f t="shared" si="6"/>
        <v>66.5</v>
      </c>
      <c r="P76" s="149">
        <f t="shared" si="7"/>
        <v>295.92500000000001</v>
      </c>
    </row>
    <row r="77" spans="1:16" x14ac:dyDescent="0.35">
      <c r="A77" s="144" t="s">
        <v>173</v>
      </c>
      <c r="B77" s="115" t="s">
        <v>170</v>
      </c>
      <c r="C77" s="143">
        <v>44253</v>
      </c>
      <c r="D77" s="115" t="s">
        <v>281</v>
      </c>
      <c r="E77" s="145" t="s">
        <v>282</v>
      </c>
      <c r="F77" s="145" t="s">
        <v>220</v>
      </c>
      <c r="G77" s="146">
        <v>4.28</v>
      </c>
      <c r="H77" s="147">
        <v>44243</v>
      </c>
      <c r="I77" s="147">
        <v>44255</v>
      </c>
      <c r="J77" s="155">
        <f t="shared" si="4"/>
        <v>13</v>
      </c>
      <c r="K77" s="154">
        <f t="shared" si="5"/>
        <v>44249</v>
      </c>
      <c r="L77" s="143">
        <v>44253.5</v>
      </c>
      <c r="M77" s="143">
        <v>44316.5</v>
      </c>
      <c r="N77" s="143">
        <v>44315.5</v>
      </c>
      <c r="O77" s="144">
        <f t="shared" si="6"/>
        <v>66.5</v>
      </c>
      <c r="P77" s="149">
        <f t="shared" si="7"/>
        <v>284.62</v>
      </c>
    </row>
    <row r="78" spans="1:16" x14ac:dyDescent="0.35">
      <c r="A78" s="144" t="s">
        <v>174</v>
      </c>
      <c r="B78" s="115" t="s">
        <v>170</v>
      </c>
      <c r="C78" s="143">
        <v>44270</v>
      </c>
      <c r="D78" s="115" t="s">
        <v>218</v>
      </c>
      <c r="E78" s="145" t="s">
        <v>219</v>
      </c>
      <c r="F78" s="145" t="s">
        <v>220</v>
      </c>
      <c r="G78" s="146">
        <v>1138.4100000000001</v>
      </c>
      <c r="H78" s="147">
        <v>44256</v>
      </c>
      <c r="I78" s="147">
        <v>44270</v>
      </c>
      <c r="J78" s="155">
        <f t="shared" si="4"/>
        <v>15</v>
      </c>
      <c r="K78" s="154">
        <f t="shared" si="5"/>
        <v>44263</v>
      </c>
      <c r="L78" s="143">
        <v>44270.5</v>
      </c>
      <c r="M78" s="143">
        <v>44271.5</v>
      </c>
      <c r="N78" s="143">
        <v>44270.5</v>
      </c>
      <c r="O78" s="144">
        <f t="shared" si="6"/>
        <v>7.5</v>
      </c>
      <c r="P78" s="149">
        <f t="shared" si="7"/>
        <v>8538.0750000000007</v>
      </c>
    </row>
    <row r="79" spans="1:16" x14ac:dyDescent="0.35">
      <c r="A79" s="144" t="s">
        <v>174</v>
      </c>
      <c r="B79" s="115" t="s">
        <v>170</v>
      </c>
      <c r="C79" s="143">
        <v>44270</v>
      </c>
      <c r="D79" s="115" t="s">
        <v>223</v>
      </c>
      <c r="E79" s="145" t="s">
        <v>224</v>
      </c>
      <c r="F79" s="145" t="s">
        <v>225</v>
      </c>
      <c r="G79" s="146">
        <v>229.8</v>
      </c>
      <c r="H79" s="147">
        <v>44256</v>
      </c>
      <c r="I79" s="147">
        <v>44270</v>
      </c>
      <c r="J79" s="155">
        <f t="shared" si="4"/>
        <v>15</v>
      </c>
      <c r="K79" s="154">
        <f t="shared" si="5"/>
        <v>44263</v>
      </c>
      <c r="L79" s="143">
        <v>44270.5</v>
      </c>
      <c r="M79" s="143">
        <v>44273.5</v>
      </c>
      <c r="N79" s="143">
        <v>44272.5</v>
      </c>
      <c r="O79" s="144">
        <f t="shared" si="6"/>
        <v>9.5</v>
      </c>
      <c r="P79" s="149">
        <f t="shared" si="7"/>
        <v>2183.1</v>
      </c>
    </row>
    <row r="80" spans="1:16" x14ac:dyDescent="0.35">
      <c r="A80" s="144" t="s">
        <v>174</v>
      </c>
      <c r="B80" s="115" t="s">
        <v>170</v>
      </c>
      <c r="C80" s="143">
        <v>44270</v>
      </c>
      <c r="D80" s="115" t="s">
        <v>227</v>
      </c>
      <c r="E80" s="145" t="s">
        <v>228</v>
      </c>
      <c r="F80" s="145" t="s">
        <v>225</v>
      </c>
      <c r="G80" s="146">
        <v>151.59</v>
      </c>
      <c r="H80" s="147">
        <v>44256</v>
      </c>
      <c r="I80" s="147">
        <v>44270</v>
      </c>
      <c r="J80" s="155">
        <f t="shared" si="4"/>
        <v>15</v>
      </c>
      <c r="K80" s="154">
        <f t="shared" si="5"/>
        <v>44263</v>
      </c>
      <c r="L80" s="143">
        <v>44270.5</v>
      </c>
      <c r="M80" s="143">
        <v>44273.5</v>
      </c>
      <c r="N80" s="143">
        <v>44272.5</v>
      </c>
      <c r="O80" s="144">
        <f t="shared" si="6"/>
        <v>9.5</v>
      </c>
      <c r="P80" s="149">
        <f t="shared" si="7"/>
        <v>1440.105</v>
      </c>
    </row>
    <row r="81" spans="1:16" x14ac:dyDescent="0.35">
      <c r="A81" s="144" t="s">
        <v>174</v>
      </c>
      <c r="B81" s="115" t="s">
        <v>170</v>
      </c>
      <c r="C81" s="143">
        <v>44270</v>
      </c>
      <c r="D81" s="115" t="s">
        <v>207</v>
      </c>
      <c r="E81" s="145" t="s">
        <v>208</v>
      </c>
      <c r="F81" s="145" t="s">
        <v>209</v>
      </c>
      <c r="G81" s="146">
        <v>14825.880000000001</v>
      </c>
      <c r="H81" s="147">
        <v>44256</v>
      </c>
      <c r="I81" s="147">
        <v>44270</v>
      </c>
      <c r="J81" s="155">
        <f t="shared" si="4"/>
        <v>15</v>
      </c>
      <c r="K81" s="154">
        <f t="shared" si="5"/>
        <v>44263</v>
      </c>
      <c r="L81" s="143">
        <v>44270.5</v>
      </c>
      <c r="M81" s="143">
        <v>44274.5</v>
      </c>
      <c r="N81" s="143">
        <v>44273.5</v>
      </c>
      <c r="O81" s="144">
        <f t="shared" si="6"/>
        <v>10.5</v>
      </c>
      <c r="P81" s="149">
        <f t="shared" si="7"/>
        <v>155671.74000000002</v>
      </c>
    </row>
    <row r="82" spans="1:16" x14ac:dyDescent="0.35">
      <c r="A82" s="144" t="s">
        <v>174</v>
      </c>
      <c r="B82" s="115" t="s">
        <v>170</v>
      </c>
      <c r="C82" s="143">
        <v>44270</v>
      </c>
      <c r="D82" s="115" t="s">
        <v>210</v>
      </c>
      <c r="E82" s="145" t="s">
        <v>211</v>
      </c>
      <c r="F82" s="145" t="s">
        <v>209</v>
      </c>
      <c r="G82" s="146">
        <v>1353.46</v>
      </c>
      <c r="H82" s="147">
        <v>44256</v>
      </c>
      <c r="I82" s="147">
        <v>44270</v>
      </c>
      <c r="J82" s="155">
        <f t="shared" si="4"/>
        <v>15</v>
      </c>
      <c r="K82" s="154">
        <f t="shared" si="5"/>
        <v>44263</v>
      </c>
      <c r="L82" s="143">
        <v>44270.5</v>
      </c>
      <c r="M82" s="143">
        <v>44274.5</v>
      </c>
      <c r="N82" s="143">
        <v>44273.5</v>
      </c>
      <c r="O82" s="144">
        <f t="shared" si="6"/>
        <v>10.5</v>
      </c>
      <c r="P82" s="149">
        <f t="shared" si="7"/>
        <v>14211.33</v>
      </c>
    </row>
    <row r="83" spans="1:16" x14ac:dyDescent="0.35">
      <c r="A83" s="144" t="s">
        <v>174</v>
      </c>
      <c r="B83" s="115" t="s">
        <v>170</v>
      </c>
      <c r="C83" s="143">
        <v>44270</v>
      </c>
      <c r="D83" s="115" t="s">
        <v>212</v>
      </c>
      <c r="E83" s="145" t="s">
        <v>213</v>
      </c>
      <c r="F83" s="145" t="s">
        <v>209</v>
      </c>
      <c r="G83" s="146">
        <v>1353.46</v>
      </c>
      <c r="H83" s="147">
        <v>44256</v>
      </c>
      <c r="I83" s="147">
        <v>44270</v>
      </c>
      <c r="J83" s="155">
        <f t="shared" si="4"/>
        <v>15</v>
      </c>
      <c r="K83" s="154">
        <f t="shared" si="5"/>
        <v>44263</v>
      </c>
      <c r="L83" s="143">
        <v>44270.5</v>
      </c>
      <c r="M83" s="143">
        <v>44274.5</v>
      </c>
      <c r="N83" s="143">
        <v>44273.5</v>
      </c>
      <c r="O83" s="144">
        <f t="shared" si="6"/>
        <v>10.5</v>
      </c>
      <c r="P83" s="149">
        <f t="shared" si="7"/>
        <v>14211.33</v>
      </c>
    </row>
    <row r="84" spans="1:16" x14ac:dyDescent="0.35">
      <c r="A84" s="144" t="s">
        <v>174</v>
      </c>
      <c r="B84" s="115" t="s">
        <v>170</v>
      </c>
      <c r="C84" s="143">
        <v>44270</v>
      </c>
      <c r="D84" s="115" t="s">
        <v>214</v>
      </c>
      <c r="E84" s="145" t="s">
        <v>215</v>
      </c>
      <c r="F84" s="145" t="s">
        <v>209</v>
      </c>
      <c r="G84" s="146">
        <v>5787.23</v>
      </c>
      <c r="H84" s="147">
        <v>44256</v>
      </c>
      <c r="I84" s="147">
        <v>44270</v>
      </c>
      <c r="J84" s="155">
        <f t="shared" si="4"/>
        <v>15</v>
      </c>
      <c r="K84" s="154">
        <f t="shared" si="5"/>
        <v>44263</v>
      </c>
      <c r="L84" s="143">
        <v>44270.5</v>
      </c>
      <c r="M84" s="143">
        <v>44274.5</v>
      </c>
      <c r="N84" s="143">
        <v>44273.5</v>
      </c>
      <c r="O84" s="144">
        <f t="shared" si="6"/>
        <v>10.5</v>
      </c>
      <c r="P84" s="149">
        <f t="shared" si="7"/>
        <v>60765.914999999994</v>
      </c>
    </row>
    <row r="85" spans="1:16" x14ac:dyDescent="0.35">
      <c r="A85" s="144" t="s">
        <v>174</v>
      </c>
      <c r="B85" s="115" t="s">
        <v>170</v>
      </c>
      <c r="C85" s="143">
        <v>44270</v>
      </c>
      <c r="D85" s="115" t="s">
        <v>216</v>
      </c>
      <c r="E85" s="145" t="s">
        <v>217</v>
      </c>
      <c r="F85" s="145" t="s">
        <v>209</v>
      </c>
      <c r="G85" s="146">
        <v>5787.23</v>
      </c>
      <c r="H85" s="147">
        <v>44256</v>
      </c>
      <c r="I85" s="147">
        <v>44270</v>
      </c>
      <c r="J85" s="155">
        <f t="shared" si="4"/>
        <v>15</v>
      </c>
      <c r="K85" s="154">
        <f t="shared" si="5"/>
        <v>44263</v>
      </c>
      <c r="L85" s="143">
        <v>44270.5</v>
      </c>
      <c r="M85" s="143">
        <v>44274.5</v>
      </c>
      <c r="N85" s="143">
        <v>44273.5</v>
      </c>
      <c r="O85" s="144">
        <f t="shared" si="6"/>
        <v>10.5</v>
      </c>
      <c r="P85" s="149">
        <f t="shared" si="7"/>
        <v>60765.914999999994</v>
      </c>
    </row>
    <row r="86" spans="1:16" x14ac:dyDescent="0.35">
      <c r="A86" s="144" t="s">
        <v>174</v>
      </c>
      <c r="B86" s="115" t="s">
        <v>170</v>
      </c>
      <c r="C86" s="143">
        <v>44270</v>
      </c>
      <c r="D86" s="115" t="s">
        <v>218</v>
      </c>
      <c r="E86" s="145" t="s">
        <v>219</v>
      </c>
      <c r="F86" s="145" t="s">
        <v>230</v>
      </c>
      <c r="G86" s="146">
        <v>994.59999999999991</v>
      </c>
      <c r="H86" s="147">
        <v>44256</v>
      </c>
      <c r="I86" s="147">
        <v>44270</v>
      </c>
      <c r="J86" s="155">
        <f t="shared" si="4"/>
        <v>15</v>
      </c>
      <c r="K86" s="154">
        <f t="shared" si="5"/>
        <v>44263</v>
      </c>
      <c r="L86" s="143">
        <v>44270.5</v>
      </c>
      <c r="M86" s="143">
        <v>44280.5</v>
      </c>
      <c r="N86" s="143">
        <v>44279.5</v>
      </c>
      <c r="O86" s="144">
        <f t="shared" si="6"/>
        <v>16.5</v>
      </c>
      <c r="P86" s="149">
        <f t="shared" si="7"/>
        <v>16410.899999999998</v>
      </c>
    </row>
    <row r="87" spans="1:16" x14ac:dyDescent="0.35">
      <c r="A87" s="144" t="s">
        <v>174</v>
      </c>
      <c r="B87" s="115" t="s">
        <v>170</v>
      </c>
      <c r="C87" s="143">
        <v>44270</v>
      </c>
      <c r="D87" s="115" t="s">
        <v>221</v>
      </c>
      <c r="E87" s="145" t="s">
        <v>222</v>
      </c>
      <c r="F87" s="145" t="s">
        <v>230</v>
      </c>
      <c r="G87" s="146">
        <v>1491.1100000000001</v>
      </c>
      <c r="H87" s="147">
        <v>44256</v>
      </c>
      <c r="I87" s="147">
        <v>44270</v>
      </c>
      <c r="J87" s="155">
        <f t="shared" si="4"/>
        <v>15</v>
      </c>
      <c r="K87" s="154">
        <f t="shared" si="5"/>
        <v>44263</v>
      </c>
      <c r="L87" s="143">
        <v>44270.5</v>
      </c>
      <c r="M87" s="143">
        <v>44280.5</v>
      </c>
      <c r="N87" s="143">
        <v>44279.5</v>
      </c>
      <c r="O87" s="144">
        <f t="shared" si="6"/>
        <v>16.5</v>
      </c>
      <c r="P87" s="149">
        <f t="shared" si="7"/>
        <v>24603.315000000002</v>
      </c>
    </row>
    <row r="88" spans="1:16" x14ac:dyDescent="0.35">
      <c r="A88" s="144" t="s">
        <v>174</v>
      </c>
      <c r="B88" s="115" t="s">
        <v>170</v>
      </c>
      <c r="C88" s="143">
        <v>44270</v>
      </c>
      <c r="D88" s="115" t="s">
        <v>269</v>
      </c>
      <c r="E88" s="145" t="s">
        <v>270</v>
      </c>
      <c r="F88" s="145" t="s">
        <v>271</v>
      </c>
      <c r="G88" s="146">
        <v>558.73</v>
      </c>
      <c r="H88" s="147">
        <v>44256</v>
      </c>
      <c r="I88" s="147">
        <v>44270</v>
      </c>
      <c r="J88" s="155">
        <f t="shared" si="4"/>
        <v>15</v>
      </c>
      <c r="K88" s="154">
        <f t="shared" si="5"/>
        <v>44263</v>
      </c>
      <c r="L88" s="143">
        <v>44270.5</v>
      </c>
      <c r="M88" s="143">
        <v>44316.5</v>
      </c>
      <c r="N88" s="143">
        <v>44315.5</v>
      </c>
      <c r="O88" s="144">
        <f t="shared" si="6"/>
        <v>52.5</v>
      </c>
      <c r="P88" s="149">
        <f t="shared" si="7"/>
        <v>29333.325000000001</v>
      </c>
    </row>
    <row r="89" spans="1:16" x14ac:dyDescent="0.35">
      <c r="A89" s="144" t="s">
        <v>174</v>
      </c>
      <c r="B89" s="115" t="s">
        <v>170</v>
      </c>
      <c r="C89" s="143">
        <v>44270</v>
      </c>
      <c r="D89" s="115" t="s">
        <v>269</v>
      </c>
      <c r="E89" s="145" t="s">
        <v>270</v>
      </c>
      <c r="F89" s="145" t="s">
        <v>273</v>
      </c>
      <c r="G89" s="146">
        <v>23.47</v>
      </c>
      <c r="H89" s="147">
        <v>44256</v>
      </c>
      <c r="I89" s="147">
        <v>44270</v>
      </c>
      <c r="J89" s="155">
        <f t="shared" si="4"/>
        <v>15</v>
      </c>
      <c r="K89" s="154">
        <f t="shared" si="5"/>
        <v>44263</v>
      </c>
      <c r="L89" s="143">
        <v>44270.5</v>
      </c>
      <c r="M89" s="143">
        <v>44316.5</v>
      </c>
      <c r="N89" s="143">
        <v>44315.5</v>
      </c>
      <c r="O89" s="144">
        <f t="shared" si="6"/>
        <v>52.5</v>
      </c>
      <c r="P89" s="149">
        <f t="shared" si="7"/>
        <v>1232.175</v>
      </c>
    </row>
    <row r="90" spans="1:16" x14ac:dyDescent="0.35">
      <c r="A90" s="144" t="s">
        <v>174</v>
      </c>
      <c r="B90" s="115" t="s">
        <v>170</v>
      </c>
      <c r="C90" s="143">
        <v>44270</v>
      </c>
      <c r="D90" s="115" t="s">
        <v>275</v>
      </c>
      <c r="E90" s="145" t="s">
        <v>276</v>
      </c>
      <c r="F90" s="145" t="s">
        <v>209</v>
      </c>
      <c r="G90" s="144">
        <v>0</v>
      </c>
      <c r="H90" s="147">
        <v>44256</v>
      </c>
      <c r="I90" s="147">
        <v>44270</v>
      </c>
      <c r="J90" s="155">
        <f t="shared" si="4"/>
        <v>15</v>
      </c>
      <c r="K90" s="154">
        <f t="shared" si="5"/>
        <v>44263</v>
      </c>
      <c r="L90" s="143">
        <v>44270.5</v>
      </c>
      <c r="M90" s="143">
        <v>44316.5</v>
      </c>
      <c r="N90" s="143">
        <v>44315.5</v>
      </c>
      <c r="O90" s="144">
        <f t="shared" si="6"/>
        <v>52.5</v>
      </c>
      <c r="P90" s="149">
        <f t="shared" si="7"/>
        <v>0</v>
      </c>
    </row>
    <row r="91" spans="1:16" x14ac:dyDescent="0.35">
      <c r="A91" s="144" t="s">
        <v>174</v>
      </c>
      <c r="B91" s="115" t="s">
        <v>170</v>
      </c>
      <c r="C91" s="143">
        <v>44270</v>
      </c>
      <c r="D91" s="115" t="s">
        <v>277</v>
      </c>
      <c r="E91" s="145" t="s">
        <v>278</v>
      </c>
      <c r="F91" s="145" t="s">
        <v>279</v>
      </c>
      <c r="G91" s="146">
        <v>10.18</v>
      </c>
      <c r="H91" s="147">
        <v>44256</v>
      </c>
      <c r="I91" s="147">
        <v>44270</v>
      </c>
      <c r="J91" s="155">
        <f t="shared" si="4"/>
        <v>15</v>
      </c>
      <c r="K91" s="154">
        <f t="shared" si="5"/>
        <v>44263</v>
      </c>
      <c r="L91" s="143">
        <v>44270.5</v>
      </c>
      <c r="M91" s="143">
        <v>44316.5</v>
      </c>
      <c r="N91" s="143">
        <v>44315.5</v>
      </c>
      <c r="O91" s="144">
        <f t="shared" si="6"/>
        <v>52.5</v>
      </c>
      <c r="P91" s="149">
        <f t="shared" si="7"/>
        <v>534.44999999999993</v>
      </c>
    </row>
    <row r="92" spans="1:16" x14ac:dyDescent="0.35">
      <c r="A92" s="144" t="s">
        <v>174</v>
      </c>
      <c r="B92" s="115" t="s">
        <v>170</v>
      </c>
      <c r="C92" s="143">
        <v>44270</v>
      </c>
      <c r="D92" s="115" t="s">
        <v>233</v>
      </c>
      <c r="E92" s="145" t="s">
        <v>234</v>
      </c>
      <c r="F92" s="145" t="s">
        <v>280</v>
      </c>
      <c r="G92" s="146">
        <v>63.24</v>
      </c>
      <c r="H92" s="147">
        <v>44256</v>
      </c>
      <c r="I92" s="147">
        <v>44270</v>
      </c>
      <c r="J92" s="155">
        <f t="shared" si="4"/>
        <v>15</v>
      </c>
      <c r="K92" s="154">
        <f t="shared" si="5"/>
        <v>44263</v>
      </c>
      <c r="L92" s="143">
        <v>44270.5</v>
      </c>
      <c r="M92" s="143">
        <v>44316.5</v>
      </c>
      <c r="N92" s="143">
        <v>44315.5</v>
      </c>
      <c r="O92" s="144">
        <f t="shared" si="6"/>
        <v>52.5</v>
      </c>
      <c r="P92" s="149">
        <f t="shared" si="7"/>
        <v>3320.1</v>
      </c>
    </row>
    <row r="93" spans="1:16" x14ac:dyDescent="0.35">
      <c r="A93" s="144" t="s">
        <v>174</v>
      </c>
      <c r="B93" s="115" t="s">
        <v>170</v>
      </c>
      <c r="C93" s="143">
        <v>44270</v>
      </c>
      <c r="D93" s="115" t="s">
        <v>281</v>
      </c>
      <c r="E93" s="145" t="s">
        <v>282</v>
      </c>
      <c r="F93" s="145" t="s">
        <v>230</v>
      </c>
      <c r="G93" s="146">
        <v>0</v>
      </c>
      <c r="H93" s="147">
        <v>44256</v>
      </c>
      <c r="I93" s="147">
        <v>44270</v>
      </c>
      <c r="J93" s="155">
        <f t="shared" si="4"/>
        <v>15</v>
      </c>
      <c r="K93" s="154">
        <f t="shared" si="5"/>
        <v>44263</v>
      </c>
      <c r="L93" s="143">
        <v>44270.5</v>
      </c>
      <c r="M93" s="143">
        <v>44316.5</v>
      </c>
      <c r="N93" s="143">
        <v>44315.5</v>
      </c>
      <c r="O93" s="144">
        <f t="shared" si="6"/>
        <v>52.5</v>
      </c>
      <c r="P93" s="149">
        <f t="shared" si="7"/>
        <v>0</v>
      </c>
    </row>
    <row r="94" spans="1:16" x14ac:dyDescent="0.35">
      <c r="A94" s="144" t="s">
        <v>174</v>
      </c>
      <c r="B94" s="115" t="s">
        <v>170</v>
      </c>
      <c r="C94" s="143">
        <v>44270</v>
      </c>
      <c r="D94" s="115" t="s">
        <v>281</v>
      </c>
      <c r="E94" s="145" t="s">
        <v>282</v>
      </c>
      <c r="F94" s="145" t="s">
        <v>220</v>
      </c>
      <c r="G94" s="146">
        <v>0</v>
      </c>
      <c r="H94" s="147">
        <v>44256</v>
      </c>
      <c r="I94" s="147">
        <v>44270</v>
      </c>
      <c r="J94" s="155">
        <f t="shared" si="4"/>
        <v>15</v>
      </c>
      <c r="K94" s="154">
        <f t="shared" si="5"/>
        <v>44263</v>
      </c>
      <c r="L94" s="143">
        <v>44270.5</v>
      </c>
      <c r="M94" s="143">
        <v>44316.5</v>
      </c>
      <c r="N94" s="143">
        <v>44315.5</v>
      </c>
      <c r="O94" s="144">
        <f t="shared" si="6"/>
        <v>52.5</v>
      </c>
      <c r="P94" s="149">
        <f t="shared" si="7"/>
        <v>0</v>
      </c>
    </row>
    <row r="95" spans="1:16" x14ac:dyDescent="0.35">
      <c r="A95" s="144" t="s">
        <v>175</v>
      </c>
      <c r="B95" s="115" t="s">
        <v>170</v>
      </c>
      <c r="C95" s="143">
        <v>44286</v>
      </c>
      <c r="D95" s="115" t="s">
        <v>218</v>
      </c>
      <c r="E95" s="145" t="s">
        <v>219</v>
      </c>
      <c r="F95" s="145" t="s">
        <v>220</v>
      </c>
      <c r="G95" s="146">
        <v>353.91999999999996</v>
      </c>
      <c r="H95" s="147">
        <v>44271</v>
      </c>
      <c r="I95" s="147">
        <v>44286</v>
      </c>
      <c r="J95" s="155">
        <f t="shared" si="4"/>
        <v>16</v>
      </c>
      <c r="K95" s="154">
        <f t="shared" si="5"/>
        <v>44278.5</v>
      </c>
      <c r="L95" s="143">
        <v>44286.5</v>
      </c>
      <c r="M95" s="143">
        <v>44287.5</v>
      </c>
      <c r="N95" s="143">
        <v>44286.5</v>
      </c>
      <c r="O95" s="144">
        <f t="shared" si="6"/>
        <v>8</v>
      </c>
      <c r="P95" s="149">
        <f t="shared" si="7"/>
        <v>2831.3599999999997</v>
      </c>
    </row>
    <row r="96" spans="1:16" x14ac:dyDescent="0.35">
      <c r="A96" s="144" t="s">
        <v>175</v>
      </c>
      <c r="B96" s="115" t="s">
        <v>170</v>
      </c>
      <c r="C96" s="143">
        <v>44286</v>
      </c>
      <c r="D96" s="115" t="s">
        <v>223</v>
      </c>
      <c r="E96" s="145" t="s">
        <v>224</v>
      </c>
      <c r="F96" s="145" t="s">
        <v>225</v>
      </c>
      <c r="G96" s="146">
        <v>89</v>
      </c>
      <c r="H96" s="147">
        <v>44271</v>
      </c>
      <c r="I96" s="147">
        <v>44286</v>
      </c>
      <c r="J96" s="155">
        <f t="shared" si="4"/>
        <v>16</v>
      </c>
      <c r="K96" s="154">
        <f t="shared" si="5"/>
        <v>44278.5</v>
      </c>
      <c r="L96" s="143">
        <v>44286.5</v>
      </c>
      <c r="M96" s="143">
        <v>44291.5</v>
      </c>
      <c r="N96" s="143">
        <v>44287.5</v>
      </c>
      <c r="O96" s="144">
        <f t="shared" si="6"/>
        <v>9</v>
      </c>
      <c r="P96" s="149">
        <f t="shared" si="7"/>
        <v>801</v>
      </c>
    </row>
    <row r="97" spans="1:16" x14ac:dyDescent="0.35">
      <c r="A97" s="144" t="s">
        <v>175</v>
      </c>
      <c r="B97" s="115" t="s">
        <v>170</v>
      </c>
      <c r="C97" s="143">
        <v>44286</v>
      </c>
      <c r="D97" s="115" t="s">
        <v>227</v>
      </c>
      <c r="E97" s="145" t="s">
        <v>228</v>
      </c>
      <c r="F97" s="145" t="s">
        <v>225</v>
      </c>
      <c r="G97" s="146">
        <v>51.94</v>
      </c>
      <c r="H97" s="147">
        <v>44271</v>
      </c>
      <c r="I97" s="147">
        <v>44286</v>
      </c>
      <c r="J97" s="155">
        <f t="shared" si="4"/>
        <v>16</v>
      </c>
      <c r="K97" s="154">
        <f t="shared" si="5"/>
        <v>44278.5</v>
      </c>
      <c r="L97" s="143">
        <v>44286.5</v>
      </c>
      <c r="M97" s="143">
        <v>44291.5</v>
      </c>
      <c r="N97" s="143">
        <v>44287.5</v>
      </c>
      <c r="O97" s="144">
        <f t="shared" si="6"/>
        <v>9</v>
      </c>
      <c r="P97" s="149">
        <f t="shared" si="7"/>
        <v>467.46</v>
      </c>
    </row>
    <row r="98" spans="1:16" x14ac:dyDescent="0.35">
      <c r="A98" s="144" t="s">
        <v>175</v>
      </c>
      <c r="B98" s="115" t="s">
        <v>170</v>
      </c>
      <c r="C98" s="143">
        <v>44286</v>
      </c>
      <c r="D98" s="115" t="s">
        <v>207</v>
      </c>
      <c r="E98" s="145" t="s">
        <v>208</v>
      </c>
      <c r="F98" s="145" t="s">
        <v>209</v>
      </c>
      <c r="G98" s="146">
        <v>2833.0000000000005</v>
      </c>
      <c r="H98" s="147">
        <v>44271</v>
      </c>
      <c r="I98" s="147">
        <v>44286</v>
      </c>
      <c r="J98" s="155">
        <f t="shared" si="4"/>
        <v>16</v>
      </c>
      <c r="K98" s="154">
        <f t="shared" si="5"/>
        <v>44278.5</v>
      </c>
      <c r="L98" s="143">
        <v>44286.5</v>
      </c>
      <c r="M98" s="143">
        <v>44293.5</v>
      </c>
      <c r="N98" s="143">
        <v>44292.5</v>
      </c>
      <c r="O98" s="144">
        <f t="shared" si="6"/>
        <v>14</v>
      </c>
      <c r="P98" s="149">
        <f t="shared" si="7"/>
        <v>39662.000000000007</v>
      </c>
    </row>
    <row r="99" spans="1:16" x14ac:dyDescent="0.35">
      <c r="A99" s="144" t="s">
        <v>175</v>
      </c>
      <c r="B99" s="115" t="s">
        <v>170</v>
      </c>
      <c r="C99" s="143">
        <v>44286</v>
      </c>
      <c r="D99" s="115" t="s">
        <v>210</v>
      </c>
      <c r="E99" s="145" t="s">
        <v>211</v>
      </c>
      <c r="F99" s="145" t="s">
        <v>209</v>
      </c>
      <c r="G99" s="146">
        <v>450.16999999999996</v>
      </c>
      <c r="H99" s="147">
        <v>44271</v>
      </c>
      <c r="I99" s="147">
        <v>44286</v>
      </c>
      <c r="J99" s="155">
        <f t="shared" si="4"/>
        <v>16</v>
      </c>
      <c r="K99" s="154">
        <f t="shared" si="5"/>
        <v>44278.5</v>
      </c>
      <c r="L99" s="143">
        <v>44286.5</v>
      </c>
      <c r="M99" s="143">
        <v>44293.5</v>
      </c>
      <c r="N99" s="143">
        <v>44292.5</v>
      </c>
      <c r="O99" s="144">
        <f t="shared" si="6"/>
        <v>14</v>
      </c>
      <c r="P99" s="149">
        <f t="shared" si="7"/>
        <v>6302.3799999999992</v>
      </c>
    </row>
    <row r="100" spans="1:16" x14ac:dyDescent="0.35">
      <c r="A100" s="144" t="s">
        <v>175</v>
      </c>
      <c r="B100" s="115" t="s">
        <v>170</v>
      </c>
      <c r="C100" s="143">
        <v>44286</v>
      </c>
      <c r="D100" s="115" t="s">
        <v>212</v>
      </c>
      <c r="E100" s="145" t="s">
        <v>213</v>
      </c>
      <c r="F100" s="145" t="s">
        <v>209</v>
      </c>
      <c r="G100" s="146">
        <v>450.16999999999996</v>
      </c>
      <c r="H100" s="147">
        <v>44271</v>
      </c>
      <c r="I100" s="147">
        <v>44286</v>
      </c>
      <c r="J100" s="155">
        <f t="shared" si="4"/>
        <v>16</v>
      </c>
      <c r="K100" s="154">
        <f t="shared" si="5"/>
        <v>44278.5</v>
      </c>
      <c r="L100" s="143">
        <v>44286.5</v>
      </c>
      <c r="M100" s="143">
        <v>44293.5</v>
      </c>
      <c r="N100" s="143">
        <v>44292.5</v>
      </c>
      <c r="O100" s="144">
        <f t="shared" si="6"/>
        <v>14</v>
      </c>
      <c r="P100" s="149">
        <f t="shared" si="7"/>
        <v>6302.3799999999992</v>
      </c>
    </row>
    <row r="101" spans="1:16" x14ac:dyDescent="0.35">
      <c r="A101" s="144" t="s">
        <v>175</v>
      </c>
      <c r="B101" s="115" t="s">
        <v>170</v>
      </c>
      <c r="C101" s="143">
        <v>44286</v>
      </c>
      <c r="D101" s="115" t="s">
        <v>214</v>
      </c>
      <c r="E101" s="145" t="s">
        <v>215</v>
      </c>
      <c r="F101" s="145" t="s">
        <v>209</v>
      </c>
      <c r="G101" s="146">
        <v>1924.8500000000001</v>
      </c>
      <c r="H101" s="147">
        <v>44271</v>
      </c>
      <c r="I101" s="147">
        <v>44286</v>
      </c>
      <c r="J101" s="155">
        <f t="shared" si="4"/>
        <v>16</v>
      </c>
      <c r="K101" s="154">
        <f t="shared" si="5"/>
        <v>44278.5</v>
      </c>
      <c r="L101" s="143">
        <v>44286.5</v>
      </c>
      <c r="M101" s="143">
        <v>44293.5</v>
      </c>
      <c r="N101" s="143">
        <v>44292.5</v>
      </c>
      <c r="O101" s="144">
        <f t="shared" si="6"/>
        <v>14</v>
      </c>
      <c r="P101" s="149">
        <f t="shared" si="7"/>
        <v>26947.9</v>
      </c>
    </row>
    <row r="102" spans="1:16" x14ac:dyDescent="0.35">
      <c r="A102" s="144" t="s">
        <v>175</v>
      </c>
      <c r="B102" s="115" t="s">
        <v>170</v>
      </c>
      <c r="C102" s="143">
        <v>44286</v>
      </c>
      <c r="D102" s="115" t="s">
        <v>216</v>
      </c>
      <c r="E102" s="145" t="s">
        <v>217</v>
      </c>
      <c r="F102" s="145" t="s">
        <v>209</v>
      </c>
      <c r="G102" s="146">
        <v>1924.8500000000001</v>
      </c>
      <c r="H102" s="147">
        <v>44271</v>
      </c>
      <c r="I102" s="147">
        <v>44286</v>
      </c>
      <c r="J102" s="155">
        <f t="shared" si="4"/>
        <v>16</v>
      </c>
      <c r="K102" s="154">
        <f t="shared" si="5"/>
        <v>44278.5</v>
      </c>
      <c r="L102" s="143">
        <v>44286.5</v>
      </c>
      <c r="M102" s="143">
        <v>44293.5</v>
      </c>
      <c r="N102" s="143">
        <v>44292.5</v>
      </c>
      <c r="O102" s="144">
        <f t="shared" si="6"/>
        <v>14</v>
      </c>
      <c r="P102" s="149">
        <f t="shared" si="7"/>
        <v>26947.9</v>
      </c>
    </row>
    <row r="103" spans="1:16" x14ac:dyDescent="0.35">
      <c r="A103" s="144" t="s">
        <v>175</v>
      </c>
      <c r="B103" s="115" t="s">
        <v>170</v>
      </c>
      <c r="C103" s="143">
        <v>44286</v>
      </c>
      <c r="D103" s="115" t="s">
        <v>218</v>
      </c>
      <c r="E103" s="145" t="s">
        <v>219</v>
      </c>
      <c r="F103" s="145" t="s">
        <v>230</v>
      </c>
      <c r="G103" s="146">
        <v>303.45</v>
      </c>
      <c r="H103" s="147">
        <v>44271</v>
      </c>
      <c r="I103" s="147">
        <v>44286</v>
      </c>
      <c r="J103" s="155">
        <f t="shared" si="4"/>
        <v>16</v>
      </c>
      <c r="K103" s="154">
        <f t="shared" si="5"/>
        <v>44278.5</v>
      </c>
      <c r="L103" s="143">
        <v>44286.5</v>
      </c>
      <c r="M103" s="143">
        <v>44298.5</v>
      </c>
      <c r="N103" s="143">
        <v>44295.5</v>
      </c>
      <c r="O103" s="144">
        <f t="shared" si="6"/>
        <v>17</v>
      </c>
      <c r="P103" s="149">
        <f t="shared" si="7"/>
        <v>5158.6499999999996</v>
      </c>
    </row>
    <row r="104" spans="1:16" x14ac:dyDescent="0.35">
      <c r="A104" s="144" t="s">
        <v>175</v>
      </c>
      <c r="B104" s="115" t="s">
        <v>170</v>
      </c>
      <c r="C104" s="143">
        <v>44286</v>
      </c>
      <c r="D104" s="115" t="s">
        <v>221</v>
      </c>
      <c r="E104" s="145" t="s">
        <v>222</v>
      </c>
      <c r="F104" s="145" t="s">
        <v>230</v>
      </c>
      <c r="G104" s="146">
        <v>483.1</v>
      </c>
      <c r="H104" s="147">
        <v>44271</v>
      </c>
      <c r="I104" s="147">
        <v>44286</v>
      </c>
      <c r="J104" s="155">
        <f t="shared" si="4"/>
        <v>16</v>
      </c>
      <c r="K104" s="154">
        <f t="shared" si="5"/>
        <v>44278.5</v>
      </c>
      <c r="L104" s="143">
        <v>44286.5</v>
      </c>
      <c r="M104" s="143">
        <v>44298.5</v>
      </c>
      <c r="N104" s="143">
        <v>44295.5</v>
      </c>
      <c r="O104" s="144">
        <f t="shared" si="6"/>
        <v>17</v>
      </c>
      <c r="P104" s="149">
        <f t="shared" si="7"/>
        <v>8212.7000000000007</v>
      </c>
    </row>
    <row r="105" spans="1:16" x14ac:dyDescent="0.35">
      <c r="A105" s="144" t="s">
        <v>175</v>
      </c>
      <c r="B105" s="115" t="s">
        <v>170</v>
      </c>
      <c r="C105" s="143">
        <v>44286</v>
      </c>
      <c r="D105" s="115" t="s">
        <v>269</v>
      </c>
      <c r="E105" s="145" t="s">
        <v>270</v>
      </c>
      <c r="F105" s="145" t="s">
        <v>271</v>
      </c>
      <c r="G105" s="146">
        <v>200.37</v>
      </c>
      <c r="H105" s="147">
        <v>44271</v>
      </c>
      <c r="I105" s="147">
        <v>44286</v>
      </c>
      <c r="J105" s="155">
        <f t="shared" si="4"/>
        <v>16</v>
      </c>
      <c r="K105" s="154">
        <f t="shared" si="5"/>
        <v>44278.5</v>
      </c>
      <c r="L105" s="143">
        <v>44286.5</v>
      </c>
      <c r="M105" s="143">
        <v>44316.5</v>
      </c>
      <c r="N105" s="143">
        <v>44315.5</v>
      </c>
      <c r="O105" s="144">
        <f t="shared" si="6"/>
        <v>37</v>
      </c>
      <c r="P105" s="149">
        <f t="shared" si="7"/>
        <v>7413.6900000000005</v>
      </c>
    </row>
    <row r="106" spans="1:16" x14ac:dyDescent="0.35">
      <c r="A106" s="144" t="s">
        <v>175</v>
      </c>
      <c r="B106" s="115" t="s">
        <v>170</v>
      </c>
      <c r="C106" s="143">
        <v>44286</v>
      </c>
      <c r="D106" s="115" t="s">
        <v>269</v>
      </c>
      <c r="E106" s="145" t="s">
        <v>270</v>
      </c>
      <c r="F106" s="145" t="s">
        <v>273</v>
      </c>
      <c r="G106" s="146">
        <v>3.98</v>
      </c>
      <c r="H106" s="147">
        <v>44271</v>
      </c>
      <c r="I106" s="147">
        <v>44286</v>
      </c>
      <c r="J106" s="155">
        <f t="shared" si="4"/>
        <v>16</v>
      </c>
      <c r="K106" s="154">
        <f t="shared" si="5"/>
        <v>44278.5</v>
      </c>
      <c r="L106" s="143">
        <v>44286.5</v>
      </c>
      <c r="M106" s="143">
        <v>44316.5</v>
      </c>
      <c r="N106" s="143">
        <v>44315.5</v>
      </c>
      <c r="O106" s="144">
        <f t="shared" si="6"/>
        <v>37</v>
      </c>
      <c r="P106" s="149">
        <f t="shared" si="7"/>
        <v>147.26</v>
      </c>
    </row>
    <row r="107" spans="1:16" x14ac:dyDescent="0.35">
      <c r="A107" s="144" t="s">
        <v>175</v>
      </c>
      <c r="B107" s="115" t="s">
        <v>170</v>
      </c>
      <c r="C107" s="143">
        <v>44286</v>
      </c>
      <c r="D107" s="115" t="s">
        <v>275</v>
      </c>
      <c r="E107" s="145" t="s">
        <v>276</v>
      </c>
      <c r="F107" s="145" t="s">
        <v>209</v>
      </c>
      <c r="G107" s="144">
        <v>0</v>
      </c>
      <c r="H107" s="147">
        <v>44271</v>
      </c>
      <c r="I107" s="147">
        <v>44286</v>
      </c>
      <c r="J107" s="155">
        <f t="shared" si="4"/>
        <v>16</v>
      </c>
      <c r="K107" s="154">
        <f t="shared" si="5"/>
        <v>44278.5</v>
      </c>
      <c r="L107" s="143">
        <v>44286.5</v>
      </c>
      <c r="M107" s="143">
        <v>44316.5</v>
      </c>
      <c r="N107" s="143">
        <v>44315.5</v>
      </c>
      <c r="O107" s="144">
        <f t="shared" si="6"/>
        <v>37</v>
      </c>
      <c r="P107" s="149">
        <f t="shared" si="7"/>
        <v>0</v>
      </c>
    </row>
    <row r="108" spans="1:16" x14ac:dyDescent="0.35">
      <c r="A108" s="144" t="s">
        <v>175</v>
      </c>
      <c r="B108" s="115" t="s">
        <v>170</v>
      </c>
      <c r="C108" s="143">
        <v>44286</v>
      </c>
      <c r="D108" s="115" t="s">
        <v>277</v>
      </c>
      <c r="E108" s="145" t="s">
        <v>278</v>
      </c>
      <c r="F108" s="145" t="s">
        <v>279</v>
      </c>
      <c r="G108" s="146">
        <v>0</v>
      </c>
      <c r="H108" s="147">
        <v>44271</v>
      </c>
      <c r="I108" s="147">
        <v>44286</v>
      </c>
      <c r="J108" s="155">
        <f t="shared" si="4"/>
        <v>16</v>
      </c>
      <c r="K108" s="154">
        <f t="shared" si="5"/>
        <v>44278.5</v>
      </c>
      <c r="L108" s="143">
        <v>44286.5</v>
      </c>
      <c r="M108" s="143">
        <v>44316.5</v>
      </c>
      <c r="N108" s="143">
        <v>44315.5</v>
      </c>
      <c r="O108" s="144">
        <f t="shared" si="6"/>
        <v>37</v>
      </c>
      <c r="P108" s="149">
        <f t="shared" si="7"/>
        <v>0</v>
      </c>
    </row>
    <row r="109" spans="1:16" x14ac:dyDescent="0.35">
      <c r="A109" s="144" t="s">
        <v>175</v>
      </c>
      <c r="B109" s="115" t="s">
        <v>170</v>
      </c>
      <c r="C109" s="143">
        <v>44286</v>
      </c>
      <c r="D109" s="115" t="s">
        <v>233</v>
      </c>
      <c r="E109" s="145" t="s">
        <v>234</v>
      </c>
      <c r="F109" s="145" t="s">
        <v>280</v>
      </c>
      <c r="G109" s="146">
        <v>20.99</v>
      </c>
      <c r="H109" s="147">
        <v>44271</v>
      </c>
      <c r="I109" s="147">
        <v>44286</v>
      </c>
      <c r="J109" s="155">
        <f t="shared" si="4"/>
        <v>16</v>
      </c>
      <c r="K109" s="154">
        <f t="shared" si="5"/>
        <v>44278.5</v>
      </c>
      <c r="L109" s="143">
        <v>44286.5</v>
      </c>
      <c r="M109" s="143">
        <v>44316.5</v>
      </c>
      <c r="N109" s="143">
        <v>44315.5</v>
      </c>
      <c r="O109" s="144">
        <f t="shared" si="6"/>
        <v>37</v>
      </c>
      <c r="P109" s="149">
        <f t="shared" si="7"/>
        <v>776.63</v>
      </c>
    </row>
    <row r="110" spans="1:16" x14ac:dyDescent="0.35">
      <c r="A110" s="144" t="s">
        <v>175</v>
      </c>
      <c r="B110" s="115" t="s">
        <v>170</v>
      </c>
      <c r="C110" s="143">
        <v>44286</v>
      </c>
      <c r="D110" s="115" t="s">
        <v>281</v>
      </c>
      <c r="E110" s="145" t="s">
        <v>282</v>
      </c>
      <c r="F110" s="145" t="s">
        <v>230</v>
      </c>
      <c r="G110" s="146">
        <v>0</v>
      </c>
      <c r="H110" s="147">
        <v>44271</v>
      </c>
      <c r="I110" s="147">
        <v>44286</v>
      </c>
      <c r="J110" s="155">
        <f t="shared" si="4"/>
        <v>16</v>
      </c>
      <c r="K110" s="154">
        <f t="shared" si="5"/>
        <v>44278.5</v>
      </c>
      <c r="L110" s="143">
        <v>44286.5</v>
      </c>
      <c r="M110" s="143">
        <v>44316.5</v>
      </c>
      <c r="N110" s="143">
        <v>44315.5</v>
      </c>
      <c r="O110" s="144">
        <f t="shared" si="6"/>
        <v>37</v>
      </c>
      <c r="P110" s="149">
        <f t="shared" si="7"/>
        <v>0</v>
      </c>
    </row>
    <row r="111" spans="1:16" x14ac:dyDescent="0.35">
      <c r="A111" s="144" t="s">
        <v>175</v>
      </c>
      <c r="B111" s="115" t="s">
        <v>170</v>
      </c>
      <c r="C111" s="143">
        <v>44286</v>
      </c>
      <c r="D111" s="115" t="s">
        <v>281</v>
      </c>
      <c r="E111" s="145" t="s">
        <v>282</v>
      </c>
      <c r="F111" s="145" t="s">
        <v>220</v>
      </c>
      <c r="G111" s="146">
        <v>0</v>
      </c>
      <c r="H111" s="147">
        <v>44271</v>
      </c>
      <c r="I111" s="147">
        <v>44286</v>
      </c>
      <c r="J111" s="155">
        <f t="shared" si="4"/>
        <v>16</v>
      </c>
      <c r="K111" s="154">
        <f t="shared" si="5"/>
        <v>44278.5</v>
      </c>
      <c r="L111" s="143">
        <v>44286.5</v>
      </c>
      <c r="M111" s="143">
        <v>44316.5</v>
      </c>
      <c r="N111" s="143">
        <v>44315.5</v>
      </c>
      <c r="O111" s="144">
        <f t="shared" si="6"/>
        <v>37</v>
      </c>
      <c r="P111" s="149">
        <f t="shared" si="7"/>
        <v>0</v>
      </c>
    </row>
    <row r="112" spans="1:16" x14ac:dyDescent="0.35">
      <c r="A112" s="144" t="s">
        <v>176</v>
      </c>
      <c r="B112" s="115" t="s">
        <v>170</v>
      </c>
      <c r="C112" s="143">
        <v>44301</v>
      </c>
      <c r="D112" s="115" t="s">
        <v>218</v>
      </c>
      <c r="E112" s="145" t="s">
        <v>219</v>
      </c>
      <c r="F112" s="145" t="s">
        <v>220</v>
      </c>
      <c r="G112" s="146">
        <v>319.48</v>
      </c>
      <c r="H112" s="147">
        <v>44287</v>
      </c>
      <c r="I112" s="147">
        <v>44301</v>
      </c>
      <c r="J112" s="155">
        <f t="shared" si="4"/>
        <v>15</v>
      </c>
      <c r="K112" s="154">
        <f t="shared" si="5"/>
        <v>44294</v>
      </c>
      <c r="L112" s="143">
        <v>44301.5</v>
      </c>
      <c r="M112" s="143">
        <v>44302.5</v>
      </c>
      <c r="N112" s="143">
        <v>44299.5</v>
      </c>
      <c r="O112" s="144">
        <f t="shared" si="6"/>
        <v>5.5</v>
      </c>
      <c r="P112" s="149">
        <f t="shared" si="7"/>
        <v>1757.14</v>
      </c>
    </row>
    <row r="113" spans="1:16" x14ac:dyDescent="0.35">
      <c r="A113" s="144" t="s">
        <v>176</v>
      </c>
      <c r="B113" s="115" t="s">
        <v>170</v>
      </c>
      <c r="C113" s="143">
        <v>44301</v>
      </c>
      <c r="D113" s="115" t="s">
        <v>223</v>
      </c>
      <c r="E113" s="145" t="s">
        <v>224</v>
      </c>
      <c r="F113" s="145" t="s">
        <v>225</v>
      </c>
      <c r="G113" s="146">
        <v>74.900000000000006</v>
      </c>
      <c r="H113" s="147">
        <v>44287</v>
      </c>
      <c r="I113" s="147">
        <v>44301</v>
      </c>
      <c r="J113" s="155">
        <f t="shared" si="4"/>
        <v>15</v>
      </c>
      <c r="K113" s="154">
        <f t="shared" si="5"/>
        <v>44294</v>
      </c>
      <c r="L113" s="143">
        <v>44301.5</v>
      </c>
      <c r="M113" s="143">
        <v>44306.5</v>
      </c>
      <c r="N113" s="143">
        <v>44305.5</v>
      </c>
      <c r="O113" s="144">
        <f t="shared" si="6"/>
        <v>11.5</v>
      </c>
      <c r="P113" s="149">
        <f t="shared" si="7"/>
        <v>861.35</v>
      </c>
    </row>
    <row r="114" spans="1:16" x14ac:dyDescent="0.35">
      <c r="A114" s="144" t="s">
        <v>176</v>
      </c>
      <c r="B114" s="115" t="s">
        <v>170</v>
      </c>
      <c r="C114" s="143">
        <v>44301</v>
      </c>
      <c r="D114" s="115" t="s">
        <v>227</v>
      </c>
      <c r="E114" s="145" t="s">
        <v>228</v>
      </c>
      <c r="F114" s="145" t="s">
        <v>225</v>
      </c>
      <c r="G114" s="146">
        <v>51.94</v>
      </c>
      <c r="H114" s="147">
        <v>44287</v>
      </c>
      <c r="I114" s="147">
        <v>44301</v>
      </c>
      <c r="J114" s="155">
        <f t="shared" si="4"/>
        <v>15</v>
      </c>
      <c r="K114" s="154">
        <f t="shared" si="5"/>
        <v>44294</v>
      </c>
      <c r="L114" s="143">
        <v>44301.5</v>
      </c>
      <c r="M114" s="143">
        <v>44306.5</v>
      </c>
      <c r="N114" s="143">
        <v>44305.5</v>
      </c>
      <c r="O114" s="144">
        <f t="shared" si="6"/>
        <v>11.5</v>
      </c>
      <c r="P114" s="149">
        <f t="shared" si="7"/>
        <v>597.30999999999995</v>
      </c>
    </row>
    <row r="115" spans="1:16" x14ac:dyDescent="0.35">
      <c r="A115" s="144" t="s">
        <v>176</v>
      </c>
      <c r="B115" s="115" t="s">
        <v>170</v>
      </c>
      <c r="C115" s="143">
        <v>44301</v>
      </c>
      <c r="D115" s="115" t="s">
        <v>207</v>
      </c>
      <c r="E115" s="145" t="s">
        <v>208</v>
      </c>
      <c r="F115" s="145" t="s">
        <v>209</v>
      </c>
      <c r="G115" s="146">
        <v>2620.1900000000005</v>
      </c>
      <c r="H115" s="147">
        <v>44287</v>
      </c>
      <c r="I115" s="147">
        <v>44301</v>
      </c>
      <c r="J115" s="155">
        <f t="shared" si="4"/>
        <v>15</v>
      </c>
      <c r="K115" s="154">
        <f t="shared" si="5"/>
        <v>44294</v>
      </c>
      <c r="L115" s="143">
        <v>44301.5</v>
      </c>
      <c r="M115" s="143">
        <v>44307.5</v>
      </c>
      <c r="N115" s="143">
        <v>44306.5</v>
      </c>
      <c r="O115" s="144">
        <f t="shared" si="6"/>
        <v>12.5</v>
      </c>
      <c r="P115" s="149">
        <f t="shared" si="7"/>
        <v>32752.375000000007</v>
      </c>
    </row>
    <row r="116" spans="1:16" x14ac:dyDescent="0.35">
      <c r="A116" s="144" t="s">
        <v>176</v>
      </c>
      <c r="B116" s="115" t="s">
        <v>170</v>
      </c>
      <c r="C116" s="143">
        <v>44301</v>
      </c>
      <c r="D116" s="115" t="s">
        <v>210</v>
      </c>
      <c r="E116" s="145" t="s">
        <v>211</v>
      </c>
      <c r="F116" s="145" t="s">
        <v>209</v>
      </c>
      <c r="G116" s="146">
        <v>435.44</v>
      </c>
      <c r="H116" s="147">
        <v>44287</v>
      </c>
      <c r="I116" s="147">
        <v>44301</v>
      </c>
      <c r="J116" s="155">
        <f t="shared" si="4"/>
        <v>15</v>
      </c>
      <c r="K116" s="154">
        <f t="shared" si="5"/>
        <v>44294</v>
      </c>
      <c r="L116" s="143">
        <v>44301.5</v>
      </c>
      <c r="M116" s="143">
        <v>44307.5</v>
      </c>
      <c r="N116" s="143">
        <v>44306.5</v>
      </c>
      <c r="O116" s="144">
        <f t="shared" si="6"/>
        <v>12.5</v>
      </c>
      <c r="P116" s="149">
        <f t="shared" si="7"/>
        <v>5443</v>
      </c>
    </row>
    <row r="117" spans="1:16" x14ac:dyDescent="0.35">
      <c r="A117" s="144" t="s">
        <v>176</v>
      </c>
      <c r="B117" s="115" t="s">
        <v>170</v>
      </c>
      <c r="C117" s="143">
        <v>44301</v>
      </c>
      <c r="D117" s="115" t="s">
        <v>212</v>
      </c>
      <c r="E117" s="145" t="s">
        <v>213</v>
      </c>
      <c r="F117" s="145" t="s">
        <v>209</v>
      </c>
      <c r="G117" s="146">
        <v>435.44</v>
      </c>
      <c r="H117" s="147">
        <v>44287</v>
      </c>
      <c r="I117" s="147">
        <v>44301</v>
      </c>
      <c r="J117" s="155">
        <f t="shared" si="4"/>
        <v>15</v>
      </c>
      <c r="K117" s="154">
        <f t="shared" si="5"/>
        <v>44294</v>
      </c>
      <c r="L117" s="143">
        <v>44301.5</v>
      </c>
      <c r="M117" s="143">
        <v>44307.5</v>
      </c>
      <c r="N117" s="143">
        <v>44306.5</v>
      </c>
      <c r="O117" s="144">
        <f t="shared" si="6"/>
        <v>12.5</v>
      </c>
      <c r="P117" s="149">
        <f t="shared" si="7"/>
        <v>5443</v>
      </c>
    </row>
    <row r="118" spans="1:16" x14ac:dyDescent="0.35">
      <c r="A118" s="144" t="s">
        <v>176</v>
      </c>
      <c r="B118" s="115" t="s">
        <v>170</v>
      </c>
      <c r="C118" s="143">
        <v>44301</v>
      </c>
      <c r="D118" s="115" t="s">
        <v>214</v>
      </c>
      <c r="E118" s="145" t="s">
        <v>215</v>
      </c>
      <c r="F118" s="145" t="s">
        <v>209</v>
      </c>
      <c r="G118" s="146">
        <v>1861.9</v>
      </c>
      <c r="H118" s="147">
        <v>44287</v>
      </c>
      <c r="I118" s="147">
        <v>44301</v>
      </c>
      <c r="J118" s="155">
        <f t="shared" si="4"/>
        <v>15</v>
      </c>
      <c r="K118" s="154">
        <f t="shared" si="5"/>
        <v>44294</v>
      </c>
      <c r="L118" s="143">
        <v>44301.5</v>
      </c>
      <c r="M118" s="143">
        <v>44307.5</v>
      </c>
      <c r="N118" s="143">
        <v>44306.5</v>
      </c>
      <c r="O118" s="144">
        <f t="shared" si="6"/>
        <v>12.5</v>
      </c>
      <c r="P118" s="149">
        <f t="shared" si="7"/>
        <v>23273.75</v>
      </c>
    </row>
    <row r="119" spans="1:16" x14ac:dyDescent="0.35">
      <c r="A119" s="144" t="s">
        <v>176</v>
      </c>
      <c r="B119" s="115" t="s">
        <v>170</v>
      </c>
      <c r="C119" s="143">
        <v>44301</v>
      </c>
      <c r="D119" s="115" t="s">
        <v>216</v>
      </c>
      <c r="E119" s="145" t="s">
        <v>217</v>
      </c>
      <c r="F119" s="145" t="s">
        <v>209</v>
      </c>
      <c r="G119" s="146">
        <v>1861.9</v>
      </c>
      <c r="H119" s="147">
        <v>44287</v>
      </c>
      <c r="I119" s="147">
        <v>44301</v>
      </c>
      <c r="J119" s="155">
        <f t="shared" si="4"/>
        <v>15</v>
      </c>
      <c r="K119" s="154">
        <f t="shared" si="5"/>
        <v>44294</v>
      </c>
      <c r="L119" s="143">
        <v>44301.5</v>
      </c>
      <c r="M119" s="143">
        <v>44307.5</v>
      </c>
      <c r="N119" s="143">
        <v>44306.5</v>
      </c>
      <c r="O119" s="144">
        <f t="shared" si="6"/>
        <v>12.5</v>
      </c>
      <c r="P119" s="149">
        <f t="shared" si="7"/>
        <v>23273.75</v>
      </c>
    </row>
    <row r="120" spans="1:16" x14ac:dyDescent="0.35">
      <c r="A120" s="144" t="s">
        <v>176</v>
      </c>
      <c r="B120" s="115" t="s">
        <v>170</v>
      </c>
      <c r="C120" s="143">
        <v>44301</v>
      </c>
      <c r="D120" s="115" t="s">
        <v>218</v>
      </c>
      <c r="E120" s="145" t="s">
        <v>219</v>
      </c>
      <c r="F120" s="145" t="s">
        <v>230</v>
      </c>
      <c r="G120" s="146">
        <v>303.45</v>
      </c>
      <c r="H120" s="147">
        <v>44287</v>
      </c>
      <c r="I120" s="147">
        <v>44301</v>
      </c>
      <c r="J120" s="155">
        <f t="shared" si="4"/>
        <v>15</v>
      </c>
      <c r="K120" s="154">
        <f t="shared" si="5"/>
        <v>44294</v>
      </c>
      <c r="L120" s="143">
        <v>44301.5</v>
      </c>
      <c r="M120" s="143">
        <v>44312.5</v>
      </c>
      <c r="N120" s="143">
        <v>44309.5</v>
      </c>
      <c r="O120" s="144">
        <f t="shared" si="6"/>
        <v>15.5</v>
      </c>
      <c r="P120" s="149">
        <f t="shared" si="7"/>
        <v>4703.4749999999995</v>
      </c>
    </row>
    <row r="121" spans="1:16" x14ac:dyDescent="0.35">
      <c r="A121" s="144" t="s">
        <v>176</v>
      </c>
      <c r="B121" s="115" t="s">
        <v>170</v>
      </c>
      <c r="C121" s="143">
        <v>44301</v>
      </c>
      <c r="D121" s="115" t="s">
        <v>221</v>
      </c>
      <c r="E121" s="145" t="s">
        <v>222</v>
      </c>
      <c r="F121" s="145" t="s">
        <v>230</v>
      </c>
      <c r="G121" s="146">
        <v>483.1</v>
      </c>
      <c r="H121" s="147">
        <v>44287</v>
      </c>
      <c r="I121" s="147">
        <v>44301</v>
      </c>
      <c r="J121" s="155">
        <f t="shared" si="4"/>
        <v>15</v>
      </c>
      <c r="K121" s="154">
        <f t="shared" si="5"/>
        <v>44294</v>
      </c>
      <c r="L121" s="143">
        <v>44301.5</v>
      </c>
      <c r="M121" s="143">
        <v>44312.5</v>
      </c>
      <c r="N121" s="143">
        <v>44309.5</v>
      </c>
      <c r="O121" s="144">
        <f t="shared" si="6"/>
        <v>15.5</v>
      </c>
      <c r="P121" s="149">
        <f t="shared" si="7"/>
        <v>7488.05</v>
      </c>
    </row>
    <row r="122" spans="1:16" x14ac:dyDescent="0.35">
      <c r="A122" s="144" t="s">
        <v>176</v>
      </c>
      <c r="B122" s="115" t="s">
        <v>170</v>
      </c>
      <c r="C122" s="143">
        <v>44301</v>
      </c>
      <c r="D122" s="115" t="s">
        <v>269</v>
      </c>
      <c r="E122" s="145" t="s">
        <v>270</v>
      </c>
      <c r="F122" s="145" t="s">
        <v>271</v>
      </c>
      <c r="G122" s="146">
        <v>196.73000000000002</v>
      </c>
      <c r="H122" s="147">
        <v>44287</v>
      </c>
      <c r="I122" s="147">
        <v>44301</v>
      </c>
      <c r="J122" s="155">
        <f t="shared" si="4"/>
        <v>15</v>
      </c>
      <c r="K122" s="154">
        <f t="shared" si="5"/>
        <v>44294</v>
      </c>
      <c r="L122" s="143">
        <v>44301.5</v>
      </c>
      <c r="M122" s="143">
        <v>44410.5</v>
      </c>
      <c r="N122" s="143">
        <v>44407.5</v>
      </c>
      <c r="O122" s="144">
        <f t="shared" si="6"/>
        <v>113.5</v>
      </c>
      <c r="P122" s="149">
        <f t="shared" si="7"/>
        <v>22328.855000000003</v>
      </c>
    </row>
    <row r="123" spans="1:16" x14ac:dyDescent="0.35">
      <c r="A123" s="144" t="s">
        <v>176</v>
      </c>
      <c r="B123" s="115" t="s">
        <v>170</v>
      </c>
      <c r="C123" s="143">
        <v>44301</v>
      </c>
      <c r="D123" s="115" t="s">
        <v>275</v>
      </c>
      <c r="E123" s="145" t="s">
        <v>276</v>
      </c>
      <c r="F123" s="145" t="s">
        <v>209</v>
      </c>
      <c r="G123" s="144">
        <v>0</v>
      </c>
      <c r="H123" s="147">
        <v>44287</v>
      </c>
      <c r="I123" s="147">
        <v>44301</v>
      </c>
      <c r="J123" s="155">
        <f t="shared" si="4"/>
        <v>15</v>
      </c>
      <c r="K123" s="154">
        <f t="shared" si="5"/>
        <v>44294</v>
      </c>
      <c r="L123" s="143">
        <v>44301.5</v>
      </c>
      <c r="M123" s="143">
        <v>44410.5</v>
      </c>
      <c r="N123" s="143">
        <v>44407.5</v>
      </c>
      <c r="O123" s="144">
        <f t="shared" si="6"/>
        <v>113.5</v>
      </c>
      <c r="P123" s="149">
        <f t="shared" si="7"/>
        <v>0</v>
      </c>
    </row>
    <row r="124" spans="1:16" x14ac:dyDescent="0.35">
      <c r="A124" s="144" t="s">
        <v>176</v>
      </c>
      <c r="B124" s="115" t="s">
        <v>170</v>
      </c>
      <c r="C124" s="143">
        <v>44301</v>
      </c>
      <c r="D124" s="115" t="s">
        <v>277</v>
      </c>
      <c r="E124" s="145" t="s">
        <v>278</v>
      </c>
      <c r="F124" s="145" t="s">
        <v>279</v>
      </c>
      <c r="G124" s="146">
        <v>0</v>
      </c>
      <c r="H124" s="147">
        <v>44287</v>
      </c>
      <c r="I124" s="147">
        <v>44301</v>
      </c>
      <c r="J124" s="155">
        <f t="shared" si="4"/>
        <v>15</v>
      </c>
      <c r="K124" s="154">
        <f t="shared" si="5"/>
        <v>44294</v>
      </c>
      <c r="L124" s="143">
        <v>44301.5</v>
      </c>
      <c r="M124" s="143">
        <v>44410.5</v>
      </c>
      <c r="N124" s="143">
        <v>44407.5</v>
      </c>
      <c r="O124" s="144">
        <f t="shared" si="6"/>
        <v>113.5</v>
      </c>
      <c r="P124" s="149">
        <f t="shared" si="7"/>
        <v>0</v>
      </c>
    </row>
    <row r="125" spans="1:16" x14ac:dyDescent="0.35">
      <c r="A125" s="144" t="s">
        <v>176</v>
      </c>
      <c r="B125" s="115" t="s">
        <v>170</v>
      </c>
      <c r="C125" s="143">
        <v>44301</v>
      </c>
      <c r="D125" s="115" t="s">
        <v>233</v>
      </c>
      <c r="E125" s="145" t="s">
        <v>234</v>
      </c>
      <c r="F125" s="145" t="s">
        <v>280</v>
      </c>
      <c r="G125" s="146">
        <v>20.99</v>
      </c>
      <c r="H125" s="147">
        <v>44287</v>
      </c>
      <c r="I125" s="147">
        <v>44301</v>
      </c>
      <c r="J125" s="155">
        <f t="shared" si="4"/>
        <v>15</v>
      </c>
      <c r="K125" s="154">
        <f t="shared" si="5"/>
        <v>44294</v>
      </c>
      <c r="L125" s="143">
        <v>44301.5</v>
      </c>
      <c r="M125" s="143">
        <v>44410.5</v>
      </c>
      <c r="N125" s="143">
        <v>44407.5</v>
      </c>
      <c r="O125" s="144">
        <f t="shared" si="6"/>
        <v>113.5</v>
      </c>
      <c r="P125" s="149">
        <f t="shared" si="7"/>
        <v>2382.3649999999998</v>
      </c>
    </row>
    <row r="126" spans="1:16" x14ac:dyDescent="0.35">
      <c r="A126" s="144" t="s">
        <v>176</v>
      </c>
      <c r="B126" s="115" t="s">
        <v>170</v>
      </c>
      <c r="C126" s="143">
        <v>44301</v>
      </c>
      <c r="D126" s="115" t="s">
        <v>281</v>
      </c>
      <c r="E126" s="145" t="s">
        <v>282</v>
      </c>
      <c r="F126" s="145" t="s">
        <v>230</v>
      </c>
      <c r="G126" s="146">
        <v>0</v>
      </c>
      <c r="H126" s="147">
        <v>44287</v>
      </c>
      <c r="I126" s="147">
        <v>44301</v>
      </c>
      <c r="J126" s="155">
        <f t="shared" si="4"/>
        <v>15</v>
      </c>
      <c r="K126" s="154">
        <f t="shared" si="5"/>
        <v>44294</v>
      </c>
      <c r="L126" s="143">
        <v>44301.5</v>
      </c>
      <c r="M126" s="143">
        <v>44410.5</v>
      </c>
      <c r="N126" s="143">
        <v>44407.5</v>
      </c>
      <c r="O126" s="144">
        <f t="shared" si="6"/>
        <v>113.5</v>
      </c>
      <c r="P126" s="149">
        <f t="shared" si="7"/>
        <v>0</v>
      </c>
    </row>
    <row r="127" spans="1:16" x14ac:dyDescent="0.35">
      <c r="A127" s="144" t="s">
        <v>176</v>
      </c>
      <c r="B127" s="115" t="s">
        <v>170</v>
      </c>
      <c r="C127" s="143">
        <v>44301</v>
      </c>
      <c r="D127" s="115" t="s">
        <v>281</v>
      </c>
      <c r="E127" s="145" t="s">
        <v>282</v>
      </c>
      <c r="F127" s="145" t="s">
        <v>220</v>
      </c>
      <c r="G127" s="146">
        <v>0</v>
      </c>
      <c r="H127" s="147">
        <v>44287</v>
      </c>
      <c r="I127" s="147">
        <v>44301</v>
      </c>
      <c r="J127" s="155">
        <f t="shared" si="4"/>
        <v>15</v>
      </c>
      <c r="K127" s="154">
        <f t="shared" si="5"/>
        <v>44294</v>
      </c>
      <c r="L127" s="143">
        <v>44301.5</v>
      </c>
      <c r="M127" s="143">
        <v>44410.5</v>
      </c>
      <c r="N127" s="143">
        <v>44407.5</v>
      </c>
      <c r="O127" s="144">
        <f t="shared" si="6"/>
        <v>113.5</v>
      </c>
      <c r="P127" s="149">
        <f t="shared" si="7"/>
        <v>0</v>
      </c>
    </row>
    <row r="128" spans="1:16" x14ac:dyDescent="0.35">
      <c r="A128" s="144" t="s">
        <v>177</v>
      </c>
      <c r="B128" s="115" t="s">
        <v>170</v>
      </c>
      <c r="C128" s="143">
        <v>44316</v>
      </c>
      <c r="D128" s="115" t="s">
        <v>218</v>
      </c>
      <c r="E128" s="145" t="s">
        <v>219</v>
      </c>
      <c r="F128" s="145" t="s">
        <v>220</v>
      </c>
      <c r="G128" s="146">
        <v>322.25</v>
      </c>
      <c r="H128" s="147">
        <v>44302</v>
      </c>
      <c r="I128" s="147">
        <v>44316</v>
      </c>
      <c r="J128" s="155">
        <f t="shared" si="4"/>
        <v>15</v>
      </c>
      <c r="K128" s="154">
        <f t="shared" si="5"/>
        <v>44309</v>
      </c>
      <c r="L128" s="143">
        <v>44316.5</v>
      </c>
      <c r="M128" s="143">
        <v>44319.5</v>
      </c>
      <c r="N128" s="143">
        <v>44316.5</v>
      </c>
      <c r="O128" s="144">
        <f t="shared" si="6"/>
        <v>7.5</v>
      </c>
      <c r="P128" s="149">
        <f t="shared" si="7"/>
        <v>2416.875</v>
      </c>
    </row>
    <row r="129" spans="1:16" x14ac:dyDescent="0.35">
      <c r="A129" s="144" t="s">
        <v>177</v>
      </c>
      <c r="B129" s="115" t="s">
        <v>170</v>
      </c>
      <c r="C129" s="143">
        <v>44316</v>
      </c>
      <c r="D129" s="115" t="s">
        <v>223</v>
      </c>
      <c r="E129" s="145" t="s">
        <v>224</v>
      </c>
      <c r="F129" s="145" t="s">
        <v>225</v>
      </c>
      <c r="G129" s="146">
        <v>74.900000000000006</v>
      </c>
      <c r="H129" s="147">
        <v>44302</v>
      </c>
      <c r="I129" s="147">
        <v>44316</v>
      </c>
      <c r="J129" s="155">
        <f t="shared" si="4"/>
        <v>15</v>
      </c>
      <c r="K129" s="154">
        <f t="shared" si="5"/>
        <v>44309</v>
      </c>
      <c r="L129" s="143">
        <v>44316.5</v>
      </c>
      <c r="M129" s="143">
        <v>44321.5</v>
      </c>
      <c r="N129" s="143">
        <v>44320.5</v>
      </c>
      <c r="O129" s="144">
        <f t="shared" si="6"/>
        <v>11.5</v>
      </c>
      <c r="P129" s="149">
        <f t="shared" si="7"/>
        <v>861.35</v>
      </c>
    </row>
    <row r="130" spans="1:16" x14ac:dyDescent="0.35">
      <c r="A130" s="144" t="s">
        <v>177</v>
      </c>
      <c r="B130" s="115" t="s">
        <v>170</v>
      </c>
      <c r="C130" s="143">
        <v>44316</v>
      </c>
      <c r="D130" s="115" t="s">
        <v>227</v>
      </c>
      <c r="E130" s="145" t="s">
        <v>228</v>
      </c>
      <c r="F130" s="145" t="s">
        <v>225</v>
      </c>
      <c r="G130" s="146">
        <v>52.39</v>
      </c>
      <c r="H130" s="147">
        <v>44302</v>
      </c>
      <c r="I130" s="147">
        <v>44316</v>
      </c>
      <c r="J130" s="155">
        <f t="shared" si="4"/>
        <v>15</v>
      </c>
      <c r="K130" s="154">
        <f t="shared" si="5"/>
        <v>44309</v>
      </c>
      <c r="L130" s="143">
        <v>44316.5</v>
      </c>
      <c r="M130" s="143">
        <v>44321.5</v>
      </c>
      <c r="N130" s="143">
        <v>44320.5</v>
      </c>
      <c r="O130" s="144">
        <f t="shared" si="6"/>
        <v>11.5</v>
      </c>
      <c r="P130" s="149">
        <f t="shared" si="7"/>
        <v>602.48500000000001</v>
      </c>
    </row>
    <row r="131" spans="1:16" x14ac:dyDescent="0.35">
      <c r="A131" s="144" t="s">
        <v>177</v>
      </c>
      <c r="B131" s="115" t="s">
        <v>170</v>
      </c>
      <c r="C131" s="143">
        <v>44316</v>
      </c>
      <c r="D131" s="115" t="s">
        <v>207</v>
      </c>
      <c r="E131" s="145" t="s">
        <v>208</v>
      </c>
      <c r="F131" s="145" t="s">
        <v>209</v>
      </c>
      <c r="G131" s="146">
        <v>2670.9900000000002</v>
      </c>
      <c r="H131" s="147">
        <v>44302</v>
      </c>
      <c r="I131" s="147">
        <v>44316</v>
      </c>
      <c r="J131" s="155">
        <f t="shared" si="4"/>
        <v>15</v>
      </c>
      <c r="K131" s="154">
        <f t="shared" si="5"/>
        <v>44309</v>
      </c>
      <c r="L131" s="143">
        <v>44316.5</v>
      </c>
      <c r="M131" s="143">
        <v>44321.5</v>
      </c>
      <c r="N131" s="143">
        <v>44320.5</v>
      </c>
      <c r="O131" s="144">
        <f t="shared" si="6"/>
        <v>11.5</v>
      </c>
      <c r="P131" s="149">
        <f t="shared" si="7"/>
        <v>30716.385000000002</v>
      </c>
    </row>
    <row r="132" spans="1:16" x14ac:dyDescent="0.35">
      <c r="A132" s="144" t="s">
        <v>177</v>
      </c>
      <c r="B132" s="115" t="s">
        <v>170</v>
      </c>
      <c r="C132" s="143">
        <v>44316</v>
      </c>
      <c r="D132" s="115" t="s">
        <v>210</v>
      </c>
      <c r="E132" s="145" t="s">
        <v>211</v>
      </c>
      <c r="F132" s="145" t="s">
        <v>209</v>
      </c>
      <c r="G132" s="146">
        <v>439.25</v>
      </c>
      <c r="H132" s="147">
        <v>44302</v>
      </c>
      <c r="I132" s="147">
        <v>44316</v>
      </c>
      <c r="J132" s="155">
        <f t="shared" si="4"/>
        <v>15</v>
      </c>
      <c r="K132" s="154">
        <f t="shared" si="5"/>
        <v>44309</v>
      </c>
      <c r="L132" s="143">
        <v>44316.5</v>
      </c>
      <c r="M132" s="143">
        <v>44321.5</v>
      </c>
      <c r="N132" s="143">
        <v>44320.5</v>
      </c>
      <c r="O132" s="144">
        <f t="shared" si="6"/>
        <v>11.5</v>
      </c>
      <c r="P132" s="149">
        <f t="shared" si="7"/>
        <v>5051.375</v>
      </c>
    </row>
    <row r="133" spans="1:16" x14ac:dyDescent="0.35">
      <c r="A133" s="144" t="s">
        <v>177</v>
      </c>
      <c r="B133" s="115" t="s">
        <v>170</v>
      </c>
      <c r="C133" s="143">
        <v>44316</v>
      </c>
      <c r="D133" s="115" t="s">
        <v>212</v>
      </c>
      <c r="E133" s="145" t="s">
        <v>213</v>
      </c>
      <c r="F133" s="145" t="s">
        <v>209</v>
      </c>
      <c r="G133" s="146">
        <v>439.25</v>
      </c>
      <c r="H133" s="147">
        <v>44302</v>
      </c>
      <c r="I133" s="147">
        <v>44316</v>
      </c>
      <c r="J133" s="155">
        <f t="shared" si="4"/>
        <v>15</v>
      </c>
      <c r="K133" s="154">
        <f t="shared" si="5"/>
        <v>44309</v>
      </c>
      <c r="L133" s="143">
        <v>44316.5</v>
      </c>
      <c r="M133" s="143">
        <v>44321.5</v>
      </c>
      <c r="N133" s="143">
        <v>44320.5</v>
      </c>
      <c r="O133" s="144">
        <f t="shared" si="6"/>
        <v>11.5</v>
      </c>
      <c r="P133" s="149">
        <f t="shared" si="7"/>
        <v>5051.375</v>
      </c>
    </row>
    <row r="134" spans="1:16" x14ac:dyDescent="0.35">
      <c r="A134" s="144" t="s">
        <v>177</v>
      </c>
      <c r="B134" s="115" t="s">
        <v>170</v>
      </c>
      <c r="C134" s="143">
        <v>44316</v>
      </c>
      <c r="D134" s="115" t="s">
        <v>214</v>
      </c>
      <c r="E134" s="145" t="s">
        <v>215</v>
      </c>
      <c r="F134" s="145" t="s">
        <v>209</v>
      </c>
      <c r="G134" s="146">
        <v>1878.22</v>
      </c>
      <c r="H134" s="147">
        <v>44302</v>
      </c>
      <c r="I134" s="147">
        <v>44316</v>
      </c>
      <c r="J134" s="155">
        <f t="shared" si="4"/>
        <v>15</v>
      </c>
      <c r="K134" s="154">
        <f t="shared" si="5"/>
        <v>44309</v>
      </c>
      <c r="L134" s="143">
        <v>44316.5</v>
      </c>
      <c r="M134" s="143">
        <v>44321.5</v>
      </c>
      <c r="N134" s="143">
        <v>44320.5</v>
      </c>
      <c r="O134" s="144">
        <f t="shared" si="6"/>
        <v>11.5</v>
      </c>
      <c r="P134" s="149">
        <f t="shared" si="7"/>
        <v>21599.53</v>
      </c>
    </row>
    <row r="135" spans="1:16" x14ac:dyDescent="0.35">
      <c r="A135" s="144" t="s">
        <v>177</v>
      </c>
      <c r="B135" s="115" t="s">
        <v>170</v>
      </c>
      <c r="C135" s="143">
        <v>44316</v>
      </c>
      <c r="D135" s="115" t="s">
        <v>216</v>
      </c>
      <c r="E135" s="145" t="s">
        <v>217</v>
      </c>
      <c r="F135" s="145" t="s">
        <v>209</v>
      </c>
      <c r="G135" s="146">
        <v>1878.22</v>
      </c>
      <c r="H135" s="147">
        <v>44302</v>
      </c>
      <c r="I135" s="147">
        <v>44316</v>
      </c>
      <c r="J135" s="155">
        <f t="shared" si="4"/>
        <v>15</v>
      </c>
      <c r="K135" s="154">
        <f t="shared" si="5"/>
        <v>44309</v>
      </c>
      <c r="L135" s="143">
        <v>44316.5</v>
      </c>
      <c r="M135" s="143">
        <v>44321.5</v>
      </c>
      <c r="N135" s="143">
        <v>44320.5</v>
      </c>
      <c r="O135" s="144">
        <f t="shared" si="6"/>
        <v>11.5</v>
      </c>
      <c r="P135" s="149">
        <f t="shared" si="7"/>
        <v>21599.53</v>
      </c>
    </row>
    <row r="136" spans="1:16" x14ac:dyDescent="0.35">
      <c r="A136" s="144" t="s">
        <v>177</v>
      </c>
      <c r="B136" s="115" t="s">
        <v>170</v>
      </c>
      <c r="C136" s="143">
        <v>44316</v>
      </c>
      <c r="D136" s="115" t="s">
        <v>218</v>
      </c>
      <c r="E136" s="145" t="s">
        <v>219</v>
      </c>
      <c r="F136" s="145" t="s">
        <v>230</v>
      </c>
      <c r="G136" s="146">
        <v>304.7</v>
      </c>
      <c r="H136" s="147">
        <v>44302</v>
      </c>
      <c r="I136" s="147">
        <v>44316</v>
      </c>
      <c r="J136" s="155">
        <f t="shared" si="4"/>
        <v>15</v>
      </c>
      <c r="K136" s="154">
        <f t="shared" si="5"/>
        <v>44309</v>
      </c>
      <c r="L136" s="143">
        <v>44316.5</v>
      </c>
      <c r="M136" s="143">
        <v>44326.5</v>
      </c>
      <c r="N136" s="143">
        <v>44323.5</v>
      </c>
      <c r="O136" s="144">
        <f t="shared" si="6"/>
        <v>14.5</v>
      </c>
      <c r="P136" s="149">
        <f t="shared" si="7"/>
        <v>4418.1499999999996</v>
      </c>
    </row>
    <row r="137" spans="1:16" x14ac:dyDescent="0.35">
      <c r="A137" s="144" t="s">
        <v>177</v>
      </c>
      <c r="B137" s="115" t="s">
        <v>170</v>
      </c>
      <c r="C137" s="143">
        <v>44316</v>
      </c>
      <c r="D137" s="115" t="s">
        <v>221</v>
      </c>
      <c r="E137" s="145" t="s">
        <v>222</v>
      </c>
      <c r="F137" s="145" t="s">
        <v>230</v>
      </c>
      <c r="G137" s="146">
        <v>489.64000000000004</v>
      </c>
      <c r="H137" s="147">
        <v>44302</v>
      </c>
      <c r="I137" s="147">
        <v>44316</v>
      </c>
      <c r="J137" s="155">
        <f t="shared" si="4"/>
        <v>15</v>
      </c>
      <c r="K137" s="154">
        <f t="shared" si="5"/>
        <v>44309</v>
      </c>
      <c r="L137" s="143">
        <v>44316.5</v>
      </c>
      <c r="M137" s="143">
        <v>44326.5</v>
      </c>
      <c r="N137" s="143">
        <v>44323.5</v>
      </c>
      <c r="O137" s="144">
        <f t="shared" si="6"/>
        <v>14.5</v>
      </c>
      <c r="P137" s="149">
        <f t="shared" si="7"/>
        <v>7099.7800000000007</v>
      </c>
    </row>
    <row r="138" spans="1:16" x14ac:dyDescent="0.35">
      <c r="A138" s="144" t="s">
        <v>177</v>
      </c>
      <c r="B138" s="115" t="s">
        <v>170</v>
      </c>
      <c r="C138" s="143">
        <v>44316</v>
      </c>
      <c r="D138" s="115" t="s">
        <v>269</v>
      </c>
      <c r="E138" s="145" t="s">
        <v>270</v>
      </c>
      <c r="F138" s="145" t="s">
        <v>271</v>
      </c>
      <c r="G138" s="146">
        <v>192.87</v>
      </c>
      <c r="H138" s="147">
        <v>44302</v>
      </c>
      <c r="I138" s="147">
        <v>44316</v>
      </c>
      <c r="J138" s="155">
        <f t="shared" ref="J138:J201" si="8">I138-H138+1</f>
        <v>15</v>
      </c>
      <c r="K138" s="154">
        <f t="shared" ref="K138:K201" si="9">(I138+H138)/2</f>
        <v>44309</v>
      </c>
      <c r="L138" s="143">
        <v>44316.5</v>
      </c>
      <c r="M138" s="143">
        <v>44410.5</v>
      </c>
      <c r="N138" s="143">
        <v>44407.5</v>
      </c>
      <c r="O138" s="144">
        <f t="shared" ref="O138:O201" si="10">N138-K138</f>
        <v>98.5</v>
      </c>
      <c r="P138" s="149">
        <f t="shared" ref="P138:P201" si="11">O138*G138</f>
        <v>18997.695</v>
      </c>
    </row>
    <row r="139" spans="1:16" x14ac:dyDescent="0.35">
      <c r="A139" s="144" t="s">
        <v>177</v>
      </c>
      <c r="B139" s="115" t="s">
        <v>170</v>
      </c>
      <c r="C139" s="143">
        <v>44316</v>
      </c>
      <c r="D139" s="115" t="s">
        <v>269</v>
      </c>
      <c r="E139" s="145" t="s">
        <v>270</v>
      </c>
      <c r="F139" s="145" t="s">
        <v>273</v>
      </c>
      <c r="G139" s="146">
        <v>5.1100000000000003</v>
      </c>
      <c r="H139" s="147">
        <v>44302</v>
      </c>
      <c r="I139" s="147">
        <v>44316</v>
      </c>
      <c r="J139" s="155">
        <f t="shared" si="8"/>
        <v>15</v>
      </c>
      <c r="K139" s="154">
        <f t="shared" si="9"/>
        <v>44309</v>
      </c>
      <c r="L139" s="143">
        <v>44316.5</v>
      </c>
      <c r="M139" s="143">
        <v>44410.5</v>
      </c>
      <c r="N139" s="143">
        <v>44407.5</v>
      </c>
      <c r="O139" s="144">
        <f t="shared" si="10"/>
        <v>98.5</v>
      </c>
      <c r="P139" s="149">
        <f t="shared" si="11"/>
        <v>503.33500000000004</v>
      </c>
    </row>
    <row r="140" spans="1:16" x14ac:dyDescent="0.35">
      <c r="A140" s="144" t="s">
        <v>177</v>
      </c>
      <c r="B140" s="115" t="s">
        <v>170</v>
      </c>
      <c r="C140" s="143">
        <v>44316</v>
      </c>
      <c r="D140" s="115" t="s">
        <v>275</v>
      </c>
      <c r="E140" s="145" t="s">
        <v>276</v>
      </c>
      <c r="F140" s="145" t="s">
        <v>209</v>
      </c>
      <c r="G140" s="144">
        <v>0</v>
      </c>
      <c r="H140" s="147">
        <v>44302</v>
      </c>
      <c r="I140" s="147">
        <v>44316</v>
      </c>
      <c r="J140" s="155">
        <f t="shared" si="8"/>
        <v>15</v>
      </c>
      <c r="K140" s="154">
        <f t="shared" si="9"/>
        <v>44309</v>
      </c>
      <c r="L140" s="143">
        <v>44316.5</v>
      </c>
      <c r="M140" s="143">
        <v>44410.5</v>
      </c>
      <c r="N140" s="143">
        <v>44407.5</v>
      </c>
      <c r="O140" s="144">
        <f t="shared" si="10"/>
        <v>98.5</v>
      </c>
      <c r="P140" s="149">
        <f t="shared" si="11"/>
        <v>0</v>
      </c>
    </row>
    <row r="141" spans="1:16" x14ac:dyDescent="0.35">
      <c r="A141" s="144" t="s">
        <v>177</v>
      </c>
      <c r="B141" s="115" t="s">
        <v>170</v>
      </c>
      <c r="C141" s="143">
        <v>44316</v>
      </c>
      <c r="D141" s="115" t="s">
        <v>277</v>
      </c>
      <c r="E141" s="145" t="s">
        <v>278</v>
      </c>
      <c r="F141" s="145" t="s">
        <v>279</v>
      </c>
      <c r="G141" s="146">
        <v>0</v>
      </c>
      <c r="H141" s="147">
        <v>44302</v>
      </c>
      <c r="I141" s="147">
        <v>44316</v>
      </c>
      <c r="J141" s="155">
        <f t="shared" si="8"/>
        <v>15</v>
      </c>
      <c r="K141" s="154">
        <f t="shared" si="9"/>
        <v>44309</v>
      </c>
      <c r="L141" s="143">
        <v>44316.5</v>
      </c>
      <c r="M141" s="143">
        <v>44410.5</v>
      </c>
      <c r="N141" s="143">
        <v>44407.5</v>
      </c>
      <c r="O141" s="144">
        <f t="shared" si="10"/>
        <v>98.5</v>
      </c>
      <c r="P141" s="149">
        <f t="shared" si="11"/>
        <v>0</v>
      </c>
    </row>
    <row r="142" spans="1:16" x14ac:dyDescent="0.35">
      <c r="A142" s="144" t="s">
        <v>177</v>
      </c>
      <c r="B142" s="115" t="s">
        <v>170</v>
      </c>
      <c r="C142" s="143">
        <v>44316</v>
      </c>
      <c r="D142" s="115" t="s">
        <v>233</v>
      </c>
      <c r="E142" s="145" t="s">
        <v>234</v>
      </c>
      <c r="F142" s="145" t="s">
        <v>280</v>
      </c>
      <c r="G142" s="146">
        <v>21.71</v>
      </c>
      <c r="H142" s="147">
        <v>44302</v>
      </c>
      <c r="I142" s="147">
        <v>44316</v>
      </c>
      <c r="J142" s="155">
        <f t="shared" si="8"/>
        <v>15</v>
      </c>
      <c r="K142" s="154">
        <f t="shared" si="9"/>
        <v>44309</v>
      </c>
      <c r="L142" s="143">
        <v>44316.5</v>
      </c>
      <c r="M142" s="143">
        <v>44410.5</v>
      </c>
      <c r="N142" s="143">
        <v>44407.5</v>
      </c>
      <c r="O142" s="144">
        <f t="shared" si="10"/>
        <v>98.5</v>
      </c>
      <c r="P142" s="149">
        <f t="shared" si="11"/>
        <v>2138.4349999999999</v>
      </c>
    </row>
    <row r="143" spans="1:16" x14ac:dyDescent="0.35">
      <c r="A143" s="144" t="s">
        <v>177</v>
      </c>
      <c r="B143" s="115" t="s">
        <v>170</v>
      </c>
      <c r="C143" s="143">
        <v>44316</v>
      </c>
      <c r="D143" s="115" t="s">
        <v>281</v>
      </c>
      <c r="E143" s="145" t="s">
        <v>282</v>
      </c>
      <c r="F143" s="145" t="s">
        <v>230</v>
      </c>
      <c r="G143" s="146">
        <v>0</v>
      </c>
      <c r="H143" s="147">
        <v>44302</v>
      </c>
      <c r="I143" s="147">
        <v>44316</v>
      </c>
      <c r="J143" s="155">
        <f t="shared" si="8"/>
        <v>15</v>
      </c>
      <c r="K143" s="154">
        <f t="shared" si="9"/>
        <v>44309</v>
      </c>
      <c r="L143" s="143">
        <v>44316.5</v>
      </c>
      <c r="M143" s="143">
        <v>44410.5</v>
      </c>
      <c r="N143" s="143">
        <v>44407.5</v>
      </c>
      <c r="O143" s="144">
        <f t="shared" si="10"/>
        <v>98.5</v>
      </c>
      <c r="P143" s="149">
        <f t="shared" si="11"/>
        <v>0</v>
      </c>
    </row>
    <row r="144" spans="1:16" x14ac:dyDescent="0.35">
      <c r="A144" s="144" t="s">
        <v>177</v>
      </c>
      <c r="B144" s="115" t="s">
        <v>170</v>
      </c>
      <c r="C144" s="143">
        <v>44316</v>
      </c>
      <c r="D144" s="115" t="s">
        <v>281</v>
      </c>
      <c r="E144" s="145" t="s">
        <v>282</v>
      </c>
      <c r="F144" s="145" t="s">
        <v>220</v>
      </c>
      <c r="G144" s="146">
        <v>0</v>
      </c>
      <c r="H144" s="147">
        <v>44302</v>
      </c>
      <c r="I144" s="147">
        <v>44316</v>
      </c>
      <c r="J144" s="155">
        <f t="shared" si="8"/>
        <v>15</v>
      </c>
      <c r="K144" s="154">
        <f t="shared" si="9"/>
        <v>44309</v>
      </c>
      <c r="L144" s="143">
        <v>44316.5</v>
      </c>
      <c r="M144" s="143">
        <v>44410.5</v>
      </c>
      <c r="N144" s="143">
        <v>44407.5</v>
      </c>
      <c r="O144" s="144">
        <f t="shared" si="10"/>
        <v>98.5</v>
      </c>
      <c r="P144" s="149">
        <f t="shared" si="11"/>
        <v>0</v>
      </c>
    </row>
    <row r="145" spans="1:16" x14ac:dyDescent="0.35">
      <c r="A145" s="144" t="s">
        <v>178</v>
      </c>
      <c r="B145" s="115" t="s">
        <v>170</v>
      </c>
      <c r="C145" s="143">
        <v>44330</v>
      </c>
      <c r="D145" s="115" t="s">
        <v>218</v>
      </c>
      <c r="E145" s="145" t="s">
        <v>219</v>
      </c>
      <c r="F145" s="145" t="s">
        <v>220</v>
      </c>
      <c r="G145" s="146">
        <v>319.48</v>
      </c>
      <c r="H145" s="147">
        <v>44317</v>
      </c>
      <c r="I145" s="147">
        <v>44331</v>
      </c>
      <c r="J145" s="155">
        <f t="shared" si="8"/>
        <v>15</v>
      </c>
      <c r="K145" s="154">
        <f t="shared" si="9"/>
        <v>44324</v>
      </c>
      <c r="L145" s="143">
        <v>44330.5</v>
      </c>
      <c r="M145" s="143">
        <v>44333.5</v>
      </c>
      <c r="N145" s="143">
        <v>44330.5</v>
      </c>
      <c r="O145" s="144">
        <f t="shared" si="10"/>
        <v>6.5</v>
      </c>
      <c r="P145" s="149">
        <f t="shared" si="11"/>
        <v>2076.62</v>
      </c>
    </row>
    <row r="146" spans="1:16" x14ac:dyDescent="0.35">
      <c r="A146" s="144" t="s">
        <v>178</v>
      </c>
      <c r="B146" s="115" t="s">
        <v>170</v>
      </c>
      <c r="C146" s="143">
        <v>44330</v>
      </c>
      <c r="D146" s="115" t="s">
        <v>223</v>
      </c>
      <c r="E146" s="145" t="s">
        <v>224</v>
      </c>
      <c r="F146" s="145" t="s">
        <v>225</v>
      </c>
      <c r="G146" s="146">
        <v>74.900000000000006</v>
      </c>
      <c r="H146" s="147">
        <v>44317</v>
      </c>
      <c r="I146" s="147">
        <v>44331</v>
      </c>
      <c r="J146" s="155">
        <f t="shared" si="8"/>
        <v>15</v>
      </c>
      <c r="K146" s="154">
        <f t="shared" si="9"/>
        <v>44324</v>
      </c>
      <c r="L146" s="143">
        <v>44330.5</v>
      </c>
      <c r="M146" s="143">
        <v>44335.5</v>
      </c>
      <c r="N146" s="143">
        <v>44334.5</v>
      </c>
      <c r="O146" s="144">
        <f t="shared" si="10"/>
        <v>10.5</v>
      </c>
      <c r="P146" s="149">
        <f t="shared" si="11"/>
        <v>786.45</v>
      </c>
    </row>
    <row r="147" spans="1:16" x14ac:dyDescent="0.35">
      <c r="A147" s="144" t="s">
        <v>178</v>
      </c>
      <c r="B147" s="115" t="s">
        <v>170</v>
      </c>
      <c r="C147" s="143">
        <v>44330</v>
      </c>
      <c r="D147" s="115" t="s">
        <v>227</v>
      </c>
      <c r="E147" s="145" t="s">
        <v>228</v>
      </c>
      <c r="F147" s="145" t="s">
        <v>225</v>
      </c>
      <c r="G147" s="146">
        <v>51.94</v>
      </c>
      <c r="H147" s="147">
        <v>44317</v>
      </c>
      <c r="I147" s="147">
        <v>44331</v>
      </c>
      <c r="J147" s="155">
        <f t="shared" si="8"/>
        <v>15</v>
      </c>
      <c r="K147" s="154">
        <f t="shared" si="9"/>
        <v>44324</v>
      </c>
      <c r="L147" s="143">
        <v>44330.5</v>
      </c>
      <c r="M147" s="143">
        <v>44335.5</v>
      </c>
      <c r="N147" s="143">
        <v>44334.5</v>
      </c>
      <c r="O147" s="144">
        <f t="shared" si="10"/>
        <v>10.5</v>
      </c>
      <c r="P147" s="149">
        <f t="shared" si="11"/>
        <v>545.37</v>
      </c>
    </row>
    <row r="148" spans="1:16" x14ac:dyDescent="0.35">
      <c r="A148" s="144" t="s">
        <v>178</v>
      </c>
      <c r="B148" s="115" t="s">
        <v>170</v>
      </c>
      <c r="C148" s="143">
        <v>44330</v>
      </c>
      <c r="D148" s="115" t="s">
        <v>207</v>
      </c>
      <c r="E148" s="145" t="s">
        <v>208</v>
      </c>
      <c r="F148" s="145" t="s">
        <v>209</v>
      </c>
      <c r="G148" s="146">
        <v>2620.1900000000005</v>
      </c>
      <c r="H148" s="147">
        <v>44317</v>
      </c>
      <c r="I148" s="147">
        <v>44331</v>
      </c>
      <c r="J148" s="155">
        <f t="shared" si="8"/>
        <v>15</v>
      </c>
      <c r="K148" s="154">
        <f t="shared" si="9"/>
        <v>44324</v>
      </c>
      <c r="L148" s="143">
        <v>44330.5</v>
      </c>
      <c r="M148" s="143">
        <v>44335.5</v>
      </c>
      <c r="N148" s="143">
        <v>44334.5</v>
      </c>
      <c r="O148" s="144">
        <f t="shared" si="10"/>
        <v>10.5</v>
      </c>
      <c r="P148" s="149">
        <f t="shared" si="11"/>
        <v>27511.995000000006</v>
      </c>
    </row>
    <row r="149" spans="1:16" x14ac:dyDescent="0.35">
      <c r="A149" s="144" t="s">
        <v>178</v>
      </c>
      <c r="B149" s="115" t="s">
        <v>170</v>
      </c>
      <c r="C149" s="143">
        <v>44330</v>
      </c>
      <c r="D149" s="115" t="s">
        <v>210</v>
      </c>
      <c r="E149" s="145" t="s">
        <v>211</v>
      </c>
      <c r="F149" s="145" t="s">
        <v>209</v>
      </c>
      <c r="G149" s="146">
        <v>435.46000000000004</v>
      </c>
      <c r="H149" s="147">
        <v>44317</v>
      </c>
      <c r="I149" s="147">
        <v>44331</v>
      </c>
      <c r="J149" s="155">
        <f t="shared" si="8"/>
        <v>15</v>
      </c>
      <c r="K149" s="154">
        <f t="shared" si="9"/>
        <v>44324</v>
      </c>
      <c r="L149" s="143">
        <v>44330.5</v>
      </c>
      <c r="M149" s="143">
        <v>44335.5</v>
      </c>
      <c r="N149" s="143">
        <v>44334.5</v>
      </c>
      <c r="O149" s="144">
        <f t="shared" si="10"/>
        <v>10.5</v>
      </c>
      <c r="P149" s="149">
        <f t="shared" si="11"/>
        <v>4572.33</v>
      </c>
    </row>
    <row r="150" spans="1:16" x14ac:dyDescent="0.35">
      <c r="A150" s="144" t="s">
        <v>178</v>
      </c>
      <c r="B150" s="115" t="s">
        <v>170</v>
      </c>
      <c r="C150" s="143">
        <v>44330</v>
      </c>
      <c r="D150" s="115" t="s">
        <v>212</v>
      </c>
      <c r="E150" s="145" t="s">
        <v>213</v>
      </c>
      <c r="F150" s="145" t="s">
        <v>209</v>
      </c>
      <c r="G150" s="146">
        <v>435.46000000000004</v>
      </c>
      <c r="H150" s="147">
        <v>44317</v>
      </c>
      <c r="I150" s="147">
        <v>44331</v>
      </c>
      <c r="J150" s="155">
        <f t="shared" si="8"/>
        <v>15</v>
      </c>
      <c r="K150" s="154">
        <f t="shared" si="9"/>
        <v>44324</v>
      </c>
      <c r="L150" s="143">
        <v>44330.5</v>
      </c>
      <c r="M150" s="143">
        <v>44335.5</v>
      </c>
      <c r="N150" s="143">
        <v>44334.5</v>
      </c>
      <c r="O150" s="144">
        <f t="shared" si="10"/>
        <v>10.5</v>
      </c>
      <c r="P150" s="149">
        <f t="shared" si="11"/>
        <v>4572.33</v>
      </c>
    </row>
    <row r="151" spans="1:16" x14ac:dyDescent="0.35">
      <c r="A151" s="144" t="s">
        <v>178</v>
      </c>
      <c r="B151" s="115" t="s">
        <v>170</v>
      </c>
      <c r="C151" s="143">
        <v>44330</v>
      </c>
      <c r="D151" s="115" t="s">
        <v>214</v>
      </c>
      <c r="E151" s="145" t="s">
        <v>215</v>
      </c>
      <c r="F151" s="145" t="s">
        <v>209</v>
      </c>
      <c r="G151" s="146">
        <v>1861.8999999999999</v>
      </c>
      <c r="H151" s="147">
        <v>44317</v>
      </c>
      <c r="I151" s="147">
        <v>44331</v>
      </c>
      <c r="J151" s="155">
        <f t="shared" si="8"/>
        <v>15</v>
      </c>
      <c r="K151" s="154">
        <f t="shared" si="9"/>
        <v>44324</v>
      </c>
      <c r="L151" s="143">
        <v>44330.5</v>
      </c>
      <c r="M151" s="143">
        <v>44335.5</v>
      </c>
      <c r="N151" s="143">
        <v>44334.5</v>
      </c>
      <c r="O151" s="144">
        <f t="shared" si="10"/>
        <v>10.5</v>
      </c>
      <c r="P151" s="149">
        <f t="shared" si="11"/>
        <v>19549.949999999997</v>
      </c>
    </row>
    <row r="152" spans="1:16" x14ac:dyDescent="0.35">
      <c r="A152" s="144" t="s">
        <v>178</v>
      </c>
      <c r="B152" s="115" t="s">
        <v>170</v>
      </c>
      <c r="C152" s="143">
        <v>44330</v>
      </c>
      <c r="D152" s="115" t="s">
        <v>216</v>
      </c>
      <c r="E152" s="145" t="s">
        <v>217</v>
      </c>
      <c r="F152" s="145" t="s">
        <v>209</v>
      </c>
      <c r="G152" s="146">
        <v>1861.8999999999999</v>
      </c>
      <c r="H152" s="147">
        <v>44317</v>
      </c>
      <c r="I152" s="147">
        <v>44331</v>
      </c>
      <c r="J152" s="155">
        <f t="shared" si="8"/>
        <v>15</v>
      </c>
      <c r="K152" s="154">
        <f t="shared" si="9"/>
        <v>44324</v>
      </c>
      <c r="L152" s="143">
        <v>44330.5</v>
      </c>
      <c r="M152" s="143">
        <v>44335.5</v>
      </c>
      <c r="N152" s="143">
        <v>44334.5</v>
      </c>
      <c r="O152" s="144">
        <f t="shared" si="10"/>
        <v>10.5</v>
      </c>
      <c r="P152" s="149">
        <f t="shared" si="11"/>
        <v>19549.949999999997</v>
      </c>
    </row>
    <row r="153" spans="1:16" x14ac:dyDescent="0.35">
      <c r="A153" s="144" t="s">
        <v>178</v>
      </c>
      <c r="B153" s="115" t="s">
        <v>170</v>
      </c>
      <c r="C153" s="143">
        <v>44330</v>
      </c>
      <c r="D153" s="115" t="s">
        <v>218</v>
      </c>
      <c r="E153" s="145" t="s">
        <v>219</v>
      </c>
      <c r="F153" s="145" t="s">
        <v>230</v>
      </c>
      <c r="G153" s="146">
        <v>303.45</v>
      </c>
      <c r="H153" s="147">
        <v>44317</v>
      </c>
      <c r="I153" s="147">
        <v>44331</v>
      </c>
      <c r="J153" s="155">
        <f t="shared" si="8"/>
        <v>15</v>
      </c>
      <c r="K153" s="154">
        <f t="shared" si="9"/>
        <v>44324</v>
      </c>
      <c r="L153" s="143">
        <v>44330.5</v>
      </c>
      <c r="M153" s="143">
        <v>44341.5</v>
      </c>
      <c r="N153" s="143">
        <v>44340.5</v>
      </c>
      <c r="O153" s="144">
        <f t="shared" si="10"/>
        <v>16.5</v>
      </c>
      <c r="P153" s="149">
        <f t="shared" si="11"/>
        <v>5006.9250000000002</v>
      </c>
    </row>
    <row r="154" spans="1:16" x14ac:dyDescent="0.35">
      <c r="A154" s="144" t="s">
        <v>178</v>
      </c>
      <c r="B154" s="115" t="s">
        <v>170</v>
      </c>
      <c r="C154" s="143">
        <v>44330</v>
      </c>
      <c r="D154" s="115" t="s">
        <v>221</v>
      </c>
      <c r="E154" s="145" t="s">
        <v>222</v>
      </c>
      <c r="F154" s="145" t="s">
        <v>230</v>
      </c>
      <c r="G154" s="146">
        <v>483.1</v>
      </c>
      <c r="H154" s="147">
        <v>44317</v>
      </c>
      <c r="I154" s="147">
        <v>44331</v>
      </c>
      <c r="J154" s="155">
        <f t="shared" si="8"/>
        <v>15</v>
      </c>
      <c r="K154" s="154">
        <f t="shared" si="9"/>
        <v>44324</v>
      </c>
      <c r="L154" s="143">
        <v>44330.5</v>
      </c>
      <c r="M154" s="143">
        <v>44341.5</v>
      </c>
      <c r="N154" s="143">
        <v>44340.5</v>
      </c>
      <c r="O154" s="144">
        <f t="shared" si="10"/>
        <v>16.5</v>
      </c>
      <c r="P154" s="149">
        <f t="shared" si="11"/>
        <v>7971.1500000000005</v>
      </c>
    </row>
    <row r="155" spans="1:16" x14ac:dyDescent="0.35">
      <c r="A155" s="144" t="s">
        <v>178</v>
      </c>
      <c r="B155" s="115" t="s">
        <v>170</v>
      </c>
      <c r="C155" s="143">
        <v>44330</v>
      </c>
      <c r="D155" s="115" t="s">
        <v>269</v>
      </c>
      <c r="E155" s="145" t="s">
        <v>270</v>
      </c>
      <c r="F155" s="145" t="s">
        <v>271</v>
      </c>
      <c r="G155" s="146">
        <v>196.73000000000002</v>
      </c>
      <c r="H155" s="147">
        <v>44317</v>
      </c>
      <c r="I155" s="147">
        <v>44331</v>
      </c>
      <c r="J155" s="155">
        <f t="shared" si="8"/>
        <v>15</v>
      </c>
      <c r="K155" s="154">
        <f t="shared" si="9"/>
        <v>44324</v>
      </c>
      <c r="L155" s="143">
        <v>44330.5</v>
      </c>
      <c r="M155" s="143">
        <v>44410.5</v>
      </c>
      <c r="N155" s="143">
        <v>44407.5</v>
      </c>
      <c r="O155" s="144">
        <f t="shared" si="10"/>
        <v>83.5</v>
      </c>
      <c r="P155" s="149">
        <f t="shared" si="11"/>
        <v>16426.955000000002</v>
      </c>
    </row>
    <row r="156" spans="1:16" x14ac:dyDescent="0.35">
      <c r="A156" s="144" t="s">
        <v>178</v>
      </c>
      <c r="B156" s="115" t="s">
        <v>170</v>
      </c>
      <c r="C156" s="143">
        <v>44330</v>
      </c>
      <c r="D156" s="115" t="s">
        <v>275</v>
      </c>
      <c r="E156" s="145" t="s">
        <v>276</v>
      </c>
      <c r="F156" s="145" t="s">
        <v>209</v>
      </c>
      <c r="G156" s="144">
        <v>0</v>
      </c>
      <c r="H156" s="147">
        <v>44317</v>
      </c>
      <c r="I156" s="147">
        <v>44331</v>
      </c>
      <c r="J156" s="155">
        <f t="shared" si="8"/>
        <v>15</v>
      </c>
      <c r="K156" s="154">
        <f t="shared" si="9"/>
        <v>44324</v>
      </c>
      <c r="L156" s="143">
        <v>44330.5</v>
      </c>
      <c r="M156" s="143">
        <v>44410.5</v>
      </c>
      <c r="N156" s="143">
        <v>44407.5</v>
      </c>
      <c r="O156" s="144">
        <f t="shared" si="10"/>
        <v>83.5</v>
      </c>
      <c r="P156" s="149">
        <f t="shared" si="11"/>
        <v>0</v>
      </c>
    </row>
    <row r="157" spans="1:16" x14ac:dyDescent="0.35">
      <c r="A157" s="144" t="s">
        <v>178</v>
      </c>
      <c r="B157" s="115" t="s">
        <v>170</v>
      </c>
      <c r="C157" s="143">
        <v>44330</v>
      </c>
      <c r="D157" s="115" t="s">
        <v>277</v>
      </c>
      <c r="E157" s="145" t="s">
        <v>278</v>
      </c>
      <c r="F157" s="145" t="s">
        <v>279</v>
      </c>
      <c r="G157" s="146">
        <v>0</v>
      </c>
      <c r="H157" s="147">
        <v>44317</v>
      </c>
      <c r="I157" s="147">
        <v>44331</v>
      </c>
      <c r="J157" s="155">
        <f t="shared" si="8"/>
        <v>15</v>
      </c>
      <c r="K157" s="154">
        <f t="shared" si="9"/>
        <v>44324</v>
      </c>
      <c r="L157" s="143">
        <v>44330.5</v>
      </c>
      <c r="M157" s="143">
        <v>44410.5</v>
      </c>
      <c r="N157" s="143">
        <v>44407.5</v>
      </c>
      <c r="O157" s="144">
        <f t="shared" si="10"/>
        <v>83.5</v>
      </c>
      <c r="P157" s="149">
        <f t="shared" si="11"/>
        <v>0</v>
      </c>
    </row>
    <row r="158" spans="1:16" x14ac:dyDescent="0.35">
      <c r="A158" s="144" t="s">
        <v>178</v>
      </c>
      <c r="B158" s="115" t="s">
        <v>170</v>
      </c>
      <c r="C158" s="143">
        <v>44330</v>
      </c>
      <c r="D158" s="115" t="s">
        <v>233</v>
      </c>
      <c r="E158" s="145" t="s">
        <v>234</v>
      </c>
      <c r="F158" s="145" t="s">
        <v>280</v>
      </c>
      <c r="G158" s="146">
        <v>20.99</v>
      </c>
      <c r="H158" s="147">
        <v>44317</v>
      </c>
      <c r="I158" s="147">
        <v>44331</v>
      </c>
      <c r="J158" s="155">
        <f t="shared" si="8"/>
        <v>15</v>
      </c>
      <c r="K158" s="154">
        <f t="shared" si="9"/>
        <v>44324</v>
      </c>
      <c r="L158" s="143">
        <v>44330.5</v>
      </c>
      <c r="M158" s="143">
        <v>44410.5</v>
      </c>
      <c r="N158" s="143">
        <v>44407.5</v>
      </c>
      <c r="O158" s="144">
        <f t="shared" si="10"/>
        <v>83.5</v>
      </c>
      <c r="P158" s="149">
        <f t="shared" si="11"/>
        <v>1752.665</v>
      </c>
    </row>
    <row r="159" spans="1:16" x14ac:dyDescent="0.35">
      <c r="A159" s="144" t="s">
        <v>178</v>
      </c>
      <c r="B159" s="115" t="s">
        <v>170</v>
      </c>
      <c r="C159" s="143">
        <v>44330</v>
      </c>
      <c r="D159" s="115" t="s">
        <v>281</v>
      </c>
      <c r="E159" s="145" t="s">
        <v>282</v>
      </c>
      <c r="F159" s="145" t="s">
        <v>230</v>
      </c>
      <c r="G159" s="146">
        <v>0</v>
      </c>
      <c r="H159" s="147">
        <v>44317</v>
      </c>
      <c r="I159" s="147">
        <v>44331</v>
      </c>
      <c r="J159" s="155">
        <f t="shared" si="8"/>
        <v>15</v>
      </c>
      <c r="K159" s="154">
        <f t="shared" si="9"/>
        <v>44324</v>
      </c>
      <c r="L159" s="143">
        <v>44330.5</v>
      </c>
      <c r="M159" s="143">
        <v>44410.5</v>
      </c>
      <c r="N159" s="143">
        <v>44407.5</v>
      </c>
      <c r="O159" s="144">
        <f t="shared" si="10"/>
        <v>83.5</v>
      </c>
      <c r="P159" s="149">
        <f t="shared" si="11"/>
        <v>0</v>
      </c>
    </row>
    <row r="160" spans="1:16" x14ac:dyDescent="0.35">
      <c r="A160" s="144" t="s">
        <v>178</v>
      </c>
      <c r="B160" s="115" t="s">
        <v>170</v>
      </c>
      <c r="C160" s="143">
        <v>44330</v>
      </c>
      <c r="D160" s="115" t="s">
        <v>281</v>
      </c>
      <c r="E160" s="145" t="s">
        <v>282</v>
      </c>
      <c r="F160" s="145" t="s">
        <v>220</v>
      </c>
      <c r="G160" s="146">
        <v>0</v>
      </c>
      <c r="H160" s="147">
        <v>44317</v>
      </c>
      <c r="I160" s="147">
        <v>44331</v>
      </c>
      <c r="J160" s="155">
        <f t="shared" si="8"/>
        <v>15</v>
      </c>
      <c r="K160" s="154">
        <f t="shared" si="9"/>
        <v>44324</v>
      </c>
      <c r="L160" s="143">
        <v>44330.5</v>
      </c>
      <c r="M160" s="143">
        <v>44410.5</v>
      </c>
      <c r="N160" s="143">
        <v>44407.5</v>
      </c>
      <c r="O160" s="144">
        <f t="shared" si="10"/>
        <v>83.5</v>
      </c>
      <c r="P160" s="149">
        <f t="shared" si="11"/>
        <v>0</v>
      </c>
    </row>
    <row r="161" spans="1:16" x14ac:dyDescent="0.35">
      <c r="A161" s="144" t="s">
        <v>179</v>
      </c>
      <c r="B161" s="115" t="s">
        <v>170</v>
      </c>
      <c r="C161" s="143">
        <v>44344</v>
      </c>
      <c r="D161" s="115" t="s">
        <v>218</v>
      </c>
      <c r="E161" s="145" t="s">
        <v>219</v>
      </c>
      <c r="F161" s="145" t="s">
        <v>220</v>
      </c>
      <c r="G161" s="146">
        <v>319.48</v>
      </c>
      <c r="H161" s="147">
        <v>44332</v>
      </c>
      <c r="I161" s="147">
        <v>44347</v>
      </c>
      <c r="J161" s="155">
        <f t="shared" si="8"/>
        <v>16</v>
      </c>
      <c r="K161" s="154">
        <f t="shared" si="9"/>
        <v>44339.5</v>
      </c>
      <c r="L161" s="143">
        <v>44344.5</v>
      </c>
      <c r="M161" s="143">
        <v>44348.5</v>
      </c>
      <c r="N161" s="143">
        <v>44344.5</v>
      </c>
      <c r="O161" s="144">
        <f t="shared" si="10"/>
        <v>5</v>
      </c>
      <c r="P161" s="149">
        <f t="shared" si="11"/>
        <v>1597.4</v>
      </c>
    </row>
    <row r="162" spans="1:16" x14ac:dyDescent="0.35">
      <c r="A162" s="144" t="s">
        <v>179</v>
      </c>
      <c r="B162" s="115" t="s">
        <v>170</v>
      </c>
      <c r="C162" s="143">
        <v>44344</v>
      </c>
      <c r="D162" s="115" t="s">
        <v>223</v>
      </c>
      <c r="E162" s="145" t="s">
        <v>224</v>
      </c>
      <c r="F162" s="145" t="s">
        <v>225</v>
      </c>
      <c r="G162" s="146">
        <v>74.900000000000006</v>
      </c>
      <c r="H162" s="147">
        <v>44332</v>
      </c>
      <c r="I162" s="147">
        <v>44347</v>
      </c>
      <c r="J162" s="155">
        <f t="shared" si="8"/>
        <v>16</v>
      </c>
      <c r="K162" s="154">
        <f t="shared" si="9"/>
        <v>44339.5</v>
      </c>
      <c r="L162" s="143">
        <v>44344.5</v>
      </c>
      <c r="M162" s="143">
        <v>44350.5</v>
      </c>
      <c r="N162" s="143">
        <v>44349.5</v>
      </c>
      <c r="O162" s="144">
        <f t="shared" si="10"/>
        <v>10</v>
      </c>
      <c r="P162" s="149">
        <f t="shared" si="11"/>
        <v>749</v>
      </c>
    </row>
    <row r="163" spans="1:16" x14ac:dyDescent="0.35">
      <c r="A163" s="144" t="s">
        <v>179</v>
      </c>
      <c r="B163" s="115" t="s">
        <v>170</v>
      </c>
      <c r="C163" s="143">
        <v>44344</v>
      </c>
      <c r="D163" s="115" t="s">
        <v>227</v>
      </c>
      <c r="E163" s="145" t="s">
        <v>228</v>
      </c>
      <c r="F163" s="145" t="s">
        <v>225</v>
      </c>
      <c r="G163" s="146">
        <v>51.94</v>
      </c>
      <c r="H163" s="147">
        <v>44332</v>
      </c>
      <c r="I163" s="147">
        <v>44347</v>
      </c>
      <c r="J163" s="155">
        <f t="shared" si="8"/>
        <v>16</v>
      </c>
      <c r="K163" s="154">
        <f t="shared" si="9"/>
        <v>44339.5</v>
      </c>
      <c r="L163" s="143">
        <v>44344.5</v>
      </c>
      <c r="M163" s="143">
        <v>44350.5</v>
      </c>
      <c r="N163" s="143">
        <v>44349.5</v>
      </c>
      <c r="O163" s="144">
        <f t="shared" si="10"/>
        <v>10</v>
      </c>
      <c r="P163" s="149">
        <f t="shared" si="11"/>
        <v>519.4</v>
      </c>
    </row>
    <row r="164" spans="1:16" x14ac:dyDescent="0.35">
      <c r="A164" s="144" t="s">
        <v>179</v>
      </c>
      <c r="B164" s="115" t="s">
        <v>170</v>
      </c>
      <c r="C164" s="143">
        <v>44344</v>
      </c>
      <c r="D164" s="115" t="s">
        <v>207</v>
      </c>
      <c r="E164" s="145" t="s">
        <v>208</v>
      </c>
      <c r="F164" s="145" t="s">
        <v>209</v>
      </c>
      <c r="G164" s="146">
        <v>2691.12</v>
      </c>
      <c r="H164" s="147">
        <v>44332</v>
      </c>
      <c r="I164" s="147">
        <v>44347</v>
      </c>
      <c r="J164" s="155">
        <f t="shared" si="8"/>
        <v>16</v>
      </c>
      <c r="K164" s="154">
        <f t="shared" si="9"/>
        <v>44339.5</v>
      </c>
      <c r="L164" s="143">
        <v>44344.5</v>
      </c>
      <c r="M164" s="143">
        <v>44350.5</v>
      </c>
      <c r="N164" s="143">
        <v>44349.5</v>
      </c>
      <c r="O164" s="144">
        <f t="shared" si="10"/>
        <v>10</v>
      </c>
      <c r="P164" s="149">
        <f t="shared" si="11"/>
        <v>26911.199999999997</v>
      </c>
    </row>
    <row r="165" spans="1:16" x14ac:dyDescent="0.35">
      <c r="A165" s="144" t="s">
        <v>179</v>
      </c>
      <c r="B165" s="115" t="s">
        <v>170</v>
      </c>
      <c r="C165" s="143">
        <v>44344</v>
      </c>
      <c r="D165" s="115" t="s">
        <v>210</v>
      </c>
      <c r="E165" s="145" t="s">
        <v>211</v>
      </c>
      <c r="F165" s="145" t="s">
        <v>209</v>
      </c>
      <c r="G165" s="146">
        <v>440.91999999999996</v>
      </c>
      <c r="H165" s="147">
        <v>44332</v>
      </c>
      <c r="I165" s="147">
        <v>44347</v>
      </c>
      <c r="J165" s="155">
        <f t="shared" si="8"/>
        <v>16</v>
      </c>
      <c r="K165" s="154">
        <f t="shared" si="9"/>
        <v>44339.5</v>
      </c>
      <c r="L165" s="143">
        <v>44344.5</v>
      </c>
      <c r="M165" s="143">
        <v>44350.5</v>
      </c>
      <c r="N165" s="143">
        <v>44349.5</v>
      </c>
      <c r="O165" s="144">
        <f t="shared" si="10"/>
        <v>10</v>
      </c>
      <c r="P165" s="149">
        <f t="shared" si="11"/>
        <v>4409.2</v>
      </c>
    </row>
    <row r="166" spans="1:16" x14ac:dyDescent="0.35">
      <c r="A166" s="144" t="s">
        <v>179</v>
      </c>
      <c r="B166" s="115" t="s">
        <v>170</v>
      </c>
      <c r="C166" s="143">
        <v>44344</v>
      </c>
      <c r="D166" s="115" t="s">
        <v>212</v>
      </c>
      <c r="E166" s="145" t="s">
        <v>213</v>
      </c>
      <c r="F166" s="145" t="s">
        <v>209</v>
      </c>
      <c r="G166" s="146">
        <v>440.91999999999996</v>
      </c>
      <c r="H166" s="147">
        <v>44332</v>
      </c>
      <c r="I166" s="147">
        <v>44347</v>
      </c>
      <c r="J166" s="155">
        <f t="shared" si="8"/>
        <v>16</v>
      </c>
      <c r="K166" s="154">
        <f t="shared" si="9"/>
        <v>44339.5</v>
      </c>
      <c r="L166" s="143">
        <v>44344.5</v>
      </c>
      <c r="M166" s="143">
        <v>44350.5</v>
      </c>
      <c r="N166" s="143">
        <v>44349.5</v>
      </c>
      <c r="O166" s="144">
        <f t="shared" si="10"/>
        <v>10</v>
      </c>
      <c r="P166" s="149">
        <f t="shared" si="11"/>
        <v>4409.2</v>
      </c>
    </row>
    <row r="167" spans="1:16" x14ac:dyDescent="0.35">
      <c r="A167" s="144" t="s">
        <v>179</v>
      </c>
      <c r="B167" s="115" t="s">
        <v>170</v>
      </c>
      <c r="C167" s="143">
        <v>44344</v>
      </c>
      <c r="D167" s="115" t="s">
        <v>214</v>
      </c>
      <c r="E167" s="145" t="s">
        <v>215</v>
      </c>
      <c r="F167" s="145" t="s">
        <v>209</v>
      </c>
      <c r="G167" s="146">
        <v>1885.3300000000002</v>
      </c>
      <c r="H167" s="147">
        <v>44332</v>
      </c>
      <c r="I167" s="147">
        <v>44347</v>
      </c>
      <c r="J167" s="155">
        <f t="shared" si="8"/>
        <v>16</v>
      </c>
      <c r="K167" s="154">
        <f t="shared" si="9"/>
        <v>44339.5</v>
      </c>
      <c r="L167" s="143">
        <v>44344.5</v>
      </c>
      <c r="M167" s="143">
        <v>44350.5</v>
      </c>
      <c r="N167" s="143">
        <v>44349.5</v>
      </c>
      <c r="O167" s="144">
        <f t="shared" si="10"/>
        <v>10</v>
      </c>
      <c r="P167" s="149">
        <f t="shared" si="11"/>
        <v>18853.300000000003</v>
      </c>
    </row>
    <row r="168" spans="1:16" x14ac:dyDescent="0.35">
      <c r="A168" s="144" t="s">
        <v>179</v>
      </c>
      <c r="B168" s="115" t="s">
        <v>170</v>
      </c>
      <c r="C168" s="143">
        <v>44344</v>
      </c>
      <c r="D168" s="115" t="s">
        <v>216</v>
      </c>
      <c r="E168" s="145" t="s">
        <v>217</v>
      </c>
      <c r="F168" s="145" t="s">
        <v>209</v>
      </c>
      <c r="G168" s="146">
        <v>1885.3300000000002</v>
      </c>
      <c r="H168" s="147">
        <v>44332</v>
      </c>
      <c r="I168" s="147">
        <v>44347</v>
      </c>
      <c r="J168" s="155">
        <f t="shared" si="8"/>
        <v>16</v>
      </c>
      <c r="K168" s="154">
        <f t="shared" si="9"/>
        <v>44339.5</v>
      </c>
      <c r="L168" s="143">
        <v>44344.5</v>
      </c>
      <c r="M168" s="143">
        <v>44350.5</v>
      </c>
      <c r="N168" s="143">
        <v>44349.5</v>
      </c>
      <c r="O168" s="144">
        <f t="shared" si="10"/>
        <v>10</v>
      </c>
      <c r="P168" s="149">
        <f t="shared" si="11"/>
        <v>18853.300000000003</v>
      </c>
    </row>
    <row r="169" spans="1:16" x14ac:dyDescent="0.35">
      <c r="A169" s="144" t="s">
        <v>179</v>
      </c>
      <c r="B169" s="115" t="s">
        <v>170</v>
      </c>
      <c r="C169" s="143">
        <v>44344</v>
      </c>
      <c r="D169" s="115" t="s">
        <v>218</v>
      </c>
      <c r="E169" s="145" t="s">
        <v>219</v>
      </c>
      <c r="F169" s="145" t="s">
        <v>230</v>
      </c>
      <c r="G169" s="146">
        <v>321.11</v>
      </c>
      <c r="H169" s="147">
        <v>44332</v>
      </c>
      <c r="I169" s="147">
        <v>44347</v>
      </c>
      <c r="J169" s="155">
        <f t="shared" si="8"/>
        <v>16</v>
      </c>
      <c r="K169" s="154">
        <f t="shared" si="9"/>
        <v>44339.5</v>
      </c>
      <c r="L169" s="143">
        <v>44344.5</v>
      </c>
      <c r="M169" s="143">
        <v>44357.5</v>
      </c>
      <c r="N169" s="143">
        <v>44354.5</v>
      </c>
      <c r="O169" s="144">
        <f t="shared" si="10"/>
        <v>15</v>
      </c>
      <c r="P169" s="149">
        <f t="shared" si="11"/>
        <v>4816.6500000000005</v>
      </c>
    </row>
    <row r="170" spans="1:16" x14ac:dyDescent="0.35">
      <c r="A170" s="144" t="s">
        <v>179</v>
      </c>
      <c r="B170" s="115" t="s">
        <v>170</v>
      </c>
      <c r="C170" s="143">
        <v>44344</v>
      </c>
      <c r="D170" s="115" t="s">
        <v>221</v>
      </c>
      <c r="E170" s="145" t="s">
        <v>222</v>
      </c>
      <c r="F170" s="145" t="s">
        <v>230</v>
      </c>
      <c r="G170" s="146">
        <v>482.06</v>
      </c>
      <c r="H170" s="147">
        <v>44332</v>
      </c>
      <c r="I170" s="147">
        <v>44347</v>
      </c>
      <c r="J170" s="155">
        <f t="shared" si="8"/>
        <v>16</v>
      </c>
      <c r="K170" s="154">
        <f t="shared" si="9"/>
        <v>44339.5</v>
      </c>
      <c r="L170" s="143">
        <v>44344.5</v>
      </c>
      <c r="M170" s="143">
        <v>44357.5</v>
      </c>
      <c r="N170" s="143">
        <v>44354.5</v>
      </c>
      <c r="O170" s="144">
        <f t="shared" si="10"/>
        <v>15</v>
      </c>
      <c r="P170" s="149">
        <f t="shared" si="11"/>
        <v>7230.9</v>
      </c>
    </row>
    <row r="171" spans="1:16" x14ac:dyDescent="0.35">
      <c r="A171" s="144" t="s">
        <v>179</v>
      </c>
      <c r="B171" s="115" t="s">
        <v>170</v>
      </c>
      <c r="C171" s="143">
        <v>44344</v>
      </c>
      <c r="D171" s="115" t="s">
        <v>227</v>
      </c>
      <c r="E171" s="145" t="s">
        <v>228</v>
      </c>
      <c r="F171" s="145" t="s">
        <v>327</v>
      </c>
      <c r="G171" s="144">
        <v>3.48</v>
      </c>
      <c r="H171" s="147">
        <v>44332</v>
      </c>
      <c r="I171" s="147">
        <v>44347</v>
      </c>
      <c r="J171" s="155">
        <f t="shared" si="8"/>
        <v>16</v>
      </c>
      <c r="K171" s="154">
        <f t="shared" si="9"/>
        <v>44339.5</v>
      </c>
      <c r="L171" s="143">
        <v>44344.5</v>
      </c>
      <c r="M171" s="143">
        <v>44407.5</v>
      </c>
      <c r="N171" s="143">
        <v>44406.5</v>
      </c>
      <c r="O171" s="144">
        <f t="shared" si="10"/>
        <v>67</v>
      </c>
      <c r="P171" s="149">
        <f t="shared" si="11"/>
        <v>233.16</v>
      </c>
    </row>
    <row r="172" spans="1:16" x14ac:dyDescent="0.35">
      <c r="A172" s="144" t="s">
        <v>179</v>
      </c>
      <c r="B172" s="115" t="s">
        <v>170</v>
      </c>
      <c r="C172" s="143">
        <v>44344</v>
      </c>
      <c r="D172" s="115" t="s">
        <v>269</v>
      </c>
      <c r="E172" s="145" t="s">
        <v>270</v>
      </c>
      <c r="F172" s="145" t="s">
        <v>271</v>
      </c>
      <c r="G172" s="146">
        <v>193.51999999999998</v>
      </c>
      <c r="H172" s="147">
        <v>44332</v>
      </c>
      <c r="I172" s="147">
        <v>44347</v>
      </c>
      <c r="J172" s="155">
        <f t="shared" si="8"/>
        <v>16</v>
      </c>
      <c r="K172" s="154">
        <f t="shared" si="9"/>
        <v>44339.5</v>
      </c>
      <c r="L172" s="143">
        <v>44344.5</v>
      </c>
      <c r="M172" s="143">
        <v>44410.5</v>
      </c>
      <c r="N172" s="143">
        <v>44407.5</v>
      </c>
      <c r="O172" s="144">
        <f t="shared" si="10"/>
        <v>68</v>
      </c>
      <c r="P172" s="149">
        <f t="shared" si="11"/>
        <v>13159.359999999999</v>
      </c>
    </row>
    <row r="173" spans="1:16" x14ac:dyDescent="0.35">
      <c r="A173" s="144" t="s">
        <v>179</v>
      </c>
      <c r="B173" s="115" t="s">
        <v>170</v>
      </c>
      <c r="C173" s="143">
        <v>44344</v>
      </c>
      <c r="D173" s="115" t="s">
        <v>269</v>
      </c>
      <c r="E173" s="145" t="s">
        <v>270</v>
      </c>
      <c r="F173" s="145" t="s">
        <v>273</v>
      </c>
      <c r="G173" s="146">
        <v>2.85</v>
      </c>
      <c r="H173" s="147">
        <v>44332</v>
      </c>
      <c r="I173" s="147">
        <v>44347</v>
      </c>
      <c r="J173" s="155">
        <f t="shared" si="8"/>
        <v>16</v>
      </c>
      <c r="K173" s="154">
        <f t="shared" si="9"/>
        <v>44339.5</v>
      </c>
      <c r="L173" s="143">
        <v>44344.5</v>
      </c>
      <c r="M173" s="143">
        <v>44410.5</v>
      </c>
      <c r="N173" s="143">
        <v>44407.5</v>
      </c>
      <c r="O173" s="144">
        <f t="shared" si="10"/>
        <v>68</v>
      </c>
      <c r="P173" s="149">
        <f t="shared" si="11"/>
        <v>193.8</v>
      </c>
    </row>
    <row r="174" spans="1:16" x14ac:dyDescent="0.35">
      <c r="A174" s="144" t="s">
        <v>179</v>
      </c>
      <c r="B174" s="115" t="s">
        <v>170</v>
      </c>
      <c r="C174" s="143">
        <v>44344</v>
      </c>
      <c r="D174" s="115" t="s">
        <v>275</v>
      </c>
      <c r="E174" s="145" t="s">
        <v>276</v>
      </c>
      <c r="F174" s="145" t="s">
        <v>209</v>
      </c>
      <c r="G174" s="144">
        <v>0</v>
      </c>
      <c r="H174" s="147">
        <v>44332</v>
      </c>
      <c r="I174" s="147">
        <v>44347</v>
      </c>
      <c r="J174" s="155">
        <f t="shared" si="8"/>
        <v>16</v>
      </c>
      <c r="K174" s="154">
        <f t="shared" si="9"/>
        <v>44339.5</v>
      </c>
      <c r="L174" s="143">
        <v>44344.5</v>
      </c>
      <c r="M174" s="143">
        <v>44410.5</v>
      </c>
      <c r="N174" s="143">
        <v>44407.5</v>
      </c>
      <c r="O174" s="144">
        <f t="shared" si="10"/>
        <v>68</v>
      </c>
      <c r="P174" s="149">
        <f t="shared" si="11"/>
        <v>0</v>
      </c>
    </row>
    <row r="175" spans="1:16" x14ac:dyDescent="0.35">
      <c r="A175" s="144" t="s">
        <v>179</v>
      </c>
      <c r="B175" s="115" t="s">
        <v>170</v>
      </c>
      <c r="C175" s="143">
        <v>44344</v>
      </c>
      <c r="D175" s="115" t="s">
        <v>277</v>
      </c>
      <c r="E175" s="145" t="s">
        <v>278</v>
      </c>
      <c r="F175" s="145" t="s">
        <v>279</v>
      </c>
      <c r="G175" s="146">
        <v>0</v>
      </c>
      <c r="H175" s="147">
        <v>44332</v>
      </c>
      <c r="I175" s="147">
        <v>44347</v>
      </c>
      <c r="J175" s="155">
        <f t="shared" si="8"/>
        <v>16</v>
      </c>
      <c r="K175" s="154">
        <f t="shared" si="9"/>
        <v>44339.5</v>
      </c>
      <c r="L175" s="143">
        <v>44344.5</v>
      </c>
      <c r="M175" s="143">
        <v>44410.5</v>
      </c>
      <c r="N175" s="143">
        <v>44407.5</v>
      </c>
      <c r="O175" s="144">
        <f t="shared" si="10"/>
        <v>68</v>
      </c>
      <c r="P175" s="149">
        <f t="shared" si="11"/>
        <v>0</v>
      </c>
    </row>
    <row r="176" spans="1:16" x14ac:dyDescent="0.35">
      <c r="A176" s="144" t="s">
        <v>179</v>
      </c>
      <c r="B176" s="115" t="s">
        <v>170</v>
      </c>
      <c r="C176" s="143">
        <v>44344</v>
      </c>
      <c r="D176" s="115" t="s">
        <v>233</v>
      </c>
      <c r="E176" s="145" t="s">
        <v>234</v>
      </c>
      <c r="F176" s="145" t="s">
        <v>280</v>
      </c>
      <c r="G176" s="146">
        <v>20.99</v>
      </c>
      <c r="H176" s="147">
        <v>44332</v>
      </c>
      <c r="I176" s="147">
        <v>44347</v>
      </c>
      <c r="J176" s="155">
        <f t="shared" si="8"/>
        <v>16</v>
      </c>
      <c r="K176" s="154">
        <f t="shared" si="9"/>
        <v>44339.5</v>
      </c>
      <c r="L176" s="143">
        <v>44344.5</v>
      </c>
      <c r="M176" s="143">
        <v>44410.5</v>
      </c>
      <c r="N176" s="143">
        <v>44407.5</v>
      </c>
      <c r="O176" s="144">
        <f t="shared" si="10"/>
        <v>68</v>
      </c>
      <c r="P176" s="149">
        <f t="shared" si="11"/>
        <v>1427.32</v>
      </c>
    </row>
    <row r="177" spans="1:16" x14ac:dyDescent="0.35">
      <c r="A177" s="144" t="s">
        <v>179</v>
      </c>
      <c r="B177" s="115" t="s">
        <v>170</v>
      </c>
      <c r="C177" s="143">
        <v>44344</v>
      </c>
      <c r="D177" s="115" t="s">
        <v>281</v>
      </c>
      <c r="E177" s="145" t="s">
        <v>282</v>
      </c>
      <c r="F177" s="145" t="s">
        <v>230</v>
      </c>
      <c r="G177" s="146">
        <v>0</v>
      </c>
      <c r="H177" s="147">
        <v>44332</v>
      </c>
      <c r="I177" s="147">
        <v>44347</v>
      </c>
      <c r="J177" s="155">
        <f t="shared" si="8"/>
        <v>16</v>
      </c>
      <c r="K177" s="154">
        <f t="shared" si="9"/>
        <v>44339.5</v>
      </c>
      <c r="L177" s="143">
        <v>44344.5</v>
      </c>
      <c r="M177" s="143">
        <v>44410.5</v>
      </c>
      <c r="N177" s="143">
        <v>44407.5</v>
      </c>
      <c r="O177" s="144">
        <f t="shared" si="10"/>
        <v>68</v>
      </c>
      <c r="P177" s="149">
        <f t="shared" si="11"/>
        <v>0</v>
      </c>
    </row>
    <row r="178" spans="1:16" x14ac:dyDescent="0.35">
      <c r="A178" s="144" t="s">
        <v>179</v>
      </c>
      <c r="B178" s="115" t="s">
        <v>170</v>
      </c>
      <c r="C178" s="143">
        <v>44344</v>
      </c>
      <c r="D178" s="115" t="s">
        <v>281</v>
      </c>
      <c r="E178" s="145" t="s">
        <v>282</v>
      </c>
      <c r="F178" s="145" t="s">
        <v>220</v>
      </c>
      <c r="G178" s="146">
        <v>0</v>
      </c>
      <c r="H178" s="147">
        <v>44332</v>
      </c>
      <c r="I178" s="147">
        <v>44347</v>
      </c>
      <c r="J178" s="155">
        <f t="shared" si="8"/>
        <v>16</v>
      </c>
      <c r="K178" s="154">
        <f t="shared" si="9"/>
        <v>44339.5</v>
      </c>
      <c r="L178" s="143">
        <v>44344.5</v>
      </c>
      <c r="M178" s="143">
        <v>44410.5</v>
      </c>
      <c r="N178" s="143">
        <v>44407.5</v>
      </c>
      <c r="O178" s="144">
        <f t="shared" si="10"/>
        <v>68</v>
      </c>
      <c r="P178" s="149">
        <f t="shared" si="11"/>
        <v>0</v>
      </c>
    </row>
    <row r="179" spans="1:16" x14ac:dyDescent="0.35">
      <c r="A179" s="144" t="s">
        <v>180</v>
      </c>
      <c r="B179" s="115" t="s">
        <v>170</v>
      </c>
      <c r="C179" s="143">
        <v>44362</v>
      </c>
      <c r="D179" s="115" t="s">
        <v>218</v>
      </c>
      <c r="E179" s="145" t="s">
        <v>219</v>
      </c>
      <c r="F179" s="145" t="s">
        <v>220</v>
      </c>
      <c r="G179" s="146">
        <v>334.38</v>
      </c>
      <c r="H179" s="147">
        <v>44348</v>
      </c>
      <c r="I179" s="147">
        <v>44362</v>
      </c>
      <c r="J179" s="155">
        <f t="shared" si="8"/>
        <v>15</v>
      </c>
      <c r="K179" s="154">
        <f t="shared" si="9"/>
        <v>44355</v>
      </c>
      <c r="L179" s="143">
        <v>44362.5</v>
      </c>
      <c r="M179" s="143">
        <v>44363.5</v>
      </c>
      <c r="N179" s="143">
        <v>44362.5</v>
      </c>
      <c r="O179" s="144">
        <f t="shared" si="10"/>
        <v>7.5</v>
      </c>
      <c r="P179" s="149">
        <f t="shared" si="11"/>
        <v>2507.85</v>
      </c>
    </row>
    <row r="180" spans="1:16" x14ac:dyDescent="0.35">
      <c r="A180" s="144" t="s">
        <v>180</v>
      </c>
      <c r="B180" s="115" t="s">
        <v>170</v>
      </c>
      <c r="C180" s="143">
        <v>44362</v>
      </c>
      <c r="D180" s="115" t="s">
        <v>223</v>
      </c>
      <c r="E180" s="145" t="s">
        <v>224</v>
      </c>
      <c r="F180" s="145" t="s">
        <v>225</v>
      </c>
      <c r="G180" s="146">
        <v>74.900000000000006</v>
      </c>
      <c r="H180" s="147">
        <v>44348</v>
      </c>
      <c r="I180" s="147">
        <v>44362</v>
      </c>
      <c r="J180" s="155">
        <f t="shared" si="8"/>
        <v>15</v>
      </c>
      <c r="K180" s="154">
        <f t="shared" si="9"/>
        <v>44355</v>
      </c>
      <c r="L180" s="143">
        <v>44362.5</v>
      </c>
      <c r="M180" s="143">
        <v>44365.5</v>
      </c>
      <c r="N180" s="143">
        <v>44364.5</v>
      </c>
      <c r="O180" s="144">
        <f t="shared" si="10"/>
        <v>9.5</v>
      </c>
      <c r="P180" s="149">
        <f t="shared" si="11"/>
        <v>711.55000000000007</v>
      </c>
    </row>
    <row r="181" spans="1:16" x14ac:dyDescent="0.35">
      <c r="A181" s="144" t="s">
        <v>180</v>
      </c>
      <c r="B181" s="115" t="s">
        <v>170</v>
      </c>
      <c r="C181" s="143">
        <v>44362</v>
      </c>
      <c r="D181" s="115" t="s">
        <v>227</v>
      </c>
      <c r="E181" s="145" t="s">
        <v>228</v>
      </c>
      <c r="F181" s="145" t="s">
        <v>225</v>
      </c>
      <c r="G181" s="146">
        <v>51.94</v>
      </c>
      <c r="H181" s="147">
        <v>44348</v>
      </c>
      <c r="I181" s="147">
        <v>44362</v>
      </c>
      <c r="J181" s="155">
        <f t="shared" si="8"/>
        <v>15</v>
      </c>
      <c r="K181" s="154">
        <f t="shared" si="9"/>
        <v>44355</v>
      </c>
      <c r="L181" s="143">
        <v>44362.5</v>
      </c>
      <c r="M181" s="143">
        <v>44365.5</v>
      </c>
      <c r="N181" s="143">
        <v>44364.5</v>
      </c>
      <c r="O181" s="144">
        <f t="shared" si="10"/>
        <v>9.5</v>
      </c>
      <c r="P181" s="149">
        <f t="shared" si="11"/>
        <v>493.42999999999995</v>
      </c>
    </row>
    <row r="182" spans="1:16" x14ac:dyDescent="0.35">
      <c r="A182" s="144" t="s">
        <v>180</v>
      </c>
      <c r="B182" s="115" t="s">
        <v>170</v>
      </c>
      <c r="C182" s="143">
        <v>44362</v>
      </c>
      <c r="D182" s="115" t="s">
        <v>207</v>
      </c>
      <c r="E182" s="145" t="s">
        <v>208</v>
      </c>
      <c r="F182" s="145" t="s">
        <v>209</v>
      </c>
      <c r="G182" s="146">
        <v>3317.98</v>
      </c>
      <c r="H182" s="147">
        <v>44348</v>
      </c>
      <c r="I182" s="147">
        <v>44362</v>
      </c>
      <c r="J182" s="155">
        <f t="shared" si="8"/>
        <v>15</v>
      </c>
      <c r="K182" s="154">
        <f t="shared" si="9"/>
        <v>44355</v>
      </c>
      <c r="L182" s="143">
        <v>44362.5</v>
      </c>
      <c r="M182" s="143">
        <v>44365.5</v>
      </c>
      <c r="N182" s="143">
        <v>44364.5</v>
      </c>
      <c r="O182" s="144">
        <f t="shared" si="10"/>
        <v>9.5</v>
      </c>
      <c r="P182" s="149">
        <f t="shared" si="11"/>
        <v>31520.81</v>
      </c>
    </row>
    <row r="183" spans="1:16" x14ac:dyDescent="0.35">
      <c r="A183" s="144" t="s">
        <v>180</v>
      </c>
      <c r="B183" s="115" t="s">
        <v>170</v>
      </c>
      <c r="C183" s="143">
        <v>44362</v>
      </c>
      <c r="D183" s="115" t="s">
        <v>210</v>
      </c>
      <c r="E183" s="145" t="s">
        <v>211</v>
      </c>
      <c r="F183" s="145" t="s">
        <v>209</v>
      </c>
      <c r="G183" s="146">
        <v>500.7</v>
      </c>
      <c r="H183" s="147">
        <v>44348</v>
      </c>
      <c r="I183" s="147">
        <v>44362</v>
      </c>
      <c r="J183" s="155">
        <f t="shared" si="8"/>
        <v>15</v>
      </c>
      <c r="K183" s="154">
        <f t="shared" si="9"/>
        <v>44355</v>
      </c>
      <c r="L183" s="143">
        <v>44362.5</v>
      </c>
      <c r="M183" s="143">
        <v>44365.5</v>
      </c>
      <c r="N183" s="143">
        <v>44364.5</v>
      </c>
      <c r="O183" s="144">
        <f t="shared" si="10"/>
        <v>9.5</v>
      </c>
      <c r="P183" s="149">
        <f t="shared" si="11"/>
        <v>4756.6499999999996</v>
      </c>
    </row>
    <row r="184" spans="1:16" x14ac:dyDescent="0.35">
      <c r="A184" s="144" t="s">
        <v>180</v>
      </c>
      <c r="B184" s="115" t="s">
        <v>170</v>
      </c>
      <c r="C184" s="143">
        <v>44362</v>
      </c>
      <c r="D184" s="115" t="s">
        <v>212</v>
      </c>
      <c r="E184" s="145" t="s">
        <v>213</v>
      </c>
      <c r="F184" s="145" t="s">
        <v>209</v>
      </c>
      <c r="G184" s="146">
        <v>500.7</v>
      </c>
      <c r="H184" s="147">
        <v>44348</v>
      </c>
      <c r="I184" s="147">
        <v>44362</v>
      </c>
      <c r="J184" s="155">
        <f t="shared" si="8"/>
        <v>15</v>
      </c>
      <c r="K184" s="154">
        <f t="shared" si="9"/>
        <v>44355</v>
      </c>
      <c r="L184" s="143">
        <v>44362.5</v>
      </c>
      <c r="M184" s="143">
        <v>44365.5</v>
      </c>
      <c r="N184" s="143">
        <v>44364.5</v>
      </c>
      <c r="O184" s="144">
        <f t="shared" si="10"/>
        <v>9.5</v>
      </c>
      <c r="P184" s="149">
        <f t="shared" si="11"/>
        <v>4756.6499999999996</v>
      </c>
    </row>
    <row r="185" spans="1:16" x14ac:dyDescent="0.35">
      <c r="A185" s="144" t="s">
        <v>180</v>
      </c>
      <c r="B185" s="115" t="s">
        <v>170</v>
      </c>
      <c r="C185" s="143">
        <v>44362</v>
      </c>
      <c r="D185" s="115" t="s">
        <v>214</v>
      </c>
      <c r="E185" s="145" t="s">
        <v>215</v>
      </c>
      <c r="F185" s="145" t="s">
        <v>209</v>
      </c>
      <c r="G185" s="146">
        <v>2141.02</v>
      </c>
      <c r="H185" s="147">
        <v>44348</v>
      </c>
      <c r="I185" s="147">
        <v>44362</v>
      </c>
      <c r="J185" s="155">
        <f t="shared" si="8"/>
        <v>15</v>
      </c>
      <c r="K185" s="154">
        <f t="shared" si="9"/>
        <v>44355</v>
      </c>
      <c r="L185" s="143">
        <v>44362.5</v>
      </c>
      <c r="M185" s="143">
        <v>44365.5</v>
      </c>
      <c r="N185" s="143">
        <v>44364.5</v>
      </c>
      <c r="O185" s="144">
        <f t="shared" si="10"/>
        <v>9.5</v>
      </c>
      <c r="P185" s="149">
        <f t="shared" si="11"/>
        <v>20339.689999999999</v>
      </c>
    </row>
    <row r="186" spans="1:16" x14ac:dyDescent="0.35">
      <c r="A186" s="144" t="s">
        <v>180</v>
      </c>
      <c r="B186" s="115" t="s">
        <v>170</v>
      </c>
      <c r="C186" s="143">
        <v>44362</v>
      </c>
      <c r="D186" s="115" t="s">
        <v>216</v>
      </c>
      <c r="E186" s="145" t="s">
        <v>217</v>
      </c>
      <c r="F186" s="145" t="s">
        <v>209</v>
      </c>
      <c r="G186" s="146">
        <v>2141.02</v>
      </c>
      <c r="H186" s="147">
        <v>44348</v>
      </c>
      <c r="I186" s="147">
        <v>44362</v>
      </c>
      <c r="J186" s="155">
        <f t="shared" si="8"/>
        <v>15</v>
      </c>
      <c r="K186" s="154">
        <f t="shared" si="9"/>
        <v>44355</v>
      </c>
      <c r="L186" s="143">
        <v>44362.5</v>
      </c>
      <c r="M186" s="143">
        <v>44365.5</v>
      </c>
      <c r="N186" s="143">
        <v>44364.5</v>
      </c>
      <c r="O186" s="144">
        <f t="shared" si="10"/>
        <v>9.5</v>
      </c>
      <c r="P186" s="149">
        <f t="shared" si="11"/>
        <v>20339.689999999999</v>
      </c>
    </row>
    <row r="187" spans="1:16" x14ac:dyDescent="0.35">
      <c r="A187" s="144" t="s">
        <v>180</v>
      </c>
      <c r="B187" s="115" t="s">
        <v>170</v>
      </c>
      <c r="C187" s="143">
        <v>44362</v>
      </c>
      <c r="D187" s="115" t="s">
        <v>218</v>
      </c>
      <c r="E187" s="145" t="s">
        <v>219</v>
      </c>
      <c r="F187" s="145" t="s">
        <v>230</v>
      </c>
      <c r="G187" s="146">
        <v>303.45</v>
      </c>
      <c r="H187" s="147">
        <v>44348</v>
      </c>
      <c r="I187" s="147">
        <v>44362</v>
      </c>
      <c r="J187" s="155">
        <f t="shared" si="8"/>
        <v>15</v>
      </c>
      <c r="K187" s="154">
        <f t="shared" si="9"/>
        <v>44355</v>
      </c>
      <c r="L187" s="143">
        <v>44362.5</v>
      </c>
      <c r="M187" s="143">
        <v>44372.5</v>
      </c>
      <c r="N187" s="143">
        <v>44371.5</v>
      </c>
      <c r="O187" s="144">
        <f t="shared" si="10"/>
        <v>16.5</v>
      </c>
      <c r="P187" s="149">
        <f t="shared" si="11"/>
        <v>5006.9250000000002</v>
      </c>
    </row>
    <row r="188" spans="1:16" x14ac:dyDescent="0.35">
      <c r="A188" s="144" t="s">
        <v>180</v>
      </c>
      <c r="B188" s="115" t="s">
        <v>170</v>
      </c>
      <c r="C188" s="143">
        <v>44362</v>
      </c>
      <c r="D188" s="115" t="s">
        <v>221</v>
      </c>
      <c r="E188" s="145" t="s">
        <v>222</v>
      </c>
      <c r="F188" s="145" t="s">
        <v>230</v>
      </c>
      <c r="G188" s="146">
        <v>490.71999999999997</v>
      </c>
      <c r="H188" s="147">
        <v>44348</v>
      </c>
      <c r="I188" s="147">
        <v>44362</v>
      </c>
      <c r="J188" s="155">
        <f t="shared" si="8"/>
        <v>15</v>
      </c>
      <c r="K188" s="154">
        <f t="shared" si="9"/>
        <v>44355</v>
      </c>
      <c r="L188" s="143">
        <v>44362.5</v>
      </c>
      <c r="M188" s="143">
        <v>44372.5</v>
      </c>
      <c r="N188" s="143">
        <v>44371.5</v>
      </c>
      <c r="O188" s="144">
        <f t="shared" si="10"/>
        <v>16.5</v>
      </c>
      <c r="P188" s="149">
        <f t="shared" si="11"/>
        <v>8096.8799999999992</v>
      </c>
    </row>
    <row r="189" spans="1:16" x14ac:dyDescent="0.35">
      <c r="A189" s="144" t="s">
        <v>180</v>
      </c>
      <c r="B189" s="115" t="s">
        <v>170</v>
      </c>
      <c r="C189" s="143">
        <v>44362</v>
      </c>
      <c r="D189" s="115" t="s">
        <v>238</v>
      </c>
      <c r="E189" s="145" t="s">
        <v>239</v>
      </c>
      <c r="F189" s="145" t="s">
        <v>240</v>
      </c>
      <c r="G189" s="146">
        <v>42.87</v>
      </c>
      <c r="H189" s="147">
        <v>44348</v>
      </c>
      <c r="I189" s="147">
        <v>44362</v>
      </c>
      <c r="J189" s="155">
        <f t="shared" si="8"/>
        <v>15</v>
      </c>
      <c r="K189" s="154">
        <f t="shared" si="9"/>
        <v>44355</v>
      </c>
      <c r="L189" s="143">
        <v>44362.5</v>
      </c>
      <c r="M189" s="143">
        <v>44397.5</v>
      </c>
      <c r="N189" s="143">
        <v>44396.5</v>
      </c>
      <c r="O189" s="144">
        <f t="shared" si="10"/>
        <v>41.5</v>
      </c>
      <c r="P189" s="149">
        <f t="shared" si="11"/>
        <v>1779.1049999999998</v>
      </c>
    </row>
    <row r="190" spans="1:16" x14ac:dyDescent="0.35">
      <c r="A190" s="144" t="s">
        <v>180</v>
      </c>
      <c r="B190" s="115" t="s">
        <v>170</v>
      </c>
      <c r="C190" s="143">
        <v>44362</v>
      </c>
      <c r="D190" s="115" t="s">
        <v>218</v>
      </c>
      <c r="E190" s="145" t="s">
        <v>219</v>
      </c>
      <c r="F190" s="145" t="s">
        <v>245</v>
      </c>
      <c r="G190" s="146">
        <v>115.38</v>
      </c>
      <c r="H190" s="147">
        <v>44348</v>
      </c>
      <c r="I190" s="147">
        <v>44362</v>
      </c>
      <c r="J190" s="155">
        <f t="shared" si="8"/>
        <v>15</v>
      </c>
      <c r="K190" s="154">
        <f t="shared" si="9"/>
        <v>44355</v>
      </c>
      <c r="L190" s="143">
        <v>44362.5</v>
      </c>
      <c r="M190" s="143">
        <v>44397.5</v>
      </c>
      <c r="N190" s="143">
        <v>44396.5</v>
      </c>
      <c r="O190" s="144">
        <f t="shared" si="10"/>
        <v>41.5</v>
      </c>
      <c r="P190" s="149">
        <f t="shared" si="11"/>
        <v>4788.2699999999995</v>
      </c>
    </row>
    <row r="191" spans="1:16" x14ac:dyDescent="0.35">
      <c r="A191" s="144" t="s">
        <v>180</v>
      </c>
      <c r="B191" s="115" t="s">
        <v>170</v>
      </c>
      <c r="C191" s="143">
        <v>44362</v>
      </c>
      <c r="D191" s="115" t="s">
        <v>269</v>
      </c>
      <c r="E191" s="145" t="s">
        <v>270</v>
      </c>
      <c r="F191" s="145" t="s">
        <v>271</v>
      </c>
      <c r="G191" s="146">
        <v>199.39000000000004</v>
      </c>
      <c r="H191" s="147">
        <v>44348</v>
      </c>
      <c r="I191" s="147">
        <v>44362</v>
      </c>
      <c r="J191" s="155">
        <f t="shared" si="8"/>
        <v>15</v>
      </c>
      <c r="K191" s="154">
        <f t="shared" si="9"/>
        <v>44355</v>
      </c>
      <c r="L191" s="143">
        <v>44362.5</v>
      </c>
      <c r="M191" s="143">
        <v>44410.5</v>
      </c>
      <c r="N191" s="143">
        <v>44407.5</v>
      </c>
      <c r="O191" s="144">
        <f t="shared" si="10"/>
        <v>52.5</v>
      </c>
      <c r="P191" s="149">
        <f t="shared" si="11"/>
        <v>10467.975000000002</v>
      </c>
    </row>
    <row r="192" spans="1:16" x14ac:dyDescent="0.35">
      <c r="A192" s="144" t="s">
        <v>180</v>
      </c>
      <c r="B192" s="115" t="s">
        <v>170</v>
      </c>
      <c r="C192" s="143">
        <v>44362</v>
      </c>
      <c r="D192" s="115" t="s">
        <v>269</v>
      </c>
      <c r="E192" s="145" t="s">
        <v>270</v>
      </c>
      <c r="F192" s="145" t="s">
        <v>273</v>
      </c>
      <c r="G192" s="146">
        <v>2.5499999999999998</v>
      </c>
      <c r="H192" s="147">
        <v>44348</v>
      </c>
      <c r="I192" s="147">
        <v>44362</v>
      </c>
      <c r="J192" s="155">
        <f t="shared" si="8"/>
        <v>15</v>
      </c>
      <c r="K192" s="154">
        <f t="shared" si="9"/>
        <v>44355</v>
      </c>
      <c r="L192" s="143">
        <v>44362.5</v>
      </c>
      <c r="M192" s="143">
        <v>44410.5</v>
      </c>
      <c r="N192" s="143">
        <v>44407.5</v>
      </c>
      <c r="O192" s="144">
        <f t="shared" si="10"/>
        <v>52.5</v>
      </c>
      <c r="P192" s="149">
        <f t="shared" si="11"/>
        <v>133.875</v>
      </c>
    </row>
    <row r="193" spans="1:16" x14ac:dyDescent="0.35">
      <c r="A193" s="144" t="s">
        <v>180</v>
      </c>
      <c r="B193" s="115" t="s">
        <v>170</v>
      </c>
      <c r="C193" s="143">
        <v>44362</v>
      </c>
      <c r="D193" s="115" t="s">
        <v>275</v>
      </c>
      <c r="E193" s="145" t="s">
        <v>276</v>
      </c>
      <c r="F193" s="145" t="s">
        <v>209</v>
      </c>
      <c r="G193" s="144">
        <v>22.84</v>
      </c>
      <c r="H193" s="147">
        <v>44348</v>
      </c>
      <c r="I193" s="147">
        <v>44362</v>
      </c>
      <c r="J193" s="155">
        <f t="shared" si="8"/>
        <v>15</v>
      </c>
      <c r="K193" s="154">
        <f t="shared" si="9"/>
        <v>44355</v>
      </c>
      <c r="L193" s="143">
        <v>44362.5</v>
      </c>
      <c r="M193" s="143">
        <v>44410.5</v>
      </c>
      <c r="N193" s="143">
        <v>44407.5</v>
      </c>
      <c r="O193" s="144">
        <f t="shared" si="10"/>
        <v>52.5</v>
      </c>
      <c r="P193" s="149">
        <f t="shared" si="11"/>
        <v>1199.0999999999999</v>
      </c>
    </row>
    <row r="194" spans="1:16" x14ac:dyDescent="0.35">
      <c r="A194" s="144" t="s">
        <v>180</v>
      </c>
      <c r="B194" s="115" t="s">
        <v>170</v>
      </c>
      <c r="C194" s="143">
        <v>44362</v>
      </c>
      <c r="D194" s="115" t="s">
        <v>277</v>
      </c>
      <c r="E194" s="145" t="s">
        <v>278</v>
      </c>
      <c r="F194" s="145" t="s">
        <v>279</v>
      </c>
      <c r="G194" s="146">
        <v>0</v>
      </c>
      <c r="H194" s="147">
        <v>44348</v>
      </c>
      <c r="I194" s="147">
        <v>44362</v>
      </c>
      <c r="J194" s="155">
        <f t="shared" si="8"/>
        <v>15</v>
      </c>
      <c r="K194" s="154">
        <f t="shared" si="9"/>
        <v>44355</v>
      </c>
      <c r="L194" s="143">
        <v>44362.5</v>
      </c>
      <c r="M194" s="143">
        <v>44410.5</v>
      </c>
      <c r="N194" s="143">
        <v>44407.5</v>
      </c>
      <c r="O194" s="144">
        <f t="shared" si="10"/>
        <v>52.5</v>
      </c>
      <c r="P194" s="149">
        <f t="shared" si="11"/>
        <v>0</v>
      </c>
    </row>
    <row r="195" spans="1:16" x14ac:dyDescent="0.35">
      <c r="A195" s="144" t="s">
        <v>180</v>
      </c>
      <c r="B195" s="115" t="s">
        <v>170</v>
      </c>
      <c r="C195" s="143">
        <v>44362</v>
      </c>
      <c r="D195" s="115" t="s">
        <v>233</v>
      </c>
      <c r="E195" s="145" t="s">
        <v>234</v>
      </c>
      <c r="F195" s="145" t="s">
        <v>280</v>
      </c>
      <c r="G195" s="146">
        <v>21.95</v>
      </c>
      <c r="H195" s="147">
        <v>44348</v>
      </c>
      <c r="I195" s="147">
        <v>44362</v>
      </c>
      <c r="J195" s="155">
        <f t="shared" si="8"/>
        <v>15</v>
      </c>
      <c r="K195" s="154">
        <f t="shared" si="9"/>
        <v>44355</v>
      </c>
      <c r="L195" s="143">
        <v>44362.5</v>
      </c>
      <c r="M195" s="143">
        <v>44410.5</v>
      </c>
      <c r="N195" s="143">
        <v>44407.5</v>
      </c>
      <c r="O195" s="144">
        <f t="shared" si="10"/>
        <v>52.5</v>
      </c>
      <c r="P195" s="149">
        <f t="shared" si="11"/>
        <v>1152.375</v>
      </c>
    </row>
    <row r="196" spans="1:16" x14ac:dyDescent="0.35">
      <c r="A196" s="144" t="s">
        <v>180</v>
      </c>
      <c r="B196" s="115" t="s">
        <v>170</v>
      </c>
      <c r="C196" s="143">
        <v>44362</v>
      </c>
      <c r="D196" s="115" t="s">
        <v>281</v>
      </c>
      <c r="E196" s="145" t="s">
        <v>282</v>
      </c>
      <c r="F196" s="145" t="s">
        <v>230</v>
      </c>
      <c r="G196" s="146">
        <v>11.79</v>
      </c>
      <c r="H196" s="147">
        <v>44348</v>
      </c>
      <c r="I196" s="147">
        <v>44362</v>
      </c>
      <c r="J196" s="155">
        <f t="shared" si="8"/>
        <v>15</v>
      </c>
      <c r="K196" s="154">
        <f t="shared" si="9"/>
        <v>44355</v>
      </c>
      <c r="L196" s="143">
        <v>44362.5</v>
      </c>
      <c r="M196" s="143">
        <v>44410.5</v>
      </c>
      <c r="N196" s="143">
        <v>44407.5</v>
      </c>
      <c r="O196" s="144">
        <f t="shared" si="10"/>
        <v>52.5</v>
      </c>
      <c r="P196" s="149">
        <f t="shared" si="11"/>
        <v>618.97499999999991</v>
      </c>
    </row>
    <row r="197" spans="1:16" x14ac:dyDescent="0.35">
      <c r="A197" s="144" t="s">
        <v>180</v>
      </c>
      <c r="B197" s="115" t="s">
        <v>170</v>
      </c>
      <c r="C197" s="143">
        <v>44362</v>
      </c>
      <c r="D197" s="115" t="s">
        <v>281</v>
      </c>
      <c r="E197" s="145" t="s">
        <v>282</v>
      </c>
      <c r="F197" s="145" t="s">
        <v>220</v>
      </c>
      <c r="G197" s="146">
        <v>0</v>
      </c>
      <c r="H197" s="147">
        <v>44348</v>
      </c>
      <c r="I197" s="147">
        <v>44362</v>
      </c>
      <c r="J197" s="155">
        <f t="shared" si="8"/>
        <v>15</v>
      </c>
      <c r="K197" s="154">
        <f t="shared" si="9"/>
        <v>44355</v>
      </c>
      <c r="L197" s="143">
        <v>44362.5</v>
      </c>
      <c r="M197" s="143">
        <v>44410.5</v>
      </c>
      <c r="N197" s="143">
        <v>44407.5</v>
      </c>
      <c r="O197" s="144">
        <f t="shared" si="10"/>
        <v>52.5</v>
      </c>
      <c r="P197" s="149">
        <f t="shared" si="11"/>
        <v>0</v>
      </c>
    </row>
    <row r="198" spans="1:16" x14ac:dyDescent="0.35">
      <c r="A198" s="144" t="s">
        <v>181</v>
      </c>
      <c r="B198" s="115" t="s">
        <v>170</v>
      </c>
      <c r="C198" s="143">
        <v>44377</v>
      </c>
      <c r="D198" s="115" t="s">
        <v>218</v>
      </c>
      <c r="E198" s="145" t="s">
        <v>219</v>
      </c>
      <c r="F198" s="145" t="s">
        <v>220</v>
      </c>
      <c r="G198" s="146">
        <v>319.48</v>
      </c>
      <c r="H198" s="147">
        <v>44363</v>
      </c>
      <c r="I198" s="147">
        <v>44377</v>
      </c>
      <c r="J198" s="155">
        <f t="shared" si="8"/>
        <v>15</v>
      </c>
      <c r="K198" s="154">
        <f t="shared" si="9"/>
        <v>44370</v>
      </c>
      <c r="L198" s="143">
        <v>44377.5</v>
      </c>
      <c r="M198" s="143">
        <v>44378.5</v>
      </c>
      <c r="N198" s="143">
        <v>44377.5</v>
      </c>
      <c r="O198" s="144">
        <f t="shared" si="10"/>
        <v>7.5</v>
      </c>
      <c r="P198" s="149">
        <f t="shared" si="11"/>
        <v>2396.1000000000004</v>
      </c>
    </row>
    <row r="199" spans="1:16" x14ac:dyDescent="0.35">
      <c r="A199" s="144" t="s">
        <v>181</v>
      </c>
      <c r="B199" s="115" t="s">
        <v>170</v>
      </c>
      <c r="C199" s="143">
        <v>44377</v>
      </c>
      <c r="D199" s="115" t="s">
        <v>223</v>
      </c>
      <c r="E199" s="145" t="s">
        <v>224</v>
      </c>
      <c r="F199" s="145" t="s">
        <v>225</v>
      </c>
      <c r="G199" s="146">
        <v>74.900000000000006</v>
      </c>
      <c r="H199" s="147">
        <v>44363</v>
      </c>
      <c r="I199" s="147">
        <v>44377</v>
      </c>
      <c r="J199" s="155">
        <f t="shared" si="8"/>
        <v>15</v>
      </c>
      <c r="K199" s="154">
        <f t="shared" si="9"/>
        <v>44370</v>
      </c>
      <c r="L199" s="143">
        <v>44377.5</v>
      </c>
      <c r="M199" s="143">
        <v>44383.5</v>
      </c>
      <c r="N199" s="143">
        <v>44379.5</v>
      </c>
      <c r="O199" s="144">
        <f t="shared" si="10"/>
        <v>9.5</v>
      </c>
      <c r="P199" s="149">
        <f t="shared" si="11"/>
        <v>711.55000000000007</v>
      </c>
    </row>
    <row r="200" spans="1:16" x14ac:dyDescent="0.35">
      <c r="A200" s="144" t="s">
        <v>181</v>
      </c>
      <c r="B200" s="115" t="s">
        <v>170</v>
      </c>
      <c r="C200" s="143">
        <v>44377</v>
      </c>
      <c r="D200" s="115" t="s">
        <v>227</v>
      </c>
      <c r="E200" s="145" t="s">
        <v>228</v>
      </c>
      <c r="F200" s="145" t="s">
        <v>225</v>
      </c>
      <c r="G200" s="146">
        <v>51.94</v>
      </c>
      <c r="H200" s="147">
        <v>44363</v>
      </c>
      <c r="I200" s="147">
        <v>44377</v>
      </c>
      <c r="J200" s="155">
        <f t="shared" si="8"/>
        <v>15</v>
      </c>
      <c r="K200" s="154">
        <f t="shared" si="9"/>
        <v>44370</v>
      </c>
      <c r="L200" s="143">
        <v>44377.5</v>
      </c>
      <c r="M200" s="143">
        <v>44383.5</v>
      </c>
      <c r="N200" s="143">
        <v>44379.5</v>
      </c>
      <c r="O200" s="144">
        <f t="shared" si="10"/>
        <v>9.5</v>
      </c>
      <c r="P200" s="149">
        <f t="shared" si="11"/>
        <v>493.42999999999995</v>
      </c>
    </row>
    <row r="201" spans="1:16" x14ac:dyDescent="0.35">
      <c r="A201" s="144" t="s">
        <v>181</v>
      </c>
      <c r="B201" s="115" t="s">
        <v>170</v>
      </c>
      <c r="C201" s="143">
        <v>44377</v>
      </c>
      <c r="D201" s="115" t="s">
        <v>207</v>
      </c>
      <c r="E201" s="145" t="s">
        <v>208</v>
      </c>
      <c r="F201" s="145" t="s">
        <v>209</v>
      </c>
      <c r="G201" s="146">
        <v>3377.62</v>
      </c>
      <c r="H201" s="147">
        <v>44363</v>
      </c>
      <c r="I201" s="147">
        <v>44377</v>
      </c>
      <c r="J201" s="155">
        <f t="shared" si="8"/>
        <v>15</v>
      </c>
      <c r="K201" s="154">
        <f t="shared" si="9"/>
        <v>44370</v>
      </c>
      <c r="L201" s="143">
        <v>44377.5</v>
      </c>
      <c r="M201" s="143">
        <v>44385.5</v>
      </c>
      <c r="N201" s="143">
        <v>44384.5</v>
      </c>
      <c r="O201" s="144">
        <f t="shared" si="10"/>
        <v>14.5</v>
      </c>
      <c r="P201" s="149">
        <f t="shared" si="11"/>
        <v>48975.49</v>
      </c>
    </row>
    <row r="202" spans="1:16" x14ac:dyDescent="0.35">
      <c r="A202" s="144" t="s">
        <v>181</v>
      </c>
      <c r="B202" s="115" t="s">
        <v>170</v>
      </c>
      <c r="C202" s="143">
        <v>44377</v>
      </c>
      <c r="D202" s="115" t="s">
        <v>210</v>
      </c>
      <c r="E202" s="145" t="s">
        <v>211</v>
      </c>
      <c r="F202" s="145" t="s">
        <v>209</v>
      </c>
      <c r="G202" s="146">
        <v>504.38999999999993</v>
      </c>
      <c r="H202" s="147">
        <v>44363</v>
      </c>
      <c r="I202" s="147">
        <v>44377</v>
      </c>
      <c r="J202" s="155">
        <f t="shared" ref="J202:J265" si="12">I202-H202+1</f>
        <v>15</v>
      </c>
      <c r="K202" s="154">
        <f t="shared" ref="K202:K265" si="13">(I202+H202)/2</f>
        <v>44370</v>
      </c>
      <c r="L202" s="143">
        <v>44377.5</v>
      </c>
      <c r="M202" s="143">
        <v>44385.5</v>
      </c>
      <c r="N202" s="143">
        <v>44384.5</v>
      </c>
      <c r="O202" s="144">
        <f t="shared" ref="O202:O265" si="14">N202-K202</f>
        <v>14.5</v>
      </c>
      <c r="P202" s="149">
        <f t="shared" ref="P202:P265" si="15">O202*G202</f>
        <v>7313.6549999999988</v>
      </c>
    </row>
    <row r="203" spans="1:16" x14ac:dyDescent="0.35">
      <c r="A203" s="144" t="s">
        <v>181</v>
      </c>
      <c r="B203" s="115" t="s">
        <v>170</v>
      </c>
      <c r="C203" s="143">
        <v>44377</v>
      </c>
      <c r="D203" s="115" t="s">
        <v>212</v>
      </c>
      <c r="E203" s="145" t="s">
        <v>213</v>
      </c>
      <c r="F203" s="145" t="s">
        <v>209</v>
      </c>
      <c r="G203" s="146">
        <v>504.38999999999993</v>
      </c>
      <c r="H203" s="147">
        <v>44363</v>
      </c>
      <c r="I203" s="147">
        <v>44377</v>
      </c>
      <c r="J203" s="155">
        <f t="shared" si="12"/>
        <v>15</v>
      </c>
      <c r="K203" s="154">
        <f t="shared" si="13"/>
        <v>44370</v>
      </c>
      <c r="L203" s="143">
        <v>44377.5</v>
      </c>
      <c r="M203" s="143">
        <v>44385.5</v>
      </c>
      <c r="N203" s="143">
        <v>44384.5</v>
      </c>
      <c r="O203" s="144">
        <f t="shared" si="14"/>
        <v>14.5</v>
      </c>
      <c r="P203" s="149">
        <f t="shared" si="15"/>
        <v>7313.6549999999988</v>
      </c>
    </row>
    <row r="204" spans="1:16" x14ac:dyDescent="0.35">
      <c r="A204" s="144" t="s">
        <v>181</v>
      </c>
      <c r="B204" s="115" t="s">
        <v>170</v>
      </c>
      <c r="C204" s="143">
        <v>44377</v>
      </c>
      <c r="D204" s="115" t="s">
        <v>214</v>
      </c>
      <c r="E204" s="145" t="s">
        <v>215</v>
      </c>
      <c r="F204" s="145" t="s">
        <v>209</v>
      </c>
      <c r="G204" s="146">
        <v>2156.58</v>
      </c>
      <c r="H204" s="147">
        <v>44363</v>
      </c>
      <c r="I204" s="147">
        <v>44377</v>
      </c>
      <c r="J204" s="155">
        <f t="shared" si="12"/>
        <v>15</v>
      </c>
      <c r="K204" s="154">
        <f t="shared" si="13"/>
        <v>44370</v>
      </c>
      <c r="L204" s="143">
        <v>44377.5</v>
      </c>
      <c r="M204" s="143">
        <v>44385.5</v>
      </c>
      <c r="N204" s="143">
        <v>44384.5</v>
      </c>
      <c r="O204" s="144">
        <f t="shared" si="14"/>
        <v>14.5</v>
      </c>
      <c r="P204" s="149">
        <f t="shared" si="15"/>
        <v>31270.41</v>
      </c>
    </row>
    <row r="205" spans="1:16" x14ac:dyDescent="0.35">
      <c r="A205" s="144" t="s">
        <v>181</v>
      </c>
      <c r="B205" s="115" t="s">
        <v>170</v>
      </c>
      <c r="C205" s="143">
        <v>44377</v>
      </c>
      <c r="D205" s="115" t="s">
        <v>216</v>
      </c>
      <c r="E205" s="145" t="s">
        <v>217</v>
      </c>
      <c r="F205" s="145" t="s">
        <v>209</v>
      </c>
      <c r="G205" s="146">
        <v>2156.58</v>
      </c>
      <c r="H205" s="147">
        <v>44363</v>
      </c>
      <c r="I205" s="147">
        <v>44377</v>
      </c>
      <c r="J205" s="155">
        <f t="shared" si="12"/>
        <v>15</v>
      </c>
      <c r="K205" s="154">
        <f t="shared" si="13"/>
        <v>44370</v>
      </c>
      <c r="L205" s="143">
        <v>44377.5</v>
      </c>
      <c r="M205" s="143">
        <v>44385.5</v>
      </c>
      <c r="N205" s="143">
        <v>44384.5</v>
      </c>
      <c r="O205" s="144">
        <f t="shared" si="14"/>
        <v>14.5</v>
      </c>
      <c r="P205" s="149">
        <f t="shared" si="15"/>
        <v>31270.41</v>
      </c>
    </row>
    <row r="206" spans="1:16" x14ac:dyDescent="0.35">
      <c r="A206" s="144" t="s">
        <v>181</v>
      </c>
      <c r="B206" s="115" t="s">
        <v>170</v>
      </c>
      <c r="C206" s="143">
        <v>44377</v>
      </c>
      <c r="D206" s="115" t="s">
        <v>218</v>
      </c>
      <c r="E206" s="145" t="s">
        <v>219</v>
      </c>
      <c r="F206" s="145" t="s">
        <v>230</v>
      </c>
      <c r="G206" s="146">
        <v>328.47</v>
      </c>
      <c r="H206" s="147">
        <v>44363</v>
      </c>
      <c r="I206" s="147">
        <v>44377</v>
      </c>
      <c r="J206" s="155">
        <f t="shared" si="12"/>
        <v>15</v>
      </c>
      <c r="K206" s="154">
        <f t="shared" si="13"/>
        <v>44370</v>
      </c>
      <c r="L206" s="143">
        <v>44377.5</v>
      </c>
      <c r="M206" s="143">
        <v>44389.5</v>
      </c>
      <c r="N206" s="143">
        <v>44386.5</v>
      </c>
      <c r="O206" s="144">
        <f t="shared" si="14"/>
        <v>16.5</v>
      </c>
      <c r="P206" s="149">
        <f t="shared" si="15"/>
        <v>5419.7550000000001</v>
      </c>
    </row>
    <row r="207" spans="1:16" x14ac:dyDescent="0.35">
      <c r="A207" s="144" t="s">
        <v>181</v>
      </c>
      <c r="B207" s="115" t="s">
        <v>170</v>
      </c>
      <c r="C207" s="143">
        <v>44377</v>
      </c>
      <c r="D207" s="115" t="s">
        <v>221</v>
      </c>
      <c r="E207" s="145" t="s">
        <v>222</v>
      </c>
      <c r="F207" s="145" t="s">
        <v>230</v>
      </c>
      <c r="G207" s="146">
        <v>501.2</v>
      </c>
      <c r="H207" s="147">
        <v>44363</v>
      </c>
      <c r="I207" s="147">
        <v>44377</v>
      </c>
      <c r="J207" s="155">
        <f t="shared" si="12"/>
        <v>15</v>
      </c>
      <c r="K207" s="154">
        <f t="shared" si="13"/>
        <v>44370</v>
      </c>
      <c r="L207" s="143">
        <v>44377.5</v>
      </c>
      <c r="M207" s="143">
        <v>44389.5</v>
      </c>
      <c r="N207" s="143">
        <v>44386.5</v>
      </c>
      <c r="O207" s="144">
        <f t="shared" si="14"/>
        <v>16.5</v>
      </c>
      <c r="P207" s="149">
        <f t="shared" si="15"/>
        <v>8269.7999999999993</v>
      </c>
    </row>
    <row r="208" spans="1:16" x14ac:dyDescent="0.35">
      <c r="A208" s="144" t="s">
        <v>181</v>
      </c>
      <c r="B208" s="115" t="s">
        <v>170</v>
      </c>
      <c r="C208" s="143">
        <v>44377</v>
      </c>
      <c r="D208" s="115" t="s">
        <v>238</v>
      </c>
      <c r="E208" s="145" t="s">
        <v>239</v>
      </c>
      <c r="F208" s="145" t="s">
        <v>240</v>
      </c>
      <c r="G208" s="146">
        <v>42.87</v>
      </c>
      <c r="H208" s="147">
        <v>44363</v>
      </c>
      <c r="I208" s="147">
        <v>44377</v>
      </c>
      <c r="J208" s="155">
        <f t="shared" si="12"/>
        <v>15</v>
      </c>
      <c r="K208" s="154">
        <f t="shared" si="13"/>
        <v>44370</v>
      </c>
      <c r="L208" s="143">
        <v>44377.5</v>
      </c>
      <c r="M208" s="143">
        <v>44397.5</v>
      </c>
      <c r="N208" s="143">
        <v>44396.5</v>
      </c>
      <c r="O208" s="144">
        <f t="shared" si="14"/>
        <v>26.5</v>
      </c>
      <c r="P208" s="149">
        <f t="shared" si="15"/>
        <v>1136.0549999999998</v>
      </c>
    </row>
    <row r="209" spans="1:16" x14ac:dyDescent="0.35">
      <c r="A209" s="144" t="s">
        <v>181</v>
      </c>
      <c r="B209" s="115" t="s">
        <v>170</v>
      </c>
      <c r="C209" s="143">
        <v>44377</v>
      </c>
      <c r="D209" s="115" t="s">
        <v>218</v>
      </c>
      <c r="E209" s="145" t="s">
        <v>219</v>
      </c>
      <c r="F209" s="145" t="s">
        <v>245</v>
      </c>
      <c r="G209" s="146">
        <v>115.38</v>
      </c>
      <c r="H209" s="147">
        <v>44363</v>
      </c>
      <c r="I209" s="147">
        <v>44377</v>
      </c>
      <c r="J209" s="155">
        <f t="shared" si="12"/>
        <v>15</v>
      </c>
      <c r="K209" s="154">
        <f t="shared" si="13"/>
        <v>44370</v>
      </c>
      <c r="L209" s="143">
        <v>44377.5</v>
      </c>
      <c r="M209" s="143">
        <v>44397.5</v>
      </c>
      <c r="N209" s="143">
        <v>44396.5</v>
      </c>
      <c r="O209" s="144">
        <f t="shared" si="14"/>
        <v>26.5</v>
      </c>
      <c r="P209" s="149">
        <f t="shared" si="15"/>
        <v>3057.5699999999997</v>
      </c>
    </row>
    <row r="210" spans="1:16" x14ac:dyDescent="0.35">
      <c r="A210" s="144" t="s">
        <v>181</v>
      </c>
      <c r="B210" s="115" t="s">
        <v>170</v>
      </c>
      <c r="C210" s="143">
        <v>44377</v>
      </c>
      <c r="D210" s="115" t="s">
        <v>269</v>
      </c>
      <c r="E210" s="145" t="s">
        <v>270</v>
      </c>
      <c r="F210" s="145" t="s">
        <v>271</v>
      </c>
      <c r="G210" s="146">
        <v>202.39</v>
      </c>
      <c r="H210" s="147">
        <v>44363</v>
      </c>
      <c r="I210" s="147">
        <v>44377</v>
      </c>
      <c r="J210" s="155">
        <f t="shared" si="12"/>
        <v>15</v>
      </c>
      <c r="K210" s="154">
        <f t="shared" si="13"/>
        <v>44370</v>
      </c>
      <c r="L210" s="143">
        <v>44377.5</v>
      </c>
      <c r="M210" s="143">
        <v>44410.5</v>
      </c>
      <c r="N210" s="143">
        <v>44407.5</v>
      </c>
      <c r="O210" s="144">
        <f t="shared" si="14"/>
        <v>37.5</v>
      </c>
      <c r="P210" s="149">
        <f t="shared" si="15"/>
        <v>7589.6249999999991</v>
      </c>
    </row>
    <row r="211" spans="1:16" x14ac:dyDescent="0.35">
      <c r="A211" s="144" t="s">
        <v>181</v>
      </c>
      <c r="B211" s="115" t="s">
        <v>170</v>
      </c>
      <c r="C211" s="143">
        <v>44377</v>
      </c>
      <c r="D211" s="115" t="s">
        <v>269</v>
      </c>
      <c r="E211" s="145" t="s">
        <v>270</v>
      </c>
      <c r="F211" s="145" t="s">
        <v>272</v>
      </c>
      <c r="G211" s="146">
        <v>6.06</v>
      </c>
      <c r="H211" s="147">
        <v>44363</v>
      </c>
      <c r="I211" s="147">
        <v>44377</v>
      </c>
      <c r="J211" s="155">
        <f t="shared" si="12"/>
        <v>15</v>
      </c>
      <c r="K211" s="154">
        <f t="shared" si="13"/>
        <v>44370</v>
      </c>
      <c r="L211" s="143">
        <v>44377.5</v>
      </c>
      <c r="M211" s="143">
        <v>44410.5</v>
      </c>
      <c r="N211" s="143">
        <v>44407.5</v>
      </c>
      <c r="O211" s="144">
        <f t="shared" si="14"/>
        <v>37.5</v>
      </c>
      <c r="P211" s="149">
        <f t="shared" si="15"/>
        <v>227.24999999999997</v>
      </c>
    </row>
    <row r="212" spans="1:16" x14ac:dyDescent="0.35">
      <c r="A212" s="144" t="s">
        <v>181</v>
      </c>
      <c r="B212" s="115" t="s">
        <v>170</v>
      </c>
      <c r="C212" s="143">
        <v>44377</v>
      </c>
      <c r="D212" s="115" t="s">
        <v>275</v>
      </c>
      <c r="E212" s="145" t="s">
        <v>276</v>
      </c>
      <c r="F212" s="145" t="s">
        <v>209</v>
      </c>
      <c r="G212" s="144">
        <v>19.16</v>
      </c>
      <c r="H212" s="147">
        <v>44363</v>
      </c>
      <c r="I212" s="147">
        <v>44377</v>
      </c>
      <c r="J212" s="155">
        <f t="shared" si="12"/>
        <v>15</v>
      </c>
      <c r="K212" s="154">
        <f t="shared" si="13"/>
        <v>44370</v>
      </c>
      <c r="L212" s="143">
        <v>44377.5</v>
      </c>
      <c r="M212" s="143">
        <v>44410.5</v>
      </c>
      <c r="N212" s="143">
        <v>44407.5</v>
      </c>
      <c r="O212" s="144">
        <f t="shared" si="14"/>
        <v>37.5</v>
      </c>
      <c r="P212" s="149">
        <f t="shared" si="15"/>
        <v>718.5</v>
      </c>
    </row>
    <row r="213" spans="1:16" x14ac:dyDescent="0.35">
      <c r="A213" s="144" t="s">
        <v>181</v>
      </c>
      <c r="B213" s="115" t="s">
        <v>170</v>
      </c>
      <c r="C213" s="143">
        <v>44377</v>
      </c>
      <c r="D213" s="115" t="s">
        <v>277</v>
      </c>
      <c r="E213" s="145" t="s">
        <v>278</v>
      </c>
      <c r="F213" s="145" t="s">
        <v>279</v>
      </c>
      <c r="G213" s="146">
        <v>1.06</v>
      </c>
      <c r="H213" s="147">
        <v>44363</v>
      </c>
      <c r="I213" s="147">
        <v>44377</v>
      </c>
      <c r="J213" s="155">
        <f t="shared" si="12"/>
        <v>15</v>
      </c>
      <c r="K213" s="154">
        <f t="shared" si="13"/>
        <v>44370</v>
      </c>
      <c r="L213" s="143">
        <v>44377.5</v>
      </c>
      <c r="M213" s="143">
        <v>44410.5</v>
      </c>
      <c r="N213" s="143">
        <v>44407.5</v>
      </c>
      <c r="O213" s="144">
        <f t="shared" si="14"/>
        <v>37.5</v>
      </c>
      <c r="P213" s="149">
        <f t="shared" si="15"/>
        <v>39.75</v>
      </c>
    </row>
    <row r="214" spans="1:16" x14ac:dyDescent="0.35">
      <c r="A214" s="144" t="s">
        <v>181</v>
      </c>
      <c r="B214" s="115" t="s">
        <v>170</v>
      </c>
      <c r="C214" s="143">
        <v>44377</v>
      </c>
      <c r="D214" s="115" t="s">
        <v>233</v>
      </c>
      <c r="E214" s="145" t="s">
        <v>234</v>
      </c>
      <c r="F214" s="145" t="s">
        <v>280</v>
      </c>
      <c r="G214" s="146">
        <v>20.99</v>
      </c>
      <c r="H214" s="147">
        <v>44363</v>
      </c>
      <c r="I214" s="147">
        <v>44377</v>
      </c>
      <c r="J214" s="155">
        <f t="shared" si="12"/>
        <v>15</v>
      </c>
      <c r="K214" s="154">
        <f t="shared" si="13"/>
        <v>44370</v>
      </c>
      <c r="L214" s="143">
        <v>44377.5</v>
      </c>
      <c r="M214" s="143">
        <v>44410.5</v>
      </c>
      <c r="N214" s="143">
        <v>44407.5</v>
      </c>
      <c r="O214" s="144">
        <f t="shared" si="14"/>
        <v>37.5</v>
      </c>
      <c r="P214" s="149">
        <f t="shared" si="15"/>
        <v>787.12499999999989</v>
      </c>
    </row>
    <row r="215" spans="1:16" x14ac:dyDescent="0.35">
      <c r="A215" s="144" t="s">
        <v>181</v>
      </c>
      <c r="B215" s="115" t="s">
        <v>170</v>
      </c>
      <c r="C215" s="143">
        <v>44377</v>
      </c>
      <c r="D215" s="115" t="s">
        <v>281</v>
      </c>
      <c r="E215" s="145" t="s">
        <v>282</v>
      </c>
      <c r="F215" s="145" t="s">
        <v>230</v>
      </c>
      <c r="G215" s="146">
        <v>11.79</v>
      </c>
      <c r="H215" s="147">
        <v>44363</v>
      </c>
      <c r="I215" s="147">
        <v>44377</v>
      </c>
      <c r="J215" s="155">
        <f t="shared" si="12"/>
        <v>15</v>
      </c>
      <c r="K215" s="154">
        <f t="shared" si="13"/>
        <v>44370</v>
      </c>
      <c r="L215" s="143">
        <v>44377.5</v>
      </c>
      <c r="M215" s="143">
        <v>44410.5</v>
      </c>
      <c r="N215" s="143">
        <v>44407.5</v>
      </c>
      <c r="O215" s="144">
        <f t="shared" si="14"/>
        <v>37.5</v>
      </c>
      <c r="P215" s="149">
        <f t="shared" si="15"/>
        <v>442.12499999999994</v>
      </c>
    </row>
    <row r="216" spans="1:16" x14ac:dyDescent="0.35">
      <c r="A216" s="144" t="s">
        <v>181</v>
      </c>
      <c r="B216" s="115" t="s">
        <v>170</v>
      </c>
      <c r="C216" s="143">
        <v>44377</v>
      </c>
      <c r="D216" s="115" t="s">
        <v>281</v>
      </c>
      <c r="E216" s="145" t="s">
        <v>282</v>
      </c>
      <c r="F216" s="145" t="s">
        <v>220</v>
      </c>
      <c r="G216" s="146">
        <v>0</v>
      </c>
      <c r="H216" s="147">
        <v>44363</v>
      </c>
      <c r="I216" s="147">
        <v>44377</v>
      </c>
      <c r="J216" s="155">
        <f t="shared" si="12"/>
        <v>15</v>
      </c>
      <c r="K216" s="154">
        <f t="shared" si="13"/>
        <v>44370</v>
      </c>
      <c r="L216" s="143">
        <v>44377.5</v>
      </c>
      <c r="M216" s="143">
        <v>44410.5</v>
      </c>
      <c r="N216" s="143">
        <v>44407.5</v>
      </c>
      <c r="O216" s="144">
        <f t="shared" si="14"/>
        <v>37.5</v>
      </c>
      <c r="P216" s="149">
        <f t="shared" si="15"/>
        <v>0</v>
      </c>
    </row>
    <row r="217" spans="1:16" x14ac:dyDescent="0.35">
      <c r="A217" s="144" t="s">
        <v>184</v>
      </c>
      <c r="B217" s="115" t="s">
        <v>170</v>
      </c>
      <c r="C217" s="143">
        <v>44392</v>
      </c>
      <c r="D217" s="115" t="s">
        <v>218</v>
      </c>
      <c r="E217" s="145" t="s">
        <v>219</v>
      </c>
      <c r="F217" s="145" t="s">
        <v>220</v>
      </c>
      <c r="G217" s="146">
        <v>223.3</v>
      </c>
      <c r="H217" s="147">
        <v>44378</v>
      </c>
      <c r="I217" s="147">
        <v>44392</v>
      </c>
      <c r="J217" s="155">
        <f t="shared" si="12"/>
        <v>15</v>
      </c>
      <c r="K217" s="154">
        <f t="shared" si="13"/>
        <v>44385</v>
      </c>
      <c r="L217" s="143">
        <v>44392.5</v>
      </c>
      <c r="M217" s="143">
        <v>44393.5</v>
      </c>
      <c r="N217" s="143">
        <v>44392.5</v>
      </c>
      <c r="O217" s="144">
        <f t="shared" si="14"/>
        <v>7.5</v>
      </c>
      <c r="P217" s="149">
        <f t="shared" si="15"/>
        <v>1674.75</v>
      </c>
    </row>
    <row r="218" spans="1:16" x14ac:dyDescent="0.35">
      <c r="A218" s="144" t="s">
        <v>184</v>
      </c>
      <c r="B218" s="115" t="s">
        <v>170</v>
      </c>
      <c r="C218" s="143">
        <v>44392</v>
      </c>
      <c r="D218" s="115" t="s">
        <v>207</v>
      </c>
      <c r="E218" s="145" t="s">
        <v>208</v>
      </c>
      <c r="F218" s="145" t="s">
        <v>209</v>
      </c>
      <c r="G218" s="146">
        <v>3456.9699999999993</v>
      </c>
      <c r="H218" s="147">
        <v>44378</v>
      </c>
      <c r="I218" s="147">
        <v>44392</v>
      </c>
      <c r="J218" s="155">
        <f t="shared" si="12"/>
        <v>15</v>
      </c>
      <c r="K218" s="154">
        <f t="shared" si="13"/>
        <v>44385</v>
      </c>
      <c r="L218" s="143">
        <v>44392.5</v>
      </c>
      <c r="M218" s="143">
        <v>44396.5</v>
      </c>
      <c r="N218" s="143">
        <v>44392.5</v>
      </c>
      <c r="O218" s="144">
        <f t="shared" si="14"/>
        <v>7.5</v>
      </c>
      <c r="P218" s="149">
        <f t="shared" si="15"/>
        <v>25927.274999999994</v>
      </c>
    </row>
    <row r="219" spans="1:16" x14ac:dyDescent="0.35">
      <c r="A219" s="144" t="s">
        <v>184</v>
      </c>
      <c r="B219" s="115" t="s">
        <v>170</v>
      </c>
      <c r="C219" s="143">
        <v>44392</v>
      </c>
      <c r="D219" s="115" t="s">
        <v>210</v>
      </c>
      <c r="E219" s="145" t="s">
        <v>211</v>
      </c>
      <c r="F219" s="145" t="s">
        <v>209</v>
      </c>
      <c r="G219" s="146">
        <v>479.68</v>
      </c>
      <c r="H219" s="147">
        <v>44378</v>
      </c>
      <c r="I219" s="147">
        <v>44392</v>
      </c>
      <c r="J219" s="155">
        <f t="shared" si="12"/>
        <v>15</v>
      </c>
      <c r="K219" s="154">
        <f t="shared" si="13"/>
        <v>44385</v>
      </c>
      <c r="L219" s="143">
        <v>44392.5</v>
      </c>
      <c r="M219" s="143">
        <v>44396.5</v>
      </c>
      <c r="N219" s="143">
        <v>44392.5</v>
      </c>
      <c r="O219" s="144">
        <f t="shared" si="14"/>
        <v>7.5</v>
      </c>
      <c r="P219" s="149">
        <f t="shared" si="15"/>
        <v>3597.6</v>
      </c>
    </row>
    <row r="220" spans="1:16" x14ac:dyDescent="0.35">
      <c r="A220" s="144" t="s">
        <v>184</v>
      </c>
      <c r="B220" s="115" t="s">
        <v>170</v>
      </c>
      <c r="C220" s="143">
        <v>44392</v>
      </c>
      <c r="D220" s="115" t="s">
        <v>212</v>
      </c>
      <c r="E220" s="145" t="s">
        <v>213</v>
      </c>
      <c r="F220" s="145" t="s">
        <v>209</v>
      </c>
      <c r="G220" s="146">
        <v>479.68</v>
      </c>
      <c r="H220" s="147">
        <v>44378</v>
      </c>
      <c r="I220" s="147">
        <v>44392</v>
      </c>
      <c r="J220" s="155">
        <f t="shared" si="12"/>
        <v>15</v>
      </c>
      <c r="K220" s="154">
        <f t="shared" si="13"/>
        <v>44385</v>
      </c>
      <c r="L220" s="143">
        <v>44392.5</v>
      </c>
      <c r="M220" s="143">
        <v>44396.5</v>
      </c>
      <c r="N220" s="143">
        <v>44392.5</v>
      </c>
      <c r="O220" s="144">
        <f t="shared" si="14"/>
        <v>7.5</v>
      </c>
      <c r="P220" s="149">
        <f t="shared" si="15"/>
        <v>3597.6</v>
      </c>
    </row>
    <row r="221" spans="1:16" x14ac:dyDescent="0.35">
      <c r="A221" s="144" t="s">
        <v>184</v>
      </c>
      <c r="B221" s="115" t="s">
        <v>170</v>
      </c>
      <c r="C221" s="143">
        <v>44392</v>
      </c>
      <c r="D221" s="115" t="s">
        <v>214</v>
      </c>
      <c r="E221" s="145" t="s">
        <v>215</v>
      </c>
      <c r="F221" s="145" t="s">
        <v>209</v>
      </c>
      <c r="G221" s="146">
        <v>2051.0700000000002</v>
      </c>
      <c r="H221" s="147">
        <v>44378</v>
      </c>
      <c r="I221" s="147">
        <v>44392</v>
      </c>
      <c r="J221" s="155">
        <f t="shared" si="12"/>
        <v>15</v>
      </c>
      <c r="K221" s="154">
        <f t="shared" si="13"/>
        <v>44385</v>
      </c>
      <c r="L221" s="143">
        <v>44392.5</v>
      </c>
      <c r="M221" s="143">
        <v>44396.5</v>
      </c>
      <c r="N221" s="143">
        <v>44392.5</v>
      </c>
      <c r="O221" s="144">
        <f t="shared" si="14"/>
        <v>7.5</v>
      </c>
      <c r="P221" s="149">
        <f t="shared" si="15"/>
        <v>15383.025000000001</v>
      </c>
    </row>
    <row r="222" spans="1:16" x14ac:dyDescent="0.35">
      <c r="A222" s="144" t="s">
        <v>184</v>
      </c>
      <c r="B222" s="115" t="s">
        <v>170</v>
      </c>
      <c r="C222" s="143">
        <v>44392</v>
      </c>
      <c r="D222" s="115" t="s">
        <v>216</v>
      </c>
      <c r="E222" s="145" t="s">
        <v>217</v>
      </c>
      <c r="F222" s="145" t="s">
        <v>209</v>
      </c>
      <c r="G222" s="146">
        <v>2051.0700000000002</v>
      </c>
      <c r="H222" s="147">
        <v>44378</v>
      </c>
      <c r="I222" s="147">
        <v>44392</v>
      </c>
      <c r="J222" s="155">
        <f t="shared" si="12"/>
        <v>15</v>
      </c>
      <c r="K222" s="154">
        <f t="shared" si="13"/>
        <v>44385</v>
      </c>
      <c r="L222" s="143">
        <v>44392.5</v>
      </c>
      <c r="M222" s="143">
        <v>44396.5</v>
      </c>
      <c r="N222" s="143">
        <v>44392.5</v>
      </c>
      <c r="O222" s="144">
        <f t="shared" si="14"/>
        <v>7.5</v>
      </c>
      <c r="P222" s="149">
        <f t="shared" si="15"/>
        <v>15383.025000000001</v>
      </c>
    </row>
    <row r="223" spans="1:16" x14ac:dyDescent="0.35">
      <c r="A223" s="144" t="s">
        <v>184</v>
      </c>
      <c r="B223" s="115" t="s">
        <v>170</v>
      </c>
      <c r="C223" s="143">
        <v>44392</v>
      </c>
      <c r="D223" s="115" t="s">
        <v>223</v>
      </c>
      <c r="E223" s="145" t="s">
        <v>224</v>
      </c>
      <c r="F223" s="145" t="s">
        <v>225</v>
      </c>
      <c r="G223" s="146">
        <v>74.900000000000006</v>
      </c>
      <c r="H223" s="147">
        <v>44378</v>
      </c>
      <c r="I223" s="147">
        <v>44392</v>
      </c>
      <c r="J223" s="155">
        <f t="shared" si="12"/>
        <v>15</v>
      </c>
      <c r="K223" s="154">
        <f t="shared" si="13"/>
        <v>44385</v>
      </c>
      <c r="L223" s="143">
        <v>44392.5</v>
      </c>
      <c r="M223" s="143">
        <v>44397.5</v>
      </c>
      <c r="N223" s="143">
        <v>44396.5</v>
      </c>
      <c r="O223" s="144">
        <f t="shared" si="14"/>
        <v>11.5</v>
      </c>
      <c r="P223" s="149">
        <f t="shared" si="15"/>
        <v>861.35</v>
      </c>
    </row>
    <row r="224" spans="1:16" x14ac:dyDescent="0.35">
      <c r="A224" s="144" t="s">
        <v>184</v>
      </c>
      <c r="B224" s="115" t="s">
        <v>170</v>
      </c>
      <c r="C224" s="143">
        <v>44392</v>
      </c>
      <c r="D224" s="115" t="s">
        <v>227</v>
      </c>
      <c r="E224" s="145" t="s">
        <v>228</v>
      </c>
      <c r="F224" s="145" t="s">
        <v>225</v>
      </c>
      <c r="G224" s="146">
        <v>55.419999999999995</v>
      </c>
      <c r="H224" s="147">
        <v>44378</v>
      </c>
      <c r="I224" s="147">
        <v>44392</v>
      </c>
      <c r="J224" s="155">
        <f t="shared" si="12"/>
        <v>15</v>
      </c>
      <c r="K224" s="154">
        <f t="shared" si="13"/>
        <v>44385</v>
      </c>
      <c r="L224" s="143">
        <v>44392.5</v>
      </c>
      <c r="M224" s="143">
        <v>44397.5</v>
      </c>
      <c r="N224" s="143">
        <v>44396.5</v>
      </c>
      <c r="O224" s="144">
        <f t="shared" si="14"/>
        <v>11.5</v>
      </c>
      <c r="P224" s="149">
        <f t="shared" si="15"/>
        <v>637.32999999999993</v>
      </c>
    </row>
    <row r="225" spans="1:16" x14ac:dyDescent="0.35">
      <c r="A225" s="144" t="s">
        <v>184</v>
      </c>
      <c r="B225" s="115" t="s">
        <v>170</v>
      </c>
      <c r="C225" s="143">
        <v>44392</v>
      </c>
      <c r="D225" s="115" t="s">
        <v>218</v>
      </c>
      <c r="E225" s="145" t="s">
        <v>219</v>
      </c>
      <c r="F225" s="145" t="s">
        <v>230</v>
      </c>
      <c r="G225" s="146">
        <v>360.84000000000003</v>
      </c>
      <c r="H225" s="147">
        <v>44378</v>
      </c>
      <c r="I225" s="147">
        <v>44392</v>
      </c>
      <c r="J225" s="155">
        <f t="shared" si="12"/>
        <v>15</v>
      </c>
      <c r="K225" s="154">
        <f t="shared" si="13"/>
        <v>44385</v>
      </c>
      <c r="L225" s="143">
        <v>44392.5</v>
      </c>
      <c r="M225" s="143">
        <v>44403.5</v>
      </c>
      <c r="N225" s="143">
        <v>44400.5</v>
      </c>
      <c r="O225" s="144">
        <f t="shared" si="14"/>
        <v>15.5</v>
      </c>
      <c r="P225" s="149">
        <f t="shared" si="15"/>
        <v>5593.02</v>
      </c>
    </row>
    <row r="226" spans="1:16" x14ac:dyDescent="0.35">
      <c r="A226" s="144" t="s">
        <v>184</v>
      </c>
      <c r="B226" s="115" t="s">
        <v>170</v>
      </c>
      <c r="C226" s="143">
        <v>44392</v>
      </c>
      <c r="D226" s="115" t="s">
        <v>221</v>
      </c>
      <c r="E226" s="145" t="s">
        <v>222</v>
      </c>
      <c r="F226" s="145" t="s">
        <v>230</v>
      </c>
      <c r="G226" s="146">
        <v>559.64</v>
      </c>
      <c r="H226" s="147">
        <v>44378</v>
      </c>
      <c r="I226" s="147">
        <v>44392</v>
      </c>
      <c r="J226" s="155">
        <f t="shared" si="12"/>
        <v>15</v>
      </c>
      <c r="K226" s="154">
        <f t="shared" si="13"/>
        <v>44385</v>
      </c>
      <c r="L226" s="143">
        <v>44392.5</v>
      </c>
      <c r="M226" s="143">
        <v>44403.5</v>
      </c>
      <c r="N226" s="143">
        <v>44400.5</v>
      </c>
      <c r="O226" s="144">
        <f t="shared" si="14"/>
        <v>15.5</v>
      </c>
      <c r="P226" s="149">
        <f t="shared" si="15"/>
        <v>8674.42</v>
      </c>
    </row>
    <row r="227" spans="1:16" x14ac:dyDescent="0.35">
      <c r="A227" s="144" t="s">
        <v>184</v>
      </c>
      <c r="B227" s="115" t="s">
        <v>170</v>
      </c>
      <c r="C227" s="143">
        <v>44392</v>
      </c>
      <c r="D227" s="115" t="s">
        <v>238</v>
      </c>
      <c r="E227" s="145" t="s">
        <v>239</v>
      </c>
      <c r="F227" s="145" t="s">
        <v>240</v>
      </c>
      <c r="G227" s="146">
        <v>42.87</v>
      </c>
      <c r="H227" s="147">
        <v>44378</v>
      </c>
      <c r="I227" s="147">
        <v>44392</v>
      </c>
      <c r="J227" s="155">
        <f t="shared" si="12"/>
        <v>15</v>
      </c>
      <c r="K227" s="154">
        <f t="shared" si="13"/>
        <v>44385</v>
      </c>
      <c r="L227" s="143">
        <v>44392.5</v>
      </c>
      <c r="M227" s="143">
        <v>44428.5</v>
      </c>
      <c r="N227" s="143">
        <v>44427.5</v>
      </c>
      <c r="O227" s="144">
        <f t="shared" si="14"/>
        <v>42.5</v>
      </c>
      <c r="P227" s="149">
        <f t="shared" si="15"/>
        <v>1821.9749999999999</v>
      </c>
    </row>
    <row r="228" spans="1:16" x14ac:dyDescent="0.35">
      <c r="A228" s="144" t="s">
        <v>184</v>
      </c>
      <c r="B228" s="115" t="s">
        <v>170</v>
      </c>
      <c r="C228" s="143">
        <v>44392</v>
      </c>
      <c r="D228" s="115" t="s">
        <v>218</v>
      </c>
      <c r="E228" s="145" t="s">
        <v>219</v>
      </c>
      <c r="F228" s="145" t="s">
        <v>245</v>
      </c>
      <c r="G228" s="146">
        <v>115.38</v>
      </c>
      <c r="H228" s="147">
        <v>44378</v>
      </c>
      <c r="I228" s="147">
        <v>44392</v>
      </c>
      <c r="J228" s="155">
        <f t="shared" si="12"/>
        <v>15</v>
      </c>
      <c r="K228" s="154">
        <f t="shared" si="13"/>
        <v>44385</v>
      </c>
      <c r="L228" s="143">
        <v>44392.5</v>
      </c>
      <c r="M228" s="143">
        <v>44428.5</v>
      </c>
      <c r="N228" s="143">
        <v>44427.5</v>
      </c>
      <c r="O228" s="144">
        <f t="shared" si="14"/>
        <v>42.5</v>
      </c>
      <c r="P228" s="149">
        <f t="shared" si="15"/>
        <v>4903.6499999999996</v>
      </c>
    </row>
    <row r="229" spans="1:16" x14ac:dyDescent="0.35">
      <c r="A229" s="144" t="s">
        <v>184</v>
      </c>
      <c r="B229" s="115" t="s">
        <v>170</v>
      </c>
      <c r="C229" s="143">
        <v>44392</v>
      </c>
      <c r="D229" s="115" t="s">
        <v>269</v>
      </c>
      <c r="E229" s="145" t="s">
        <v>270</v>
      </c>
      <c r="F229" s="145" t="s">
        <v>271</v>
      </c>
      <c r="G229" s="146">
        <v>153.13999999999999</v>
      </c>
      <c r="H229" s="147">
        <v>44378</v>
      </c>
      <c r="I229" s="147">
        <v>44392</v>
      </c>
      <c r="J229" s="155">
        <f t="shared" si="12"/>
        <v>15</v>
      </c>
      <c r="K229" s="154">
        <f t="shared" si="13"/>
        <v>44385</v>
      </c>
      <c r="L229" s="143">
        <v>44392.5</v>
      </c>
      <c r="M229" s="143">
        <v>44501.5</v>
      </c>
      <c r="N229" s="143">
        <v>44498.5</v>
      </c>
      <c r="O229" s="144">
        <f t="shared" si="14"/>
        <v>113.5</v>
      </c>
      <c r="P229" s="149">
        <f t="shared" si="15"/>
        <v>17381.39</v>
      </c>
    </row>
    <row r="230" spans="1:16" x14ac:dyDescent="0.35">
      <c r="A230" s="144" t="s">
        <v>184</v>
      </c>
      <c r="B230" s="115" t="s">
        <v>170</v>
      </c>
      <c r="C230" s="143">
        <v>44392</v>
      </c>
      <c r="D230" s="115" t="s">
        <v>269</v>
      </c>
      <c r="E230" s="145" t="s">
        <v>270</v>
      </c>
      <c r="F230" s="145" t="s">
        <v>272</v>
      </c>
      <c r="G230" s="146">
        <v>1.18</v>
      </c>
      <c r="H230" s="147">
        <v>44378</v>
      </c>
      <c r="I230" s="147">
        <v>44392</v>
      </c>
      <c r="J230" s="155">
        <f t="shared" si="12"/>
        <v>15</v>
      </c>
      <c r="K230" s="154">
        <f t="shared" si="13"/>
        <v>44385</v>
      </c>
      <c r="L230" s="143">
        <v>44392.5</v>
      </c>
      <c r="M230" s="143">
        <v>44501.5</v>
      </c>
      <c r="N230" s="143">
        <v>44498.5</v>
      </c>
      <c r="O230" s="144">
        <f t="shared" si="14"/>
        <v>113.5</v>
      </c>
      <c r="P230" s="149">
        <f t="shared" si="15"/>
        <v>133.93</v>
      </c>
    </row>
    <row r="231" spans="1:16" x14ac:dyDescent="0.35">
      <c r="A231" s="144" t="s">
        <v>184</v>
      </c>
      <c r="B231" s="115" t="s">
        <v>170</v>
      </c>
      <c r="C231" s="143">
        <v>44392</v>
      </c>
      <c r="D231" s="115" t="s">
        <v>269</v>
      </c>
      <c r="E231" s="145" t="s">
        <v>270</v>
      </c>
      <c r="F231" s="145" t="s">
        <v>273</v>
      </c>
      <c r="G231" s="146">
        <v>5.96</v>
      </c>
      <c r="H231" s="147">
        <v>44378</v>
      </c>
      <c r="I231" s="147">
        <v>44392</v>
      </c>
      <c r="J231" s="155">
        <f t="shared" si="12"/>
        <v>15</v>
      </c>
      <c r="K231" s="154">
        <f t="shared" si="13"/>
        <v>44385</v>
      </c>
      <c r="L231" s="143">
        <v>44392.5</v>
      </c>
      <c r="M231" s="143">
        <v>44501.5</v>
      </c>
      <c r="N231" s="143">
        <v>44498.5</v>
      </c>
      <c r="O231" s="144">
        <f t="shared" si="14"/>
        <v>113.5</v>
      </c>
      <c r="P231" s="149">
        <f t="shared" si="15"/>
        <v>676.46</v>
      </c>
    </row>
    <row r="232" spans="1:16" x14ac:dyDescent="0.35">
      <c r="A232" s="144" t="s">
        <v>184</v>
      </c>
      <c r="B232" s="115" t="s">
        <v>170</v>
      </c>
      <c r="C232" s="143">
        <v>44392</v>
      </c>
      <c r="D232" s="115" t="s">
        <v>275</v>
      </c>
      <c r="E232" s="145" t="s">
        <v>276</v>
      </c>
      <c r="F232" s="145" t="s">
        <v>209</v>
      </c>
      <c r="G232" s="144">
        <v>0</v>
      </c>
      <c r="H232" s="147">
        <v>44378</v>
      </c>
      <c r="I232" s="147">
        <v>44392</v>
      </c>
      <c r="J232" s="155">
        <f t="shared" si="12"/>
        <v>15</v>
      </c>
      <c r="K232" s="154">
        <f t="shared" si="13"/>
        <v>44385</v>
      </c>
      <c r="L232" s="143">
        <v>44392.5</v>
      </c>
      <c r="M232" s="143">
        <v>44501.5</v>
      </c>
      <c r="N232" s="143">
        <v>44498.5</v>
      </c>
      <c r="O232" s="144">
        <f t="shared" si="14"/>
        <v>113.5</v>
      </c>
      <c r="P232" s="149">
        <f t="shared" si="15"/>
        <v>0</v>
      </c>
    </row>
    <row r="233" spans="1:16" x14ac:dyDescent="0.35">
      <c r="A233" s="144" t="s">
        <v>184</v>
      </c>
      <c r="B233" s="115" t="s">
        <v>170</v>
      </c>
      <c r="C233" s="143">
        <v>44392</v>
      </c>
      <c r="D233" s="115" t="s">
        <v>277</v>
      </c>
      <c r="E233" s="145" t="s">
        <v>278</v>
      </c>
      <c r="F233" s="145" t="s">
        <v>279</v>
      </c>
      <c r="G233" s="146">
        <v>2.0099999999999998</v>
      </c>
      <c r="H233" s="147">
        <v>44378</v>
      </c>
      <c r="I233" s="147">
        <v>44392</v>
      </c>
      <c r="J233" s="155">
        <f t="shared" si="12"/>
        <v>15</v>
      </c>
      <c r="K233" s="154">
        <f t="shared" si="13"/>
        <v>44385</v>
      </c>
      <c r="L233" s="143">
        <v>44392.5</v>
      </c>
      <c r="M233" s="143">
        <v>44501.5</v>
      </c>
      <c r="N233" s="143">
        <v>44498.5</v>
      </c>
      <c r="O233" s="144">
        <f t="shared" si="14"/>
        <v>113.5</v>
      </c>
      <c r="P233" s="149">
        <f t="shared" si="15"/>
        <v>228.13499999999996</v>
      </c>
    </row>
    <row r="234" spans="1:16" x14ac:dyDescent="0.35">
      <c r="A234" s="144" t="s">
        <v>184</v>
      </c>
      <c r="B234" s="115" t="s">
        <v>170</v>
      </c>
      <c r="C234" s="143">
        <v>44392</v>
      </c>
      <c r="D234" s="115" t="s">
        <v>233</v>
      </c>
      <c r="E234" s="145" t="s">
        <v>234</v>
      </c>
      <c r="F234" s="145" t="s">
        <v>280</v>
      </c>
      <c r="G234" s="146">
        <v>23.89</v>
      </c>
      <c r="H234" s="147">
        <v>44378</v>
      </c>
      <c r="I234" s="147">
        <v>44392</v>
      </c>
      <c r="J234" s="155">
        <f t="shared" si="12"/>
        <v>15</v>
      </c>
      <c r="K234" s="154">
        <f t="shared" si="13"/>
        <v>44385</v>
      </c>
      <c r="L234" s="143">
        <v>44392.5</v>
      </c>
      <c r="M234" s="143">
        <v>44501.5</v>
      </c>
      <c r="N234" s="143">
        <v>44498.5</v>
      </c>
      <c r="O234" s="144">
        <f t="shared" si="14"/>
        <v>113.5</v>
      </c>
      <c r="P234" s="149">
        <f t="shared" si="15"/>
        <v>2711.5149999999999</v>
      </c>
    </row>
    <row r="235" spans="1:16" x14ac:dyDescent="0.35">
      <c r="A235" s="144" t="s">
        <v>184</v>
      </c>
      <c r="B235" s="115" t="s">
        <v>170</v>
      </c>
      <c r="C235" s="143">
        <v>44392</v>
      </c>
      <c r="D235" s="115" t="s">
        <v>281</v>
      </c>
      <c r="E235" s="145" t="s">
        <v>282</v>
      </c>
      <c r="F235" s="145" t="s">
        <v>230</v>
      </c>
      <c r="G235" s="146">
        <v>8.82</v>
      </c>
      <c r="H235" s="147">
        <v>44378</v>
      </c>
      <c r="I235" s="147">
        <v>44392</v>
      </c>
      <c r="J235" s="155">
        <f t="shared" si="12"/>
        <v>15</v>
      </c>
      <c r="K235" s="154">
        <f t="shared" si="13"/>
        <v>44385</v>
      </c>
      <c r="L235" s="143">
        <v>44392.5</v>
      </c>
      <c r="M235" s="143">
        <v>44501.5</v>
      </c>
      <c r="N235" s="143">
        <v>44498.5</v>
      </c>
      <c r="O235" s="144">
        <f t="shared" si="14"/>
        <v>113.5</v>
      </c>
      <c r="P235" s="149">
        <f t="shared" si="15"/>
        <v>1001.07</v>
      </c>
    </row>
    <row r="236" spans="1:16" x14ac:dyDescent="0.35">
      <c r="A236" s="144" t="s">
        <v>184</v>
      </c>
      <c r="B236" s="115" t="s">
        <v>170</v>
      </c>
      <c r="C236" s="143">
        <v>44392</v>
      </c>
      <c r="D236" s="115" t="s">
        <v>281</v>
      </c>
      <c r="E236" s="145" t="s">
        <v>282</v>
      </c>
      <c r="F236" s="145" t="s">
        <v>220</v>
      </c>
      <c r="G236" s="146">
        <v>0</v>
      </c>
      <c r="H236" s="147">
        <v>44378</v>
      </c>
      <c r="I236" s="147">
        <v>44392</v>
      </c>
      <c r="J236" s="155">
        <f t="shared" si="12"/>
        <v>15</v>
      </c>
      <c r="K236" s="154">
        <f t="shared" si="13"/>
        <v>44385</v>
      </c>
      <c r="L236" s="143">
        <v>44392.5</v>
      </c>
      <c r="M236" s="143">
        <v>44501.5</v>
      </c>
      <c r="N236" s="143">
        <v>44498.5</v>
      </c>
      <c r="O236" s="144">
        <f t="shared" si="14"/>
        <v>113.5</v>
      </c>
      <c r="P236" s="149">
        <f t="shared" si="15"/>
        <v>0</v>
      </c>
    </row>
    <row r="237" spans="1:16" x14ac:dyDescent="0.35">
      <c r="A237" s="144" t="s">
        <v>185</v>
      </c>
      <c r="B237" s="115" t="s">
        <v>170</v>
      </c>
      <c r="C237" s="143">
        <v>44407</v>
      </c>
      <c r="D237" s="115" t="s">
        <v>207</v>
      </c>
      <c r="E237" s="145" t="s">
        <v>208</v>
      </c>
      <c r="F237" s="145" t="s">
        <v>209</v>
      </c>
      <c r="G237" s="146">
        <v>4501.05</v>
      </c>
      <c r="H237" s="147">
        <v>44393</v>
      </c>
      <c r="I237" s="147">
        <v>44408</v>
      </c>
      <c r="J237" s="155">
        <f t="shared" si="12"/>
        <v>16</v>
      </c>
      <c r="K237" s="154">
        <f t="shared" si="13"/>
        <v>44400.5</v>
      </c>
      <c r="L237" s="143">
        <v>44407.5</v>
      </c>
      <c r="M237" s="143">
        <v>44410.5</v>
      </c>
      <c r="N237" s="143">
        <v>44407.5</v>
      </c>
      <c r="O237" s="144">
        <f t="shared" si="14"/>
        <v>7</v>
      </c>
      <c r="P237" s="149">
        <f t="shared" si="15"/>
        <v>31507.350000000002</v>
      </c>
    </row>
    <row r="238" spans="1:16" x14ac:dyDescent="0.35">
      <c r="A238" s="144" t="s">
        <v>185</v>
      </c>
      <c r="B238" s="115" t="s">
        <v>170</v>
      </c>
      <c r="C238" s="143">
        <v>44407</v>
      </c>
      <c r="D238" s="115" t="s">
        <v>210</v>
      </c>
      <c r="E238" s="145" t="s">
        <v>211</v>
      </c>
      <c r="F238" s="145" t="s">
        <v>209</v>
      </c>
      <c r="G238" s="146">
        <v>550.56000000000006</v>
      </c>
      <c r="H238" s="147">
        <v>44393</v>
      </c>
      <c r="I238" s="147">
        <v>44408</v>
      </c>
      <c r="J238" s="155">
        <f t="shared" si="12"/>
        <v>16</v>
      </c>
      <c r="K238" s="154">
        <f t="shared" si="13"/>
        <v>44400.5</v>
      </c>
      <c r="L238" s="143">
        <v>44407.5</v>
      </c>
      <c r="M238" s="143">
        <v>44410.5</v>
      </c>
      <c r="N238" s="143">
        <v>44407.5</v>
      </c>
      <c r="O238" s="144">
        <f t="shared" si="14"/>
        <v>7</v>
      </c>
      <c r="P238" s="149">
        <f t="shared" si="15"/>
        <v>3853.9200000000005</v>
      </c>
    </row>
    <row r="239" spans="1:16" x14ac:dyDescent="0.35">
      <c r="A239" s="144" t="s">
        <v>185</v>
      </c>
      <c r="B239" s="115" t="s">
        <v>170</v>
      </c>
      <c r="C239" s="143">
        <v>44407</v>
      </c>
      <c r="D239" s="115" t="s">
        <v>212</v>
      </c>
      <c r="E239" s="145" t="s">
        <v>213</v>
      </c>
      <c r="F239" s="145" t="s">
        <v>209</v>
      </c>
      <c r="G239" s="146">
        <v>550.56000000000006</v>
      </c>
      <c r="H239" s="147">
        <v>44393</v>
      </c>
      <c r="I239" s="147">
        <v>44408</v>
      </c>
      <c r="J239" s="155">
        <f t="shared" si="12"/>
        <v>16</v>
      </c>
      <c r="K239" s="154">
        <f t="shared" si="13"/>
        <v>44400.5</v>
      </c>
      <c r="L239" s="143">
        <v>44407.5</v>
      </c>
      <c r="M239" s="143">
        <v>44410.5</v>
      </c>
      <c r="N239" s="143">
        <v>44407.5</v>
      </c>
      <c r="O239" s="144">
        <f t="shared" si="14"/>
        <v>7</v>
      </c>
      <c r="P239" s="149">
        <f t="shared" si="15"/>
        <v>3853.9200000000005</v>
      </c>
    </row>
    <row r="240" spans="1:16" x14ac:dyDescent="0.35">
      <c r="A240" s="144" t="s">
        <v>185</v>
      </c>
      <c r="B240" s="115" t="s">
        <v>170</v>
      </c>
      <c r="C240" s="143">
        <v>44407</v>
      </c>
      <c r="D240" s="115" t="s">
        <v>214</v>
      </c>
      <c r="E240" s="145" t="s">
        <v>215</v>
      </c>
      <c r="F240" s="145" t="s">
        <v>209</v>
      </c>
      <c r="G240" s="146">
        <v>2354.13</v>
      </c>
      <c r="H240" s="147">
        <v>44393</v>
      </c>
      <c r="I240" s="147">
        <v>44408</v>
      </c>
      <c r="J240" s="155">
        <f t="shared" si="12"/>
        <v>16</v>
      </c>
      <c r="K240" s="154">
        <f t="shared" si="13"/>
        <v>44400.5</v>
      </c>
      <c r="L240" s="143">
        <v>44407.5</v>
      </c>
      <c r="M240" s="143">
        <v>44410.5</v>
      </c>
      <c r="N240" s="143">
        <v>44407.5</v>
      </c>
      <c r="O240" s="144">
        <f t="shared" si="14"/>
        <v>7</v>
      </c>
      <c r="P240" s="149">
        <f t="shared" si="15"/>
        <v>16478.91</v>
      </c>
    </row>
    <row r="241" spans="1:16" x14ac:dyDescent="0.35">
      <c r="A241" s="144" t="s">
        <v>185</v>
      </c>
      <c r="B241" s="115" t="s">
        <v>170</v>
      </c>
      <c r="C241" s="143">
        <v>44407</v>
      </c>
      <c r="D241" s="115" t="s">
        <v>216</v>
      </c>
      <c r="E241" s="145" t="s">
        <v>217</v>
      </c>
      <c r="F241" s="145" t="s">
        <v>209</v>
      </c>
      <c r="G241" s="146">
        <v>2354.13</v>
      </c>
      <c r="H241" s="147">
        <v>44393</v>
      </c>
      <c r="I241" s="147">
        <v>44408</v>
      </c>
      <c r="J241" s="155">
        <f t="shared" si="12"/>
        <v>16</v>
      </c>
      <c r="K241" s="154">
        <f t="shared" si="13"/>
        <v>44400.5</v>
      </c>
      <c r="L241" s="143">
        <v>44407.5</v>
      </c>
      <c r="M241" s="143">
        <v>44410.5</v>
      </c>
      <c r="N241" s="143">
        <v>44407.5</v>
      </c>
      <c r="O241" s="144">
        <f t="shared" si="14"/>
        <v>7</v>
      </c>
      <c r="P241" s="149">
        <f t="shared" si="15"/>
        <v>16478.91</v>
      </c>
    </row>
    <row r="242" spans="1:16" x14ac:dyDescent="0.35">
      <c r="A242" s="144" t="s">
        <v>185</v>
      </c>
      <c r="B242" s="115" t="s">
        <v>170</v>
      </c>
      <c r="C242" s="143">
        <v>44407</v>
      </c>
      <c r="D242" s="115" t="s">
        <v>218</v>
      </c>
      <c r="E242" s="145" t="s">
        <v>219</v>
      </c>
      <c r="F242" s="145" t="s">
        <v>220</v>
      </c>
      <c r="G242" s="146">
        <v>222.57999999999998</v>
      </c>
      <c r="H242" s="147">
        <v>44393</v>
      </c>
      <c r="I242" s="147">
        <v>44408</v>
      </c>
      <c r="J242" s="155">
        <f t="shared" si="12"/>
        <v>16</v>
      </c>
      <c r="K242" s="154">
        <f t="shared" si="13"/>
        <v>44400.5</v>
      </c>
      <c r="L242" s="143">
        <v>44407.5</v>
      </c>
      <c r="M242" s="143">
        <v>44410.5</v>
      </c>
      <c r="N242" s="143">
        <v>44407.5</v>
      </c>
      <c r="O242" s="144">
        <f t="shared" si="14"/>
        <v>7</v>
      </c>
      <c r="P242" s="149">
        <f t="shared" si="15"/>
        <v>1558.06</v>
      </c>
    </row>
    <row r="243" spans="1:16" x14ac:dyDescent="0.35">
      <c r="A243" s="144" t="s">
        <v>185</v>
      </c>
      <c r="B243" s="115" t="s">
        <v>170</v>
      </c>
      <c r="C243" s="143">
        <v>44407</v>
      </c>
      <c r="D243" s="115" t="s">
        <v>223</v>
      </c>
      <c r="E243" s="145" t="s">
        <v>224</v>
      </c>
      <c r="F243" s="145" t="s">
        <v>225</v>
      </c>
      <c r="G243" s="146">
        <v>74.900000000000006</v>
      </c>
      <c r="H243" s="147">
        <v>44393</v>
      </c>
      <c r="I243" s="147">
        <v>44408</v>
      </c>
      <c r="J243" s="155">
        <f t="shared" si="12"/>
        <v>16</v>
      </c>
      <c r="K243" s="154">
        <f t="shared" si="13"/>
        <v>44400.5</v>
      </c>
      <c r="L243" s="143">
        <v>44407.5</v>
      </c>
      <c r="M243" s="143">
        <v>44412.5</v>
      </c>
      <c r="N243" s="143">
        <v>44411.5</v>
      </c>
      <c r="O243" s="144">
        <f t="shared" si="14"/>
        <v>11</v>
      </c>
      <c r="P243" s="149">
        <f t="shared" si="15"/>
        <v>823.90000000000009</v>
      </c>
    </row>
    <row r="244" spans="1:16" x14ac:dyDescent="0.35">
      <c r="A244" s="144" t="s">
        <v>185</v>
      </c>
      <c r="B244" s="115" t="s">
        <v>170</v>
      </c>
      <c r="C244" s="143">
        <v>44407</v>
      </c>
      <c r="D244" s="115" t="s">
        <v>227</v>
      </c>
      <c r="E244" s="145" t="s">
        <v>228</v>
      </c>
      <c r="F244" s="145" t="s">
        <v>225</v>
      </c>
      <c r="G244" s="146">
        <v>51.94</v>
      </c>
      <c r="H244" s="147">
        <v>44393</v>
      </c>
      <c r="I244" s="147">
        <v>44408</v>
      </c>
      <c r="J244" s="155">
        <f t="shared" si="12"/>
        <v>16</v>
      </c>
      <c r="K244" s="154">
        <f t="shared" si="13"/>
        <v>44400.5</v>
      </c>
      <c r="L244" s="143">
        <v>44407.5</v>
      </c>
      <c r="M244" s="143">
        <v>44412.5</v>
      </c>
      <c r="N244" s="143">
        <v>44411.5</v>
      </c>
      <c r="O244" s="144">
        <f t="shared" si="14"/>
        <v>11</v>
      </c>
      <c r="P244" s="149">
        <f t="shared" si="15"/>
        <v>571.33999999999992</v>
      </c>
    </row>
    <row r="245" spans="1:16" x14ac:dyDescent="0.35">
      <c r="A245" s="144" t="s">
        <v>185</v>
      </c>
      <c r="B245" s="115" t="s">
        <v>170</v>
      </c>
      <c r="C245" s="143">
        <v>44407</v>
      </c>
      <c r="D245" s="115" t="s">
        <v>218</v>
      </c>
      <c r="E245" s="145" t="s">
        <v>219</v>
      </c>
      <c r="F245" s="145" t="s">
        <v>230</v>
      </c>
      <c r="G245" s="146">
        <v>537.20000000000005</v>
      </c>
      <c r="H245" s="147">
        <v>44393</v>
      </c>
      <c r="I245" s="147">
        <v>44408</v>
      </c>
      <c r="J245" s="155">
        <f t="shared" si="12"/>
        <v>16</v>
      </c>
      <c r="K245" s="154">
        <f t="shared" si="13"/>
        <v>44400.5</v>
      </c>
      <c r="L245" s="143">
        <v>44407.5</v>
      </c>
      <c r="M245" s="143">
        <v>44418.5</v>
      </c>
      <c r="N245" s="143">
        <v>44417.5</v>
      </c>
      <c r="O245" s="144">
        <f t="shared" si="14"/>
        <v>17</v>
      </c>
      <c r="P245" s="149">
        <f t="shared" si="15"/>
        <v>9132.4000000000015</v>
      </c>
    </row>
    <row r="246" spans="1:16" x14ac:dyDescent="0.35">
      <c r="A246" s="144" t="s">
        <v>185</v>
      </c>
      <c r="B246" s="115" t="s">
        <v>170</v>
      </c>
      <c r="C246" s="143">
        <v>44407</v>
      </c>
      <c r="D246" s="115" t="s">
        <v>221</v>
      </c>
      <c r="E246" s="145" t="s">
        <v>222</v>
      </c>
      <c r="F246" s="145" t="s">
        <v>230</v>
      </c>
      <c r="G246" s="146">
        <v>497.58</v>
      </c>
      <c r="H246" s="147">
        <v>44393</v>
      </c>
      <c r="I246" s="147">
        <v>44408</v>
      </c>
      <c r="J246" s="155">
        <f t="shared" si="12"/>
        <v>16</v>
      </c>
      <c r="K246" s="154">
        <f t="shared" si="13"/>
        <v>44400.5</v>
      </c>
      <c r="L246" s="143">
        <v>44407.5</v>
      </c>
      <c r="M246" s="143">
        <v>44418.5</v>
      </c>
      <c r="N246" s="143">
        <v>44417.5</v>
      </c>
      <c r="O246" s="144">
        <f t="shared" si="14"/>
        <v>17</v>
      </c>
      <c r="P246" s="149">
        <f t="shared" si="15"/>
        <v>8458.86</v>
      </c>
    </row>
    <row r="247" spans="1:16" x14ac:dyDescent="0.35">
      <c r="A247" s="144" t="s">
        <v>185</v>
      </c>
      <c r="B247" s="115" t="s">
        <v>170</v>
      </c>
      <c r="C247" s="143">
        <v>44407</v>
      </c>
      <c r="D247" s="115" t="s">
        <v>238</v>
      </c>
      <c r="E247" s="145" t="s">
        <v>239</v>
      </c>
      <c r="F247" s="145" t="s">
        <v>240</v>
      </c>
      <c r="G247" s="146">
        <v>72.97</v>
      </c>
      <c r="H247" s="147">
        <v>44393</v>
      </c>
      <c r="I247" s="147">
        <v>44408</v>
      </c>
      <c r="J247" s="155">
        <f t="shared" si="12"/>
        <v>16</v>
      </c>
      <c r="K247" s="154">
        <f t="shared" si="13"/>
        <v>44400.5</v>
      </c>
      <c r="L247" s="143">
        <v>44407.5</v>
      </c>
      <c r="M247" s="143">
        <v>44428.5</v>
      </c>
      <c r="N247" s="143">
        <v>44427.5</v>
      </c>
      <c r="O247" s="144">
        <f t="shared" si="14"/>
        <v>27</v>
      </c>
      <c r="P247" s="149">
        <f t="shared" si="15"/>
        <v>1970.19</v>
      </c>
    </row>
    <row r="248" spans="1:16" x14ac:dyDescent="0.35">
      <c r="A248" s="144" t="s">
        <v>185</v>
      </c>
      <c r="B248" s="115" t="s">
        <v>170</v>
      </c>
      <c r="C248" s="143">
        <v>44407</v>
      </c>
      <c r="D248" s="115" t="s">
        <v>218</v>
      </c>
      <c r="E248" s="145" t="s">
        <v>219</v>
      </c>
      <c r="F248" s="145" t="s">
        <v>245</v>
      </c>
      <c r="G248" s="146">
        <v>196.4</v>
      </c>
      <c r="H248" s="147">
        <v>44393</v>
      </c>
      <c r="I248" s="147">
        <v>44408</v>
      </c>
      <c r="J248" s="155">
        <f t="shared" si="12"/>
        <v>16</v>
      </c>
      <c r="K248" s="154">
        <f t="shared" si="13"/>
        <v>44400.5</v>
      </c>
      <c r="L248" s="143">
        <v>44407.5</v>
      </c>
      <c r="M248" s="143">
        <v>44428.5</v>
      </c>
      <c r="N248" s="143">
        <v>44427.5</v>
      </c>
      <c r="O248" s="144">
        <f t="shared" si="14"/>
        <v>27</v>
      </c>
      <c r="P248" s="149">
        <f t="shared" si="15"/>
        <v>5302.8</v>
      </c>
    </row>
    <row r="249" spans="1:16" x14ac:dyDescent="0.35">
      <c r="A249" s="144" t="s">
        <v>185</v>
      </c>
      <c r="B249" s="115" t="s">
        <v>170</v>
      </c>
      <c r="C249" s="143">
        <v>44407</v>
      </c>
      <c r="D249" s="115" t="s">
        <v>269</v>
      </c>
      <c r="E249" s="145" t="s">
        <v>270</v>
      </c>
      <c r="F249" s="145" t="s">
        <v>271</v>
      </c>
      <c r="G249" s="146">
        <v>57.85</v>
      </c>
      <c r="H249" s="147">
        <v>44393</v>
      </c>
      <c r="I249" s="147">
        <v>44408</v>
      </c>
      <c r="J249" s="155">
        <f t="shared" si="12"/>
        <v>16</v>
      </c>
      <c r="K249" s="154">
        <f t="shared" si="13"/>
        <v>44400.5</v>
      </c>
      <c r="L249" s="143">
        <v>44407.5</v>
      </c>
      <c r="M249" s="143">
        <v>44501.5</v>
      </c>
      <c r="N249" s="143">
        <v>44498.5</v>
      </c>
      <c r="O249" s="144">
        <f t="shared" si="14"/>
        <v>98</v>
      </c>
      <c r="P249" s="149">
        <f t="shared" si="15"/>
        <v>5669.3</v>
      </c>
    </row>
    <row r="250" spans="1:16" x14ac:dyDescent="0.35">
      <c r="A250" s="144" t="s">
        <v>185</v>
      </c>
      <c r="B250" s="115" t="s">
        <v>170</v>
      </c>
      <c r="C250" s="143">
        <v>44407</v>
      </c>
      <c r="D250" s="115" t="s">
        <v>269</v>
      </c>
      <c r="E250" s="145" t="s">
        <v>270</v>
      </c>
      <c r="F250" s="145" t="s">
        <v>273</v>
      </c>
      <c r="G250" s="146">
        <v>12.79</v>
      </c>
      <c r="H250" s="147">
        <v>44393</v>
      </c>
      <c r="I250" s="147">
        <v>44408</v>
      </c>
      <c r="J250" s="155">
        <f t="shared" si="12"/>
        <v>16</v>
      </c>
      <c r="K250" s="154">
        <f t="shared" si="13"/>
        <v>44400.5</v>
      </c>
      <c r="L250" s="143">
        <v>44407.5</v>
      </c>
      <c r="M250" s="143">
        <v>44501.5</v>
      </c>
      <c r="N250" s="143">
        <v>44498.5</v>
      </c>
      <c r="O250" s="144">
        <f t="shared" si="14"/>
        <v>98</v>
      </c>
      <c r="P250" s="149">
        <f t="shared" si="15"/>
        <v>1253.4199999999998</v>
      </c>
    </row>
    <row r="251" spans="1:16" x14ac:dyDescent="0.35">
      <c r="A251" s="144" t="s">
        <v>185</v>
      </c>
      <c r="B251" s="115" t="s">
        <v>170</v>
      </c>
      <c r="C251" s="143">
        <v>44407</v>
      </c>
      <c r="D251" s="115" t="s">
        <v>275</v>
      </c>
      <c r="E251" s="145" t="s">
        <v>276</v>
      </c>
      <c r="F251" s="145" t="s">
        <v>209</v>
      </c>
      <c r="G251" s="144">
        <v>0</v>
      </c>
      <c r="H251" s="147">
        <v>44393</v>
      </c>
      <c r="I251" s="147">
        <v>44408</v>
      </c>
      <c r="J251" s="155">
        <f t="shared" si="12"/>
        <v>16</v>
      </c>
      <c r="K251" s="154">
        <f t="shared" si="13"/>
        <v>44400.5</v>
      </c>
      <c r="L251" s="143">
        <v>44407.5</v>
      </c>
      <c r="M251" s="143">
        <v>44501.5</v>
      </c>
      <c r="N251" s="143">
        <v>44498.5</v>
      </c>
      <c r="O251" s="144">
        <f t="shared" si="14"/>
        <v>98</v>
      </c>
      <c r="P251" s="149">
        <f t="shared" si="15"/>
        <v>0</v>
      </c>
    </row>
    <row r="252" spans="1:16" x14ac:dyDescent="0.35">
      <c r="A252" s="144" t="s">
        <v>185</v>
      </c>
      <c r="B252" s="115" t="s">
        <v>170</v>
      </c>
      <c r="C252" s="143">
        <v>44407</v>
      </c>
      <c r="D252" s="115" t="s">
        <v>277</v>
      </c>
      <c r="E252" s="145" t="s">
        <v>278</v>
      </c>
      <c r="F252" s="145" t="s">
        <v>279</v>
      </c>
      <c r="G252" s="146">
        <v>1.63</v>
      </c>
      <c r="H252" s="147">
        <v>44393</v>
      </c>
      <c r="I252" s="147">
        <v>44408</v>
      </c>
      <c r="J252" s="155">
        <f t="shared" si="12"/>
        <v>16</v>
      </c>
      <c r="K252" s="154">
        <f t="shared" si="13"/>
        <v>44400.5</v>
      </c>
      <c r="L252" s="143">
        <v>44407.5</v>
      </c>
      <c r="M252" s="143">
        <v>44501.5</v>
      </c>
      <c r="N252" s="143">
        <v>44498.5</v>
      </c>
      <c r="O252" s="144">
        <f t="shared" si="14"/>
        <v>98</v>
      </c>
      <c r="P252" s="149">
        <f t="shared" si="15"/>
        <v>159.73999999999998</v>
      </c>
    </row>
    <row r="253" spans="1:16" x14ac:dyDescent="0.35">
      <c r="A253" s="144" t="s">
        <v>185</v>
      </c>
      <c r="B253" s="115" t="s">
        <v>170</v>
      </c>
      <c r="C253" s="143">
        <v>44407</v>
      </c>
      <c r="D253" s="115" t="s">
        <v>233</v>
      </c>
      <c r="E253" s="145" t="s">
        <v>234</v>
      </c>
      <c r="F253" s="145" t="s">
        <v>280</v>
      </c>
      <c r="G253" s="146">
        <v>22.72</v>
      </c>
      <c r="H253" s="147">
        <v>44393</v>
      </c>
      <c r="I253" s="147">
        <v>44408</v>
      </c>
      <c r="J253" s="155">
        <f t="shared" si="12"/>
        <v>16</v>
      </c>
      <c r="K253" s="154">
        <f t="shared" si="13"/>
        <v>44400.5</v>
      </c>
      <c r="L253" s="143">
        <v>44407.5</v>
      </c>
      <c r="M253" s="143">
        <v>44501.5</v>
      </c>
      <c r="N253" s="143">
        <v>44498.5</v>
      </c>
      <c r="O253" s="144">
        <f t="shared" si="14"/>
        <v>98</v>
      </c>
      <c r="P253" s="149">
        <f t="shared" si="15"/>
        <v>2226.56</v>
      </c>
    </row>
    <row r="254" spans="1:16" x14ac:dyDescent="0.35">
      <c r="A254" s="144" t="s">
        <v>185</v>
      </c>
      <c r="B254" s="115" t="s">
        <v>170</v>
      </c>
      <c r="C254" s="143">
        <v>44407</v>
      </c>
      <c r="D254" s="115" t="s">
        <v>281</v>
      </c>
      <c r="E254" s="145" t="s">
        <v>282</v>
      </c>
      <c r="F254" s="145" t="s">
        <v>230</v>
      </c>
      <c r="G254" s="146">
        <v>0</v>
      </c>
      <c r="H254" s="147">
        <v>44393</v>
      </c>
      <c r="I254" s="147">
        <v>44408</v>
      </c>
      <c r="J254" s="155">
        <f t="shared" si="12"/>
        <v>16</v>
      </c>
      <c r="K254" s="154">
        <f t="shared" si="13"/>
        <v>44400.5</v>
      </c>
      <c r="L254" s="143">
        <v>44407.5</v>
      </c>
      <c r="M254" s="143">
        <v>44501.5</v>
      </c>
      <c r="N254" s="143">
        <v>44498.5</v>
      </c>
      <c r="O254" s="144">
        <f t="shared" si="14"/>
        <v>98</v>
      </c>
      <c r="P254" s="149">
        <f t="shared" si="15"/>
        <v>0</v>
      </c>
    </row>
    <row r="255" spans="1:16" x14ac:dyDescent="0.35">
      <c r="A255" s="144" t="s">
        <v>185</v>
      </c>
      <c r="B255" s="115" t="s">
        <v>170</v>
      </c>
      <c r="C255" s="143">
        <v>44407</v>
      </c>
      <c r="D255" s="115" t="s">
        <v>281</v>
      </c>
      <c r="E255" s="145" t="s">
        <v>282</v>
      </c>
      <c r="F255" s="145" t="s">
        <v>220</v>
      </c>
      <c r="G255" s="146">
        <v>0</v>
      </c>
      <c r="H255" s="147">
        <v>44393</v>
      </c>
      <c r="I255" s="147">
        <v>44408</v>
      </c>
      <c r="J255" s="155">
        <f t="shared" si="12"/>
        <v>16</v>
      </c>
      <c r="K255" s="154">
        <f t="shared" si="13"/>
        <v>44400.5</v>
      </c>
      <c r="L255" s="143">
        <v>44407.5</v>
      </c>
      <c r="M255" s="143">
        <v>44501.5</v>
      </c>
      <c r="N255" s="143">
        <v>44498.5</v>
      </c>
      <c r="O255" s="144">
        <f t="shared" si="14"/>
        <v>98</v>
      </c>
      <c r="P255" s="149">
        <f t="shared" si="15"/>
        <v>0</v>
      </c>
    </row>
    <row r="256" spans="1:16" x14ac:dyDescent="0.35">
      <c r="A256" s="144" t="s">
        <v>186</v>
      </c>
      <c r="B256" s="115" t="s">
        <v>170</v>
      </c>
      <c r="C256" s="143">
        <v>44421</v>
      </c>
      <c r="D256" s="115" t="s">
        <v>207</v>
      </c>
      <c r="E256" s="145" t="s">
        <v>208</v>
      </c>
      <c r="F256" s="145" t="s">
        <v>209</v>
      </c>
      <c r="G256" s="146">
        <v>2850.86</v>
      </c>
      <c r="H256" s="147">
        <v>44409</v>
      </c>
      <c r="I256" s="147">
        <v>44423</v>
      </c>
      <c r="J256" s="155">
        <f t="shared" si="12"/>
        <v>15</v>
      </c>
      <c r="K256" s="154">
        <f t="shared" si="13"/>
        <v>44416</v>
      </c>
      <c r="L256" s="143">
        <v>44421.5</v>
      </c>
      <c r="M256" s="143">
        <v>44424.5</v>
      </c>
      <c r="N256" s="143">
        <v>44421.5</v>
      </c>
      <c r="O256" s="144">
        <f t="shared" si="14"/>
        <v>5.5</v>
      </c>
      <c r="P256" s="149">
        <f t="shared" si="15"/>
        <v>15679.730000000001</v>
      </c>
    </row>
    <row r="257" spans="1:16" x14ac:dyDescent="0.35">
      <c r="A257" s="144" t="s">
        <v>186</v>
      </c>
      <c r="B257" s="115" t="s">
        <v>170</v>
      </c>
      <c r="C257" s="143">
        <v>44421</v>
      </c>
      <c r="D257" s="115" t="s">
        <v>210</v>
      </c>
      <c r="E257" s="145" t="s">
        <v>211</v>
      </c>
      <c r="F257" s="145" t="s">
        <v>209</v>
      </c>
      <c r="G257" s="146">
        <v>433.22999999999996</v>
      </c>
      <c r="H257" s="147">
        <v>44409</v>
      </c>
      <c r="I257" s="147">
        <v>44423</v>
      </c>
      <c r="J257" s="155">
        <f t="shared" si="12"/>
        <v>15</v>
      </c>
      <c r="K257" s="154">
        <f t="shared" si="13"/>
        <v>44416</v>
      </c>
      <c r="L257" s="143">
        <v>44421.5</v>
      </c>
      <c r="M257" s="143">
        <v>44424.5</v>
      </c>
      <c r="N257" s="143">
        <v>44421.5</v>
      </c>
      <c r="O257" s="144">
        <f t="shared" si="14"/>
        <v>5.5</v>
      </c>
      <c r="P257" s="149">
        <f t="shared" si="15"/>
        <v>2382.7649999999999</v>
      </c>
    </row>
    <row r="258" spans="1:16" x14ac:dyDescent="0.35">
      <c r="A258" s="144" t="s">
        <v>186</v>
      </c>
      <c r="B258" s="115" t="s">
        <v>170</v>
      </c>
      <c r="C258" s="143">
        <v>44421</v>
      </c>
      <c r="D258" s="115" t="s">
        <v>212</v>
      </c>
      <c r="E258" s="145" t="s">
        <v>213</v>
      </c>
      <c r="F258" s="145" t="s">
        <v>209</v>
      </c>
      <c r="G258" s="146">
        <v>433.22999999999996</v>
      </c>
      <c r="H258" s="147">
        <v>44409</v>
      </c>
      <c r="I258" s="147">
        <v>44423</v>
      </c>
      <c r="J258" s="155">
        <f t="shared" si="12"/>
        <v>15</v>
      </c>
      <c r="K258" s="154">
        <f t="shared" si="13"/>
        <v>44416</v>
      </c>
      <c r="L258" s="143">
        <v>44421.5</v>
      </c>
      <c r="M258" s="143">
        <v>44424.5</v>
      </c>
      <c r="N258" s="143">
        <v>44421.5</v>
      </c>
      <c r="O258" s="144">
        <f t="shared" si="14"/>
        <v>5.5</v>
      </c>
      <c r="P258" s="149">
        <f t="shared" si="15"/>
        <v>2382.7649999999999</v>
      </c>
    </row>
    <row r="259" spans="1:16" x14ac:dyDescent="0.35">
      <c r="A259" s="144" t="s">
        <v>186</v>
      </c>
      <c r="B259" s="115" t="s">
        <v>170</v>
      </c>
      <c r="C259" s="143">
        <v>44421</v>
      </c>
      <c r="D259" s="115" t="s">
        <v>214</v>
      </c>
      <c r="E259" s="145" t="s">
        <v>215</v>
      </c>
      <c r="F259" s="145" t="s">
        <v>209</v>
      </c>
      <c r="G259" s="146">
        <v>1852.5000000000002</v>
      </c>
      <c r="H259" s="147">
        <v>44409</v>
      </c>
      <c r="I259" s="147">
        <v>44423</v>
      </c>
      <c r="J259" s="155">
        <f t="shared" si="12"/>
        <v>15</v>
      </c>
      <c r="K259" s="154">
        <f t="shared" si="13"/>
        <v>44416</v>
      </c>
      <c r="L259" s="143">
        <v>44421.5</v>
      </c>
      <c r="M259" s="143">
        <v>44424.5</v>
      </c>
      <c r="N259" s="143">
        <v>44421.5</v>
      </c>
      <c r="O259" s="144">
        <f t="shared" si="14"/>
        <v>5.5</v>
      </c>
      <c r="P259" s="149">
        <f t="shared" si="15"/>
        <v>10188.750000000002</v>
      </c>
    </row>
    <row r="260" spans="1:16" x14ac:dyDescent="0.35">
      <c r="A260" s="144" t="s">
        <v>186</v>
      </c>
      <c r="B260" s="115" t="s">
        <v>170</v>
      </c>
      <c r="C260" s="143">
        <v>44421</v>
      </c>
      <c r="D260" s="115" t="s">
        <v>216</v>
      </c>
      <c r="E260" s="145" t="s">
        <v>217</v>
      </c>
      <c r="F260" s="145" t="s">
        <v>209</v>
      </c>
      <c r="G260" s="146">
        <v>1852.5000000000002</v>
      </c>
      <c r="H260" s="147">
        <v>44409</v>
      </c>
      <c r="I260" s="147">
        <v>44423</v>
      </c>
      <c r="J260" s="155">
        <f t="shared" si="12"/>
        <v>15</v>
      </c>
      <c r="K260" s="154">
        <f t="shared" si="13"/>
        <v>44416</v>
      </c>
      <c r="L260" s="143">
        <v>44421.5</v>
      </c>
      <c r="M260" s="143">
        <v>44424.5</v>
      </c>
      <c r="N260" s="143">
        <v>44421.5</v>
      </c>
      <c r="O260" s="144">
        <f t="shared" si="14"/>
        <v>5.5</v>
      </c>
      <c r="P260" s="149">
        <f t="shared" si="15"/>
        <v>10188.750000000002</v>
      </c>
    </row>
    <row r="261" spans="1:16" x14ac:dyDescent="0.35">
      <c r="A261" s="144" t="s">
        <v>186</v>
      </c>
      <c r="B261" s="115" t="s">
        <v>170</v>
      </c>
      <c r="C261" s="143">
        <v>44421</v>
      </c>
      <c r="D261" s="115" t="s">
        <v>218</v>
      </c>
      <c r="E261" s="145" t="s">
        <v>219</v>
      </c>
      <c r="F261" s="145" t="s">
        <v>220</v>
      </c>
      <c r="G261" s="146">
        <v>222.57999999999998</v>
      </c>
      <c r="H261" s="147">
        <v>44409</v>
      </c>
      <c r="I261" s="147">
        <v>44423</v>
      </c>
      <c r="J261" s="155">
        <f t="shared" si="12"/>
        <v>15</v>
      </c>
      <c r="K261" s="154">
        <f t="shared" si="13"/>
        <v>44416</v>
      </c>
      <c r="L261" s="143">
        <v>44421.5</v>
      </c>
      <c r="M261" s="143">
        <v>44424.5</v>
      </c>
      <c r="N261" s="143">
        <v>44421.5</v>
      </c>
      <c r="O261" s="144">
        <f t="shared" si="14"/>
        <v>5.5</v>
      </c>
      <c r="P261" s="149">
        <f t="shared" si="15"/>
        <v>1224.1899999999998</v>
      </c>
    </row>
    <row r="262" spans="1:16" x14ac:dyDescent="0.35">
      <c r="A262" s="144" t="s">
        <v>186</v>
      </c>
      <c r="B262" s="115" t="s">
        <v>170</v>
      </c>
      <c r="C262" s="143">
        <v>44421</v>
      </c>
      <c r="D262" s="115" t="s">
        <v>223</v>
      </c>
      <c r="E262" s="145" t="s">
        <v>224</v>
      </c>
      <c r="F262" s="145" t="s">
        <v>225</v>
      </c>
      <c r="G262" s="146">
        <v>74.900000000000006</v>
      </c>
      <c r="H262" s="147">
        <v>44409</v>
      </c>
      <c r="I262" s="147">
        <v>44423</v>
      </c>
      <c r="J262" s="155">
        <f t="shared" si="12"/>
        <v>15</v>
      </c>
      <c r="K262" s="154">
        <f t="shared" si="13"/>
        <v>44416</v>
      </c>
      <c r="L262" s="143">
        <v>44421.5</v>
      </c>
      <c r="M262" s="143">
        <v>44426.5</v>
      </c>
      <c r="N262" s="143">
        <v>44425.5</v>
      </c>
      <c r="O262" s="144">
        <f t="shared" si="14"/>
        <v>9.5</v>
      </c>
      <c r="P262" s="149">
        <f t="shared" si="15"/>
        <v>711.55000000000007</v>
      </c>
    </row>
    <row r="263" spans="1:16" x14ac:dyDescent="0.35">
      <c r="A263" s="144" t="s">
        <v>186</v>
      </c>
      <c r="B263" s="115" t="s">
        <v>170</v>
      </c>
      <c r="C263" s="143">
        <v>44421</v>
      </c>
      <c r="D263" s="115" t="s">
        <v>227</v>
      </c>
      <c r="E263" s="145" t="s">
        <v>228</v>
      </c>
      <c r="F263" s="145" t="s">
        <v>225</v>
      </c>
      <c r="G263" s="146">
        <v>51.94</v>
      </c>
      <c r="H263" s="147">
        <v>44409</v>
      </c>
      <c r="I263" s="147">
        <v>44423</v>
      </c>
      <c r="J263" s="155">
        <f t="shared" si="12"/>
        <v>15</v>
      </c>
      <c r="K263" s="154">
        <f t="shared" si="13"/>
        <v>44416</v>
      </c>
      <c r="L263" s="143">
        <v>44421.5</v>
      </c>
      <c r="M263" s="143">
        <v>44426.5</v>
      </c>
      <c r="N263" s="143">
        <v>44425.5</v>
      </c>
      <c r="O263" s="144">
        <f t="shared" si="14"/>
        <v>9.5</v>
      </c>
      <c r="P263" s="149">
        <f t="shared" si="15"/>
        <v>493.42999999999995</v>
      </c>
    </row>
    <row r="264" spans="1:16" x14ac:dyDescent="0.35">
      <c r="A264" s="144" t="s">
        <v>186</v>
      </c>
      <c r="B264" s="115" t="s">
        <v>170</v>
      </c>
      <c r="C264" s="143">
        <v>44421</v>
      </c>
      <c r="D264" s="115" t="s">
        <v>218</v>
      </c>
      <c r="E264" s="145" t="s">
        <v>219</v>
      </c>
      <c r="F264" s="145" t="s">
        <v>230</v>
      </c>
      <c r="G264" s="146">
        <v>303.45</v>
      </c>
      <c r="H264" s="147">
        <v>44409</v>
      </c>
      <c r="I264" s="147">
        <v>44423</v>
      </c>
      <c r="J264" s="155">
        <f t="shared" si="12"/>
        <v>15</v>
      </c>
      <c r="K264" s="154">
        <f t="shared" si="13"/>
        <v>44416</v>
      </c>
      <c r="L264" s="143">
        <v>44421.5</v>
      </c>
      <c r="M264" s="143">
        <v>44433.5</v>
      </c>
      <c r="N264" s="143">
        <v>44432.5</v>
      </c>
      <c r="O264" s="144">
        <f t="shared" si="14"/>
        <v>16.5</v>
      </c>
      <c r="P264" s="149">
        <f t="shared" si="15"/>
        <v>5006.9250000000002</v>
      </c>
    </row>
    <row r="265" spans="1:16" x14ac:dyDescent="0.35">
      <c r="A265" s="144" t="s">
        <v>186</v>
      </c>
      <c r="B265" s="115" t="s">
        <v>170</v>
      </c>
      <c r="C265" s="143">
        <v>44421</v>
      </c>
      <c r="D265" s="115" t="s">
        <v>221</v>
      </c>
      <c r="E265" s="145" t="s">
        <v>222</v>
      </c>
      <c r="F265" s="145" t="s">
        <v>230</v>
      </c>
      <c r="G265" s="146">
        <v>482.06</v>
      </c>
      <c r="H265" s="147">
        <v>44409</v>
      </c>
      <c r="I265" s="147">
        <v>44423</v>
      </c>
      <c r="J265" s="155">
        <f t="shared" si="12"/>
        <v>15</v>
      </c>
      <c r="K265" s="154">
        <f t="shared" si="13"/>
        <v>44416</v>
      </c>
      <c r="L265" s="143">
        <v>44421.5</v>
      </c>
      <c r="M265" s="143">
        <v>44433.5</v>
      </c>
      <c r="N265" s="143">
        <v>44432.5</v>
      </c>
      <c r="O265" s="144">
        <f t="shared" si="14"/>
        <v>16.5</v>
      </c>
      <c r="P265" s="149">
        <f t="shared" si="15"/>
        <v>7953.99</v>
      </c>
    </row>
    <row r="266" spans="1:16" x14ac:dyDescent="0.35">
      <c r="A266" s="144" t="s">
        <v>186</v>
      </c>
      <c r="B266" s="115" t="s">
        <v>170</v>
      </c>
      <c r="C266" s="143">
        <v>44421</v>
      </c>
      <c r="D266" s="115" t="s">
        <v>238</v>
      </c>
      <c r="E266" s="145" t="s">
        <v>239</v>
      </c>
      <c r="F266" s="145" t="s">
        <v>240</v>
      </c>
      <c r="G266" s="146">
        <v>42.01</v>
      </c>
      <c r="H266" s="147">
        <v>44409</v>
      </c>
      <c r="I266" s="147">
        <v>44423</v>
      </c>
      <c r="J266" s="155">
        <f t="shared" ref="J266:J329" si="16">I266-H266+1</f>
        <v>15</v>
      </c>
      <c r="K266" s="154">
        <f t="shared" ref="K266:K329" si="17">(I266+H266)/2</f>
        <v>44416</v>
      </c>
      <c r="L266" s="143">
        <v>44421.5</v>
      </c>
      <c r="M266" s="143">
        <v>44459.5</v>
      </c>
      <c r="N266" s="143">
        <v>44456.5</v>
      </c>
      <c r="O266" s="144">
        <f t="shared" ref="O266:O329" si="18">N266-K266</f>
        <v>40.5</v>
      </c>
      <c r="P266" s="149">
        <f t="shared" ref="P266:P329" si="19">O266*G266</f>
        <v>1701.405</v>
      </c>
    </row>
    <row r="267" spans="1:16" x14ac:dyDescent="0.35">
      <c r="A267" s="144" t="s">
        <v>186</v>
      </c>
      <c r="B267" s="115" t="s">
        <v>170</v>
      </c>
      <c r="C267" s="143">
        <v>44421</v>
      </c>
      <c r="D267" s="115" t="s">
        <v>218</v>
      </c>
      <c r="E267" s="145" t="s">
        <v>219</v>
      </c>
      <c r="F267" s="145" t="s">
        <v>245</v>
      </c>
      <c r="G267" s="146">
        <v>113.08</v>
      </c>
      <c r="H267" s="147">
        <v>44409</v>
      </c>
      <c r="I267" s="147">
        <v>44423</v>
      </c>
      <c r="J267" s="155">
        <f t="shared" si="16"/>
        <v>15</v>
      </c>
      <c r="K267" s="154">
        <f t="shared" si="17"/>
        <v>44416</v>
      </c>
      <c r="L267" s="143">
        <v>44421.5</v>
      </c>
      <c r="M267" s="143">
        <v>44459.5</v>
      </c>
      <c r="N267" s="143">
        <v>44456.5</v>
      </c>
      <c r="O267" s="144">
        <f t="shared" si="18"/>
        <v>40.5</v>
      </c>
      <c r="P267" s="149">
        <f t="shared" si="19"/>
        <v>4579.74</v>
      </c>
    </row>
    <row r="268" spans="1:16" x14ac:dyDescent="0.35">
      <c r="A268" s="144" t="s">
        <v>186</v>
      </c>
      <c r="B268" s="115" t="s">
        <v>170</v>
      </c>
      <c r="C268" s="143">
        <v>44421</v>
      </c>
      <c r="D268" s="115" t="s">
        <v>269</v>
      </c>
      <c r="E268" s="145" t="s">
        <v>270</v>
      </c>
      <c r="F268" s="145" t="s">
        <v>271</v>
      </c>
      <c r="G268" s="146">
        <v>61.03</v>
      </c>
      <c r="H268" s="147">
        <v>44409</v>
      </c>
      <c r="I268" s="147">
        <v>44423</v>
      </c>
      <c r="J268" s="155">
        <f t="shared" si="16"/>
        <v>15</v>
      </c>
      <c r="K268" s="154">
        <f t="shared" si="17"/>
        <v>44416</v>
      </c>
      <c r="L268" s="143">
        <v>44421.5</v>
      </c>
      <c r="M268" s="143">
        <v>44501.5</v>
      </c>
      <c r="N268" s="143">
        <v>44498.5</v>
      </c>
      <c r="O268" s="144">
        <f t="shared" si="18"/>
        <v>82.5</v>
      </c>
      <c r="P268" s="149">
        <f t="shared" si="19"/>
        <v>5034.9750000000004</v>
      </c>
    </row>
    <row r="269" spans="1:16" x14ac:dyDescent="0.35">
      <c r="A269" s="144" t="s">
        <v>186</v>
      </c>
      <c r="B269" s="115" t="s">
        <v>170</v>
      </c>
      <c r="C269" s="143">
        <v>44421</v>
      </c>
      <c r="D269" s="115" t="s">
        <v>275</v>
      </c>
      <c r="E269" s="145" t="s">
        <v>276</v>
      </c>
      <c r="F269" s="145" t="s">
        <v>209</v>
      </c>
      <c r="G269" s="144">
        <v>0</v>
      </c>
      <c r="H269" s="147">
        <v>44409</v>
      </c>
      <c r="I269" s="147">
        <v>44423</v>
      </c>
      <c r="J269" s="155">
        <f t="shared" si="16"/>
        <v>15</v>
      </c>
      <c r="K269" s="154">
        <f t="shared" si="17"/>
        <v>44416</v>
      </c>
      <c r="L269" s="143">
        <v>44421.5</v>
      </c>
      <c r="M269" s="143">
        <v>44501.5</v>
      </c>
      <c r="N269" s="143">
        <v>44498.5</v>
      </c>
      <c r="O269" s="144">
        <f t="shared" si="18"/>
        <v>82.5</v>
      </c>
      <c r="P269" s="149">
        <f t="shared" si="19"/>
        <v>0</v>
      </c>
    </row>
    <row r="270" spans="1:16" x14ac:dyDescent="0.35">
      <c r="A270" s="144" t="s">
        <v>186</v>
      </c>
      <c r="B270" s="115" t="s">
        <v>170</v>
      </c>
      <c r="C270" s="143">
        <v>44421</v>
      </c>
      <c r="D270" s="115" t="s">
        <v>277</v>
      </c>
      <c r="E270" s="145" t="s">
        <v>278</v>
      </c>
      <c r="F270" s="145" t="s">
        <v>279</v>
      </c>
      <c r="G270" s="146">
        <v>0</v>
      </c>
      <c r="H270" s="147">
        <v>44409</v>
      </c>
      <c r="I270" s="147">
        <v>44423</v>
      </c>
      <c r="J270" s="155">
        <f t="shared" si="16"/>
        <v>15</v>
      </c>
      <c r="K270" s="154">
        <f t="shared" si="17"/>
        <v>44416</v>
      </c>
      <c r="L270" s="143">
        <v>44421.5</v>
      </c>
      <c r="M270" s="143">
        <v>44501.5</v>
      </c>
      <c r="N270" s="143">
        <v>44498.5</v>
      </c>
      <c r="O270" s="144">
        <f t="shared" si="18"/>
        <v>82.5</v>
      </c>
      <c r="P270" s="149">
        <f t="shared" si="19"/>
        <v>0</v>
      </c>
    </row>
    <row r="271" spans="1:16" x14ac:dyDescent="0.35">
      <c r="A271" s="144" t="s">
        <v>186</v>
      </c>
      <c r="B271" s="115" t="s">
        <v>170</v>
      </c>
      <c r="C271" s="143">
        <v>44421</v>
      </c>
      <c r="D271" s="115" t="s">
        <v>233</v>
      </c>
      <c r="E271" s="145" t="s">
        <v>234</v>
      </c>
      <c r="F271" s="145" t="s">
        <v>280</v>
      </c>
      <c r="G271" s="146">
        <v>20.99</v>
      </c>
      <c r="H271" s="147">
        <v>44409</v>
      </c>
      <c r="I271" s="147">
        <v>44423</v>
      </c>
      <c r="J271" s="155">
        <f t="shared" si="16"/>
        <v>15</v>
      </c>
      <c r="K271" s="154">
        <f t="shared" si="17"/>
        <v>44416</v>
      </c>
      <c r="L271" s="143">
        <v>44421.5</v>
      </c>
      <c r="M271" s="143">
        <v>44501.5</v>
      </c>
      <c r="N271" s="143">
        <v>44498.5</v>
      </c>
      <c r="O271" s="144">
        <f t="shared" si="18"/>
        <v>82.5</v>
      </c>
      <c r="P271" s="149">
        <f t="shared" si="19"/>
        <v>1731.675</v>
      </c>
    </row>
    <row r="272" spans="1:16" x14ac:dyDescent="0.35">
      <c r="A272" s="144" t="s">
        <v>186</v>
      </c>
      <c r="B272" s="115" t="s">
        <v>170</v>
      </c>
      <c r="C272" s="143">
        <v>44421</v>
      </c>
      <c r="D272" s="115" t="s">
        <v>281</v>
      </c>
      <c r="E272" s="145" t="s">
        <v>282</v>
      </c>
      <c r="F272" s="145" t="s">
        <v>230</v>
      </c>
      <c r="G272" s="146">
        <v>0</v>
      </c>
      <c r="H272" s="147">
        <v>44409</v>
      </c>
      <c r="I272" s="147">
        <v>44423</v>
      </c>
      <c r="J272" s="155">
        <f t="shared" si="16"/>
        <v>15</v>
      </c>
      <c r="K272" s="154">
        <f t="shared" si="17"/>
        <v>44416</v>
      </c>
      <c r="L272" s="143">
        <v>44421.5</v>
      </c>
      <c r="M272" s="143">
        <v>44501.5</v>
      </c>
      <c r="N272" s="143">
        <v>44498.5</v>
      </c>
      <c r="O272" s="144">
        <f t="shared" si="18"/>
        <v>82.5</v>
      </c>
      <c r="P272" s="149">
        <f t="shared" si="19"/>
        <v>0</v>
      </c>
    </row>
    <row r="273" spans="1:16" x14ac:dyDescent="0.35">
      <c r="A273" s="144" t="s">
        <v>186</v>
      </c>
      <c r="B273" s="115" t="s">
        <v>170</v>
      </c>
      <c r="C273" s="143">
        <v>44421</v>
      </c>
      <c r="D273" s="115" t="s">
        <v>281</v>
      </c>
      <c r="E273" s="145" t="s">
        <v>282</v>
      </c>
      <c r="F273" s="145" t="s">
        <v>220</v>
      </c>
      <c r="G273" s="146">
        <v>0</v>
      </c>
      <c r="H273" s="147">
        <v>44409</v>
      </c>
      <c r="I273" s="147">
        <v>44423</v>
      </c>
      <c r="J273" s="155">
        <f t="shared" si="16"/>
        <v>15</v>
      </c>
      <c r="K273" s="154">
        <f t="shared" si="17"/>
        <v>44416</v>
      </c>
      <c r="L273" s="143">
        <v>44421.5</v>
      </c>
      <c r="M273" s="143">
        <v>44501.5</v>
      </c>
      <c r="N273" s="143">
        <v>44498.5</v>
      </c>
      <c r="O273" s="144">
        <f t="shared" si="18"/>
        <v>82.5</v>
      </c>
      <c r="P273" s="149">
        <f t="shared" si="19"/>
        <v>0</v>
      </c>
    </row>
    <row r="274" spans="1:16" x14ac:dyDescent="0.35">
      <c r="A274" s="144" t="s">
        <v>187</v>
      </c>
      <c r="B274" s="115" t="s">
        <v>170</v>
      </c>
      <c r="C274" s="143">
        <v>44439</v>
      </c>
      <c r="D274" s="115" t="s">
        <v>218</v>
      </c>
      <c r="E274" s="145" t="s">
        <v>219</v>
      </c>
      <c r="F274" s="145" t="s">
        <v>220</v>
      </c>
      <c r="G274" s="146">
        <v>222.57999999999998</v>
      </c>
      <c r="H274" s="147">
        <v>44424</v>
      </c>
      <c r="I274" s="147">
        <v>44439</v>
      </c>
      <c r="J274" s="155">
        <f t="shared" si="16"/>
        <v>16</v>
      </c>
      <c r="K274" s="154">
        <f t="shared" si="17"/>
        <v>44431.5</v>
      </c>
      <c r="L274" s="143">
        <v>44439.5</v>
      </c>
      <c r="M274" s="143">
        <v>44440.5</v>
      </c>
      <c r="N274" s="143">
        <v>44439.5</v>
      </c>
      <c r="O274" s="144">
        <f t="shared" si="18"/>
        <v>8</v>
      </c>
      <c r="P274" s="149">
        <f t="shared" si="19"/>
        <v>1780.6399999999999</v>
      </c>
    </row>
    <row r="275" spans="1:16" x14ac:dyDescent="0.35">
      <c r="A275" s="144" t="s">
        <v>187</v>
      </c>
      <c r="B275" s="115" t="s">
        <v>170</v>
      </c>
      <c r="C275" s="143">
        <v>44439</v>
      </c>
      <c r="D275" s="115" t="s">
        <v>223</v>
      </c>
      <c r="E275" s="145" t="s">
        <v>224</v>
      </c>
      <c r="F275" s="145" t="s">
        <v>225</v>
      </c>
      <c r="G275" s="146">
        <v>74.900000000000006</v>
      </c>
      <c r="H275" s="147">
        <v>44424</v>
      </c>
      <c r="I275" s="147">
        <v>44439</v>
      </c>
      <c r="J275" s="155">
        <f t="shared" si="16"/>
        <v>16</v>
      </c>
      <c r="K275" s="154">
        <f t="shared" si="17"/>
        <v>44431.5</v>
      </c>
      <c r="L275" s="143">
        <v>44439.5</v>
      </c>
      <c r="M275" s="143">
        <v>44442.5</v>
      </c>
      <c r="N275" s="143">
        <v>44441.5</v>
      </c>
      <c r="O275" s="144">
        <f t="shared" si="18"/>
        <v>10</v>
      </c>
      <c r="P275" s="149">
        <f t="shared" si="19"/>
        <v>749</v>
      </c>
    </row>
    <row r="276" spans="1:16" x14ac:dyDescent="0.35">
      <c r="A276" s="144" t="s">
        <v>187</v>
      </c>
      <c r="B276" s="115" t="s">
        <v>170</v>
      </c>
      <c r="C276" s="143">
        <v>44439</v>
      </c>
      <c r="D276" s="115" t="s">
        <v>227</v>
      </c>
      <c r="E276" s="145" t="s">
        <v>228</v>
      </c>
      <c r="F276" s="145" t="s">
        <v>225</v>
      </c>
      <c r="G276" s="146">
        <v>51.94</v>
      </c>
      <c r="H276" s="147">
        <v>44424</v>
      </c>
      <c r="I276" s="147">
        <v>44439</v>
      </c>
      <c r="J276" s="155">
        <f t="shared" si="16"/>
        <v>16</v>
      </c>
      <c r="K276" s="154">
        <f t="shared" si="17"/>
        <v>44431.5</v>
      </c>
      <c r="L276" s="143">
        <v>44439.5</v>
      </c>
      <c r="M276" s="143">
        <v>44442.5</v>
      </c>
      <c r="N276" s="143">
        <v>44441.5</v>
      </c>
      <c r="O276" s="144">
        <f t="shared" si="18"/>
        <v>10</v>
      </c>
      <c r="P276" s="149">
        <f t="shared" si="19"/>
        <v>519.4</v>
      </c>
    </row>
    <row r="277" spans="1:16" x14ac:dyDescent="0.35">
      <c r="A277" s="144" t="s">
        <v>187</v>
      </c>
      <c r="B277" s="115" t="s">
        <v>170</v>
      </c>
      <c r="C277" s="143">
        <v>44439</v>
      </c>
      <c r="D277" s="115" t="s">
        <v>207</v>
      </c>
      <c r="E277" s="145" t="s">
        <v>208</v>
      </c>
      <c r="F277" s="145" t="s">
        <v>209</v>
      </c>
      <c r="G277" s="146">
        <v>2999.77</v>
      </c>
      <c r="H277" s="147">
        <v>44424</v>
      </c>
      <c r="I277" s="147">
        <v>44439</v>
      </c>
      <c r="J277" s="155">
        <f t="shared" si="16"/>
        <v>16</v>
      </c>
      <c r="K277" s="154">
        <f t="shared" si="17"/>
        <v>44431.5</v>
      </c>
      <c r="L277" s="143">
        <v>44439.5</v>
      </c>
      <c r="M277" s="143">
        <v>44442.5</v>
      </c>
      <c r="N277" s="143">
        <v>44441.5</v>
      </c>
      <c r="O277" s="144">
        <f t="shared" si="18"/>
        <v>10</v>
      </c>
      <c r="P277" s="149">
        <f t="shared" si="19"/>
        <v>29997.7</v>
      </c>
    </row>
    <row r="278" spans="1:16" x14ac:dyDescent="0.35">
      <c r="A278" s="144" t="s">
        <v>187</v>
      </c>
      <c r="B278" s="115" t="s">
        <v>170</v>
      </c>
      <c r="C278" s="143">
        <v>44439</v>
      </c>
      <c r="D278" s="115" t="s">
        <v>210</v>
      </c>
      <c r="E278" s="145" t="s">
        <v>211</v>
      </c>
      <c r="F278" s="145" t="s">
        <v>209</v>
      </c>
      <c r="G278" s="146">
        <v>443.78999999999996</v>
      </c>
      <c r="H278" s="147">
        <v>44424</v>
      </c>
      <c r="I278" s="147">
        <v>44439</v>
      </c>
      <c r="J278" s="155">
        <f t="shared" si="16"/>
        <v>16</v>
      </c>
      <c r="K278" s="154">
        <f t="shared" si="17"/>
        <v>44431.5</v>
      </c>
      <c r="L278" s="143">
        <v>44439.5</v>
      </c>
      <c r="M278" s="143">
        <v>44442.5</v>
      </c>
      <c r="N278" s="143">
        <v>44441.5</v>
      </c>
      <c r="O278" s="144">
        <f t="shared" si="18"/>
        <v>10</v>
      </c>
      <c r="P278" s="149">
        <f t="shared" si="19"/>
        <v>4437.8999999999996</v>
      </c>
    </row>
    <row r="279" spans="1:16" x14ac:dyDescent="0.35">
      <c r="A279" s="144" t="s">
        <v>187</v>
      </c>
      <c r="B279" s="115" t="s">
        <v>170</v>
      </c>
      <c r="C279" s="143">
        <v>44439</v>
      </c>
      <c r="D279" s="115" t="s">
        <v>212</v>
      </c>
      <c r="E279" s="145" t="s">
        <v>213</v>
      </c>
      <c r="F279" s="145" t="s">
        <v>209</v>
      </c>
      <c r="G279" s="146">
        <v>443.78999999999996</v>
      </c>
      <c r="H279" s="147">
        <v>44424</v>
      </c>
      <c r="I279" s="147">
        <v>44439</v>
      </c>
      <c r="J279" s="155">
        <f t="shared" si="16"/>
        <v>16</v>
      </c>
      <c r="K279" s="154">
        <f t="shared" si="17"/>
        <v>44431.5</v>
      </c>
      <c r="L279" s="143">
        <v>44439.5</v>
      </c>
      <c r="M279" s="143">
        <v>44442.5</v>
      </c>
      <c r="N279" s="143">
        <v>44441.5</v>
      </c>
      <c r="O279" s="144">
        <f t="shared" si="18"/>
        <v>10</v>
      </c>
      <c r="P279" s="149">
        <f t="shared" si="19"/>
        <v>4437.8999999999996</v>
      </c>
    </row>
    <row r="280" spans="1:16" x14ac:dyDescent="0.35">
      <c r="A280" s="144" t="s">
        <v>187</v>
      </c>
      <c r="B280" s="115" t="s">
        <v>170</v>
      </c>
      <c r="C280" s="143">
        <v>44439</v>
      </c>
      <c r="D280" s="115" t="s">
        <v>214</v>
      </c>
      <c r="E280" s="145" t="s">
        <v>215</v>
      </c>
      <c r="F280" s="145" t="s">
        <v>209</v>
      </c>
      <c r="G280" s="146">
        <v>1897.52</v>
      </c>
      <c r="H280" s="147">
        <v>44424</v>
      </c>
      <c r="I280" s="147">
        <v>44439</v>
      </c>
      <c r="J280" s="155">
        <f t="shared" si="16"/>
        <v>16</v>
      </c>
      <c r="K280" s="154">
        <f t="shared" si="17"/>
        <v>44431.5</v>
      </c>
      <c r="L280" s="143">
        <v>44439.5</v>
      </c>
      <c r="M280" s="143">
        <v>44442.5</v>
      </c>
      <c r="N280" s="143">
        <v>44441.5</v>
      </c>
      <c r="O280" s="144">
        <f t="shared" si="18"/>
        <v>10</v>
      </c>
      <c r="P280" s="149">
        <f t="shared" si="19"/>
        <v>18975.2</v>
      </c>
    </row>
    <row r="281" spans="1:16" x14ac:dyDescent="0.35">
      <c r="A281" s="144" t="s">
        <v>187</v>
      </c>
      <c r="B281" s="115" t="s">
        <v>170</v>
      </c>
      <c r="C281" s="143">
        <v>44439</v>
      </c>
      <c r="D281" s="115" t="s">
        <v>216</v>
      </c>
      <c r="E281" s="145" t="s">
        <v>217</v>
      </c>
      <c r="F281" s="145" t="s">
        <v>209</v>
      </c>
      <c r="G281" s="146">
        <v>1897.52</v>
      </c>
      <c r="H281" s="147">
        <v>44424</v>
      </c>
      <c r="I281" s="147">
        <v>44439</v>
      </c>
      <c r="J281" s="155">
        <f t="shared" si="16"/>
        <v>16</v>
      </c>
      <c r="K281" s="154">
        <f t="shared" si="17"/>
        <v>44431.5</v>
      </c>
      <c r="L281" s="143">
        <v>44439.5</v>
      </c>
      <c r="M281" s="143">
        <v>44442.5</v>
      </c>
      <c r="N281" s="143">
        <v>44441.5</v>
      </c>
      <c r="O281" s="144">
        <f t="shared" si="18"/>
        <v>10</v>
      </c>
      <c r="P281" s="149">
        <f t="shared" si="19"/>
        <v>18975.2</v>
      </c>
    </row>
    <row r="282" spans="1:16" x14ac:dyDescent="0.35">
      <c r="A282" s="144" t="s">
        <v>187</v>
      </c>
      <c r="B282" s="115" t="s">
        <v>170</v>
      </c>
      <c r="C282" s="143">
        <v>44439</v>
      </c>
      <c r="D282" s="115" t="s">
        <v>218</v>
      </c>
      <c r="E282" s="145" t="s">
        <v>219</v>
      </c>
      <c r="F282" s="145" t="s">
        <v>230</v>
      </c>
      <c r="G282" s="146">
        <v>311.96000000000004</v>
      </c>
      <c r="H282" s="147">
        <v>44424</v>
      </c>
      <c r="I282" s="147">
        <v>44439</v>
      </c>
      <c r="J282" s="155">
        <f t="shared" si="16"/>
        <v>16</v>
      </c>
      <c r="K282" s="154">
        <f t="shared" si="17"/>
        <v>44431.5</v>
      </c>
      <c r="L282" s="143">
        <v>44439.5</v>
      </c>
      <c r="M282" s="143">
        <v>44449.5</v>
      </c>
      <c r="N282" s="143">
        <v>44448.5</v>
      </c>
      <c r="O282" s="144">
        <f t="shared" si="18"/>
        <v>17</v>
      </c>
      <c r="P282" s="149">
        <f t="shared" si="19"/>
        <v>5303.3200000000006</v>
      </c>
    </row>
    <row r="283" spans="1:16" x14ac:dyDescent="0.35">
      <c r="A283" s="144" t="s">
        <v>187</v>
      </c>
      <c r="B283" s="115" t="s">
        <v>170</v>
      </c>
      <c r="C283" s="143">
        <v>44439</v>
      </c>
      <c r="D283" s="115" t="s">
        <v>221</v>
      </c>
      <c r="E283" s="145" t="s">
        <v>222</v>
      </c>
      <c r="F283" s="145" t="s">
        <v>230</v>
      </c>
      <c r="G283" s="146">
        <v>482.06</v>
      </c>
      <c r="H283" s="147">
        <v>44424</v>
      </c>
      <c r="I283" s="147">
        <v>44439</v>
      </c>
      <c r="J283" s="155">
        <f t="shared" si="16"/>
        <v>16</v>
      </c>
      <c r="K283" s="154">
        <f t="shared" si="17"/>
        <v>44431.5</v>
      </c>
      <c r="L283" s="143">
        <v>44439.5</v>
      </c>
      <c r="M283" s="143">
        <v>44449.5</v>
      </c>
      <c r="N283" s="143">
        <v>44448.5</v>
      </c>
      <c r="O283" s="144">
        <f t="shared" si="18"/>
        <v>17</v>
      </c>
      <c r="P283" s="149">
        <f t="shared" si="19"/>
        <v>8195.02</v>
      </c>
    </row>
    <row r="284" spans="1:16" x14ac:dyDescent="0.35">
      <c r="A284" s="144" t="s">
        <v>187</v>
      </c>
      <c r="B284" s="115" t="s">
        <v>170</v>
      </c>
      <c r="C284" s="143">
        <v>44439</v>
      </c>
      <c r="D284" s="115" t="s">
        <v>238</v>
      </c>
      <c r="E284" s="145" t="s">
        <v>239</v>
      </c>
      <c r="F284" s="145" t="s">
        <v>240</v>
      </c>
      <c r="G284" s="146">
        <v>48.15</v>
      </c>
      <c r="H284" s="147">
        <v>44424</v>
      </c>
      <c r="I284" s="147">
        <v>44439</v>
      </c>
      <c r="J284" s="155">
        <f t="shared" si="16"/>
        <v>16</v>
      </c>
      <c r="K284" s="154">
        <f t="shared" si="17"/>
        <v>44431.5</v>
      </c>
      <c r="L284" s="143">
        <v>44439.5</v>
      </c>
      <c r="M284" s="143">
        <v>44459.5</v>
      </c>
      <c r="N284" s="143">
        <v>44456.5</v>
      </c>
      <c r="O284" s="144">
        <f t="shared" si="18"/>
        <v>25</v>
      </c>
      <c r="P284" s="149">
        <f t="shared" si="19"/>
        <v>1203.75</v>
      </c>
    </row>
    <row r="285" spans="1:16" x14ac:dyDescent="0.35">
      <c r="A285" s="144" t="s">
        <v>187</v>
      </c>
      <c r="B285" s="115" t="s">
        <v>170</v>
      </c>
      <c r="C285" s="143">
        <v>44439</v>
      </c>
      <c r="D285" s="115" t="s">
        <v>218</v>
      </c>
      <c r="E285" s="145" t="s">
        <v>219</v>
      </c>
      <c r="F285" s="145" t="s">
        <v>245</v>
      </c>
      <c r="G285" s="146">
        <v>129.6</v>
      </c>
      <c r="H285" s="147">
        <v>44424</v>
      </c>
      <c r="I285" s="147">
        <v>44439</v>
      </c>
      <c r="J285" s="155">
        <f t="shared" si="16"/>
        <v>16</v>
      </c>
      <c r="K285" s="154">
        <f t="shared" si="17"/>
        <v>44431.5</v>
      </c>
      <c r="L285" s="143">
        <v>44439.5</v>
      </c>
      <c r="M285" s="143">
        <v>44459.5</v>
      </c>
      <c r="N285" s="143">
        <v>44456.5</v>
      </c>
      <c r="O285" s="144">
        <f t="shared" si="18"/>
        <v>25</v>
      </c>
      <c r="P285" s="149">
        <f t="shared" si="19"/>
        <v>3240</v>
      </c>
    </row>
    <row r="286" spans="1:16" x14ac:dyDescent="0.35">
      <c r="A286" s="144" t="s">
        <v>187</v>
      </c>
      <c r="B286" s="115" t="s">
        <v>170</v>
      </c>
      <c r="C286" s="143">
        <v>44439</v>
      </c>
      <c r="D286" s="115" t="s">
        <v>269</v>
      </c>
      <c r="E286" s="145" t="s">
        <v>270</v>
      </c>
      <c r="F286" s="145" t="s">
        <v>271</v>
      </c>
      <c r="G286" s="146">
        <v>58.039999999999992</v>
      </c>
      <c r="H286" s="147">
        <v>44424</v>
      </c>
      <c r="I286" s="147">
        <v>44439</v>
      </c>
      <c r="J286" s="155">
        <f t="shared" si="16"/>
        <v>16</v>
      </c>
      <c r="K286" s="154">
        <f t="shared" si="17"/>
        <v>44431.5</v>
      </c>
      <c r="L286" s="143">
        <v>44439.5</v>
      </c>
      <c r="M286" s="143">
        <v>44501.5</v>
      </c>
      <c r="N286" s="143">
        <v>44498.5</v>
      </c>
      <c r="O286" s="144">
        <f t="shared" si="18"/>
        <v>67</v>
      </c>
      <c r="P286" s="149">
        <f t="shared" si="19"/>
        <v>3888.6799999999994</v>
      </c>
    </row>
    <row r="287" spans="1:16" x14ac:dyDescent="0.35">
      <c r="A287" s="144" t="s">
        <v>187</v>
      </c>
      <c r="B287" s="115" t="s">
        <v>170</v>
      </c>
      <c r="C287" s="143">
        <v>44439</v>
      </c>
      <c r="D287" s="115" t="s">
        <v>275</v>
      </c>
      <c r="E287" s="145" t="s">
        <v>276</v>
      </c>
      <c r="F287" s="145" t="s">
        <v>209</v>
      </c>
      <c r="G287" s="144">
        <v>0</v>
      </c>
      <c r="H287" s="147">
        <v>44424</v>
      </c>
      <c r="I287" s="147">
        <v>44439</v>
      </c>
      <c r="J287" s="155">
        <f t="shared" si="16"/>
        <v>16</v>
      </c>
      <c r="K287" s="154">
        <f t="shared" si="17"/>
        <v>44431.5</v>
      </c>
      <c r="L287" s="143">
        <v>44439.5</v>
      </c>
      <c r="M287" s="143">
        <v>44501.5</v>
      </c>
      <c r="N287" s="143">
        <v>44498.5</v>
      </c>
      <c r="O287" s="144">
        <f t="shared" si="18"/>
        <v>67</v>
      </c>
      <c r="P287" s="149">
        <f t="shared" si="19"/>
        <v>0</v>
      </c>
    </row>
    <row r="288" spans="1:16" x14ac:dyDescent="0.35">
      <c r="A288" s="144" t="s">
        <v>187</v>
      </c>
      <c r="B288" s="115" t="s">
        <v>170</v>
      </c>
      <c r="C288" s="143">
        <v>44439</v>
      </c>
      <c r="D288" s="115" t="s">
        <v>277</v>
      </c>
      <c r="E288" s="145" t="s">
        <v>278</v>
      </c>
      <c r="F288" s="145" t="s">
        <v>279</v>
      </c>
      <c r="G288" s="146">
        <v>0.05</v>
      </c>
      <c r="H288" s="147">
        <v>44424</v>
      </c>
      <c r="I288" s="147">
        <v>44439</v>
      </c>
      <c r="J288" s="155">
        <f t="shared" si="16"/>
        <v>16</v>
      </c>
      <c r="K288" s="154">
        <f t="shared" si="17"/>
        <v>44431.5</v>
      </c>
      <c r="L288" s="143">
        <v>44439.5</v>
      </c>
      <c r="M288" s="143">
        <v>44501.5</v>
      </c>
      <c r="N288" s="143">
        <v>44498.5</v>
      </c>
      <c r="O288" s="144">
        <f t="shared" si="18"/>
        <v>67</v>
      </c>
      <c r="P288" s="149">
        <f t="shared" si="19"/>
        <v>3.35</v>
      </c>
    </row>
    <row r="289" spans="1:16" x14ac:dyDescent="0.35">
      <c r="A289" s="144" t="s">
        <v>187</v>
      </c>
      <c r="B289" s="115" t="s">
        <v>170</v>
      </c>
      <c r="C289" s="143">
        <v>44439</v>
      </c>
      <c r="D289" s="115" t="s">
        <v>233</v>
      </c>
      <c r="E289" s="145" t="s">
        <v>234</v>
      </c>
      <c r="F289" s="145" t="s">
        <v>280</v>
      </c>
      <c r="G289" s="146">
        <v>20.99</v>
      </c>
      <c r="H289" s="147">
        <v>44424</v>
      </c>
      <c r="I289" s="147">
        <v>44439</v>
      </c>
      <c r="J289" s="155">
        <f t="shared" si="16"/>
        <v>16</v>
      </c>
      <c r="K289" s="154">
        <f t="shared" si="17"/>
        <v>44431.5</v>
      </c>
      <c r="L289" s="143">
        <v>44439.5</v>
      </c>
      <c r="M289" s="143">
        <v>44501.5</v>
      </c>
      <c r="N289" s="143">
        <v>44498.5</v>
      </c>
      <c r="O289" s="144">
        <f t="shared" si="18"/>
        <v>67</v>
      </c>
      <c r="P289" s="149">
        <f t="shared" si="19"/>
        <v>1406.33</v>
      </c>
    </row>
    <row r="290" spans="1:16" x14ac:dyDescent="0.35">
      <c r="A290" s="144" t="s">
        <v>187</v>
      </c>
      <c r="B290" s="115" t="s">
        <v>170</v>
      </c>
      <c r="C290" s="143">
        <v>44439</v>
      </c>
      <c r="D290" s="115" t="s">
        <v>281</v>
      </c>
      <c r="E290" s="145" t="s">
        <v>282</v>
      </c>
      <c r="F290" s="145" t="s">
        <v>230</v>
      </c>
      <c r="G290" s="146">
        <v>0</v>
      </c>
      <c r="H290" s="147">
        <v>44424</v>
      </c>
      <c r="I290" s="147">
        <v>44439</v>
      </c>
      <c r="J290" s="155">
        <f t="shared" si="16"/>
        <v>16</v>
      </c>
      <c r="K290" s="154">
        <f t="shared" si="17"/>
        <v>44431.5</v>
      </c>
      <c r="L290" s="143">
        <v>44439.5</v>
      </c>
      <c r="M290" s="143">
        <v>44501.5</v>
      </c>
      <c r="N290" s="143">
        <v>44498.5</v>
      </c>
      <c r="O290" s="144">
        <f t="shared" si="18"/>
        <v>67</v>
      </c>
      <c r="P290" s="149">
        <f t="shared" si="19"/>
        <v>0</v>
      </c>
    </row>
    <row r="291" spans="1:16" x14ac:dyDescent="0.35">
      <c r="A291" s="144" t="s">
        <v>187</v>
      </c>
      <c r="B291" s="115" t="s">
        <v>170</v>
      </c>
      <c r="C291" s="143">
        <v>44439</v>
      </c>
      <c r="D291" s="115" t="s">
        <v>281</v>
      </c>
      <c r="E291" s="145" t="s">
        <v>282</v>
      </c>
      <c r="F291" s="145" t="s">
        <v>220</v>
      </c>
      <c r="G291" s="146">
        <v>0</v>
      </c>
      <c r="H291" s="147">
        <v>44424</v>
      </c>
      <c r="I291" s="147">
        <v>44439</v>
      </c>
      <c r="J291" s="155">
        <f t="shared" si="16"/>
        <v>16</v>
      </c>
      <c r="K291" s="154">
        <f t="shared" si="17"/>
        <v>44431.5</v>
      </c>
      <c r="L291" s="143">
        <v>44439.5</v>
      </c>
      <c r="M291" s="143">
        <v>44501.5</v>
      </c>
      <c r="N291" s="143">
        <v>44498.5</v>
      </c>
      <c r="O291" s="144">
        <f t="shared" si="18"/>
        <v>67</v>
      </c>
      <c r="P291" s="149">
        <f t="shared" si="19"/>
        <v>0</v>
      </c>
    </row>
    <row r="292" spans="1:16" x14ac:dyDescent="0.35">
      <c r="A292" s="144" t="s">
        <v>188</v>
      </c>
      <c r="B292" s="115" t="s">
        <v>170</v>
      </c>
      <c r="C292" s="143">
        <v>44454</v>
      </c>
      <c r="D292" s="115" t="s">
        <v>218</v>
      </c>
      <c r="E292" s="145" t="s">
        <v>219</v>
      </c>
      <c r="F292" s="145" t="s">
        <v>220</v>
      </c>
      <c r="G292" s="146">
        <v>215.92000000000002</v>
      </c>
      <c r="H292" s="147">
        <v>44440</v>
      </c>
      <c r="I292" s="147">
        <v>44454</v>
      </c>
      <c r="J292" s="155">
        <f t="shared" si="16"/>
        <v>15</v>
      </c>
      <c r="K292" s="154">
        <f t="shared" si="17"/>
        <v>44447</v>
      </c>
      <c r="L292" s="143">
        <v>44454.5</v>
      </c>
      <c r="M292" s="143">
        <v>44455.5</v>
      </c>
      <c r="N292" s="143">
        <v>44454.5</v>
      </c>
      <c r="O292" s="144">
        <f t="shared" si="18"/>
        <v>7.5</v>
      </c>
      <c r="P292" s="149">
        <f t="shared" si="19"/>
        <v>1619.4</v>
      </c>
    </row>
    <row r="293" spans="1:16" x14ac:dyDescent="0.35">
      <c r="A293" s="144" t="s">
        <v>188</v>
      </c>
      <c r="B293" s="115" t="s">
        <v>170</v>
      </c>
      <c r="C293" s="143">
        <v>44454</v>
      </c>
      <c r="D293" s="115" t="s">
        <v>223</v>
      </c>
      <c r="E293" s="145" t="s">
        <v>224</v>
      </c>
      <c r="F293" s="145" t="s">
        <v>225</v>
      </c>
      <c r="G293" s="146">
        <v>74.900000000000006</v>
      </c>
      <c r="H293" s="147">
        <v>44440</v>
      </c>
      <c r="I293" s="147">
        <v>44454</v>
      </c>
      <c r="J293" s="155">
        <f t="shared" si="16"/>
        <v>15</v>
      </c>
      <c r="K293" s="154">
        <f t="shared" si="17"/>
        <v>44447</v>
      </c>
      <c r="L293" s="143">
        <v>44454.5</v>
      </c>
      <c r="M293" s="143">
        <v>44459.5</v>
      </c>
      <c r="N293" s="143">
        <v>44456.5</v>
      </c>
      <c r="O293" s="144">
        <f t="shared" si="18"/>
        <v>9.5</v>
      </c>
      <c r="P293" s="149">
        <f t="shared" si="19"/>
        <v>711.55000000000007</v>
      </c>
    </row>
    <row r="294" spans="1:16" x14ac:dyDescent="0.35">
      <c r="A294" s="144" t="s">
        <v>188</v>
      </c>
      <c r="B294" s="115" t="s">
        <v>170</v>
      </c>
      <c r="C294" s="143">
        <v>44454</v>
      </c>
      <c r="D294" s="115" t="s">
        <v>227</v>
      </c>
      <c r="E294" s="145" t="s">
        <v>228</v>
      </c>
      <c r="F294" s="145" t="s">
        <v>225</v>
      </c>
      <c r="G294" s="146">
        <v>51.94</v>
      </c>
      <c r="H294" s="147">
        <v>44440</v>
      </c>
      <c r="I294" s="147">
        <v>44454</v>
      </c>
      <c r="J294" s="155">
        <f t="shared" si="16"/>
        <v>15</v>
      </c>
      <c r="K294" s="154">
        <f t="shared" si="17"/>
        <v>44447</v>
      </c>
      <c r="L294" s="143">
        <v>44454.5</v>
      </c>
      <c r="M294" s="143">
        <v>44459.5</v>
      </c>
      <c r="N294" s="143">
        <v>44456.5</v>
      </c>
      <c r="O294" s="144">
        <f t="shared" si="18"/>
        <v>9.5</v>
      </c>
      <c r="P294" s="149">
        <f t="shared" si="19"/>
        <v>493.42999999999995</v>
      </c>
    </row>
    <row r="295" spans="1:16" x14ac:dyDescent="0.35">
      <c r="A295" s="144" t="s">
        <v>188</v>
      </c>
      <c r="B295" s="115" t="s">
        <v>170</v>
      </c>
      <c r="C295" s="143">
        <v>44454</v>
      </c>
      <c r="D295" s="115" t="s">
        <v>207</v>
      </c>
      <c r="E295" s="145" t="s">
        <v>208</v>
      </c>
      <c r="F295" s="145" t="s">
        <v>209</v>
      </c>
      <c r="G295" s="146">
        <v>2947.71</v>
      </c>
      <c r="H295" s="147">
        <v>44440</v>
      </c>
      <c r="I295" s="147">
        <v>44454</v>
      </c>
      <c r="J295" s="155">
        <f t="shared" si="16"/>
        <v>15</v>
      </c>
      <c r="K295" s="154">
        <f t="shared" si="17"/>
        <v>44447</v>
      </c>
      <c r="L295" s="143">
        <v>44454.5</v>
      </c>
      <c r="M295" s="143">
        <v>44461.5</v>
      </c>
      <c r="N295" s="143">
        <v>44460.5</v>
      </c>
      <c r="O295" s="144">
        <f t="shared" si="18"/>
        <v>13.5</v>
      </c>
      <c r="P295" s="149">
        <f t="shared" si="19"/>
        <v>39794.084999999999</v>
      </c>
    </row>
    <row r="296" spans="1:16" x14ac:dyDescent="0.35">
      <c r="A296" s="144" t="s">
        <v>188</v>
      </c>
      <c r="B296" s="115" t="s">
        <v>170</v>
      </c>
      <c r="C296" s="143">
        <v>44454</v>
      </c>
      <c r="D296" s="115" t="s">
        <v>210</v>
      </c>
      <c r="E296" s="145" t="s">
        <v>211</v>
      </c>
      <c r="F296" s="145" t="s">
        <v>209</v>
      </c>
      <c r="G296" s="146">
        <v>440.97999999999996</v>
      </c>
      <c r="H296" s="147">
        <v>44440</v>
      </c>
      <c r="I296" s="147">
        <v>44454</v>
      </c>
      <c r="J296" s="155">
        <f t="shared" si="16"/>
        <v>15</v>
      </c>
      <c r="K296" s="154">
        <f t="shared" si="17"/>
        <v>44447</v>
      </c>
      <c r="L296" s="143">
        <v>44454.5</v>
      </c>
      <c r="M296" s="143">
        <v>44461.5</v>
      </c>
      <c r="N296" s="143">
        <v>44460.5</v>
      </c>
      <c r="O296" s="144">
        <f t="shared" si="18"/>
        <v>13.5</v>
      </c>
      <c r="P296" s="149">
        <f t="shared" si="19"/>
        <v>5953.23</v>
      </c>
    </row>
    <row r="297" spans="1:16" x14ac:dyDescent="0.35">
      <c r="A297" s="144" t="s">
        <v>188</v>
      </c>
      <c r="B297" s="115" t="s">
        <v>170</v>
      </c>
      <c r="C297" s="143">
        <v>44454</v>
      </c>
      <c r="D297" s="115" t="s">
        <v>212</v>
      </c>
      <c r="E297" s="145" t="s">
        <v>213</v>
      </c>
      <c r="F297" s="145" t="s">
        <v>209</v>
      </c>
      <c r="G297" s="146">
        <v>440.97999999999996</v>
      </c>
      <c r="H297" s="147">
        <v>44440</v>
      </c>
      <c r="I297" s="147">
        <v>44454</v>
      </c>
      <c r="J297" s="155">
        <f t="shared" si="16"/>
        <v>15</v>
      </c>
      <c r="K297" s="154">
        <f t="shared" si="17"/>
        <v>44447</v>
      </c>
      <c r="L297" s="143">
        <v>44454.5</v>
      </c>
      <c r="M297" s="143">
        <v>44461.5</v>
      </c>
      <c r="N297" s="143">
        <v>44460.5</v>
      </c>
      <c r="O297" s="144">
        <f t="shared" si="18"/>
        <v>13.5</v>
      </c>
      <c r="P297" s="149">
        <f t="shared" si="19"/>
        <v>5953.23</v>
      </c>
    </row>
    <row r="298" spans="1:16" x14ac:dyDescent="0.35">
      <c r="A298" s="144" t="s">
        <v>188</v>
      </c>
      <c r="B298" s="115" t="s">
        <v>170</v>
      </c>
      <c r="C298" s="143">
        <v>44454</v>
      </c>
      <c r="D298" s="115" t="s">
        <v>214</v>
      </c>
      <c r="E298" s="145" t="s">
        <v>215</v>
      </c>
      <c r="F298" s="145" t="s">
        <v>209</v>
      </c>
      <c r="G298" s="146">
        <v>1885.58</v>
      </c>
      <c r="H298" s="147">
        <v>44440</v>
      </c>
      <c r="I298" s="147">
        <v>44454</v>
      </c>
      <c r="J298" s="155">
        <f t="shared" si="16"/>
        <v>15</v>
      </c>
      <c r="K298" s="154">
        <f t="shared" si="17"/>
        <v>44447</v>
      </c>
      <c r="L298" s="143">
        <v>44454.5</v>
      </c>
      <c r="M298" s="143">
        <v>44461.5</v>
      </c>
      <c r="N298" s="143">
        <v>44460.5</v>
      </c>
      <c r="O298" s="144">
        <f t="shared" si="18"/>
        <v>13.5</v>
      </c>
      <c r="P298" s="149">
        <f t="shared" si="19"/>
        <v>25455.329999999998</v>
      </c>
    </row>
    <row r="299" spans="1:16" x14ac:dyDescent="0.35">
      <c r="A299" s="144" t="s">
        <v>188</v>
      </c>
      <c r="B299" s="115" t="s">
        <v>170</v>
      </c>
      <c r="C299" s="143">
        <v>44454</v>
      </c>
      <c r="D299" s="115" t="s">
        <v>216</v>
      </c>
      <c r="E299" s="145" t="s">
        <v>217</v>
      </c>
      <c r="F299" s="145" t="s">
        <v>209</v>
      </c>
      <c r="G299" s="146">
        <v>1885.58</v>
      </c>
      <c r="H299" s="147">
        <v>44440</v>
      </c>
      <c r="I299" s="147">
        <v>44454</v>
      </c>
      <c r="J299" s="155">
        <f t="shared" si="16"/>
        <v>15</v>
      </c>
      <c r="K299" s="154">
        <f t="shared" si="17"/>
        <v>44447</v>
      </c>
      <c r="L299" s="143">
        <v>44454.5</v>
      </c>
      <c r="M299" s="143">
        <v>44461.5</v>
      </c>
      <c r="N299" s="143">
        <v>44460.5</v>
      </c>
      <c r="O299" s="144">
        <f t="shared" si="18"/>
        <v>13.5</v>
      </c>
      <c r="P299" s="149">
        <f t="shared" si="19"/>
        <v>25455.329999999998</v>
      </c>
    </row>
    <row r="300" spans="1:16" x14ac:dyDescent="0.35">
      <c r="A300" s="144" t="s">
        <v>188</v>
      </c>
      <c r="B300" s="115" t="s">
        <v>170</v>
      </c>
      <c r="C300" s="143">
        <v>44454</v>
      </c>
      <c r="D300" s="115" t="s">
        <v>218</v>
      </c>
      <c r="E300" s="145" t="s">
        <v>219</v>
      </c>
      <c r="F300" s="145" t="s">
        <v>230</v>
      </c>
      <c r="G300" s="146">
        <v>323.32</v>
      </c>
      <c r="H300" s="147">
        <v>44440</v>
      </c>
      <c r="I300" s="147">
        <v>44454</v>
      </c>
      <c r="J300" s="155">
        <f t="shared" si="16"/>
        <v>15</v>
      </c>
      <c r="K300" s="154">
        <f t="shared" si="17"/>
        <v>44447</v>
      </c>
      <c r="L300" s="143">
        <v>44454.5</v>
      </c>
      <c r="M300" s="143">
        <v>44466.5</v>
      </c>
      <c r="N300" s="143">
        <v>44463.5</v>
      </c>
      <c r="O300" s="144">
        <f t="shared" si="18"/>
        <v>16.5</v>
      </c>
      <c r="P300" s="149">
        <f t="shared" si="19"/>
        <v>5334.78</v>
      </c>
    </row>
    <row r="301" spans="1:16" x14ac:dyDescent="0.35">
      <c r="A301" s="144" t="s">
        <v>188</v>
      </c>
      <c r="B301" s="115" t="s">
        <v>170</v>
      </c>
      <c r="C301" s="143">
        <v>44454</v>
      </c>
      <c r="D301" s="115" t="s">
        <v>221</v>
      </c>
      <c r="E301" s="145" t="s">
        <v>222</v>
      </c>
      <c r="F301" s="145" t="s">
        <v>230</v>
      </c>
      <c r="G301" s="146">
        <v>486.98</v>
      </c>
      <c r="H301" s="147">
        <v>44440</v>
      </c>
      <c r="I301" s="147">
        <v>44454</v>
      </c>
      <c r="J301" s="155">
        <f t="shared" si="16"/>
        <v>15</v>
      </c>
      <c r="K301" s="154">
        <f t="shared" si="17"/>
        <v>44447</v>
      </c>
      <c r="L301" s="143">
        <v>44454.5</v>
      </c>
      <c r="M301" s="143">
        <v>44466.5</v>
      </c>
      <c r="N301" s="143">
        <v>44463.5</v>
      </c>
      <c r="O301" s="144">
        <f t="shared" si="18"/>
        <v>16.5</v>
      </c>
      <c r="P301" s="149">
        <f t="shared" si="19"/>
        <v>8035.17</v>
      </c>
    </row>
    <row r="302" spans="1:16" x14ac:dyDescent="0.35">
      <c r="A302" s="144" t="s">
        <v>188</v>
      </c>
      <c r="B302" s="115" t="s">
        <v>170</v>
      </c>
      <c r="C302" s="143">
        <v>44454</v>
      </c>
      <c r="D302" s="115" t="s">
        <v>238</v>
      </c>
      <c r="E302" s="145" t="s">
        <v>239</v>
      </c>
      <c r="F302" s="145" t="s">
        <v>240</v>
      </c>
      <c r="G302" s="146">
        <v>42.01</v>
      </c>
      <c r="H302" s="147">
        <v>44440</v>
      </c>
      <c r="I302" s="147">
        <v>44454</v>
      </c>
      <c r="J302" s="155">
        <f t="shared" si="16"/>
        <v>15</v>
      </c>
      <c r="K302" s="154">
        <f t="shared" si="17"/>
        <v>44447</v>
      </c>
      <c r="L302" s="143">
        <v>44454.5</v>
      </c>
      <c r="M302" s="143">
        <v>44489.5</v>
      </c>
      <c r="N302" s="143">
        <v>44488.5</v>
      </c>
      <c r="O302" s="144">
        <f t="shared" si="18"/>
        <v>41.5</v>
      </c>
      <c r="P302" s="149">
        <f t="shared" si="19"/>
        <v>1743.415</v>
      </c>
    </row>
    <row r="303" spans="1:16" x14ac:dyDescent="0.35">
      <c r="A303" s="144" t="s">
        <v>188</v>
      </c>
      <c r="B303" s="115" t="s">
        <v>170</v>
      </c>
      <c r="C303" s="143">
        <v>44454</v>
      </c>
      <c r="D303" s="115" t="s">
        <v>218</v>
      </c>
      <c r="E303" s="145" t="s">
        <v>219</v>
      </c>
      <c r="F303" s="145" t="s">
        <v>245</v>
      </c>
      <c r="G303" s="146">
        <v>113.08</v>
      </c>
      <c r="H303" s="147">
        <v>44440</v>
      </c>
      <c r="I303" s="147">
        <v>44454</v>
      </c>
      <c r="J303" s="155">
        <f t="shared" si="16"/>
        <v>15</v>
      </c>
      <c r="K303" s="154">
        <f t="shared" si="17"/>
        <v>44447</v>
      </c>
      <c r="L303" s="143">
        <v>44454.5</v>
      </c>
      <c r="M303" s="143">
        <v>44489.5</v>
      </c>
      <c r="N303" s="143">
        <v>44488.5</v>
      </c>
      <c r="O303" s="144">
        <f t="shared" si="18"/>
        <v>41.5</v>
      </c>
      <c r="P303" s="149">
        <f t="shared" si="19"/>
        <v>4692.82</v>
      </c>
    </row>
    <row r="304" spans="1:16" x14ac:dyDescent="0.35">
      <c r="A304" s="144" t="s">
        <v>188</v>
      </c>
      <c r="B304" s="115" t="s">
        <v>170</v>
      </c>
      <c r="C304" s="143">
        <v>44454</v>
      </c>
      <c r="D304" s="115" t="s">
        <v>269</v>
      </c>
      <c r="E304" s="145" t="s">
        <v>270</v>
      </c>
      <c r="F304" s="145" t="s">
        <v>271</v>
      </c>
      <c r="G304" s="146">
        <v>9.5299999999999994</v>
      </c>
      <c r="H304" s="147">
        <v>44440</v>
      </c>
      <c r="I304" s="147">
        <v>44454</v>
      </c>
      <c r="J304" s="155">
        <f t="shared" si="16"/>
        <v>15</v>
      </c>
      <c r="K304" s="154">
        <f t="shared" si="17"/>
        <v>44447</v>
      </c>
      <c r="L304" s="143">
        <v>44454.5</v>
      </c>
      <c r="M304" s="143">
        <v>44501.5</v>
      </c>
      <c r="N304" s="143">
        <v>44498.5</v>
      </c>
      <c r="O304" s="144">
        <f t="shared" si="18"/>
        <v>51.5</v>
      </c>
      <c r="P304" s="149">
        <f t="shared" si="19"/>
        <v>490.79499999999996</v>
      </c>
    </row>
    <row r="305" spans="1:16" x14ac:dyDescent="0.35">
      <c r="A305" s="144" t="s">
        <v>188</v>
      </c>
      <c r="B305" s="115" t="s">
        <v>170</v>
      </c>
      <c r="C305" s="143">
        <v>44454</v>
      </c>
      <c r="D305" s="115" t="s">
        <v>275</v>
      </c>
      <c r="E305" s="145" t="s">
        <v>276</v>
      </c>
      <c r="F305" s="145" t="s">
        <v>209</v>
      </c>
      <c r="G305" s="144">
        <v>0</v>
      </c>
      <c r="H305" s="147">
        <v>44440</v>
      </c>
      <c r="I305" s="147">
        <v>44454</v>
      </c>
      <c r="J305" s="155">
        <f t="shared" si="16"/>
        <v>15</v>
      </c>
      <c r="K305" s="154">
        <f t="shared" si="17"/>
        <v>44447</v>
      </c>
      <c r="L305" s="143">
        <v>44454.5</v>
      </c>
      <c r="M305" s="143">
        <v>44501.5</v>
      </c>
      <c r="N305" s="143">
        <v>44498.5</v>
      </c>
      <c r="O305" s="144">
        <f t="shared" si="18"/>
        <v>51.5</v>
      </c>
      <c r="P305" s="149">
        <f t="shared" si="19"/>
        <v>0</v>
      </c>
    </row>
    <row r="306" spans="1:16" x14ac:dyDescent="0.35">
      <c r="A306" s="144" t="s">
        <v>188</v>
      </c>
      <c r="B306" s="115" t="s">
        <v>170</v>
      </c>
      <c r="C306" s="143">
        <v>44454</v>
      </c>
      <c r="D306" s="115" t="s">
        <v>277</v>
      </c>
      <c r="E306" s="145" t="s">
        <v>278</v>
      </c>
      <c r="F306" s="145" t="s">
        <v>279</v>
      </c>
      <c r="G306" s="146">
        <v>0</v>
      </c>
      <c r="H306" s="147">
        <v>44440</v>
      </c>
      <c r="I306" s="147">
        <v>44454</v>
      </c>
      <c r="J306" s="155">
        <f t="shared" si="16"/>
        <v>15</v>
      </c>
      <c r="K306" s="154">
        <f t="shared" si="17"/>
        <v>44447</v>
      </c>
      <c r="L306" s="143">
        <v>44454.5</v>
      </c>
      <c r="M306" s="143">
        <v>44501.5</v>
      </c>
      <c r="N306" s="143">
        <v>44498.5</v>
      </c>
      <c r="O306" s="144">
        <f t="shared" si="18"/>
        <v>51.5</v>
      </c>
      <c r="P306" s="149">
        <f t="shared" si="19"/>
        <v>0</v>
      </c>
    </row>
    <row r="307" spans="1:16" x14ac:dyDescent="0.35">
      <c r="A307" s="144" t="s">
        <v>188</v>
      </c>
      <c r="B307" s="115" t="s">
        <v>170</v>
      </c>
      <c r="C307" s="143">
        <v>44454</v>
      </c>
      <c r="D307" s="115" t="s">
        <v>233</v>
      </c>
      <c r="E307" s="145" t="s">
        <v>234</v>
      </c>
      <c r="F307" s="145" t="s">
        <v>280</v>
      </c>
      <c r="G307" s="146">
        <v>20.99</v>
      </c>
      <c r="H307" s="147">
        <v>44440</v>
      </c>
      <c r="I307" s="147">
        <v>44454</v>
      </c>
      <c r="J307" s="155">
        <f t="shared" si="16"/>
        <v>15</v>
      </c>
      <c r="K307" s="154">
        <f t="shared" si="17"/>
        <v>44447</v>
      </c>
      <c r="L307" s="143">
        <v>44454.5</v>
      </c>
      <c r="M307" s="143">
        <v>44501.5</v>
      </c>
      <c r="N307" s="143">
        <v>44498.5</v>
      </c>
      <c r="O307" s="144">
        <f t="shared" si="18"/>
        <v>51.5</v>
      </c>
      <c r="P307" s="149">
        <f t="shared" si="19"/>
        <v>1080.9849999999999</v>
      </c>
    </row>
    <row r="308" spans="1:16" x14ac:dyDescent="0.35">
      <c r="A308" s="144" t="s">
        <v>188</v>
      </c>
      <c r="B308" s="115" t="s">
        <v>170</v>
      </c>
      <c r="C308" s="143">
        <v>44454</v>
      </c>
      <c r="D308" s="115" t="s">
        <v>281</v>
      </c>
      <c r="E308" s="145" t="s">
        <v>282</v>
      </c>
      <c r="F308" s="145" t="s">
        <v>230</v>
      </c>
      <c r="G308" s="146">
        <v>0</v>
      </c>
      <c r="H308" s="147">
        <v>44440</v>
      </c>
      <c r="I308" s="147">
        <v>44454</v>
      </c>
      <c r="J308" s="155">
        <f t="shared" si="16"/>
        <v>15</v>
      </c>
      <c r="K308" s="154">
        <f t="shared" si="17"/>
        <v>44447</v>
      </c>
      <c r="L308" s="143">
        <v>44454.5</v>
      </c>
      <c r="M308" s="143">
        <v>44501.5</v>
      </c>
      <c r="N308" s="143">
        <v>44498.5</v>
      </c>
      <c r="O308" s="144">
        <f t="shared" si="18"/>
        <v>51.5</v>
      </c>
      <c r="P308" s="149">
        <f t="shared" si="19"/>
        <v>0</v>
      </c>
    </row>
    <row r="309" spans="1:16" x14ac:dyDescent="0.35">
      <c r="A309" s="144" t="s">
        <v>188</v>
      </c>
      <c r="B309" s="115" t="s">
        <v>170</v>
      </c>
      <c r="C309" s="143">
        <v>44454</v>
      </c>
      <c r="D309" s="115" t="s">
        <v>281</v>
      </c>
      <c r="E309" s="145" t="s">
        <v>282</v>
      </c>
      <c r="F309" s="145" t="s">
        <v>220</v>
      </c>
      <c r="G309" s="146">
        <v>0</v>
      </c>
      <c r="H309" s="147">
        <v>44440</v>
      </c>
      <c r="I309" s="147">
        <v>44454</v>
      </c>
      <c r="J309" s="155">
        <f t="shared" si="16"/>
        <v>15</v>
      </c>
      <c r="K309" s="154">
        <f t="shared" si="17"/>
        <v>44447</v>
      </c>
      <c r="L309" s="143">
        <v>44454.5</v>
      </c>
      <c r="M309" s="143">
        <v>44501.5</v>
      </c>
      <c r="N309" s="143">
        <v>44498.5</v>
      </c>
      <c r="O309" s="144">
        <f t="shared" si="18"/>
        <v>51.5</v>
      </c>
      <c r="P309" s="149">
        <f t="shared" si="19"/>
        <v>0</v>
      </c>
    </row>
    <row r="310" spans="1:16" x14ac:dyDescent="0.35">
      <c r="A310" s="144" t="s">
        <v>189</v>
      </c>
      <c r="B310" s="115" t="s">
        <v>170</v>
      </c>
      <c r="C310" s="143">
        <v>44469</v>
      </c>
      <c r="D310" s="115" t="s">
        <v>218</v>
      </c>
      <c r="E310" s="145" t="s">
        <v>219</v>
      </c>
      <c r="F310" s="145" t="s">
        <v>220</v>
      </c>
      <c r="G310" s="146">
        <v>215.92000000000002</v>
      </c>
      <c r="H310" s="147">
        <v>44455</v>
      </c>
      <c r="I310" s="147">
        <v>44469</v>
      </c>
      <c r="J310" s="155">
        <f t="shared" si="16"/>
        <v>15</v>
      </c>
      <c r="K310" s="154">
        <f t="shared" si="17"/>
        <v>44462</v>
      </c>
      <c r="L310" s="143">
        <v>44469.5</v>
      </c>
      <c r="M310" s="143">
        <v>44470.5</v>
      </c>
      <c r="N310" s="143">
        <v>44469.5</v>
      </c>
      <c r="O310" s="144">
        <f t="shared" si="18"/>
        <v>7.5</v>
      </c>
      <c r="P310" s="149">
        <f t="shared" si="19"/>
        <v>1619.4</v>
      </c>
    </row>
    <row r="311" spans="1:16" x14ac:dyDescent="0.35">
      <c r="A311" s="144" t="s">
        <v>189</v>
      </c>
      <c r="B311" s="115" t="s">
        <v>170</v>
      </c>
      <c r="C311" s="143">
        <v>44469</v>
      </c>
      <c r="D311" s="115" t="s">
        <v>223</v>
      </c>
      <c r="E311" s="145" t="s">
        <v>224</v>
      </c>
      <c r="F311" s="145" t="s">
        <v>225</v>
      </c>
      <c r="G311" s="146">
        <v>74.900000000000006</v>
      </c>
      <c r="H311" s="147">
        <v>44455</v>
      </c>
      <c r="I311" s="147">
        <v>44469</v>
      </c>
      <c r="J311" s="155">
        <f t="shared" si="16"/>
        <v>15</v>
      </c>
      <c r="K311" s="154">
        <f t="shared" si="17"/>
        <v>44462</v>
      </c>
      <c r="L311" s="143">
        <v>44469.5</v>
      </c>
      <c r="M311" s="143">
        <v>44474.5</v>
      </c>
      <c r="N311" s="143">
        <v>44473.5</v>
      </c>
      <c r="O311" s="144">
        <f t="shared" si="18"/>
        <v>11.5</v>
      </c>
      <c r="P311" s="149">
        <f t="shared" si="19"/>
        <v>861.35</v>
      </c>
    </row>
    <row r="312" spans="1:16" x14ac:dyDescent="0.35">
      <c r="A312" s="144" t="s">
        <v>189</v>
      </c>
      <c r="B312" s="115" t="s">
        <v>170</v>
      </c>
      <c r="C312" s="143">
        <v>44469</v>
      </c>
      <c r="D312" s="115" t="s">
        <v>227</v>
      </c>
      <c r="E312" s="145" t="s">
        <v>228</v>
      </c>
      <c r="F312" s="145" t="s">
        <v>225</v>
      </c>
      <c r="G312" s="146">
        <v>51.94</v>
      </c>
      <c r="H312" s="147">
        <v>44455</v>
      </c>
      <c r="I312" s="147">
        <v>44469</v>
      </c>
      <c r="J312" s="155">
        <f t="shared" si="16"/>
        <v>15</v>
      </c>
      <c r="K312" s="154">
        <f t="shared" si="17"/>
        <v>44462</v>
      </c>
      <c r="L312" s="143">
        <v>44469.5</v>
      </c>
      <c r="M312" s="143">
        <v>44474.5</v>
      </c>
      <c r="N312" s="143">
        <v>44473.5</v>
      </c>
      <c r="O312" s="144">
        <f t="shared" si="18"/>
        <v>11.5</v>
      </c>
      <c r="P312" s="149">
        <f t="shared" si="19"/>
        <v>597.30999999999995</v>
      </c>
    </row>
    <row r="313" spans="1:16" x14ac:dyDescent="0.35">
      <c r="A313" s="144" t="s">
        <v>189</v>
      </c>
      <c r="B313" s="115" t="s">
        <v>170</v>
      </c>
      <c r="C313" s="143">
        <v>44469</v>
      </c>
      <c r="D313" s="115" t="s">
        <v>207</v>
      </c>
      <c r="E313" s="145" t="s">
        <v>208</v>
      </c>
      <c r="F313" s="145" t="s">
        <v>209</v>
      </c>
      <c r="G313" s="146">
        <v>3112.5</v>
      </c>
      <c r="H313" s="147">
        <v>44455</v>
      </c>
      <c r="I313" s="147">
        <v>44469</v>
      </c>
      <c r="J313" s="155">
        <f t="shared" si="16"/>
        <v>15</v>
      </c>
      <c r="K313" s="154">
        <f t="shared" si="17"/>
        <v>44462</v>
      </c>
      <c r="L313" s="143">
        <v>44469.5</v>
      </c>
      <c r="M313" s="143">
        <v>44475.5</v>
      </c>
      <c r="N313" s="143">
        <v>44474.5</v>
      </c>
      <c r="O313" s="144">
        <f t="shared" si="18"/>
        <v>12.5</v>
      </c>
      <c r="P313" s="149">
        <f t="shared" si="19"/>
        <v>38906.25</v>
      </c>
    </row>
    <row r="314" spans="1:16" x14ac:dyDescent="0.35">
      <c r="A314" s="144" t="s">
        <v>189</v>
      </c>
      <c r="B314" s="115" t="s">
        <v>170</v>
      </c>
      <c r="C314" s="143">
        <v>44469</v>
      </c>
      <c r="D314" s="115" t="s">
        <v>210</v>
      </c>
      <c r="E314" s="145" t="s">
        <v>211</v>
      </c>
      <c r="F314" s="145" t="s">
        <v>209</v>
      </c>
      <c r="G314" s="146">
        <v>451.09</v>
      </c>
      <c r="H314" s="147">
        <v>44455</v>
      </c>
      <c r="I314" s="147">
        <v>44469</v>
      </c>
      <c r="J314" s="155">
        <f t="shared" si="16"/>
        <v>15</v>
      </c>
      <c r="K314" s="154">
        <f t="shared" si="17"/>
        <v>44462</v>
      </c>
      <c r="L314" s="143">
        <v>44469.5</v>
      </c>
      <c r="M314" s="143">
        <v>44475.5</v>
      </c>
      <c r="N314" s="143">
        <v>44474.5</v>
      </c>
      <c r="O314" s="144">
        <f t="shared" si="18"/>
        <v>12.5</v>
      </c>
      <c r="P314" s="149">
        <f t="shared" si="19"/>
        <v>5638.625</v>
      </c>
    </row>
    <row r="315" spans="1:16" x14ac:dyDescent="0.35">
      <c r="A315" s="144" t="s">
        <v>189</v>
      </c>
      <c r="B315" s="115" t="s">
        <v>170</v>
      </c>
      <c r="C315" s="143">
        <v>44469</v>
      </c>
      <c r="D315" s="115" t="s">
        <v>212</v>
      </c>
      <c r="E315" s="145" t="s">
        <v>213</v>
      </c>
      <c r="F315" s="145" t="s">
        <v>209</v>
      </c>
      <c r="G315" s="146">
        <v>451.09</v>
      </c>
      <c r="H315" s="147">
        <v>44455</v>
      </c>
      <c r="I315" s="147">
        <v>44469</v>
      </c>
      <c r="J315" s="155">
        <f t="shared" si="16"/>
        <v>15</v>
      </c>
      <c r="K315" s="154">
        <f t="shared" si="17"/>
        <v>44462</v>
      </c>
      <c r="L315" s="143">
        <v>44469.5</v>
      </c>
      <c r="M315" s="143">
        <v>44475.5</v>
      </c>
      <c r="N315" s="143">
        <v>44474.5</v>
      </c>
      <c r="O315" s="144">
        <f t="shared" si="18"/>
        <v>12.5</v>
      </c>
      <c r="P315" s="149">
        <f t="shared" si="19"/>
        <v>5638.625</v>
      </c>
    </row>
    <row r="316" spans="1:16" x14ac:dyDescent="0.35">
      <c r="A316" s="144" t="s">
        <v>189</v>
      </c>
      <c r="B316" s="115" t="s">
        <v>170</v>
      </c>
      <c r="C316" s="143">
        <v>44469</v>
      </c>
      <c r="D316" s="115" t="s">
        <v>214</v>
      </c>
      <c r="E316" s="145" t="s">
        <v>215</v>
      </c>
      <c r="F316" s="145" t="s">
        <v>209</v>
      </c>
      <c r="G316" s="146">
        <v>1928.77</v>
      </c>
      <c r="H316" s="147">
        <v>44455</v>
      </c>
      <c r="I316" s="147">
        <v>44469</v>
      </c>
      <c r="J316" s="155">
        <f t="shared" si="16"/>
        <v>15</v>
      </c>
      <c r="K316" s="154">
        <f t="shared" si="17"/>
        <v>44462</v>
      </c>
      <c r="L316" s="143">
        <v>44469.5</v>
      </c>
      <c r="M316" s="143">
        <v>44475.5</v>
      </c>
      <c r="N316" s="143">
        <v>44474.5</v>
      </c>
      <c r="O316" s="144">
        <f t="shared" si="18"/>
        <v>12.5</v>
      </c>
      <c r="P316" s="149">
        <f t="shared" si="19"/>
        <v>24109.625</v>
      </c>
    </row>
    <row r="317" spans="1:16" x14ac:dyDescent="0.35">
      <c r="A317" s="144" t="s">
        <v>189</v>
      </c>
      <c r="B317" s="115" t="s">
        <v>170</v>
      </c>
      <c r="C317" s="143">
        <v>44469</v>
      </c>
      <c r="D317" s="115" t="s">
        <v>216</v>
      </c>
      <c r="E317" s="145" t="s">
        <v>217</v>
      </c>
      <c r="F317" s="145" t="s">
        <v>209</v>
      </c>
      <c r="G317" s="146">
        <v>1928.77</v>
      </c>
      <c r="H317" s="147">
        <v>44455</v>
      </c>
      <c r="I317" s="147">
        <v>44469</v>
      </c>
      <c r="J317" s="155">
        <f t="shared" si="16"/>
        <v>15</v>
      </c>
      <c r="K317" s="154">
        <f t="shared" si="17"/>
        <v>44462</v>
      </c>
      <c r="L317" s="143">
        <v>44469.5</v>
      </c>
      <c r="M317" s="143">
        <v>44475.5</v>
      </c>
      <c r="N317" s="143">
        <v>44474.5</v>
      </c>
      <c r="O317" s="144">
        <f t="shared" si="18"/>
        <v>12.5</v>
      </c>
      <c r="P317" s="149">
        <f t="shared" si="19"/>
        <v>24109.625</v>
      </c>
    </row>
    <row r="318" spans="1:16" x14ac:dyDescent="0.35">
      <c r="A318" s="144" t="s">
        <v>189</v>
      </c>
      <c r="B318" s="115" t="s">
        <v>170</v>
      </c>
      <c r="C318" s="143">
        <v>44469</v>
      </c>
      <c r="D318" s="115" t="s">
        <v>218</v>
      </c>
      <c r="E318" s="145" t="s">
        <v>219</v>
      </c>
      <c r="F318" s="145" t="s">
        <v>230</v>
      </c>
      <c r="G318" s="146">
        <v>336.57</v>
      </c>
      <c r="H318" s="147">
        <v>44455</v>
      </c>
      <c r="I318" s="147">
        <v>44469</v>
      </c>
      <c r="J318" s="155">
        <f t="shared" si="16"/>
        <v>15</v>
      </c>
      <c r="K318" s="154">
        <f t="shared" si="17"/>
        <v>44462</v>
      </c>
      <c r="L318" s="143">
        <v>44469.5</v>
      </c>
      <c r="M318" s="143">
        <v>44481.5</v>
      </c>
      <c r="N318" s="143">
        <v>44480.5</v>
      </c>
      <c r="O318" s="144">
        <f t="shared" si="18"/>
        <v>18.5</v>
      </c>
      <c r="P318" s="149">
        <f t="shared" si="19"/>
        <v>6226.5450000000001</v>
      </c>
    </row>
    <row r="319" spans="1:16" x14ac:dyDescent="0.35">
      <c r="A319" s="144" t="s">
        <v>189</v>
      </c>
      <c r="B319" s="115" t="s">
        <v>170</v>
      </c>
      <c r="C319" s="143">
        <v>44469</v>
      </c>
      <c r="D319" s="115" t="s">
        <v>221</v>
      </c>
      <c r="E319" s="145" t="s">
        <v>222</v>
      </c>
      <c r="F319" s="145" t="s">
        <v>230</v>
      </c>
      <c r="G319" s="146">
        <v>495.64</v>
      </c>
      <c r="H319" s="147">
        <v>44455</v>
      </c>
      <c r="I319" s="147">
        <v>44469</v>
      </c>
      <c r="J319" s="155">
        <f t="shared" si="16"/>
        <v>15</v>
      </c>
      <c r="K319" s="154">
        <f t="shared" si="17"/>
        <v>44462</v>
      </c>
      <c r="L319" s="143">
        <v>44469.5</v>
      </c>
      <c r="M319" s="143">
        <v>44481.5</v>
      </c>
      <c r="N319" s="143">
        <v>44480.5</v>
      </c>
      <c r="O319" s="144">
        <f t="shared" si="18"/>
        <v>18.5</v>
      </c>
      <c r="P319" s="149">
        <f t="shared" si="19"/>
        <v>9169.34</v>
      </c>
    </row>
    <row r="320" spans="1:16" x14ac:dyDescent="0.35">
      <c r="A320" s="144" t="s">
        <v>189</v>
      </c>
      <c r="B320" s="115" t="s">
        <v>170</v>
      </c>
      <c r="C320" s="143">
        <v>44469</v>
      </c>
      <c r="D320" s="115" t="s">
        <v>238</v>
      </c>
      <c r="E320" s="145" t="s">
        <v>239</v>
      </c>
      <c r="F320" s="145" t="s">
        <v>240</v>
      </c>
      <c r="G320" s="146">
        <v>46.61</v>
      </c>
      <c r="H320" s="147">
        <v>44455</v>
      </c>
      <c r="I320" s="147">
        <v>44469</v>
      </c>
      <c r="J320" s="155">
        <f t="shared" si="16"/>
        <v>15</v>
      </c>
      <c r="K320" s="154">
        <f t="shared" si="17"/>
        <v>44462</v>
      </c>
      <c r="L320" s="143">
        <v>44469.5</v>
      </c>
      <c r="M320" s="143">
        <v>44489.5</v>
      </c>
      <c r="N320" s="143">
        <v>44488.5</v>
      </c>
      <c r="O320" s="144">
        <f t="shared" si="18"/>
        <v>26.5</v>
      </c>
      <c r="P320" s="149">
        <f t="shared" si="19"/>
        <v>1235.165</v>
      </c>
    </row>
    <row r="321" spans="1:16" x14ac:dyDescent="0.35">
      <c r="A321" s="144" t="s">
        <v>189</v>
      </c>
      <c r="B321" s="115" t="s">
        <v>170</v>
      </c>
      <c r="C321" s="143">
        <v>44469</v>
      </c>
      <c r="D321" s="115" t="s">
        <v>218</v>
      </c>
      <c r="E321" s="145" t="s">
        <v>219</v>
      </c>
      <c r="F321" s="145" t="s">
        <v>245</v>
      </c>
      <c r="G321" s="146">
        <v>125.47</v>
      </c>
      <c r="H321" s="147">
        <v>44455</v>
      </c>
      <c r="I321" s="147">
        <v>44469</v>
      </c>
      <c r="J321" s="155">
        <f t="shared" si="16"/>
        <v>15</v>
      </c>
      <c r="K321" s="154">
        <f t="shared" si="17"/>
        <v>44462</v>
      </c>
      <c r="L321" s="143">
        <v>44469.5</v>
      </c>
      <c r="M321" s="143">
        <v>44489.5</v>
      </c>
      <c r="N321" s="143">
        <v>44488.5</v>
      </c>
      <c r="O321" s="144">
        <f t="shared" si="18"/>
        <v>26.5</v>
      </c>
      <c r="P321" s="149">
        <f t="shared" si="19"/>
        <v>3324.9549999999999</v>
      </c>
    </row>
    <row r="322" spans="1:16" x14ac:dyDescent="0.35">
      <c r="A322" s="144" t="s">
        <v>189</v>
      </c>
      <c r="B322" s="115" t="s">
        <v>170</v>
      </c>
      <c r="C322" s="143">
        <v>44469</v>
      </c>
      <c r="D322" s="115" t="s">
        <v>269</v>
      </c>
      <c r="E322" s="145" t="s">
        <v>270</v>
      </c>
      <c r="F322" s="145" t="s">
        <v>271</v>
      </c>
      <c r="G322" s="146">
        <v>2.83</v>
      </c>
      <c r="H322" s="147">
        <v>44455</v>
      </c>
      <c r="I322" s="147">
        <v>44469</v>
      </c>
      <c r="J322" s="155">
        <f t="shared" si="16"/>
        <v>15</v>
      </c>
      <c r="K322" s="154">
        <f t="shared" si="17"/>
        <v>44462</v>
      </c>
      <c r="L322" s="143">
        <v>44469.5</v>
      </c>
      <c r="M322" s="143">
        <v>44501.5</v>
      </c>
      <c r="N322" s="143">
        <v>44498.5</v>
      </c>
      <c r="O322" s="144">
        <f t="shared" si="18"/>
        <v>36.5</v>
      </c>
      <c r="P322" s="149">
        <f t="shared" si="19"/>
        <v>103.295</v>
      </c>
    </row>
    <row r="323" spans="1:16" x14ac:dyDescent="0.35">
      <c r="A323" s="144" t="s">
        <v>189</v>
      </c>
      <c r="B323" s="115" t="s">
        <v>170</v>
      </c>
      <c r="C323" s="143">
        <v>44469</v>
      </c>
      <c r="D323" s="115" t="s">
        <v>269</v>
      </c>
      <c r="E323" s="145" t="s">
        <v>270</v>
      </c>
      <c r="F323" s="145" t="s">
        <v>273</v>
      </c>
      <c r="G323" s="146">
        <v>3.98</v>
      </c>
      <c r="H323" s="147">
        <v>44455</v>
      </c>
      <c r="I323" s="147">
        <v>44469</v>
      </c>
      <c r="J323" s="155">
        <f t="shared" si="16"/>
        <v>15</v>
      </c>
      <c r="K323" s="154">
        <f t="shared" si="17"/>
        <v>44462</v>
      </c>
      <c r="L323" s="143">
        <v>44469.5</v>
      </c>
      <c r="M323" s="143">
        <v>44501.5</v>
      </c>
      <c r="N323" s="143">
        <v>44498.5</v>
      </c>
      <c r="O323" s="144">
        <f t="shared" si="18"/>
        <v>36.5</v>
      </c>
      <c r="P323" s="149">
        <f t="shared" si="19"/>
        <v>145.27000000000001</v>
      </c>
    </row>
    <row r="324" spans="1:16" x14ac:dyDescent="0.35">
      <c r="A324" s="144" t="s">
        <v>189</v>
      </c>
      <c r="B324" s="115" t="s">
        <v>170</v>
      </c>
      <c r="C324" s="143">
        <v>44469</v>
      </c>
      <c r="D324" s="115" t="s">
        <v>275</v>
      </c>
      <c r="E324" s="145" t="s">
        <v>276</v>
      </c>
      <c r="F324" s="145" t="s">
        <v>209</v>
      </c>
      <c r="G324" s="144">
        <v>0</v>
      </c>
      <c r="H324" s="147">
        <v>44455</v>
      </c>
      <c r="I324" s="147">
        <v>44469</v>
      </c>
      <c r="J324" s="155">
        <f t="shared" si="16"/>
        <v>15</v>
      </c>
      <c r="K324" s="154">
        <f t="shared" si="17"/>
        <v>44462</v>
      </c>
      <c r="L324" s="143">
        <v>44469.5</v>
      </c>
      <c r="M324" s="143">
        <v>44501.5</v>
      </c>
      <c r="N324" s="143">
        <v>44498.5</v>
      </c>
      <c r="O324" s="144">
        <f t="shared" si="18"/>
        <v>36.5</v>
      </c>
      <c r="P324" s="149">
        <f t="shared" si="19"/>
        <v>0</v>
      </c>
    </row>
    <row r="325" spans="1:16" x14ac:dyDescent="0.35">
      <c r="A325" s="144" t="s">
        <v>189</v>
      </c>
      <c r="B325" s="115" t="s">
        <v>170</v>
      </c>
      <c r="C325" s="143">
        <v>44469</v>
      </c>
      <c r="D325" s="115" t="s">
        <v>277</v>
      </c>
      <c r="E325" s="145" t="s">
        <v>278</v>
      </c>
      <c r="F325" s="145" t="s">
        <v>279</v>
      </c>
      <c r="G325" s="146">
        <v>0.53</v>
      </c>
      <c r="H325" s="147">
        <v>44455</v>
      </c>
      <c r="I325" s="147">
        <v>44469</v>
      </c>
      <c r="J325" s="155">
        <f t="shared" si="16"/>
        <v>15</v>
      </c>
      <c r="K325" s="154">
        <f t="shared" si="17"/>
        <v>44462</v>
      </c>
      <c r="L325" s="143">
        <v>44469.5</v>
      </c>
      <c r="M325" s="143">
        <v>44501.5</v>
      </c>
      <c r="N325" s="143">
        <v>44498.5</v>
      </c>
      <c r="O325" s="144">
        <f t="shared" si="18"/>
        <v>36.5</v>
      </c>
      <c r="P325" s="149">
        <f t="shared" si="19"/>
        <v>19.345000000000002</v>
      </c>
    </row>
    <row r="326" spans="1:16" x14ac:dyDescent="0.35">
      <c r="A326" s="144" t="s">
        <v>189</v>
      </c>
      <c r="B326" s="115" t="s">
        <v>170</v>
      </c>
      <c r="C326" s="143">
        <v>44469</v>
      </c>
      <c r="D326" s="115" t="s">
        <v>233</v>
      </c>
      <c r="E326" s="145" t="s">
        <v>234</v>
      </c>
      <c r="F326" s="145" t="s">
        <v>280</v>
      </c>
      <c r="G326" s="146">
        <v>21.95</v>
      </c>
      <c r="H326" s="147">
        <v>44455</v>
      </c>
      <c r="I326" s="147">
        <v>44469</v>
      </c>
      <c r="J326" s="155">
        <f t="shared" si="16"/>
        <v>15</v>
      </c>
      <c r="K326" s="154">
        <f t="shared" si="17"/>
        <v>44462</v>
      </c>
      <c r="L326" s="143">
        <v>44469.5</v>
      </c>
      <c r="M326" s="143">
        <v>44501.5</v>
      </c>
      <c r="N326" s="143">
        <v>44498.5</v>
      </c>
      <c r="O326" s="144">
        <f t="shared" si="18"/>
        <v>36.5</v>
      </c>
      <c r="P326" s="149">
        <f t="shared" si="19"/>
        <v>801.17499999999995</v>
      </c>
    </row>
    <row r="327" spans="1:16" x14ac:dyDescent="0.35">
      <c r="A327" s="144" t="s">
        <v>189</v>
      </c>
      <c r="B327" s="115" t="s">
        <v>170</v>
      </c>
      <c r="C327" s="143">
        <v>44469</v>
      </c>
      <c r="D327" s="115" t="s">
        <v>281</v>
      </c>
      <c r="E327" s="145" t="s">
        <v>282</v>
      </c>
      <c r="F327" s="145" t="s">
        <v>230</v>
      </c>
      <c r="G327" s="146">
        <v>0</v>
      </c>
      <c r="H327" s="147">
        <v>44455</v>
      </c>
      <c r="I327" s="147">
        <v>44469</v>
      </c>
      <c r="J327" s="155">
        <f t="shared" si="16"/>
        <v>15</v>
      </c>
      <c r="K327" s="154">
        <f t="shared" si="17"/>
        <v>44462</v>
      </c>
      <c r="L327" s="143">
        <v>44469.5</v>
      </c>
      <c r="M327" s="143">
        <v>44501.5</v>
      </c>
      <c r="N327" s="143">
        <v>44498.5</v>
      </c>
      <c r="O327" s="144">
        <f t="shared" si="18"/>
        <v>36.5</v>
      </c>
      <c r="P327" s="149">
        <f t="shared" si="19"/>
        <v>0</v>
      </c>
    </row>
    <row r="328" spans="1:16" x14ac:dyDescent="0.35">
      <c r="A328" s="144" t="s">
        <v>189</v>
      </c>
      <c r="B328" s="115" t="s">
        <v>170</v>
      </c>
      <c r="C328" s="143">
        <v>44469</v>
      </c>
      <c r="D328" s="115" t="s">
        <v>281</v>
      </c>
      <c r="E328" s="145" t="s">
        <v>282</v>
      </c>
      <c r="F328" s="145" t="s">
        <v>220</v>
      </c>
      <c r="G328" s="146">
        <v>0</v>
      </c>
      <c r="H328" s="147">
        <v>44455</v>
      </c>
      <c r="I328" s="147">
        <v>44469</v>
      </c>
      <c r="J328" s="155">
        <f t="shared" si="16"/>
        <v>15</v>
      </c>
      <c r="K328" s="154">
        <f t="shared" si="17"/>
        <v>44462</v>
      </c>
      <c r="L328" s="143">
        <v>44469.5</v>
      </c>
      <c r="M328" s="143">
        <v>44501.5</v>
      </c>
      <c r="N328" s="143">
        <v>44498.5</v>
      </c>
      <c r="O328" s="144">
        <f t="shared" si="18"/>
        <v>36.5</v>
      </c>
      <c r="P328" s="149">
        <f t="shared" si="19"/>
        <v>0</v>
      </c>
    </row>
    <row r="329" spans="1:16" x14ac:dyDescent="0.35">
      <c r="A329" s="144" t="s">
        <v>190</v>
      </c>
      <c r="B329" s="115" t="s">
        <v>170</v>
      </c>
      <c r="C329" s="143">
        <v>44484</v>
      </c>
      <c r="D329" s="115" t="s">
        <v>218</v>
      </c>
      <c r="E329" s="145" t="s">
        <v>219</v>
      </c>
      <c r="F329" s="145" t="s">
        <v>220</v>
      </c>
      <c r="G329" s="146">
        <v>204.53</v>
      </c>
      <c r="H329" s="147">
        <v>44470</v>
      </c>
      <c r="I329" s="147">
        <v>44484</v>
      </c>
      <c r="J329" s="155">
        <f t="shared" si="16"/>
        <v>15</v>
      </c>
      <c r="K329" s="154">
        <f t="shared" si="17"/>
        <v>44477</v>
      </c>
      <c r="L329" s="143">
        <v>44484.5</v>
      </c>
      <c r="M329" s="143">
        <v>44487.5</v>
      </c>
      <c r="N329" s="143">
        <v>44484.5</v>
      </c>
      <c r="O329" s="144">
        <f t="shared" si="18"/>
        <v>7.5</v>
      </c>
      <c r="P329" s="149">
        <f t="shared" si="19"/>
        <v>1533.9749999999999</v>
      </c>
    </row>
    <row r="330" spans="1:16" x14ac:dyDescent="0.35">
      <c r="A330" s="144" t="s">
        <v>190</v>
      </c>
      <c r="B330" s="115" t="s">
        <v>170</v>
      </c>
      <c r="C330" s="143">
        <v>44484</v>
      </c>
      <c r="D330" s="115" t="s">
        <v>221</v>
      </c>
      <c r="E330" s="145" t="s">
        <v>222</v>
      </c>
      <c r="F330" s="145" t="s">
        <v>220</v>
      </c>
      <c r="G330" s="146">
        <v>11.39</v>
      </c>
      <c r="H330" s="147">
        <v>44470</v>
      </c>
      <c r="I330" s="147">
        <v>44484</v>
      </c>
      <c r="J330" s="155">
        <f t="shared" ref="J330:J393" si="20">I330-H330+1</f>
        <v>15</v>
      </c>
      <c r="K330" s="154">
        <f t="shared" ref="K330:K393" si="21">(I330+H330)/2</f>
        <v>44477</v>
      </c>
      <c r="L330" s="143">
        <v>44484.5</v>
      </c>
      <c r="M330" s="143">
        <v>44487.5</v>
      </c>
      <c r="N330" s="143">
        <v>44484.5</v>
      </c>
      <c r="O330" s="144">
        <f t="shared" ref="O330:O393" si="22">N330-K330</f>
        <v>7.5</v>
      </c>
      <c r="P330" s="149">
        <f t="shared" ref="P330:P393" si="23">O330*G330</f>
        <v>85.425000000000011</v>
      </c>
    </row>
    <row r="331" spans="1:16" x14ac:dyDescent="0.35">
      <c r="A331" s="144" t="s">
        <v>190</v>
      </c>
      <c r="B331" s="115" t="s">
        <v>170</v>
      </c>
      <c r="C331" s="143">
        <v>44484</v>
      </c>
      <c r="D331" s="115" t="s">
        <v>223</v>
      </c>
      <c r="E331" s="145" t="s">
        <v>224</v>
      </c>
      <c r="F331" s="145" t="s">
        <v>225</v>
      </c>
      <c r="G331" s="146">
        <v>74.900000000000006</v>
      </c>
      <c r="H331" s="147">
        <v>44470</v>
      </c>
      <c r="I331" s="147">
        <v>44484</v>
      </c>
      <c r="J331" s="155">
        <f t="shared" si="20"/>
        <v>15</v>
      </c>
      <c r="K331" s="154">
        <f t="shared" si="21"/>
        <v>44477</v>
      </c>
      <c r="L331" s="143">
        <v>44484.5</v>
      </c>
      <c r="M331" s="143">
        <v>44489.5</v>
      </c>
      <c r="N331" s="143">
        <v>44488.5</v>
      </c>
      <c r="O331" s="144">
        <f t="shared" si="22"/>
        <v>11.5</v>
      </c>
      <c r="P331" s="149">
        <f t="shared" si="23"/>
        <v>861.35</v>
      </c>
    </row>
    <row r="332" spans="1:16" x14ac:dyDescent="0.35">
      <c r="A332" s="144" t="s">
        <v>190</v>
      </c>
      <c r="B332" s="115" t="s">
        <v>170</v>
      </c>
      <c r="C332" s="143">
        <v>44484</v>
      </c>
      <c r="D332" s="115" t="s">
        <v>227</v>
      </c>
      <c r="E332" s="145" t="s">
        <v>228</v>
      </c>
      <c r="F332" s="145" t="s">
        <v>225</v>
      </c>
      <c r="G332" s="146">
        <v>69.319999999999993</v>
      </c>
      <c r="H332" s="147">
        <v>44470</v>
      </c>
      <c r="I332" s="147">
        <v>44484</v>
      </c>
      <c r="J332" s="155">
        <f t="shared" si="20"/>
        <v>15</v>
      </c>
      <c r="K332" s="154">
        <f t="shared" si="21"/>
        <v>44477</v>
      </c>
      <c r="L332" s="143">
        <v>44484.5</v>
      </c>
      <c r="M332" s="143">
        <v>44489.5</v>
      </c>
      <c r="N332" s="143">
        <v>44488.5</v>
      </c>
      <c r="O332" s="144">
        <f t="shared" si="22"/>
        <v>11.5</v>
      </c>
      <c r="P332" s="149">
        <f t="shared" si="23"/>
        <v>797.18</v>
      </c>
    </row>
    <row r="333" spans="1:16" x14ac:dyDescent="0.35">
      <c r="A333" s="144" t="s">
        <v>190</v>
      </c>
      <c r="B333" s="115" t="s">
        <v>170</v>
      </c>
      <c r="C333" s="143">
        <v>44484</v>
      </c>
      <c r="D333" s="115" t="s">
        <v>207</v>
      </c>
      <c r="E333" s="145" t="s">
        <v>208</v>
      </c>
      <c r="F333" s="145" t="s">
        <v>209</v>
      </c>
      <c r="G333" s="146">
        <v>3000.1000000000004</v>
      </c>
      <c r="H333" s="147">
        <v>44470</v>
      </c>
      <c r="I333" s="147">
        <v>44484</v>
      </c>
      <c r="J333" s="155">
        <f t="shared" si="20"/>
        <v>15</v>
      </c>
      <c r="K333" s="154">
        <f t="shared" si="21"/>
        <v>44477</v>
      </c>
      <c r="L333" s="143">
        <v>44484.5</v>
      </c>
      <c r="M333" s="143">
        <v>44489.5</v>
      </c>
      <c r="N333" s="143">
        <v>44488.5</v>
      </c>
      <c r="O333" s="144">
        <f t="shared" si="22"/>
        <v>11.5</v>
      </c>
      <c r="P333" s="149">
        <f t="shared" si="23"/>
        <v>34501.15</v>
      </c>
    </row>
    <row r="334" spans="1:16" x14ac:dyDescent="0.35">
      <c r="A334" s="144" t="s">
        <v>190</v>
      </c>
      <c r="B334" s="115" t="s">
        <v>170</v>
      </c>
      <c r="C334" s="143">
        <v>44484</v>
      </c>
      <c r="D334" s="115" t="s">
        <v>210</v>
      </c>
      <c r="E334" s="145" t="s">
        <v>211</v>
      </c>
      <c r="F334" s="145" t="s">
        <v>209</v>
      </c>
      <c r="G334" s="146">
        <v>441.95</v>
      </c>
      <c r="H334" s="147">
        <v>44470</v>
      </c>
      <c r="I334" s="147">
        <v>44484</v>
      </c>
      <c r="J334" s="155">
        <f t="shared" si="20"/>
        <v>15</v>
      </c>
      <c r="K334" s="154">
        <f t="shared" si="21"/>
        <v>44477</v>
      </c>
      <c r="L334" s="143">
        <v>44484.5</v>
      </c>
      <c r="M334" s="143">
        <v>44489.5</v>
      </c>
      <c r="N334" s="143">
        <v>44488.5</v>
      </c>
      <c r="O334" s="144">
        <f t="shared" si="22"/>
        <v>11.5</v>
      </c>
      <c r="P334" s="149">
        <f t="shared" si="23"/>
        <v>5082.4250000000002</v>
      </c>
    </row>
    <row r="335" spans="1:16" x14ac:dyDescent="0.35">
      <c r="A335" s="144" t="s">
        <v>190</v>
      </c>
      <c r="B335" s="115" t="s">
        <v>170</v>
      </c>
      <c r="C335" s="143">
        <v>44484</v>
      </c>
      <c r="D335" s="115" t="s">
        <v>212</v>
      </c>
      <c r="E335" s="145" t="s">
        <v>213</v>
      </c>
      <c r="F335" s="145" t="s">
        <v>209</v>
      </c>
      <c r="G335" s="146">
        <v>441.95</v>
      </c>
      <c r="H335" s="147">
        <v>44470</v>
      </c>
      <c r="I335" s="147">
        <v>44484</v>
      </c>
      <c r="J335" s="155">
        <f t="shared" si="20"/>
        <v>15</v>
      </c>
      <c r="K335" s="154">
        <f t="shared" si="21"/>
        <v>44477</v>
      </c>
      <c r="L335" s="143">
        <v>44484.5</v>
      </c>
      <c r="M335" s="143">
        <v>44489.5</v>
      </c>
      <c r="N335" s="143">
        <v>44488.5</v>
      </c>
      <c r="O335" s="144">
        <f t="shared" si="22"/>
        <v>11.5</v>
      </c>
      <c r="P335" s="149">
        <f t="shared" si="23"/>
        <v>5082.4250000000002</v>
      </c>
    </row>
    <row r="336" spans="1:16" x14ac:dyDescent="0.35">
      <c r="A336" s="144" t="s">
        <v>190</v>
      </c>
      <c r="B336" s="115" t="s">
        <v>170</v>
      </c>
      <c r="C336" s="143">
        <v>44484</v>
      </c>
      <c r="D336" s="115" t="s">
        <v>214</v>
      </c>
      <c r="E336" s="145" t="s">
        <v>215</v>
      </c>
      <c r="F336" s="145" t="s">
        <v>209</v>
      </c>
      <c r="G336" s="146">
        <v>1889.76</v>
      </c>
      <c r="H336" s="147">
        <v>44470</v>
      </c>
      <c r="I336" s="147">
        <v>44484</v>
      </c>
      <c r="J336" s="155">
        <f t="shared" si="20"/>
        <v>15</v>
      </c>
      <c r="K336" s="154">
        <f t="shared" si="21"/>
        <v>44477</v>
      </c>
      <c r="L336" s="143">
        <v>44484.5</v>
      </c>
      <c r="M336" s="143">
        <v>44489.5</v>
      </c>
      <c r="N336" s="143">
        <v>44488.5</v>
      </c>
      <c r="O336" s="144">
        <f t="shared" si="22"/>
        <v>11.5</v>
      </c>
      <c r="P336" s="149">
        <f t="shared" si="23"/>
        <v>21732.240000000002</v>
      </c>
    </row>
    <row r="337" spans="1:16" x14ac:dyDescent="0.35">
      <c r="A337" s="144" t="s">
        <v>190</v>
      </c>
      <c r="B337" s="115" t="s">
        <v>170</v>
      </c>
      <c r="C337" s="143">
        <v>44484</v>
      </c>
      <c r="D337" s="115" t="s">
        <v>216</v>
      </c>
      <c r="E337" s="145" t="s">
        <v>217</v>
      </c>
      <c r="F337" s="145" t="s">
        <v>209</v>
      </c>
      <c r="G337" s="146">
        <v>1889.76</v>
      </c>
      <c r="H337" s="147">
        <v>44470</v>
      </c>
      <c r="I337" s="147">
        <v>44484</v>
      </c>
      <c r="J337" s="155">
        <f t="shared" si="20"/>
        <v>15</v>
      </c>
      <c r="K337" s="154">
        <f t="shared" si="21"/>
        <v>44477</v>
      </c>
      <c r="L337" s="143">
        <v>44484.5</v>
      </c>
      <c r="M337" s="143">
        <v>44489.5</v>
      </c>
      <c r="N337" s="143">
        <v>44488.5</v>
      </c>
      <c r="O337" s="144">
        <f t="shared" si="22"/>
        <v>11.5</v>
      </c>
      <c r="P337" s="149">
        <f t="shared" si="23"/>
        <v>21732.240000000002</v>
      </c>
    </row>
    <row r="338" spans="1:16" x14ac:dyDescent="0.35">
      <c r="A338" s="144" t="s">
        <v>190</v>
      </c>
      <c r="B338" s="115" t="s">
        <v>170</v>
      </c>
      <c r="C338" s="143">
        <v>44484</v>
      </c>
      <c r="D338" s="115" t="s">
        <v>218</v>
      </c>
      <c r="E338" s="145" t="s">
        <v>219</v>
      </c>
      <c r="F338" s="145" t="s">
        <v>230</v>
      </c>
      <c r="G338" s="146">
        <v>341.37</v>
      </c>
      <c r="H338" s="147">
        <v>44470</v>
      </c>
      <c r="I338" s="147">
        <v>44484</v>
      </c>
      <c r="J338" s="155">
        <f t="shared" si="20"/>
        <v>15</v>
      </c>
      <c r="K338" s="154">
        <f t="shared" si="21"/>
        <v>44477</v>
      </c>
      <c r="L338" s="143">
        <v>44484.5</v>
      </c>
      <c r="M338" s="143">
        <v>44494.5</v>
      </c>
      <c r="N338" s="143">
        <v>44491.5</v>
      </c>
      <c r="O338" s="144">
        <f t="shared" si="22"/>
        <v>14.5</v>
      </c>
      <c r="P338" s="149">
        <f t="shared" si="23"/>
        <v>4949.8649999999998</v>
      </c>
    </row>
    <row r="339" spans="1:16" x14ac:dyDescent="0.35">
      <c r="A339" s="144" t="s">
        <v>190</v>
      </c>
      <c r="B339" s="115" t="s">
        <v>170</v>
      </c>
      <c r="C339" s="143">
        <v>44484</v>
      </c>
      <c r="D339" s="115" t="s">
        <v>221</v>
      </c>
      <c r="E339" s="145" t="s">
        <v>222</v>
      </c>
      <c r="F339" s="145" t="s">
        <v>230</v>
      </c>
      <c r="G339" s="146">
        <v>486.98</v>
      </c>
      <c r="H339" s="147">
        <v>44470</v>
      </c>
      <c r="I339" s="147">
        <v>44484</v>
      </c>
      <c r="J339" s="155">
        <f t="shared" si="20"/>
        <v>15</v>
      </c>
      <c r="K339" s="154">
        <f t="shared" si="21"/>
        <v>44477</v>
      </c>
      <c r="L339" s="143">
        <v>44484.5</v>
      </c>
      <c r="M339" s="143">
        <v>44494.5</v>
      </c>
      <c r="N339" s="143">
        <v>44491.5</v>
      </c>
      <c r="O339" s="144">
        <f t="shared" si="22"/>
        <v>14.5</v>
      </c>
      <c r="P339" s="149">
        <f t="shared" si="23"/>
        <v>7061.21</v>
      </c>
    </row>
    <row r="340" spans="1:16" x14ac:dyDescent="0.35">
      <c r="A340" s="144" t="s">
        <v>190</v>
      </c>
      <c r="B340" s="115" t="s">
        <v>170</v>
      </c>
      <c r="C340" s="143">
        <v>44484</v>
      </c>
      <c r="D340" s="115" t="s">
        <v>238</v>
      </c>
      <c r="E340" s="145" t="s">
        <v>239</v>
      </c>
      <c r="F340" s="145" t="s">
        <v>240</v>
      </c>
      <c r="G340" s="146">
        <v>42.01</v>
      </c>
      <c r="H340" s="147">
        <v>44470</v>
      </c>
      <c r="I340" s="147">
        <v>44484</v>
      </c>
      <c r="J340" s="155">
        <f t="shared" si="20"/>
        <v>15</v>
      </c>
      <c r="K340" s="154">
        <f t="shared" si="21"/>
        <v>44477</v>
      </c>
      <c r="L340" s="143">
        <v>44484.5</v>
      </c>
      <c r="M340" s="143">
        <v>44522.5</v>
      </c>
      <c r="N340" s="143">
        <v>44519.5</v>
      </c>
      <c r="O340" s="144">
        <f t="shared" si="22"/>
        <v>42.5</v>
      </c>
      <c r="P340" s="149">
        <f t="shared" si="23"/>
        <v>1785.425</v>
      </c>
    </row>
    <row r="341" spans="1:16" x14ac:dyDescent="0.35">
      <c r="A341" s="144" t="s">
        <v>190</v>
      </c>
      <c r="B341" s="115" t="s">
        <v>170</v>
      </c>
      <c r="C341" s="143">
        <v>44484</v>
      </c>
      <c r="D341" s="115" t="s">
        <v>218</v>
      </c>
      <c r="E341" s="145" t="s">
        <v>219</v>
      </c>
      <c r="F341" s="145" t="s">
        <v>245</v>
      </c>
      <c r="G341" s="146">
        <v>113.08</v>
      </c>
      <c r="H341" s="147">
        <v>44470</v>
      </c>
      <c r="I341" s="147">
        <v>44484</v>
      </c>
      <c r="J341" s="155">
        <f t="shared" si="20"/>
        <v>15</v>
      </c>
      <c r="K341" s="154">
        <f t="shared" si="21"/>
        <v>44477</v>
      </c>
      <c r="L341" s="143">
        <v>44484.5</v>
      </c>
      <c r="M341" s="143">
        <v>44522.5</v>
      </c>
      <c r="N341" s="143">
        <v>44519.5</v>
      </c>
      <c r="O341" s="144">
        <f t="shared" si="22"/>
        <v>42.5</v>
      </c>
      <c r="P341" s="149">
        <f t="shared" si="23"/>
        <v>4805.8999999999996</v>
      </c>
    </row>
    <row r="342" spans="1:16" x14ac:dyDescent="0.35">
      <c r="A342" s="144" t="s">
        <v>190</v>
      </c>
      <c r="B342" s="115" t="s">
        <v>170</v>
      </c>
      <c r="C342" s="143">
        <v>44484</v>
      </c>
      <c r="D342" s="115" t="s">
        <v>269</v>
      </c>
      <c r="E342" s="145" t="s">
        <v>270</v>
      </c>
      <c r="F342" s="145" t="s">
        <v>271</v>
      </c>
      <c r="G342" s="146">
        <v>0</v>
      </c>
      <c r="H342" s="147">
        <v>44470</v>
      </c>
      <c r="I342" s="147">
        <v>44484</v>
      </c>
      <c r="J342" s="155">
        <f t="shared" si="20"/>
        <v>15</v>
      </c>
      <c r="K342" s="154">
        <f t="shared" si="21"/>
        <v>44477</v>
      </c>
      <c r="L342" s="143">
        <v>44484.5</v>
      </c>
      <c r="M342" s="143">
        <v>44592.5</v>
      </c>
      <c r="N342" s="143">
        <v>44589.5</v>
      </c>
      <c r="O342" s="144">
        <f t="shared" si="22"/>
        <v>112.5</v>
      </c>
      <c r="P342" s="149">
        <f t="shared" si="23"/>
        <v>0</v>
      </c>
    </row>
    <row r="343" spans="1:16" x14ac:dyDescent="0.35">
      <c r="A343" s="144" t="s">
        <v>190</v>
      </c>
      <c r="B343" s="115" t="s">
        <v>170</v>
      </c>
      <c r="C343" s="143">
        <v>44484</v>
      </c>
      <c r="D343" s="115" t="s">
        <v>275</v>
      </c>
      <c r="E343" s="145" t="s">
        <v>276</v>
      </c>
      <c r="F343" s="145" t="s">
        <v>209</v>
      </c>
      <c r="G343" s="144">
        <v>0</v>
      </c>
      <c r="H343" s="147">
        <v>44470</v>
      </c>
      <c r="I343" s="147">
        <v>44484</v>
      </c>
      <c r="J343" s="155">
        <f t="shared" si="20"/>
        <v>15</v>
      </c>
      <c r="K343" s="154">
        <f t="shared" si="21"/>
        <v>44477</v>
      </c>
      <c r="L343" s="143">
        <v>44484.5</v>
      </c>
      <c r="M343" s="143">
        <v>44592.5</v>
      </c>
      <c r="N343" s="143">
        <v>44589.5</v>
      </c>
      <c r="O343" s="144">
        <f t="shared" si="22"/>
        <v>112.5</v>
      </c>
      <c r="P343" s="149">
        <f t="shared" si="23"/>
        <v>0</v>
      </c>
    </row>
    <row r="344" spans="1:16" x14ac:dyDescent="0.35">
      <c r="A344" s="144" t="s">
        <v>190</v>
      </c>
      <c r="B344" s="115" t="s">
        <v>170</v>
      </c>
      <c r="C344" s="143">
        <v>44484</v>
      </c>
      <c r="D344" s="115" t="s">
        <v>277</v>
      </c>
      <c r="E344" s="145" t="s">
        <v>278</v>
      </c>
      <c r="F344" s="145" t="s">
        <v>279</v>
      </c>
      <c r="G344" s="146">
        <v>0</v>
      </c>
      <c r="H344" s="147">
        <v>44470</v>
      </c>
      <c r="I344" s="147">
        <v>44484</v>
      </c>
      <c r="J344" s="155">
        <f t="shared" si="20"/>
        <v>15</v>
      </c>
      <c r="K344" s="154">
        <f t="shared" si="21"/>
        <v>44477</v>
      </c>
      <c r="L344" s="143">
        <v>44484.5</v>
      </c>
      <c r="M344" s="143">
        <v>44592.5</v>
      </c>
      <c r="N344" s="143">
        <v>44589.5</v>
      </c>
      <c r="O344" s="144">
        <f t="shared" si="22"/>
        <v>112.5</v>
      </c>
      <c r="P344" s="149">
        <f t="shared" si="23"/>
        <v>0</v>
      </c>
    </row>
    <row r="345" spans="1:16" x14ac:dyDescent="0.35">
      <c r="A345" s="144" t="s">
        <v>190</v>
      </c>
      <c r="B345" s="115" t="s">
        <v>170</v>
      </c>
      <c r="C345" s="143">
        <v>44484</v>
      </c>
      <c r="D345" s="115" t="s">
        <v>233</v>
      </c>
      <c r="E345" s="145" t="s">
        <v>234</v>
      </c>
      <c r="F345" s="145" t="s">
        <v>280</v>
      </c>
      <c r="G345" s="146">
        <v>20.99</v>
      </c>
      <c r="H345" s="147">
        <v>44470</v>
      </c>
      <c r="I345" s="147">
        <v>44484</v>
      </c>
      <c r="J345" s="155">
        <f t="shared" si="20"/>
        <v>15</v>
      </c>
      <c r="K345" s="154">
        <f t="shared" si="21"/>
        <v>44477</v>
      </c>
      <c r="L345" s="143">
        <v>44484.5</v>
      </c>
      <c r="M345" s="143">
        <v>44592.5</v>
      </c>
      <c r="N345" s="143">
        <v>44589.5</v>
      </c>
      <c r="O345" s="144">
        <f t="shared" si="22"/>
        <v>112.5</v>
      </c>
      <c r="P345" s="149">
        <f t="shared" si="23"/>
        <v>2361.375</v>
      </c>
    </row>
    <row r="346" spans="1:16" x14ac:dyDescent="0.35">
      <c r="A346" s="144" t="s">
        <v>190</v>
      </c>
      <c r="B346" s="115" t="s">
        <v>170</v>
      </c>
      <c r="C346" s="143">
        <v>44484</v>
      </c>
      <c r="D346" s="115" t="s">
        <v>281</v>
      </c>
      <c r="E346" s="145" t="s">
        <v>282</v>
      </c>
      <c r="F346" s="145" t="s">
        <v>230</v>
      </c>
      <c r="G346" s="146">
        <v>0</v>
      </c>
      <c r="H346" s="147">
        <v>44470</v>
      </c>
      <c r="I346" s="147">
        <v>44484</v>
      </c>
      <c r="J346" s="155">
        <f t="shared" si="20"/>
        <v>15</v>
      </c>
      <c r="K346" s="154">
        <f t="shared" si="21"/>
        <v>44477</v>
      </c>
      <c r="L346" s="143">
        <v>44484.5</v>
      </c>
      <c r="M346" s="143">
        <v>44592.5</v>
      </c>
      <c r="N346" s="143">
        <v>44589.5</v>
      </c>
      <c r="O346" s="144">
        <f t="shared" si="22"/>
        <v>112.5</v>
      </c>
      <c r="P346" s="149">
        <f t="shared" si="23"/>
        <v>0</v>
      </c>
    </row>
    <row r="347" spans="1:16" x14ac:dyDescent="0.35">
      <c r="A347" s="144" t="s">
        <v>190</v>
      </c>
      <c r="B347" s="115" t="s">
        <v>170</v>
      </c>
      <c r="C347" s="143">
        <v>44484</v>
      </c>
      <c r="D347" s="115" t="s">
        <v>281</v>
      </c>
      <c r="E347" s="145" t="s">
        <v>282</v>
      </c>
      <c r="F347" s="145" t="s">
        <v>220</v>
      </c>
      <c r="G347" s="146">
        <v>0</v>
      </c>
      <c r="H347" s="147">
        <v>44470</v>
      </c>
      <c r="I347" s="147">
        <v>44484</v>
      </c>
      <c r="J347" s="155">
        <f t="shared" si="20"/>
        <v>15</v>
      </c>
      <c r="K347" s="154">
        <f t="shared" si="21"/>
        <v>44477</v>
      </c>
      <c r="L347" s="143">
        <v>44484.5</v>
      </c>
      <c r="M347" s="143">
        <v>44592.5</v>
      </c>
      <c r="N347" s="143">
        <v>44589.5</v>
      </c>
      <c r="O347" s="144">
        <f t="shared" si="22"/>
        <v>112.5</v>
      </c>
      <c r="P347" s="149">
        <f t="shared" si="23"/>
        <v>0</v>
      </c>
    </row>
    <row r="348" spans="1:16" x14ac:dyDescent="0.35">
      <c r="A348" s="144" t="s">
        <v>191</v>
      </c>
      <c r="B348" s="115" t="s">
        <v>170</v>
      </c>
      <c r="C348" s="143">
        <v>44498</v>
      </c>
      <c r="D348" s="115" t="s">
        <v>218</v>
      </c>
      <c r="E348" s="145" t="s">
        <v>219</v>
      </c>
      <c r="F348" s="145" t="s">
        <v>220</v>
      </c>
      <c r="G348" s="146">
        <v>137.08000000000001</v>
      </c>
      <c r="H348" s="147">
        <v>44485</v>
      </c>
      <c r="I348" s="147">
        <v>44500</v>
      </c>
      <c r="J348" s="155">
        <f t="shared" si="20"/>
        <v>16</v>
      </c>
      <c r="K348" s="154">
        <f t="shared" si="21"/>
        <v>44492.5</v>
      </c>
      <c r="L348" s="143">
        <v>44498.5</v>
      </c>
      <c r="M348" s="143">
        <v>44501.5</v>
      </c>
      <c r="N348" s="143">
        <v>44498.5</v>
      </c>
      <c r="O348" s="144">
        <f t="shared" si="22"/>
        <v>6</v>
      </c>
      <c r="P348" s="149">
        <f t="shared" si="23"/>
        <v>822.48</v>
      </c>
    </row>
    <row r="349" spans="1:16" x14ac:dyDescent="0.35">
      <c r="A349" s="144" t="s">
        <v>191</v>
      </c>
      <c r="B349" s="115" t="s">
        <v>170</v>
      </c>
      <c r="C349" s="143">
        <v>44498</v>
      </c>
      <c r="D349" s="115" t="s">
        <v>221</v>
      </c>
      <c r="E349" s="145" t="s">
        <v>222</v>
      </c>
      <c r="F349" s="145" t="s">
        <v>220</v>
      </c>
      <c r="G349" s="146">
        <v>89.16</v>
      </c>
      <c r="H349" s="147">
        <v>44485</v>
      </c>
      <c r="I349" s="147">
        <v>44500</v>
      </c>
      <c r="J349" s="155">
        <f t="shared" si="20"/>
        <v>16</v>
      </c>
      <c r="K349" s="154">
        <f t="shared" si="21"/>
        <v>44492.5</v>
      </c>
      <c r="L349" s="143">
        <v>44498.5</v>
      </c>
      <c r="M349" s="143">
        <v>44501.5</v>
      </c>
      <c r="N349" s="143">
        <v>44498.5</v>
      </c>
      <c r="O349" s="144">
        <f t="shared" si="22"/>
        <v>6</v>
      </c>
      <c r="P349" s="149">
        <f t="shared" si="23"/>
        <v>534.96</v>
      </c>
    </row>
    <row r="350" spans="1:16" x14ac:dyDescent="0.35">
      <c r="A350" s="144" t="s">
        <v>191</v>
      </c>
      <c r="B350" s="115" t="s">
        <v>170</v>
      </c>
      <c r="C350" s="143">
        <v>44498</v>
      </c>
      <c r="D350" s="115" t="s">
        <v>223</v>
      </c>
      <c r="E350" s="145" t="s">
        <v>224</v>
      </c>
      <c r="F350" s="145" t="s">
        <v>225</v>
      </c>
      <c r="G350" s="146">
        <v>80.19</v>
      </c>
      <c r="H350" s="147">
        <v>44485</v>
      </c>
      <c r="I350" s="147">
        <v>44500</v>
      </c>
      <c r="J350" s="155">
        <f t="shared" si="20"/>
        <v>16</v>
      </c>
      <c r="K350" s="154">
        <f t="shared" si="21"/>
        <v>44492.5</v>
      </c>
      <c r="L350" s="143">
        <v>44498.5</v>
      </c>
      <c r="M350" s="143">
        <v>44503.5</v>
      </c>
      <c r="N350" s="143">
        <v>44502.5</v>
      </c>
      <c r="O350" s="144">
        <f t="shared" si="22"/>
        <v>10</v>
      </c>
      <c r="P350" s="149">
        <f t="shared" si="23"/>
        <v>801.9</v>
      </c>
    </row>
    <row r="351" spans="1:16" x14ac:dyDescent="0.35">
      <c r="A351" s="144" t="s">
        <v>191</v>
      </c>
      <c r="B351" s="115" t="s">
        <v>170</v>
      </c>
      <c r="C351" s="143">
        <v>44498</v>
      </c>
      <c r="D351" s="115" t="s">
        <v>227</v>
      </c>
      <c r="E351" s="145" t="s">
        <v>228</v>
      </c>
      <c r="F351" s="145" t="s">
        <v>225</v>
      </c>
      <c r="G351" s="146">
        <v>121.02000000000001</v>
      </c>
      <c r="H351" s="147">
        <v>44485</v>
      </c>
      <c r="I351" s="147">
        <v>44500</v>
      </c>
      <c r="J351" s="155">
        <f t="shared" si="20"/>
        <v>16</v>
      </c>
      <c r="K351" s="154">
        <f t="shared" si="21"/>
        <v>44492.5</v>
      </c>
      <c r="L351" s="143">
        <v>44498.5</v>
      </c>
      <c r="M351" s="143">
        <v>44503.5</v>
      </c>
      <c r="N351" s="143">
        <v>44502.5</v>
      </c>
      <c r="O351" s="144">
        <f t="shared" si="22"/>
        <v>10</v>
      </c>
      <c r="P351" s="149">
        <f t="shared" si="23"/>
        <v>1210.2</v>
      </c>
    </row>
    <row r="352" spans="1:16" x14ac:dyDescent="0.35">
      <c r="A352" s="144" t="s">
        <v>191</v>
      </c>
      <c r="B352" s="115" t="s">
        <v>170</v>
      </c>
      <c r="C352" s="143">
        <v>44498</v>
      </c>
      <c r="D352" s="115" t="s">
        <v>207</v>
      </c>
      <c r="E352" s="145" t="s">
        <v>208</v>
      </c>
      <c r="F352" s="145" t="s">
        <v>209</v>
      </c>
      <c r="G352" s="146">
        <v>3158.1899999999996</v>
      </c>
      <c r="H352" s="147">
        <v>44485</v>
      </c>
      <c r="I352" s="147">
        <v>44500</v>
      </c>
      <c r="J352" s="155">
        <f t="shared" si="20"/>
        <v>16</v>
      </c>
      <c r="K352" s="154">
        <f t="shared" si="21"/>
        <v>44492.5</v>
      </c>
      <c r="L352" s="143">
        <v>44498.5</v>
      </c>
      <c r="M352" s="143">
        <v>44503.5</v>
      </c>
      <c r="N352" s="143">
        <v>44502.5</v>
      </c>
      <c r="O352" s="144">
        <f t="shared" si="22"/>
        <v>10</v>
      </c>
      <c r="P352" s="149">
        <f t="shared" si="23"/>
        <v>31581.899999999994</v>
      </c>
    </row>
    <row r="353" spans="1:16" x14ac:dyDescent="0.35">
      <c r="A353" s="144" t="s">
        <v>191</v>
      </c>
      <c r="B353" s="115" t="s">
        <v>170</v>
      </c>
      <c r="C353" s="143">
        <v>44498</v>
      </c>
      <c r="D353" s="115" t="s">
        <v>210</v>
      </c>
      <c r="E353" s="145" t="s">
        <v>211</v>
      </c>
      <c r="F353" s="145" t="s">
        <v>209</v>
      </c>
      <c r="G353" s="146">
        <v>452.04</v>
      </c>
      <c r="H353" s="147">
        <v>44485</v>
      </c>
      <c r="I353" s="147">
        <v>44500</v>
      </c>
      <c r="J353" s="155">
        <f t="shared" si="20"/>
        <v>16</v>
      </c>
      <c r="K353" s="154">
        <f t="shared" si="21"/>
        <v>44492.5</v>
      </c>
      <c r="L353" s="143">
        <v>44498.5</v>
      </c>
      <c r="M353" s="143">
        <v>44503.5</v>
      </c>
      <c r="N353" s="143">
        <v>44502.5</v>
      </c>
      <c r="O353" s="144">
        <f t="shared" si="22"/>
        <v>10</v>
      </c>
      <c r="P353" s="149">
        <f t="shared" si="23"/>
        <v>4520.4000000000005</v>
      </c>
    </row>
    <row r="354" spans="1:16" x14ac:dyDescent="0.35">
      <c r="A354" s="144" t="s">
        <v>191</v>
      </c>
      <c r="B354" s="115" t="s">
        <v>170</v>
      </c>
      <c r="C354" s="143">
        <v>44498</v>
      </c>
      <c r="D354" s="115" t="s">
        <v>212</v>
      </c>
      <c r="E354" s="145" t="s">
        <v>213</v>
      </c>
      <c r="F354" s="145" t="s">
        <v>209</v>
      </c>
      <c r="G354" s="146">
        <v>452.04</v>
      </c>
      <c r="H354" s="147">
        <v>44485</v>
      </c>
      <c r="I354" s="147">
        <v>44500</v>
      </c>
      <c r="J354" s="155">
        <f t="shared" si="20"/>
        <v>16</v>
      </c>
      <c r="K354" s="154">
        <f t="shared" si="21"/>
        <v>44492.5</v>
      </c>
      <c r="L354" s="143">
        <v>44498.5</v>
      </c>
      <c r="M354" s="143">
        <v>44503.5</v>
      </c>
      <c r="N354" s="143">
        <v>44502.5</v>
      </c>
      <c r="O354" s="144">
        <f t="shared" si="22"/>
        <v>10</v>
      </c>
      <c r="P354" s="149">
        <f t="shared" si="23"/>
        <v>4520.4000000000005</v>
      </c>
    </row>
    <row r="355" spans="1:16" x14ac:dyDescent="0.35">
      <c r="A355" s="144" t="s">
        <v>191</v>
      </c>
      <c r="B355" s="115" t="s">
        <v>170</v>
      </c>
      <c r="C355" s="143">
        <v>44498</v>
      </c>
      <c r="D355" s="115" t="s">
        <v>214</v>
      </c>
      <c r="E355" s="145" t="s">
        <v>215</v>
      </c>
      <c r="F355" s="145" t="s">
        <v>209</v>
      </c>
      <c r="G355" s="146">
        <v>1932.8</v>
      </c>
      <c r="H355" s="147">
        <v>44485</v>
      </c>
      <c r="I355" s="147">
        <v>44500</v>
      </c>
      <c r="J355" s="155">
        <f t="shared" si="20"/>
        <v>16</v>
      </c>
      <c r="K355" s="154">
        <f t="shared" si="21"/>
        <v>44492.5</v>
      </c>
      <c r="L355" s="143">
        <v>44498.5</v>
      </c>
      <c r="M355" s="143">
        <v>44503.5</v>
      </c>
      <c r="N355" s="143">
        <v>44502.5</v>
      </c>
      <c r="O355" s="144">
        <f t="shared" si="22"/>
        <v>10</v>
      </c>
      <c r="P355" s="149">
        <f t="shared" si="23"/>
        <v>19328</v>
      </c>
    </row>
    <row r="356" spans="1:16" x14ac:dyDescent="0.35">
      <c r="A356" s="144" t="s">
        <v>191</v>
      </c>
      <c r="B356" s="115" t="s">
        <v>170</v>
      </c>
      <c r="C356" s="143">
        <v>44498</v>
      </c>
      <c r="D356" s="115" t="s">
        <v>216</v>
      </c>
      <c r="E356" s="145" t="s">
        <v>217</v>
      </c>
      <c r="F356" s="145" t="s">
        <v>209</v>
      </c>
      <c r="G356" s="146">
        <v>1932.8</v>
      </c>
      <c r="H356" s="147">
        <v>44485</v>
      </c>
      <c r="I356" s="147">
        <v>44500</v>
      </c>
      <c r="J356" s="155">
        <f t="shared" si="20"/>
        <v>16</v>
      </c>
      <c r="K356" s="154">
        <f t="shared" si="21"/>
        <v>44492.5</v>
      </c>
      <c r="L356" s="143">
        <v>44498.5</v>
      </c>
      <c r="M356" s="143">
        <v>44503.5</v>
      </c>
      <c r="N356" s="143">
        <v>44502.5</v>
      </c>
      <c r="O356" s="144">
        <f t="shared" si="22"/>
        <v>10</v>
      </c>
      <c r="P356" s="149">
        <f t="shared" si="23"/>
        <v>19328</v>
      </c>
    </row>
    <row r="357" spans="1:16" x14ac:dyDescent="0.35">
      <c r="A357" s="144" t="s">
        <v>191</v>
      </c>
      <c r="B357" s="115" t="s">
        <v>170</v>
      </c>
      <c r="C357" s="143">
        <v>44498</v>
      </c>
      <c r="D357" s="115" t="s">
        <v>218</v>
      </c>
      <c r="E357" s="145" t="s">
        <v>219</v>
      </c>
      <c r="F357" s="145" t="s">
        <v>230</v>
      </c>
      <c r="G357" s="146">
        <v>334.12</v>
      </c>
      <c r="H357" s="147">
        <v>44485</v>
      </c>
      <c r="I357" s="147">
        <v>44500</v>
      </c>
      <c r="J357" s="155">
        <f t="shared" si="20"/>
        <v>16</v>
      </c>
      <c r="K357" s="154">
        <f t="shared" si="21"/>
        <v>44492.5</v>
      </c>
      <c r="L357" s="143">
        <v>44498.5</v>
      </c>
      <c r="M357" s="143">
        <v>44510.5</v>
      </c>
      <c r="N357" s="143">
        <v>44509.5</v>
      </c>
      <c r="O357" s="144">
        <f t="shared" si="22"/>
        <v>17</v>
      </c>
      <c r="P357" s="149">
        <f t="shared" si="23"/>
        <v>5680.04</v>
      </c>
    </row>
    <row r="358" spans="1:16" x14ac:dyDescent="0.35">
      <c r="A358" s="144" t="s">
        <v>191</v>
      </c>
      <c r="B358" s="115" t="s">
        <v>170</v>
      </c>
      <c r="C358" s="143">
        <v>44498</v>
      </c>
      <c r="D358" s="115" t="s">
        <v>221</v>
      </c>
      <c r="E358" s="145" t="s">
        <v>222</v>
      </c>
      <c r="F358" s="145" t="s">
        <v>230</v>
      </c>
      <c r="G358" s="146">
        <v>513.74</v>
      </c>
      <c r="H358" s="147">
        <v>44485</v>
      </c>
      <c r="I358" s="147">
        <v>44500</v>
      </c>
      <c r="J358" s="155">
        <f t="shared" si="20"/>
        <v>16</v>
      </c>
      <c r="K358" s="154">
        <f t="shared" si="21"/>
        <v>44492.5</v>
      </c>
      <c r="L358" s="143">
        <v>44498.5</v>
      </c>
      <c r="M358" s="143">
        <v>44510.5</v>
      </c>
      <c r="N358" s="143">
        <v>44509.5</v>
      </c>
      <c r="O358" s="144">
        <f t="shared" si="22"/>
        <v>17</v>
      </c>
      <c r="P358" s="149">
        <f t="shared" si="23"/>
        <v>8733.58</v>
      </c>
    </row>
    <row r="359" spans="1:16" x14ac:dyDescent="0.35">
      <c r="A359" s="144" t="s">
        <v>191</v>
      </c>
      <c r="B359" s="115" t="s">
        <v>170</v>
      </c>
      <c r="C359" s="143">
        <v>44498</v>
      </c>
      <c r="D359" s="115" t="s">
        <v>238</v>
      </c>
      <c r="E359" s="145" t="s">
        <v>239</v>
      </c>
      <c r="F359" s="145" t="s">
        <v>240</v>
      </c>
      <c r="G359" s="146">
        <v>42.01</v>
      </c>
      <c r="H359" s="147">
        <v>44485</v>
      </c>
      <c r="I359" s="147">
        <v>44500</v>
      </c>
      <c r="J359" s="155">
        <f t="shared" si="20"/>
        <v>16</v>
      </c>
      <c r="K359" s="154">
        <f t="shared" si="21"/>
        <v>44492.5</v>
      </c>
      <c r="L359" s="143">
        <v>44498.5</v>
      </c>
      <c r="M359" s="143">
        <v>44522.5</v>
      </c>
      <c r="N359" s="143">
        <v>44519.5</v>
      </c>
      <c r="O359" s="144">
        <f t="shared" si="22"/>
        <v>27</v>
      </c>
      <c r="P359" s="149">
        <f t="shared" si="23"/>
        <v>1134.27</v>
      </c>
    </row>
    <row r="360" spans="1:16" x14ac:dyDescent="0.35">
      <c r="A360" s="144" t="s">
        <v>191</v>
      </c>
      <c r="B360" s="115" t="s">
        <v>170</v>
      </c>
      <c r="C360" s="143">
        <v>44498</v>
      </c>
      <c r="D360" s="115" t="s">
        <v>218</v>
      </c>
      <c r="E360" s="145" t="s">
        <v>219</v>
      </c>
      <c r="F360" s="145" t="s">
        <v>245</v>
      </c>
      <c r="G360" s="146">
        <v>113.08</v>
      </c>
      <c r="H360" s="147">
        <v>44485</v>
      </c>
      <c r="I360" s="147">
        <v>44500</v>
      </c>
      <c r="J360" s="155">
        <f t="shared" si="20"/>
        <v>16</v>
      </c>
      <c r="K360" s="154">
        <f t="shared" si="21"/>
        <v>44492.5</v>
      </c>
      <c r="L360" s="143">
        <v>44498.5</v>
      </c>
      <c r="M360" s="143">
        <v>44522.5</v>
      </c>
      <c r="N360" s="143">
        <v>44519.5</v>
      </c>
      <c r="O360" s="144">
        <f t="shared" si="22"/>
        <v>27</v>
      </c>
      <c r="P360" s="149">
        <f t="shared" si="23"/>
        <v>3053.16</v>
      </c>
    </row>
    <row r="361" spans="1:16" x14ac:dyDescent="0.35">
      <c r="A361" s="144" t="s">
        <v>191</v>
      </c>
      <c r="B361" s="115" t="s">
        <v>170</v>
      </c>
      <c r="C361" s="143">
        <v>44498</v>
      </c>
      <c r="D361" s="115" t="s">
        <v>269</v>
      </c>
      <c r="E361" s="145" t="s">
        <v>270</v>
      </c>
      <c r="F361" s="145" t="s">
        <v>271</v>
      </c>
      <c r="G361" s="146">
        <v>4.95</v>
      </c>
      <c r="H361" s="147">
        <v>44485</v>
      </c>
      <c r="I361" s="147">
        <v>44500</v>
      </c>
      <c r="J361" s="155">
        <f t="shared" si="20"/>
        <v>16</v>
      </c>
      <c r="K361" s="154">
        <f t="shared" si="21"/>
        <v>44492.5</v>
      </c>
      <c r="L361" s="143">
        <v>44498.5</v>
      </c>
      <c r="M361" s="143">
        <v>44592.5</v>
      </c>
      <c r="N361" s="143">
        <v>44589.5</v>
      </c>
      <c r="O361" s="144">
        <f t="shared" si="22"/>
        <v>97</v>
      </c>
      <c r="P361" s="149">
        <f t="shared" si="23"/>
        <v>480.15000000000003</v>
      </c>
    </row>
    <row r="362" spans="1:16" x14ac:dyDescent="0.35">
      <c r="A362" s="144" t="s">
        <v>191</v>
      </c>
      <c r="B362" s="115" t="s">
        <v>170</v>
      </c>
      <c r="C362" s="143">
        <v>44498</v>
      </c>
      <c r="D362" s="115" t="s">
        <v>275</v>
      </c>
      <c r="E362" s="145" t="s">
        <v>276</v>
      </c>
      <c r="F362" s="145" t="s">
        <v>209</v>
      </c>
      <c r="G362" s="144">
        <v>0</v>
      </c>
      <c r="H362" s="147">
        <v>44485</v>
      </c>
      <c r="I362" s="147">
        <v>44500</v>
      </c>
      <c r="J362" s="155">
        <f t="shared" si="20"/>
        <v>16</v>
      </c>
      <c r="K362" s="154">
        <f t="shared" si="21"/>
        <v>44492.5</v>
      </c>
      <c r="L362" s="143">
        <v>44498.5</v>
      </c>
      <c r="M362" s="143">
        <v>44592.5</v>
      </c>
      <c r="N362" s="143">
        <v>44589.5</v>
      </c>
      <c r="O362" s="144">
        <f t="shared" si="22"/>
        <v>97</v>
      </c>
      <c r="P362" s="149">
        <f t="shared" si="23"/>
        <v>0</v>
      </c>
    </row>
    <row r="363" spans="1:16" x14ac:dyDescent="0.35">
      <c r="A363" s="144" t="s">
        <v>191</v>
      </c>
      <c r="B363" s="115" t="s">
        <v>170</v>
      </c>
      <c r="C363" s="143">
        <v>44498</v>
      </c>
      <c r="D363" s="115" t="s">
        <v>277</v>
      </c>
      <c r="E363" s="145" t="s">
        <v>278</v>
      </c>
      <c r="F363" s="145" t="s">
        <v>279</v>
      </c>
      <c r="G363" s="146">
        <v>0.93</v>
      </c>
      <c r="H363" s="147">
        <v>44485</v>
      </c>
      <c r="I363" s="147">
        <v>44500</v>
      </c>
      <c r="J363" s="155">
        <f t="shared" si="20"/>
        <v>16</v>
      </c>
      <c r="K363" s="154">
        <f t="shared" si="21"/>
        <v>44492.5</v>
      </c>
      <c r="L363" s="143">
        <v>44498.5</v>
      </c>
      <c r="M363" s="143">
        <v>44592.5</v>
      </c>
      <c r="N363" s="143">
        <v>44589.5</v>
      </c>
      <c r="O363" s="144">
        <f t="shared" si="22"/>
        <v>97</v>
      </c>
      <c r="P363" s="149">
        <f t="shared" si="23"/>
        <v>90.210000000000008</v>
      </c>
    </row>
    <row r="364" spans="1:16" x14ac:dyDescent="0.35">
      <c r="A364" s="144" t="s">
        <v>191</v>
      </c>
      <c r="B364" s="115" t="s">
        <v>170</v>
      </c>
      <c r="C364" s="143">
        <v>44498</v>
      </c>
      <c r="D364" s="115" t="s">
        <v>233</v>
      </c>
      <c r="E364" s="145" t="s">
        <v>234</v>
      </c>
      <c r="F364" s="145" t="s">
        <v>280</v>
      </c>
      <c r="G364" s="146">
        <v>21.47</v>
      </c>
      <c r="H364" s="147">
        <v>44485</v>
      </c>
      <c r="I364" s="147">
        <v>44500</v>
      </c>
      <c r="J364" s="155">
        <f t="shared" si="20"/>
        <v>16</v>
      </c>
      <c r="K364" s="154">
        <f t="shared" si="21"/>
        <v>44492.5</v>
      </c>
      <c r="L364" s="143">
        <v>44498.5</v>
      </c>
      <c r="M364" s="143">
        <v>44592.5</v>
      </c>
      <c r="N364" s="143">
        <v>44589.5</v>
      </c>
      <c r="O364" s="144">
        <f t="shared" si="22"/>
        <v>97</v>
      </c>
      <c r="P364" s="149">
        <f t="shared" si="23"/>
        <v>2082.5899999999997</v>
      </c>
    </row>
    <row r="365" spans="1:16" x14ac:dyDescent="0.35">
      <c r="A365" s="144" t="s">
        <v>191</v>
      </c>
      <c r="B365" s="115" t="s">
        <v>170</v>
      </c>
      <c r="C365" s="143">
        <v>44498</v>
      </c>
      <c r="D365" s="115" t="s">
        <v>281</v>
      </c>
      <c r="E365" s="145" t="s">
        <v>282</v>
      </c>
      <c r="F365" s="145" t="s">
        <v>230</v>
      </c>
      <c r="G365" s="146">
        <v>0</v>
      </c>
      <c r="H365" s="147">
        <v>44485</v>
      </c>
      <c r="I365" s="147">
        <v>44500</v>
      </c>
      <c r="J365" s="155">
        <f t="shared" si="20"/>
        <v>16</v>
      </c>
      <c r="K365" s="154">
        <f t="shared" si="21"/>
        <v>44492.5</v>
      </c>
      <c r="L365" s="143">
        <v>44498.5</v>
      </c>
      <c r="M365" s="143">
        <v>44592.5</v>
      </c>
      <c r="N365" s="143">
        <v>44589.5</v>
      </c>
      <c r="O365" s="144">
        <f t="shared" si="22"/>
        <v>97</v>
      </c>
      <c r="P365" s="149">
        <f t="shared" si="23"/>
        <v>0</v>
      </c>
    </row>
    <row r="366" spans="1:16" x14ac:dyDescent="0.35">
      <c r="A366" s="144" t="s">
        <v>191</v>
      </c>
      <c r="B366" s="115" t="s">
        <v>170</v>
      </c>
      <c r="C366" s="143">
        <v>44498</v>
      </c>
      <c r="D366" s="115" t="s">
        <v>281</v>
      </c>
      <c r="E366" s="145" t="s">
        <v>282</v>
      </c>
      <c r="F366" s="145" t="s">
        <v>220</v>
      </c>
      <c r="G366" s="146">
        <v>0</v>
      </c>
      <c r="H366" s="147">
        <v>44485</v>
      </c>
      <c r="I366" s="147">
        <v>44500</v>
      </c>
      <c r="J366" s="155">
        <f t="shared" si="20"/>
        <v>16</v>
      </c>
      <c r="K366" s="154">
        <f t="shared" si="21"/>
        <v>44492.5</v>
      </c>
      <c r="L366" s="143">
        <v>44498.5</v>
      </c>
      <c r="M366" s="143">
        <v>44592.5</v>
      </c>
      <c r="N366" s="143">
        <v>44589.5</v>
      </c>
      <c r="O366" s="144">
        <f t="shared" si="22"/>
        <v>97</v>
      </c>
      <c r="P366" s="149">
        <f t="shared" si="23"/>
        <v>0</v>
      </c>
    </row>
    <row r="367" spans="1:16" x14ac:dyDescent="0.35">
      <c r="A367" s="144" t="s">
        <v>192</v>
      </c>
      <c r="B367" s="115" t="s">
        <v>170</v>
      </c>
      <c r="C367" s="143">
        <v>44515</v>
      </c>
      <c r="D367" s="115" t="s">
        <v>218</v>
      </c>
      <c r="E367" s="145" t="s">
        <v>219</v>
      </c>
      <c r="F367" s="145" t="s">
        <v>220</v>
      </c>
      <c r="G367" s="146">
        <v>126.76</v>
      </c>
      <c r="H367" s="147">
        <v>44501</v>
      </c>
      <c r="I367" s="147">
        <v>44515</v>
      </c>
      <c r="J367" s="155">
        <f t="shared" si="20"/>
        <v>15</v>
      </c>
      <c r="K367" s="154">
        <f t="shared" si="21"/>
        <v>44508</v>
      </c>
      <c r="L367" s="143">
        <v>44515.5</v>
      </c>
      <c r="M367" s="143">
        <v>44516.5</v>
      </c>
      <c r="N367" s="143">
        <v>44515.5</v>
      </c>
      <c r="O367" s="144">
        <f t="shared" si="22"/>
        <v>7.5</v>
      </c>
      <c r="P367" s="149">
        <f t="shared" si="23"/>
        <v>950.7</v>
      </c>
    </row>
    <row r="368" spans="1:16" x14ac:dyDescent="0.35">
      <c r="A368" s="144" t="s">
        <v>193</v>
      </c>
      <c r="B368" s="115" t="s">
        <v>170</v>
      </c>
      <c r="C368" s="143">
        <v>44515</v>
      </c>
      <c r="D368" s="115" t="s">
        <v>221</v>
      </c>
      <c r="E368" s="145" t="s">
        <v>222</v>
      </c>
      <c r="F368" s="145" t="s">
        <v>220</v>
      </c>
      <c r="G368" s="146">
        <v>89.16</v>
      </c>
      <c r="H368" s="147">
        <v>44501</v>
      </c>
      <c r="I368" s="147">
        <v>44515</v>
      </c>
      <c r="J368" s="155">
        <f t="shared" si="20"/>
        <v>15</v>
      </c>
      <c r="K368" s="154">
        <f t="shared" si="21"/>
        <v>44508</v>
      </c>
      <c r="L368" s="143">
        <v>44515.5</v>
      </c>
      <c r="M368" s="143">
        <v>44516.5</v>
      </c>
      <c r="N368" s="143">
        <v>44515.5</v>
      </c>
      <c r="O368" s="144">
        <f t="shared" si="22"/>
        <v>7.5</v>
      </c>
      <c r="P368" s="149">
        <f t="shared" si="23"/>
        <v>668.69999999999993</v>
      </c>
    </row>
    <row r="369" spans="1:16" x14ac:dyDescent="0.35">
      <c r="A369" s="144" t="s">
        <v>192</v>
      </c>
      <c r="B369" s="115" t="s">
        <v>170</v>
      </c>
      <c r="C369" s="143">
        <v>44515</v>
      </c>
      <c r="D369" s="115" t="s">
        <v>223</v>
      </c>
      <c r="E369" s="145" t="s">
        <v>224</v>
      </c>
      <c r="F369" s="145" t="s">
        <v>225</v>
      </c>
      <c r="G369" s="146">
        <v>74.900000000000006</v>
      </c>
      <c r="H369" s="147">
        <v>44501</v>
      </c>
      <c r="I369" s="147">
        <v>44515</v>
      </c>
      <c r="J369" s="155">
        <f t="shared" si="20"/>
        <v>15</v>
      </c>
      <c r="K369" s="154">
        <f t="shared" si="21"/>
        <v>44508</v>
      </c>
      <c r="L369" s="143">
        <v>44515.5</v>
      </c>
      <c r="M369" s="143">
        <v>44518.5</v>
      </c>
      <c r="N369" s="143">
        <v>44517.5</v>
      </c>
      <c r="O369" s="144">
        <f t="shared" si="22"/>
        <v>9.5</v>
      </c>
      <c r="P369" s="149">
        <f t="shared" si="23"/>
        <v>711.55000000000007</v>
      </c>
    </row>
    <row r="370" spans="1:16" x14ac:dyDescent="0.35">
      <c r="A370" s="144" t="s">
        <v>192</v>
      </c>
      <c r="B370" s="115" t="s">
        <v>170</v>
      </c>
      <c r="C370" s="143">
        <v>44515</v>
      </c>
      <c r="D370" s="115" t="s">
        <v>227</v>
      </c>
      <c r="E370" s="145" t="s">
        <v>228</v>
      </c>
      <c r="F370" s="145" t="s">
        <v>225</v>
      </c>
      <c r="G370" s="146">
        <v>115.65</v>
      </c>
      <c r="H370" s="147">
        <v>44501</v>
      </c>
      <c r="I370" s="147">
        <v>44515</v>
      </c>
      <c r="J370" s="155">
        <f t="shared" si="20"/>
        <v>15</v>
      </c>
      <c r="K370" s="154">
        <f t="shared" si="21"/>
        <v>44508</v>
      </c>
      <c r="L370" s="143">
        <v>44515.5</v>
      </c>
      <c r="M370" s="143">
        <v>44518.5</v>
      </c>
      <c r="N370" s="143">
        <v>44517.5</v>
      </c>
      <c r="O370" s="144">
        <f t="shared" si="22"/>
        <v>9.5</v>
      </c>
      <c r="P370" s="149">
        <f t="shared" si="23"/>
        <v>1098.675</v>
      </c>
    </row>
    <row r="371" spans="1:16" x14ac:dyDescent="0.35">
      <c r="A371" s="144" t="s">
        <v>192</v>
      </c>
      <c r="B371" s="115" t="s">
        <v>170</v>
      </c>
      <c r="C371" s="143">
        <v>44515</v>
      </c>
      <c r="D371" s="115" t="s">
        <v>218</v>
      </c>
      <c r="E371" s="145" t="s">
        <v>219</v>
      </c>
      <c r="F371" s="145" t="s">
        <v>230</v>
      </c>
      <c r="G371" s="146">
        <v>532.66</v>
      </c>
      <c r="H371" s="147">
        <v>44501</v>
      </c>
      <c r="I371" s="147">
        <v>44515</v>
      </c>
      <c r="J371" s="155">
        <f t="shared" si="20"/>
        <v>15</v>
      </c>
      <c r="K371" s="154">
        <f t="shared" si="21"/>
        <v>44508</v>
      </c>
      <c r="L371" s="143">
        <v>44515.5</v>
      </c>
      <c r="M371" s="143">
        <v>44518.5</v>
      </c>
      <c r="N371" s="143">
        <v>44517.5</v>
      </c>
      <c r="O371" s="144">
        <f t="shared" si="22"/>
        <v>9.5</v>
      </c>
      <c r="P371" s="149">
        <f t="shared" si="23"/>
        <v>5060.2699999999995</v>
      </c>
    </row>
    <row r="372" spans="1:16" x14ac:dyDescent="0.35">
      <c r="A372" s="144" t="s">
        <v>192</v>
      </c>
      <c r="B372" s="115" t="s">
        <v>170</v>
      </c>
      <c r="C372" s="143">
        <v>44515</v>
      </c>
      <c r="D372" s="115" t="s">
        <v>221</v>
      </c>
      <c r="E372" s="145" t="s">
        <v>222</v>
      </c>
      <c r="F372" s="145" t="s">
        <v>230</v>
      </c>
      <c r="G372" s="146">
        <v>492.04</v>
      </c>
      <c r="H372" s="147">
        <v>44501</v>
      </c>
      <c r="I372" s="147">
        <v>44515</v>
      </c>
      <c r="J372" s="155">
        <f t="shared" si="20"/>
        <v>15</v>
      </c>
      <c r="K372" s="154">
        <f t="shared" si="21"/>
        <v>44508</v>
      </c>
      <c r="L372" s="143">
        <v>44515.5</v>
      </c>
      <c r="M372" s="143">
        <v>44518.5</v>
      </c>
      <c r="N372" s="143">
        <v>44517.5</v>
      </c>
      <c r="O372" s="144">
        <f t="shared" si="22"/>
        <v>9.5</v>
      </c>
      <c r="P372" s="149">
        <f t="shared" si="23"/>
        <v>4674.38</v>
      </c>
    </row>
    <row r="373" spans="1:16" x14ac:dyDescent="0.35">
      <c r="A373" s="144" t="s">
        <v>192</v>
      </c>
      <c r="B373" s="115" t="s">
        <v>170</v>
      </c>
      <c r="C373" s="143">
        <v>44515</v>
      </c>
      <c r="D373" s="115" t="s">
        <v>207</v>
      </c>
      <c r="E373" s="145" t="s">
        <v>208</v>
      </c>
      <c r="F373" s="145" t="s">
        <v>209</v>
      </c>
      <c r="G373" s="146">
        <v>3313.82</v>
      </c>
      <c r="H373" s="147">
        <v>44501</v>
      </c>
      <c r="I373" s="147">
        <v>44515</v>
      </c>
      <c r="J373" s="155">
        <f t="shared" si="20"/>
        <v>15</v>
      </c>
      <c r="K373" s="154">
        <f t="shared" si="21"/>
        <v>44508</v>
      </c>
      <c r="L373" s="143">
        <v>44515.5</v>
      </c>
      <c r="M373" s="143">
        <v>44519.5</v>
      </c>
      <c r="N373" s="143">
        <v>44518.5</v>
      </c>
      <c r="O373" s="144">
        <f t="shared" si="22"/>
        <v>10.5</v>
      </c>
      <c r="P373" s="149">
        <f t="shared" si="23"/>
        <v>34795.11</v>
      </c>
    </row>
    <row r="374" spans="1:16" x14ac:dyDescent="0.35">
      <c r="A374" s="144" t="s">
        <v>192</v>
      </c>
      <c r="B374" s="115" t="s">
        <v>170</v>
      </c>
      <c r="C374" s="143">
        <v>44515</v>
      </c>
      <c r="D374" s="115" t="s">
        <v>210</v>
      </c>
      <c r="E374" s="145" t="s">
        <v>211</v>
      </c>
      <c r="F374" s="145" t="s">
        <v>209</v>
      </c>
      <c r="G374" s="146">
        <v>500.53</v>
      </c>
      <c r="H374" s="147">
        <v>44501</v>
      </c>
      <c r="I374" s="147">
        <v>44515</v>
      </c>
      <c r="J374" s="155">
        <f t="shared" si="20"/>
        <v>15</v>
      </c>
      <c r="K374" s="154">
        <f t="shared" si="21"/>
        <v>44508</v>
      </c>
      <c r="L374" s="143">
        <v>44515.5</v>
      </c>
      <c r="M374" s="143">
        <v>44519.5</v>
      </c>
      <c r="N374" s="143">
        <v>44518.5</v>
      </c>
      <c r="O374" s="144">
        <f t="shared" si="22"/>
        <v>10.5</v>
      </c>
      <c r="P374" s="149">
        <f t="shared" si="23"/>
        <v>5255.5649999999996</v>
      </c>
    </row>
    <row r="375" spans="1:16" x14ac:dyDescent="0.35">
      <c r="A375" s="144" t="s">
        <v>192</v>
      </c>
      <c r="B375" s="115" t="s">
        <v>170</v>
      </c>
      <c r="C375" s="143">
        <v>44515</v>
      </c>
      <c r="D375" s="115" t="s">
        <v>212</v>
      </c>
      <c r="E375" s="145" t="s">
        <v>213</v>
      </c>
      <c r="F375" s="145" t="s">
        <v>209</v>
      </c>
      <c r="G375" s="146">
        <v>500.53</v>
      </c>
      <c r="H375" s="147">
        <v>44501</v>
      </c>
      <c r="I375" s="147">
        <v>44515</v>
      </c>
      <c r="J375" s="155">
        <f t="shared" si="20"/>
        <v>15</v>
      </c>
      <c r="K375" s="154">
        <f t="shared" si="21"/>
        <v>44508</v>
      </c>
      <c r="L375" s="143">
        <v>44515.5</v>
      </c>
      <c r="M375" s="143">
        <v>44519.5</v>
      </c>
      <c r="N375" s="143">
        <v>44518.5</v>
      </c>
      <c r="O375" s="144">
        <f t="shared" si="22"/>
        <v>10.5</v>
      </c>
      <c r="P375" s="149">
        <f t="shared" si="23"/>
        <v>5255.5649999999996</v>
      </c>
    </row>
    <row r="376" spans="1:16" x14ac:dyDescent="0.35">
      <c r="A376" s="144" t="s">
        <v>192</v>
      </c>
      <c r="B376" s="115" t="s">
        <v>170</v>
      </c>
      <c r="C376" s="143">
        <v>44515</v>
      </c>
      <c r="D376" s="115" t="s">
        <v>214</v>
      </c>
      <c r="E376" s="145" t="s">
        <v>215</v>
      </c>
      <c r="F376" s="145" t="s">
        <v>209</v>
      </c>
      <c r="G376" s="146">
        <v>2140.17</v>
      </c>
      <c r="H376" s="147">
        <v>44501</v>
      </c>
      <c r="I376" s="147">
        <v>44515</v>
      </c>
      <c r="J376" s="155">
        <f t="shared" si="20"/>
        <v>15</v>
      </c>
      <c r="K376" s="154">
        <f t="shared" si="21"/>
        <v>44508</v>
      </c>
      <c r="L376" s="143">
        <v>44515.5</v>
      </c>
      <c r="M376" s="143">
        <v>44519.5</v>
      </c>
      <c r="N376" s="143">
        <v>44518.5</v>
      </c>
      <c r="O376" s="144">
        <f t="shared" si="22"/>
        <v>10.5</v>
      </c>
      <c r="P376" s="149">
        <f t="shared" si="23"/>
        <v>22471.785</v>
      </c>
    </row>
    <row r="377" spans="1:16" x14ac:dyDescent="0.35">
      <c r="A377" s="144" t="s">
        <v>192</v>
      </c>
      <c r="B377" s="115" t="s">
        <v>170</v>
      </c>
      <c r="C377" s="143">
        <v>44515</v>
      </c>
      <c r="D377" s="115" t="s">
        <v>216</v>
      </c>
      <c r="E377" s="145" t="s">
        <v>217</v>
      </c>
      <c r="F377" s="145" t="s">
        <v>209</v>
      </c>
      <c r="G377" s="146">
        <v>2140.17</v>
      </c>
      <c r="H377" s="147">
        <v>44501</v>
      </c>
      <c r="I377" s="147">
        <v>44515</v>
      </c>
      <c r="J377" s="155">
        <f t="shared" si="20"/>
        <v>15</v>
      </c>
      <c r="K377" s="154">
        <f t="shared" si="21"/>
        <v>44508</v>
      </c>
      <c r="L377" s="143">
        <v>44515.5</v>
      </c>
      <c r="M377" s="143">
        <v>44519.5</v>
      </c>
      <c r="N377" s="143">
        <v>44518.5</v>
      </c>
      <c r="O377" s="144">
        <f t="shared" si="22"/>
        <v>10.5</v>
      </c>
      <c r="P377" s="149">
        <f t="shared" si="23"/>
        <v>22471.785</v>
      </c>
    </row>
    <row r="378" spans="1:16" x14ac:dyDescent="0.35">
      <c r="A378" s="144" t="s">
        <v>192</v>
      </c>
      <c r="B378" s="115" t="s">
        <v>170</v>
      </c>
      <c r="C378" s="143">
        <v>44515</v>
      </c>
      <c r="D378" s="115" t="s">
        <v>238</v>
      </c>
      <c r="E378" s="145" t="s">
        <v>239</v>
      </c>
      <c r="F378" s="145" t="s">
        <v>240</v>
      </c>
      <c r="G378" s="146">
        <v>42.01</v>
      </c>
      <c r="H378" s="147">
        <v>44501</v>
      </c>
      <c r="I378" s="147">
        <v>44515</v>
      </c>
      <c r="J378" s="155">
        <f t="shared" si="20"/>
        <v>15</v>
      </c>
      <c r="K378" s="154">
        <f t="shared" si="21"/>
        <v>44508</v>
      </c>
      <c r="L378" s="143">
        <v>44515.5</v>
      </c>
      <c r="M378" s="143">
        <v>44550.5</v>
      </c>
      <c r="N378" s="143">
        <v>44547.5</v>
      </c>
      <c r="O378" s="144">
        <f t="shared" si="22"/>
        <v>39.5</v>
      </c>
      <c r="P378" s="149">
        <f t="shared" si="23"/>
        <v>1659.395</v>
      </c>
    </row>
    <row r="379" spans="1:16" x14ac:dyDescent="0.35">
      <c r="A379" s="144" t="s">
        <v>192</v>
      </c>
      <c r="B379" s="115" t="s">
        <v>170</v>
      </c>
      <c r="C379" s="143">
        <v>44515</v>
      </c>
      <c r="D379" s="115" t="s">
        <v>218</v>
      </c>
      <c r="E379" s="145" t="s">
        <v>219</v>
      </c>
      <c r="F379" s="145" t="s">
        <v>245</v>
      </c>
      <c r="G379" s="146">
        <v>113.08</v>
      </c>
      <c r="H379" s="147">
        <v>44501</v>
      </c>
      <c r="I379" s="147">
        <v>44515</v>
      </c>
      <c r="J379" s="155">
        <f t="shared" si="20"/>
        <v>15</v>
      </c>
      <c r="K379" s="154">
        <f t="shared" si="21"/>
        <v>44508</v>
      </c>
      <c r="L379" s="143">
        <v>44515.5</v>
      </c>
      <c r="M379" s="143">
        <v>44550.5</v>
      </c>
      <c r="N379" s="143">
        <v>44547.5</v>
      </c>
      <c r="O379" s="144">
        <f t="shared" si="22"/>
        <v>39.5</v>
      </c>
      <c r="P379" s="149">
        <f t="shared" si="23"/>
        <v>4466.66</v>
      </c>
    </row>
    <row r="380" spans="1:16" x14ac:dyDescent="0.35">
      <c r="A380" s="144" t="s">
        <v>192</v>
      </c>
      <c r="B380" s="115" t="s">
        <v>170</v>
      </c>
      <c r="C380" s="143">
        <v>44515</v>
      </c>
      <c r="D380" s="115" t="s">
        <v>269</v>
      </c>
      <c r="E380" s="145" t="s">
        <v>270</v>
      </c>
      <c r="F380" s="145" t="s">
        <v>271</v>
      </c>
      <c r="G380" s="146">
        <v>0.51</v>
      </c>
      <c r="H380" s="147">
        <v>44501</v>
      </c>
      <c r="I380" s="147">
        <v>44515</v>
      </c>
      <c r="J380" s="155">
        <f t="shared" si="20"/>
        <v>15</v>
      </c>
      <c r="K380" s="154">
        <f t="shared" si="21"/>
        <v>44508</v>
      </c>
      <c r="L380" s="143">
        <v>44515.5</v>
      </c>
      <c r="M380" s="143">
        <v>44592.5</v>
      </c>
      <c r="N380" s="143">
        <v>44589.5</v>
      </c>
      <c r="O380" s="144">
        <f t="shared" si="22"/>
        <v>81.5</v>
      </c>
      <c r="P380" s="149">
        <f t="shared" si="23"/>
        <v>41.564999999999998</v>
      </c>
    </row>
    <row r="381" spans="1:16" x14ac:dyDescent="0.35">
      <c r="A381" s="144" t="s">
        <v>192</v>
      </c>
      <c r="B381" s="115" t="s">
        <v>170</v>
      </c>
      <c r="C381" s="143">
        <v>44515</v>
      </c>
      <c r="D381" s="115" t="s">
        <v>269</v>
      </c>
      <c r="E381" s="145" t="s">
        <v>270</v>
      </c>
      <c r="F381" s="145" t="s">
        <v>272</v>
      </c>
      <c r="G381" s="146">
        <v>1.73</v>
      </c>
      <c r="H381" s="147">
        <v>44501</v>
      </c>
      <c r="I381" s="147">
        <v>44515</v>
      </c>
      <c r="J381" s="155">
        <f t="shared" si="20"/>
        <v>15</v>
      </c>
      <c r="K381" s="154">
        <f t="shared" si="21"/>
        <v>44508</v>
      </c>
      <c r="L381" s="143">
        <v>44515.5</v>
      </c>
      <c r="M381" s="143">
        <v>44592.5</v>
      </c>
      <c r="N381" s="143">
        <v>44589.5</v>
      </c>
      <c r="O381" s="144">
        <f t="shared" si="22"/>
        <v>81.5</v>
      </c>
      <c r="P381" s="149">
        <f t="shared" si="23"/>
        <v>140.995</v>
      </c>
    </row>
    <row r="382" spans="1:16" x14ac:dyDescent="0.35">
      <c r="A382" s="144" t="s">
        <v>192</v>
      </c>
      <c r="B382" s="115" t="s">
        <v>170</v>
      </c>
      <c r="C382" s="143">
        <v>44515</v>
      </c>
      <c r="D382" s="115" t="s">
        <v>275</v>
      </c>
      <c r="E382" s="145" t="s">
        <v>276</v>
      </c>
      <c r="F382" s="145" t="s">
        <v>209</v>
      </c>
      <c r="G382" s="144">
        <v>25.37</v>
      </c>
      <c r="H382" s="147">
        <v>44501</v>
      </c>
      <c r="I382" s="147">
        <v>44515</v>
      </c>
      <c r="J382" s="155">
        <f t="shared" si="20"/>
        <v>15</v>
      </c>
      <c r="K382" s="154">
        <f t="shared" si="21"/>
        <v>44508</v>
      </c>
      <c r="L382" s="143">
        <v>44515.5</v>
      </c>
      <c r="M382" s="143">
        <v>44592.5</v>
      </c>
      <c r="N382" s="143">
        <v>44589.5</v>
      </c>
      <c r="O382" s="144">
        <f t="shared" si="22"/>
        <v>81.5</v>
      </c>
      <c r="P382" s="149">
        <f t="shared" si="23"/>
        <v>2067.6550000000002</v>
      </c>
    </row>
    <row r="383" spans="1:16" x14ac:dyDescent="0.35">
      <c r="A383" s="144" t="s">
        <v>192</v>
      </c>
      <c r="B383" s="115" t="s">
        <v>170</v>
      </c>
      <c r="C383" s="143">
        <v>44515</v>
      </c>
      <c r="D383" s="115" t="s">
        <v>277</v>
      </c>
      <c r="E383" s="145" t="s">
        <v>278</v>
      </c>
      <c r="F383" s="145" t="s">
        <v>279</v>
      </c>
      <c r="G383" s="146">
        <v>0.1</v>
      </c>
      <c r="H383" s="147">
        <v>44501</v>
      </c>
      <c r="I383" s="147">
        <v>44515</v>
      </c>
      <c r="J383" s="155">
        <f t="shared" si="20"/>
        <v>15</v>
      </c>
      <c r="K383" s="154">
        <f t="shared" si="21"/>
        <v>44508</v>
      </c>
      <c r="L383" s="143">
        <v>44515.5</v>
      </c>
      <c r="M383" s="143">
        <v>44592.5</v>
      </c>
      <c r="N383" s="143">
        <v>44589.5</v>
      </c>
      <c r="O383" s="144">
        <f t="shared" si="22"/>
        <v>81.5</v>
      </c>
      <c r="P383" s="149">
        <f t="shared" si="23"/>
        <v>8.15</v>
      </c>
    </row>
    <row r="384" spans="1:16" x14ac:dyDescent="0.35">
      <c r="A384" s="144" t="s">
        <v>192</v>
      </c>
      <c r="B384" s="115" t="s">
        <v>170</v>
      </c>
      <c r="C384" s="143">
        <v>44515</v>
      </c>
      <c r="D384" s="115" t="s">
        <v>233</v>
      </c>
      <c r="E384" s="145" t="s">
        <v>234</v>
      </c>
      <c r="F384" s="145" t="s">
        <v>280</v>
      </c>
      <c r="G384" s="146">
        <v>20.99</v>
      </c>
      <c r="H384" s="147">
        <v>44501</v>
      </c>
      <c r="I384" s="147">
        <v>44515</v>
      </c>
      <c r="J384" s="155">
        <f t="shared" si="20"/>
        <v>15</v>
      </c>
      <c r="K384" s="154">
        <f t="shared" si="21"/>
        <v>44508</v>
      </c>
      <c r="L384" s="143">
        <v>44515.5</v>
      </c>
      <c r="M384" s="143">
        <v>44592.5</v>
      </c>
      <c r="N384" s="143">
        <v>44589.5</v>
      </c>
      <c r="O384" s="144">
        <f t="shared" si="22"/>
        <v>81.5</v>
      </c>
      <c r="P384" s="149">
        <f t="shared" si="23"/>
        <v>1710.6849999999999</v>
      </c>
    </row>
    <row r="385" spans="1:16" x14ac:dyDescent="0.35">
      <c r="A385" s="144" t="s">
        <v>192</v>
      </c>
      <c r="B385" s="115" t="s">
        <v>170</v>
      </c>
      <c r="C385" s="143">
        <v>44515</v>
      </c>
      <c r="D385" s="115" t="s">
        <v>281</v>
      </c>
      <c r="E385" s="145" t="s">
        <v>282</v>
      </c>
      <c r="F385" s="145" t="s">
        <v>230</v>
      </c>
      <c r="G385" s="146">
        <v>13.3</v>
      </c>
      <c r="H385" s="147">
        <v>44501</v>
      </c>
      <c r="I385" s="147">
        <v>44515</v>
      </c>
      <c r="J385" s="155">
        <f t="shared" si="20"/>
        <v>15</v>
      </c>
      <c r="K385" s="154">
        <f t="shared" si="21"/>
        <v>44508</v>
      </c>
      <c r="L385" s="143">
        <v>44515.5</v>
      </c>
      <c r="M385" s="143">
        <v>44592.5</v>
      </c>
      <c r="N385" s="143">
        <v>44589.5</v>
      </c>
      <c r="O385" s="144">
        <f t="shared" si="22"/>
        <v>81.5</v>
      </c>
      <c r="P385" s="149">
        <f t="shared" si="23"/>
        <v>1083.95</v>
      </c>
    </row>
    <row r="386" spans="1:16" x14ac:dyDescent="0.35">
      <c r="A386" s="144" t="s">
        <v>192</v>
      </c>
      <c r="B386" s="115" t="s">
        <v>170</v>
      </c>
      <c r="C386" s="143">
        <v>44515</v>
      </c>
      <c r="D386" s="115" t="s">
        <v>281</v>
      </c>
      <c r="E386" s="145" t="s">
        <v>282</v>
      </c>
      <c r="F386" s="145" t="s">
        <v>220</v>
      </c>
      <c r="G386" s="146">
        <v>0</v>
      </c>
      <c r="H386" s="147">
        <v>44501</v>
      </c>
      <c r="I386" s="147">
        <v>44515</v>
      </c>
      <c r="J386" s="155">
        <f t="shared" si="20"/>
        <v>15</v>
      </c>
      <c r="K386" s="154">
        <f t="shared" si="21"/>
        <v>44508</v>
      </c>
      <c r="L386" s="143">
        <v>44515.5</v>
      </c>
      <c r="M386" s="143">
        <v>44592.5</v>
      </c>
      <c r="N386" s="143">
        <v>44589.5</v>
      </c>
      <c r="O386" s="144">
        <f t="shared" si="22"/>
        <v>81.5</v>
      </c>
      <c r="P386" s="149">
        <f t="shared" si="23"/>
        <v>0</v>
      </c>
    </row>
    <row r="387" spans="1:16" x14ac:dyDescent="0.35">
      <c r="A387" s="144" t="s">
        <v>193</v>
      </c>
      <c r="B387" s="115" t="s">
        <v>170</v>
      </c>
      <c r="C387" s="143">
        <v>44530</v>
      </c>
      <c r="D387" s="115" t="s">
        <v>218</v>
      </c>
      <c r="E387" s="145" t="s">
        <v>219</v>
      </c>
      <c r="F387" s="145" t="s">
        <v>220</v>
      </c>
      <c r="G387" s="146">
        <v>194.13</v>
      </c>
      <c r="H387" s="147">
        <v>44516</v>
      </c>
      <c r="I387" s="147">
        <v>44530</v>
      </c>
      <c r="J387" s="155">
        <f t="shared" si="20"/>
        <v>15</v>
      </c>
      <c r="K387" s="154">
        <f t="shared" si="21"/>
        <v>44523</v>
      </c>
      <c r="L387" s="143">
        <v>44530.5</v>
      </c>
      <c r="M387" s="143">
        <v>44531.5</v>
      </c>
      <c r="N387" s="143">
        <v>44530.5</v>
      </c>
      <c r="O387" s="144">
        <f t="shared" si="22"/>
        <v>7.5</v>
      </c>
      <c r="P387" s="149">
        <f t="shared" si="23"/>
        <v>1455.9749999999999</v>
      </c>
    </row>
    <row r="388" spans="1:16" x14ac:dyDescent="0.35">
      <c r="A388" s="144" t="s">
        <v>193</v>
      </c>
      <c r="B388" s="115" t="s">
        <v>170</v>
      </c>
      <c r="C388" s="143">
        <v>44530</v>
      </c>
      <c r="D388" s="115" t="s">
        <v>221</v>
      </c>
      <c r="E388" s="145" t="s">
        <v>222</v>
      </c>
      <c r="F388" s="145" t="s">
        <v>220</v>
      </c>
      <c r="G388" s="146">
        <v>51.83</v>
      </c>
      <c r="H388" s="147">
        <v>44516</v>
      </c>
      <c r="I388" s="147">
        <v>44530</v>
      </c>
      <c r="J388" s="155">
        <f t="shared" si="20"/>
        <v>15</v>
      </c>
      <c r="K388" s="154">
        <f t="shared" si="21"/>
        <v>44523</v>
      </c>
      <c r="L388" s="143">
        <v>44530.5</v>
      </c>
      <c r="M388" s="143">
        <v>44531.5</v>
      </c>
      <c r="N388" s="143">
        <v>44530.5</v>
      </c>
      <c r="O388" s="144">
        <f t="shared" si="22"/>
        <v>7.5</v>
      </c>
      <c r="P388" s="149">
        <f t="shared" si="23"/>
        <v>388.72499999999997</v>
      </c>
    </row>
    <row r="389" spans="1:16" x14ac:dyDescent="0.35">
      <c r="A389" s="144" t="s">
        <v>193</v>
      </c>
      <c r="B389" s="115" t="s">
        <v>170</v>
      </c>
      <c r="C389" s="143">
        <v>44530</v>
      </c>
      <c r="D389" s="115" t="s">
        <v>223</v>
      </c>
      <c r="E389" s="145" t="s">
        <v>224</v>
      </c>
      <c r="F389" s="145" t="s">
        <v>225</v>
      </c>
      <c r="G389" s="146">
        <v>74.900000000000006</v>
      </c>
      <c r="H389" s="147">
        <v>44516</v>
      </c>
      <c r="I389" s="147">
        <v>44530</v>
      </c>
      <c r="J389" s="155">
        <f t="shared" si="20"/>
        <v>15</v>
      </c>
      <c r="K389" s="154">
        <f t="shared" si="21"/>
        <v>44523</v>
      </c>
      <c r="L389" s="143">
        <v>44530.5</v>
      </c>
      <c r="M389" s="143">
        <v>44533.5</v>
      </c>
      <c r="N389" s="143">
        <v>44532.5</v>
      </c>
      <c r="O389" s="144">
        <f t="shared" si="22"/>
        <v>9.5</v>
      </c>
      <c r="P389" s="149">
        <f t="shared" si="23"/>
        <v>711.55000000000007</v>
      </c>
    </row>
    <row r="390" spans="1:16" x14ac:dyDescent="0.35">
      <c r="A390" s="144" t="s">
        <v>193</v>
      </c>
      <c r="B390" s="115" t="s">
        <v>170</v>
      </c>
      <c r="C390" s="143">
        <v>44530</v>
      </c>
      <c r="D390" s="115" t="s">
        <v>227</v>
      </c>
      <c r="E390" s="145" t="s">
        <v>228</v>
      </c>
      <c r="F390" s="145" t="s">
        <v>225</v>
      </c>
      <c r="G390" s="146">
        <v>91.87</v>
      </c>
      <c r="H390" s="147">
        <v>44516</v>
      </c>
      <c r="I390" s="147">
        <v>44530</v>
      </c>
      <c r="J390" s="155">
        <f t="shared" si="20"/>
        <v>15</v>
      </c>
      <c r="K390" s="154">
        <f t="shared" si="21"/>
        <v>44523</v>
      </c>
      <c r="L390" s="143">
        <v>44530.5</v>
      </c>
      <c r="M390" s="143">
        <v>44533.5</v>
      </c>
      <c r="N390" s="143">
        <v>44532.5</v>
      </c>
      <c r="O390" s="144">
        <f t="shared" si="22"/>
        <v>9.5</v>
      </c>
      <c r="P390" s="149">
        <f t="shared" si="23"/>
        <v>872.7650000000001</v>
      </c>
    </row>
    <row r="391" spans="1:16" x14ac:dyDescent="0.35">
      <c r="A391" s="144" t="s">
        <v>193</v>
      </c>
      <c r="B391" s="115" t="s">
        <v>170</v>
      </c>
      <c r="C391" s="143">
        <v>44530</v>
      </c>
      <c r="D391" s="115" t="s">
        <v>207</v>
      </c>
      <c r="E391" s="145" t="s">
        <v>208</v>
      </c>
      <c r="F391" s="145" t="s">
        <v>209</v>
      </c>
      <c r="G391" s="146">
        <v>3581.1</v>
      </c>
      <c r="H391" s="147">
        <v>44516</v>
      </c>
      <c r="I391" s="147">
        <v>44530</v>
      </c>
      <c r="J391" s="155">
        <f t="shared" si="20"/>
        <v>15</v>
      </c>
      <c r="K391" s="154">
        <f t="shared" si="21"/>
        <v>44523</v>
      </c>
      <c r="L391" s="143">
        <v>44530.5</v>
      </c>
      <c r="M391" s="143">
        <v>44533.5</v>
      </c>
      <c r="N391" s="143">
        <v>44532.5</v>
      </c>
      <c r="O391" s="144">
        <f t="shared" si="22"/>
        <v>9.5</v>
      </c>
      <c r="P391" s="149">
        <f t="shared" si="23"/>
        <v>34020.449999999997</v>
      </c>
    </row>
    <row r="392" spans="1:16" x14ac:dyDescent="0.35">
      <c r="A392" s="144" t="s">
        <v>193</v>
      </c>
      <c r="B392" s="115" t="s">
        <v>170</v>
      </c>
      <c r="C392" s="143">
        <v>44530</v>
      </c>
      <c r="D392" s="115" t="s">
        <v>210</v>
      </c>
      <c r="E392" s="145" t="s">
        <v>211</v>
      </c>
      <c r="F392" s="145" t="s">
        <v>209</v>
      </c>
      <c r="G392" s="146">
        <v>519.79</v>
      </c>
      <c r="H392" s="147">
        <v>44516</v>
      </c>
      <c r="I392" s="147">
        <v>44530</v>
      </c>
      <c r="J392" s="155">
        <f t="shared" si="20"/>
        <v>15</v>
      </c>
      <c r="K392" s="154">
        <f t="shared" si="21"/>
        <v>44523</v>
      </c>
      <c r="L392" s="143">
        <v>44530.5</v>
      </c>
      <c r="M392" s="143">
        <v>44533.5</v>
      </c>
      <c r="N392" s="143">
        <v>44532.5</v>
      </c>
      <c r="O392" s="144">
        <f t="shared" si="22"/>
        <v>9.5</v>
      </c>
      <c r="P392" s="149">
        <f t="shared" si="23"/>
        <v>4938.0049999999992</v>
      </c>
    </row>
    <row r="393" spans="1:16" x14ac:dyDescent="0.35">
      <c r="A393" s="144" t="s">
        <v>193</v>
      </c>
      <c r="B393" s="115" t="s">
        <v>170</v>
      </c>
      <c r="C393" s="143">
        <v>44530</v>
      </c>
      <c r="D393" s="115" t="s">
        <v>212</v>
      </c>
      <c r="E393" s="145" t="s">
        <v>213</v>
      </c>
      <c r="F393" s="145" t="s">
        <v>209</v>
      </c>
      <c r="G393" s="146">
        <v>519.79</v>
      </c>
      <c r="H393" s="147">
        <v>44516</v>
      </c>
      <c r="I393" s="147">
        <v>44530</v>
      </c>
      <c r="J393" s="155">
        <f t="shared" si="20"/>
        <v>15</v>
      </c>
      <c r="K393" s="154">
        <f t="shared" si="21"/>
        <v>44523</v>
      </c>
      <c r="L393" s="143">
        <v>44530.5</v>
      </c>
      <c r="M393" s="143">
        <v>44533.5</v>
      </c>
      <c r="N393" s="143">
        <v>44532.5</v>
      </c>
      <c r="O393" s="144">
        <f t="shared" si="22"/>
        <v>9.5</v>
      </c>
      <c r="P393" s="149">
        <f t="shared" si="23"/>
        <v>4938.0049999999992</v>
      </c>
    </row>
    <row r="394" spans="1:16" x14ac:dyDescent="0.35">
      <c r="A394" s="144" t="s">
        <v>193</v>
      </c>
      <c r="B394" s="115" t="s">
        <v>170</v>
      </c>
      <c r="C394" s="143">
        <v>44530</v>
      </c>
      <c r="D394" s="115" t="s">
        <v>214</v>
      </c>
      <c r="E394" s="145" t="s">
        <v>215</v>
      </c>
      <c r="F394" s="145" t="s">
        <v>209</v>
      </c>
      <c r="G394" s="146">
        <v>2222.5600000000004</v>
      </c>
      <c r="H394" s="147">
        <v>44516</v>
      </c>
      <c r="I394" s="147">
        <v>44530</v>
      </c>
      <c r="J394" s="155">
        <f t="shared" ref="J394:J446" si="24">I394-H394+1</f>
        <v>15</v>
      </c>
      <c r="K394" s="154">
        <f t="shared" ref="K394:K446" si="25">(I394+H394)/2</f>
        <v>44523</v>
      </c>
      <c r="L394" s="143">
        <v>44530.5</v>
      </c>
      <c r="M394" s="143">
        <v>44533.5</v>
      </c>
      <c r="N394" s="143">
        <v>44532.5</v>
      </c>
      <c r="O394" s="144">
        <f t="shared" ref="O394:O446" si="26">N394-K394</f>
        <v>9.5</v>
      </c>
      <c r="P394" s="149">
        <f t="shared" ref="P394:P446" si="27">O394*G394</f>
        <v>21114.320000000003</v>
      </c>
    </row>
    <row r="395" spans="1:16" x14ac:dyDescent="0.35">
      <c r="A395" s="144" t="s">
        <v>193</v>
      </c>
      <c r="B395" s="115" t="s">
        <v>170</v>
      </c>
      <c r="C395" s="143">
        <v>44530</v>
      </c>
      <c r="D395" s="115" t="s">
        <v>216</v>
      </c>
      <c r="E395" s="145" t="s">
        <v>217</v>
      </c>
      <c r="F395" s="145" t="s">
        <v>209</v>
      </c>
      <c r="G395" s="146">
        <v>2222.5600000000004</v>
      </c>
      <c r="H395" s="147">
        <v>44516</v>
      </c>
      <c r="I395" s="147">
        <v>44530</v>
      </c>
      <c r="J395" s="155">
        <f t="shared" si="24"/>
        <v>15</v>
      </c>
      <c r="K395" s="154">
        <f t="shared" si="25"/>
        <v>44523</v>
      </c>
      <c r="L395" s="143">
        <v>44530.5</v>
      </c>
      <c r="M395" s="143">
        <v>44533.5</v>
      </c>
      <c r="N395" s="143">
        <v>44532.5</v>
      </c>
      <c r="O395" s="144">
        <f t="shared" si="26"/>
        <v>9.5</v>
      </c>
      <c r="P395" s="149">
        <f t="shared" si="27"/>
        <v>21114.320000000003</v>
      </c>
    </row>
    <row r="396" spans="1:16" x14ac:dyDescent="0.35">
      <c r="A396" s="144" t="s">
        <v>193</v>
      </c>
      <c r="B396" s="115" t="s">
        <v>170</v>
      </c>
      <c r="C396" s="143">
        <v>44530</v>
      </c>
      <c r="D396" s="115" t="s">
        <v>218</v>
      </c>
      <c r="E396" s="145" t="s">
        <v>219</v>
      </c>
      <c r="F396" s="145" t="s">
        <v>230</v>
      </c>
      <c r="G396" s="146">
        <v>327.02999999999997</v>
      </c>
      <c r="H396" s="147">
        <v>44516</v>
      </c>
      <c r="I396" s="147">
        <v>44530</v>
      </c>
      <c r="J396" s="155">
        <f t="shared" si="24"/>
        <v>15</v>
      </c>
      <c r="K396" s="154">
        <f t="shared" si="25"/>
        <v>44523</v>
      </c>
      <c r="L396" s="143">
        <v>44530.5</v>
      </c>
      <c r="M396" s="143">
        <v>44540.5</v>
      </c>
      <c r="N396" s="143">
        <v>44539.5</v>
      </c>
      <c r="O396" s="144">
        <f t="shared" si="26"/>
        <v>16.5</v>
      </c>
      <c r="P396" s="149">
        <f t="shared" si="27"/>
        <v>5395.9949999999999</v>
      </c>
    </row>
    <row r="397" spans="1:16" x14ac:dyDescent="0.35">
      <c r="A397" s="144" t="s">
        <v>193</v>
      </c>
      <c r="B397" s="115" t="s">
        <v>170</v>
      </c>
      <c r="C397" s="143">
        <v>44530</v>
      </c>
      <c r="D397" s="115" t="s">
        <v>221</v>
      </c>
      <c r="E397" s="145" t="s">
        <v>222</v>
      </c>
      <c r="F397" s="145" t="s">
        <v>230</v>
      </c>
      <c r="G397" s="146">
        <v>717.94</v>
      </c>
      <c r="H397" s="147">
        <v>44516</v>
      </c>
      <c r="I397" s="147">
        <v>44530</v>
      </c>
      <c r="J397" s="155">
        <f t="shared" si="24"/>
        <v>15</v>
      </c>
      <c r="K397" s="154">
        <f t="shared" si="25"/>
        <v>44523</v>
      </c>
      <c r="L397" s="143">
        <v>44530.5</v>
      </c>
      <c r="M397" s="143">
        <v>44540.5</v>
      </c>
      <c r="N397" s="143">
        <v>44539.5</v>
      </c>
      <c r="O397" s="144">
        <f t="shared" si="26"/>
        <v>16.5</v>
      </c>
      <c r="P397" s="149">
        <f t="shared" si="27"/>
        <v>11846.01</v>
      </c>
    </row>
    <row r="398" spans="1:16" x14ac:dyDescent="0.35">
      <c r="A398" s="144" t="s">
        <v>193</v>
      </c>
      <c r="B398" s="115" t="s">
        <v>170</v>
      </c>
      <c r="C398" s="143">
        <v>44530</v>
      </c>
      <c r="D398" s="115" t="s">
        <v>238</v>
      </c>
      <c r="E398" s="145" t="s">
        <v>239</v>
      </c>
      <c r="F398" s="145" t="s">
        <v>240</v>
      </c>
      <c r="G398" s="146">
        <v>42.01</v>
      </c>
      <c r="H398" s="147">
        <v>44516</v>
      </c>
      <c r="I398" s="147">
        <v>44530</v>
      </c>
      <c r="J398" s="155">
        <f t="shared" si="24"/>
        <v>15</v>
      </c>
      <c r="K398" s="154">
        <f t="shared" si="25"/>
        <v>44523</v>
      </c>
      <c r="L398" s="143">
        <v>44530.5</v>
      </c>
      <c r="M398" s="143">
        <v>44550.5</v>
      </c>
      <c r="N398" s="143">
        <v>44547.5</v>
      </c>
      <c r="O398" s="144">
        <f t="shared" si="26"/>
        <v>24.5</v>
      </c>
      <c r="P398" s="149">
        <f t="shared" si="27"/>
        <v>1029.2449999999999</v>
      </c>
    </row>
    <row r="399" spans="1:16" x14ac:dyDescent="0.35">
      <c r="A399" s="144" t="s">
        <v>193</v>
      </c>
      <c r="B399" s="115" t="s">
        <v>170</v>
      </c>
      <c r="C399" s="143">
        <v>44530</v>
      </c>
      <c r="D399" s="115" t="s">
        <v>218</v>
      </c>
      <c r="E399" s="145" t="s">
        <v>219</v>
      </c>
      <c r="F399" s="145" t="s">
        <v>245</v>
      </c>
      <c r="G399" s="146">
        <v>113.08</v>
      </c>
      <c r="H399" s="147">
        <v>44516</v>
      </c>
      <c r="I399" s="147">
        <v>44530</v>
      </c>
      <c r="J399" s="155">
        <f t="shared" si="24"/>
        <v>15</v>
      </c>
      <c r="K399" s="154">
        <f t="shared" si="25"/>
        <v>44523</v>
      </c>
      <c r="L399" s="143">
        <v>44530.5</v>
      </c>
      <c r="M399" s="143">
        <v>44550.5</v>
      </c>
      <c r="N399" s="143">
        <v>44547.5</v>
      </c>
      <c r="O399" s="144">
        <f t="shared" si="26"/>
        <v>24.5</v>
      </c>
      <c r="P399" s="149">
        <f t="shared" si="27"/>
        <v>2770.46</v>
      </c>
    </row>
    <row r="400" spans="1:16" x14ac:dyDescent="0.35">
      <c r="A400" s="144" t="s">
        <v>193</v>
      </c>
      <c r="B400" s="115" t="s">
        <v>170</v>
      </c>
      <c r="C400" s="143">
        <v>44530</v>
      </c>
      <c r="D400" s="115" t="s">
        <v>269</v>
      </c>
      <c r="E400" s="145" t="s">
        <v>270</v>
      </c>
      <c r="F400" s="145" t="s">
        <v>271</v>
      </c>
      <c r="G400" s="146">
        <v>5.35</v>
      </c>
      <c r="H400" s="147">
        <v>44516</v>
      </c>
      <c r="I400" s="147">
        <v>44530</v>
      </c>
      <c r="J400" s="155">
        <f t="shared" si="24"/>
        <v>15</v>
      </c>
      <c r="K400" s="154">
        <f t="shared" si="25"/>
        <v>44523</v>
      </c>
      <c r="L400" s="143">
        <v>44530.5</v>
      </c>
      <c r="M400" s="143">
        <v>44592.5</v>
      </c>
      <c r="N400" s="143">
        <v>44589.5</v>
      </c>
      <c r="O400" s="144">
        <f t="shared" si="26"/>
        <v>66.5</v>
      </c>
      <c r="P400" s="149">
        <f t="shared" si="27"/>
        <v>355.77499999999998</v>
      </c>
    </row>
    <row r="401" spans="1:16" x14ac:dyDescent="0.35">
      <c r="A401" s="144" t="s">
        <v>193</v>
      </c>
      <c r="B401" s="115" t="s">
        <v>170</v>
      </c>
      <c r="C401" s="143">
        <v>44530</v>
      </c>
      <c r="D401" s="115" t="s">
        <v>269</v>
      </c>
      <c r="E401" s="145" t="s">
        <v>270</v>
      </c>
      <c r="F401" s="145" t="s">
        <v>272</v>
      </c>
      <c r="G401" s="146">
        <v>0.14000000000000001</v>
      </c>
      <c r="H401" s="147">
        <v>44516</v>
      </c>
      <c r="I401" s="147">
        <v>44530</v>
      </c>
      <c r="J401" s="155">
        <f t="shared" si="24"/>
        <v>15</v>
      </c>
      <c r="K401" s="154">
        <f t="shared" si="25"/>
        <v>44523</v>
      </c>
      <c r="L401" s="143">
        <v>44530.5</v>
      </c>
      <c r="M401" s="143">
        <v>44592.5</v>
      </c>
      <c r="N401" s="143">
        <v>44589.5</v>
      </c>
      <c r="O401" s="144">
        <f t="shared" si="26"/>
        <v>66.5</v>
      </c>
      <c r="P401" s="149">
        <f t="shared" si="27"/>
        <v>9.31</v>
      </c>
    </row>
    <row r="402" spans="1:16" x14ac:dyDescent="0.35">
      <c r="A402" s="144" t="s">
        <v>193</v>
      </c>
      <c r="B402" s="115" t="s">
        <v>170</v>
      </c>
      <c r="C402" s="143">
        <v>44530</v>
      </c>
      <c r="D402" s="115" t="s">
        <v>269</v>
      </c>
      <c r="E402" s="145" t="s">
        <v>270</v>
      </c>
      <c r="F402" s="145" t="s">
        <v>273</v>
      </c>
      <c r="G402" s="146">
        <v>10.039999999999999</v>
      </c>
      <c r="H402" s="147">
        <v>44516</v>
      </c>
      <c r="I402" s="147">
        <v>44530</v>
      </c>
      <c r="J402" s="155">
        <f t="shared" si="24"/>
        <v>15</v>
      </c>
      <c r="K402" s="154">
        <f t="shared" si="25"/>
        <v>44523</v>
      </c>
      <c r="L402" s="143">
        <v>44530.5</v>
      </c>
      <c r="M402" s="143">
        <v>44592.5</v>
      </c>
      <c r="N402" s="143">
        <v>44589.5</v>
      </c>
      <c r="O402" s="144">
        <f t="shared" si="26"/>
        <v>66.5</v>
      </c>
      <c r="P402" s="149">
        <f t="shared" si="27"/>
        <v>667.66</v>
      </c>
    </row>
    <row r="403" spans="1:16" x14ac:dyDescent="0.35">
      <c r="A403" s="144" t="s">
        <v>193</v>
      </c>
      <c r="B403" s="115" t="s">
        <v>170</v>
      </c>
      <c r="C403" s="143">
        <v>44530</v>
      </c>
      <c r="D403" s="115" t="s">
        <v>275</v>
      </c>
      <c r="E403" s="145" t="s">
        <v>276</v>
      </c>
      <c r="F403" s="145" t="s">
        <v>209</v>
      </c>
      <c r="G403" s="144">
        <v>16.63</v>
      </c>
      <c r="H403" s="147">
        <v>44516</v>
      </c>
      <c r="I403" s="147">
        <v>44530</v>
      </c>
      <c r="J403" s="155">
        <f t="shared" si="24"/>
        <v>15</v>
      </c>
      <c r="K403" s="154">
        <f t="shared" si="25"/>
        <v>44523</v>
      </c>
      <c r="L403" s="143">
        <v>44530.5</v>
      </c>
      <c r="M403" s="143">
        <v>44592.5</v>
      </c>
      <c r="N403" s="143">
        <v>44589.5</v>
      </c>
      <c r="O403" s="144">
        <f t="shared" si="26"/>
        <v>66.5</v>
      </c>
      <c r="P403" s="149">
        <f t="shared" si="27"/>
        <v>1105.895</v>
      </c>
    </row>
    <row r="404" spans="1:16" x14ac:dyDescent="0.35">
      <c r="A404" s="144" t="s">
        <v>193</v>
      </c>
      <c r="B404" s="115" t="s">
        <v>170</v>
      </c>
      <c r="C404" s="143">
        <v>44530</v>
      </c>
      <c r="D404" s="115" t="s">
        <v>277</v>
      </c>
      <c r="E404" s="145" t="s">
        <v>278</v>
      </c>
      <c r="F404" s="145" t="s">
        <v>279</v>
      </c>
      <c r="G404" s="146">
        <v>1</v>
      </c>
      <c r="H404" s="147">
        <v>44516</v>
      </c>
      <c r="I404" s="147">
        <v>44530</v>
      </c>
      <c r="J404" s="155">
        <f t="shared" si="24"/>
        <v>15</v>
      </c>
      <c r="K404" s="154">
        <f t="shared" si="25"/>
        <v>44523</v>
      </c>
      <c r="L404" s="143">
        <v>44530.5</v>
      </c>
      <c r="M404" s="143">
        <v>44592.5</v>
      </c>
      <c r="N404" s="143">
        <v>44589.5</v>
      </c>
      <c r="O404" s="144">
        <f t="shared" si="26"/>
        <v>66.5</v>
      </c>
      <c r="P404" s="149">
        <f t="shared" si="27"/>
        <v>66.5</v>
      </c>
    </row>
    <row r="405" spans="1:16" x14ac:dyDescent="0.35">
      <c r="A405" s="144" t="s">
        <v>193</v>
      </c>
      <c r="B405" s="115" t="s">
        <v>170</v>
      </c>
      <c r="C405" s="143">
        <v>44530</v>
      </c>
      <c r="D405" s="115" t="s">
        <v>233</v>
      </c>
      <c r="E405" s="145" t="s">
        <v>234</v>
      </c>
      <c r="F405" s="145" t="s">
        <v>280</v>
      </c>
      <c r="G405" s="146">
        <v>20.99</v>
      </c>
      <c r="H405" s="147">
        <v>44516</v>
      </c>
      <c r="I405" s="147">
        <v>44530</v>
      </c>
      <c r="J405" s="155">
        <f t="shared" si="24"/>
        <v>15</v>
      </c>
      <c r="K405" s="154">
        <f t="shared" si="25"/>
        <v>44523</v>
      </c>
      <c r="L405" s="143">
        <v>44530.5</v>
      </c>
      <c r="M405" s="143">
        <v>44592.5</v>
      </c>
      <c r="N405" s="143">
        <v>44589.5</v>
      </c>
      <c r="O405" s="144">
        <f t="shared" si="26"/>
        <v>66.5</v>
      </c>
      <c r="P405" s="149">
        <f t="shared" si="27"/>
        <v>1395.8349999999998</v>
      </c>
    </row>
    <row r="406" spans="1:16" x14ac:dyDescent="0.35">
      <c r="A406" s="144" t="s">
        <v>193</v>
      </c>
      <c r="B406" s="115" t="s">
        <v>170</v>
      </c>
      <c r="C406" s="143">
        <v>44530</v>
      </c>
      <c r="D406" s="115" t="s">
        <v>281</v>
      </c>
      <c r="E406" s="145" t="s">
        <v>282</v>
      </c>
      <c r="F406" s="145" t="s">
        <v>230</v>
      </c>
      <c r="G406" s="146">
        <v>14.8</v>
      </c>
      <c r="H406" s="147">
        <v>44516</v>
      </c>
      <c r="I406" s="147">
        <v>44530</v>
      </c>
      <c r="J406" s="155">
        <f t="shared" si="24"/>
        <v>15</v>
      </c>
      <c r="K406" s="154">
        <f t="shared" si="25"/>
        <v>44523</v>
      </c>
      <c r="L406" s="143">
        <v>44530.5</v>
      </c>
      <c r="M406" s="143">
        <v>44592.5</v>
      </c>
      <c r="N406" s="143">
        <v>44589.5</v>
      </c>
      <c r="O406" s="144">
        <f t="shared" si="26"/>
        <v>66.5</v>
      </c>
      <c r="P406" s="149">
        <f t="shared" si="27"/>
        <v>984.2</v>
      </c>
    </row>
    <row r="407" spans="1:16" x14ac:dyDescent="0.35">
      <c r="A407" s="144" t="s">
        <v>193</v>
      </c>
      <c r="B407" s="115" t="s">
        <v>170</v>
      </c>
      <c r="C407" s="143">
        <v>44530</v>
      </c>
      <c r="D407" s="115" t="s">
        <v>281</v>
      </c>
      <c r="E407" s="145" t="s">
        <v>282</v>
      </c>
      <c r="F407" s="145" t="s">
        <v>220</v>
      </c>
      <c r="G407" s="146">
        <v>0</v>
      </c>
      <c r="H407" s="147">
        <v>44516</v>
      </c>
      <c r="I407" s="147">
        <v>44530</v>
      </c>
      <c r="J407" s="155">
        <f t="shared" si="24"/>
        <v>15</v>
      </c>
      <c r="K407" s="154">
        <f t="shared" si="25"/>
        <v>44523</v>
      </c>
      <c r="L407" s="143">
        <v>44530.5</v>
      </c>
      <c r="M407" s="143">
        <v>44592.5</v>
      </c>
      <c r="N407" s="143">
        <v>44589.5</v>
      </c>
      <c r="O407" s="144">
        <f t="shared" si="26"/>
        <v>66.5</v>
      </c>
      <c r="P407" s="149">
        <f t="shared" si="27"/>
        <v>0</v>
      </c>
    </row>
    <row r="408" spans="1:16" x14ac:dyDescent="0.35">
      <c r="A408" s="144" t="s">
        <v>194</v>
      </c>
      <c r="B408" s="115" t="s">
        <v>170</v>
      </c>
      <c r="C408" s="143">
        <v>44545</v>
      </c>
      <c r="D408" s="115" t="s">
        <v>218</v>
      </c>
      <c r="E408" s="145" t="s">
        <v>219</v>
      </c>
      <c r="F408" s="145" t="s">
        <v>220</v>
      </c>
      <c r="G408" s="146">
        <v>211.15</v>
      </c>
      <c r="H408" s="147">
        <v>44531</v>
      </c>
      <c r="I408" s="147">
        <v>44545</v>
      </c>
      <c r="J408" s="155">
        <f t="shared" si="24"/>
        <v>15</v>
      </c>
      <c r="K408" s="154">
        <f t="shared" si="25"/>
        <v>44538</v>
      </c>
      <c r="L408" s="143">
        <v>44545.5</v>
      </c>
      <c r="M408" s="143">
        <v>44546.5</v>
      </c>
      <c r="N408" s="143">
        <v>44543.5</v>
      </c>
      <c r="O408" s="144">
        <f t="shared" si="26"/>
        <v>5.5</v>
      </c>
      <c r="P408" s="149">
        <f t="shared" si="27"/>
        <v>1161.325</v>
      </c>
    </row>
    <row r="409" spans="1:16" x14ac:dyDescent="0.35">
      <c r="A409" s="144" t="s">
        <v>194</v>
      </c>
      <c r="B409" s="115" t="s">
        <v>170</v>
      </c>
      <c r="C409" s="143">
        <v>44545</v>
      </c>
      <c r="D409" s="115" t="s">
        <v>221</v>
      </c>
      <c r="E409" s="145" t="s">
        <v>222</v>
      </c>
      <c r="F409" s="145" t="s">
        <v>220</v>
      </c>
      <c r="G409" s="146">
        <v>4.7699999999999996</v>
      </c>
      <c r="H409" s="147">
        <v>44531</v>
      </c>
      <c r="I409" s="147">
        <v>44545</v>
      </c>
      <c r="J409" s="155">
        <f t="shared" si="24"/>
        <v>15</v>
      </c>
      <c r="K409" s="154">
        <f t="shared" si="25"/>
        <v>44538</v>
      </c>
      <c r="L409" s="143">
        <v>44545.5</v>
      </c>
      <c r="M409" s="143">
        <v>44546.5</v>
      </c>
      <c r="N409" s="143">
        <v>44543.5</v>
      </c>
      <c r="O409" s="144">
        <f t="shared" si="26"/>
        <v>5.5</v>
      </c>
      <c r="P409" s="149">
        <f t="shared" si="27"/>
        <v>26.234999999999999</v>
      </c>
    </row>
    <row r="410" spans="1:16" x14ac:dyDescent="0.35">
      <c r="A410" s="144" t="s">
        <v>194</v>
      </c>
      <c r="B410" s="115" t="s">
        <v>170</v>
      </c>
      <c r="C410" s="143">
        <v>44545</v>
      </c>
      <c r="D410" s="115" t="s">
        <v>223</v>
      </c>
      <c r="E410" s="145" t="s">
        <v>224</v>
      </c>
      <c r="F410" s="145" t="s">
        <v>225</v>
      </c>
      <c r="G410" s="146">
        <v>74.900000000000006</v>
      </c>
      <c r="H410" s="147">
        <v>44531</v>
      </c>
      <c r="I410" s="147">
        <v>44545</v>
      </c>
      <c r="J410" s="155">
        <f t="shared" si="24"/>
        <v>15</v>
      </c>
      <c r="K410" s="154">
        <f t="shared" si="25"/>
        <v>44538</v>
      </c>
      <c r="L410" s="143">
        <v>44545.5</v>
      </c>
      <c r="M410" s="143">
        <v>44550.5</v>
      </c>
      <c r="N410" s="143">
        <v>44547.5</v>
      </c>
      <c r="O410" s="144">
        <f t="shared" si="26"/>
        <v>9.5</v>
      </c>
      <c r="P410" s="149">
        <f t="shared" si="27"/>
        <v>711.55000000000007</v>
      </c>
    </row>
    <row r="411" spans="1:16" x14ac:dyDescent="0.35">
      <c r="A411" s="144" t="s">
        <v>194</v>
      </c>
      <c r="B411" s="115" t="s">
        <v>170</v>
      </c>
      <c r="C411" s="143">
        <v>44545</v>
      </c>
      <c r="D411" s="115" t="s">
        <v>227</v>
      </c>
      <c r="E411" s="145" t="s">
        <v>228</v>
      </c>
      <c r="F411" s="145" t="s">
        <v>225</v>
      </c>
      <c r="G411" s="146">
        <v>63.28</v>
      </c>
      <c r="H411" s="147">
        <v>44531</v>
      </c>
      <c r="I411" s="147">
        <v>44545</v>
      </c>
      <c r="J411" s="155">
        <f t="shared" si="24"/>
        <v>15</v>
      </c>
      <c r="K411" s="154">
        <f t="shared" si="25"/>
        <v>44538</v>
      </c>
      <c r="L411" s="143">
        <v>44545.5</v>
      </c>
      <c r="M411" s="143">
        <v>44550.5</v>
      </c>
      <c r="N411" s="143">
        <v>44547.5</v>
      </c>
      <c r="O411" s="144">
        <f t="shared" si="26"/>
        <v>9.5</v>
      </c>
      <c r="P411" s="149">
        <f t="shared" si="27"/>
        <v>601.16</v>
      </c>
    </row>
    <row r="412" spans="1:16" x14ac:dyDescent="0.35">
      <c r="A412" s="144" t="s">
        <v>194</v>
      </c>
      <c r="B412" s="115" t="s">
        <v>170</v>
      </c>
      <c r="C412" s="143">
        <v>44545</v>
      </c>
      <c r="D412" s="115" t="s">
        <v>207</v>
      </c>
      <c r="E412" s="145" t="s">
        <v>208</v>
      </c>
      <c r="F412" s="145" t="s">
        <v>209</v>
      </c>
      <c r="G412" s="146">
        <v>3493.8799999999997</v>
      </c>
      <c r="H412" s="147">
        <v>44531</v>
      </c>
      <c r="I412" s="147">
        <v>44545</v>
      </c>
      <c r="J412" s="155">
        <f t="shared" si="24"/>
        <v>15</v>
      </c>
      <c r="K412" s="154">
        <f t="shared" si="25"/>
        <v>44538</v>
      </c>
      <c r="L412" s="143">
        <v>44545.5</v>
      </c>
      <c r="M412" s="143">
        <v>44550.5</v>
      </c>
      <c r="N412" s="143">
        <v>44547.5</v>
      </c>
      <c r="O412" s="144">
        <f t="shared" si="26"/>
        <v>9.5</v>
      </c>
      <c r="P412" s="149">
        <f t="shared" si="27"/>
        <v>33191.859999999993</v>
      </c>
    </row>
    <row r="413" spans="1:16" x14ac:dyDescent="0.35">
      <c r="A413" s="144" t="s">
        <v>194</v>
      </c>
      <c r="B413" s="115" t="s">
        <v>170</v>
      </c>
      <c r="C413" s="143">
        <v>44545</v>
      </c>
      <c r="D413" s="115" t="s">
        <v>210</v>
      </c>
      <c r="E413" s="145" t="s">
        <v>211</v>
      </c>
      <c r="F413" s="145" t="s">
        <v>209</v>
      </c>
      <c r="G413" s="146">
        <v>513.04999999999995</v>
      </c>
      <c r="H413" s="147">
        <v>44531</v>
      </c>
      <c r="I413" s="147">
        <v>44545</v>
      </c>
      <c r="J413" s="155">
        <f t="shared" si="24"/>
        <v>15</v>
      </c>
      <c r="K413" s="154">
        <f t="shared" si="25"/>
        <v>44538</v>
      </c>
      <c r="L413" s="143">
        <v>44545.5</v>
      </c>
      <c r="M413" s="143">
        <v>44550.5</v>
      </c>
      <c r="N413" s="143">
        <v>44547.5</v>
      </c>
      <c r="O413" s="144">
        <f t="shared" si="26"/>
        <v>9.5</v>
      </c>
      <c r="P413" s="149">
        <f t="shared" si="27"/>
        <v>4873.9749999999995</v>
      </c>
    </row>
    <row r="414" spans="1:16" x14ac:dyDescent="0.35">
      <c r="A414" s="144" t="s">
        <v>194</v>
      </c>
      <c r="B414" s="115" t="s">
        <v>170</v>
      </c>
      <c r="C414" s="143">
        <v>44545</v>
      </c>
      <c r="D414" s="115" t="s">
        <v>212</v>
      </c>
      <c r="E414" s="145" t="s">
        <v>213</v>
      </c>
      <c r="F414" s="145" t="s">
        <v>209</v>
      </c>
      <c r="G414" s="146">
        <v>513.04999999999995</v>
      </c>
      <c r="H414" s="147">
        <v>44531</v>
      </c>
      <c r="I414" s="147">
        <v>44545</v>
      </c>
      <c r="J414" s="155">
        <f t="shared" si="24"/>
        <v>15</v>
      </c>
      <c r="K414" s="154">
        <f t="shared" si="25"/>
        <v>44538</v>
      </c>
      <c r="L414" s="143">
        <v>44545.5</v>
      </c>
      <c r="M414" s="143">
        <v>44550.5</v>
      </c>
      <c r="N414" s="143">
        <v>44547.5</v>
      </c>
      <c r="O414" s="144">
        <f t="shared" si="26"/>
        <v>9.5</v>
      </c>
      <c r="P414" s="149">
        <f t="shared" si="27"/>
        <v>4873.9749999999995</v>
      </c>
    </row>
    <row r="415" spans="1:16" x14ac:dyDescent="0.35">
      <c r="A415" s="144" t="s">
        <v>194</v>
      </c>
      <c r="B415" s="115" t="s">
        <v>170</v>
      </c>
      <c r="C415" s="143">
        <v>44545</v>
      </c>
      <c r="D415" s="115" t="s">
        <v>214</v>
      </c>
      <c r="E415" s="145" t="s">
        <v>215</v>
      </c>
      <c r="F415" s="145" t="s">
        <v>209</v>
      </c>
      <c r="G415" s="146">
        <v>2193.75</v>
      </c>
      <c r="H415" s="147">
        <v>44531</v>
      </c>
      <c r="I415" s="147">
        <v>44545</v>
      </c>
      <c r="J415" s="155">
        <f t="shared" si="24"/>
        <v>15</v>
      </c>
      <c r="K415" s="154">
        <f t="shared" si="25"/>
        <v>44538</v>
      </c>
      <c r="L415" s="143">
        <v>44545.5</v>
      </c>
      <c r="M415" s="143">
        <v>44550.5</v>
      </c>
      <c r="N415" s="143">
        <v>44547.5</v>
      </c>
      <c r="O415" s="144">
        <f t="shared" si="26"/>
        <v>9.5</v>
      </c>
      <c r="P415" s="149">
        <f t="shared" si="27"/>
        <v>20840.625</v>
      </c>
    </row>
    <row r="416" spans="1:16" x14ac:dyDescent="0.35">
      <c r="A416" s="144" t="s">
        <v>194</v>
      </c>
      <c r="B416" s="115" t="s">
        <v>170</v>
      </c>
      <c r="C416" s="143">
        <v>44545</v>
      </c>
      <c r="D416" s="115" t="s">
        <v>216</v>
      </c>
      <c r="E416" s="145" t="s">
        <v>217</v>
      </c>
      <c r="F416" s="145" t="s">
        <v>209</v>
      </c>
      <c r="G416" s="146">
        <v>2193.75</v>
      </c>
      <c r="H416" s="147">
        <v>44531</v>
      </c>
      <c r="I416" s="147">
        <v>44545</v>
      </c>
      <c r="J416" s="155">
        <f t="shared" si="24"/>
        <v>15</v>
      </c>
      <c r="K416" s="154">
        <f t="shared" si="25"/>
        <v>44538</v>
      </c>
      <c r="L416" s="143">
        <v>44545.5</v>
      </c>
      <c r="M416" s="143">
        <v>44550.5</v>
      </c>
      <c r="N416" s="143">
        <v>44547.5</v>
      </c>
      <c r="O416" s="144">
        <f t="shared" si="26"/>
        <v>9.5</v>
      </c>
      <c r="P416" s="149">
        <f t="shared" si="27"/>
        <v>20840.625</v>
      </c>
    </row>
    <row r="417" spans="1:16" x14ac:dyDescent="0.35">
      <c r="A417" s="144" t="s">
        <v>194</v>
      </c>
      <c r="B417" s="115" t="s">
        <v>170</v>
      </c>
      <c r="C417" s="143">
        <v>44545</v>
      </c>
      <c r="D417" s="115" t="s">
        <v>218</v>
      </c>
      <c r="E417" s="145" t="s">
        <v>219</v>
      </c>
      <c r="F417" s="145" t="s">
        <v>230</v>
      </c>
      <c r="G417" s="146">
        <v>310.5</v>
      </c>
      <c r="H417" s="147">
        <v>44531</v>
      </c>
      <c r="I417" s="147">
        <v>44545</v>
      </c>
      <c r="J417" s="155">
        <f t="shared" si="24"/>
        <v>15</v>
      </c>
      <c r="K417" s="154">
        <f t="shared" si="25"/>
        <v>44538</v>
      </c>
      <c r="L417" s="143">
        <v>44545.5</v>
      </c>
      <c r="M417" s="143">
        <v>44557.5</v>
      </c>
      <c r="N417" s="143">
        <v>44552.5</v>
      </c>
      <c r="O417" s="144">
        <f t="shared" si="26"/>
        <v>14.5</v>
      </c>
      <c r="P417" s="149">
        <f t="shared" si="27"/>
        <v>4502.25</v>
      </c>
    </row>
    <row r="418" spans="1:16" x14ac:dyDescent="0.35">
      <c r="A418" s="144" t="s">
        <v>194</v>
      </c>
      <c r="B418" s="115" t="s">
        <v>170</v>
      </c>
      <c r="C418" s="143">
        <v>44545</v>
      </c>
      <c r="D418" s="115" t="s">
        <v>221</v>
      </c>
      <c r="E418" s="145" t="s">
        <v>222</v>
      </c>
      <c r="F418" s="145" t="s">
        <v>230</v>
      </c>
      <c r="G418" s="146">
        <v>712.44</v>
      </c>
      <c r="H418" s="147">
        <v>44531</v>
      </c>
      <c r="I418" s="147">
        <v>44545</v>
      </c>
      <c r="J418" s="155">
        <f t="shared" si="24"/>
        <v>15</v>
      </c>
      <c r="K418" s="154">
        <f t="shared" si="25"/>
        <v>44538</v>
      </c>
      <c r="L418" s="143">
        <v>44545.5</v>
      </c>
      <c r="M418" s="143">
        <v>44557.5</v>
      </c>
      <c r="N418" s="143">
        <v>44552.5</v>
      </c>
      <c r="O418" s="144">
        <f t="shared" si="26"/>
        <v>14.5</v>
      </c>
      <c r="P418" s="149">
        <f t="shared" si="27"/>
        <v>10330.380000000001</v>
      </c>
    </row>
    <row r="419" spans="1:16" x14ac:dyDescent="0.35">
      <c r="A419" s="144" t="s">
        <v>194</v>
      </c>
      <c r="B419" s="115" t="s">
        <v>170</v>
      </c>
      <c r="C419" s="143">
        <v>44545</v>
      </c>
      <c r="D419" s="115" t="s">
        <v>238</v>
      </c>
      <c r="E419" s="145" t="s">
        <v>239</v>
      </c>
      <c r="F419" s="145" t="s">
        <v>240</v>
      </c>
      <c r="G419" s="146">
        <v>51.48</v>
      </c>
      <c r="H419" s="147">
        <v>44531</v>
      </c>
      <c r="I419" s="147">
        <v>44545</v>
      </c>
      <c r="J419" s="155">
        <f t="shared" si="24"/>
        <v>15</v>
      </c>
      <c r="K419" s="154">
        <f t="shared" si="25"/>
        <v>44538</v>
      </c>
      <c r="L419" s="143">
        <v>44545.5</v>
      </c>
      <c r="M419" s="143">
        <v>44581.5</v>
      </c>
      <c r="N419" s="143">
        <v>44580.5</v>
      </c>
      <c r="O419" s="144">
        <f t="shared" si="26"/>
        <v>42.5</v>
      </c>
      <c r="P419" s="149">
        <f t="shared" si="27"/>
        <v>2187.9</v>
      </c>
    </row>
    <row r="420" spans="1:16" x14ac:dyDescent="0.35">
      <c r="A420" s="144" t="s">
        <v>194</v>
      </c>
      <c r="B420" s="115" t="s">
        <v>170</v>
      </c>
      <c r="C420" s="143">
        <v>44545</v>
      </c>
      <c r="D420" s="115" t="s">
        <v>218</v>
      </c>
      <c r="E420" s="145" t="s">
        <v>219</v>
      </c>
      <c r="F420" s="145" t="s">
        <v>245</v>
      </c>
      <c r="G420" s="146">
        <v>138.58000000000001</v>
      </c>
      <c r="H420" s="147">
        <v>44531</v>
      </c>
      <c r="I420" s="147">
        <v>44545</v>
      </c>
      <c r="J420" s="155">
        <f t="shared" si="24"/>
        <v>15</v>
      </c>
      <c r="K420" s="154">
        <f t="shared" si="25"/>
        <v>44538</v>
      </c>
      <c r="L420" s="143">
        <v>44545.5</v>
      </c>
      <c r="M420" s="143">
        <v>44581.5</v>
      </c>
      <c r="N420" s="143">
        <v>44580.5</v>
      </c>
      <c r="O420" s="144">
        <f t="shared" si="26"/>
        <v>42.5</v>
      </c>
      <c r="P420" s="149">
        <f t="shared" si="27"/>
        <v>5889.6500000000005</v>
      </c>
    </row>
    <row r="421" spans="1:16" x14ac:dyDescent="0.35">
      <c r="A421" s="144" t="s">
        <v>194</v>
      </c>
      <c r="B421" s="115" t="s">
        <v>170</v>
      </c>
      <c r="C421" s="143">
        <v>44545</v>
      </c>
      <c r="D421" s="115" t="s">
        <v>269</v>
      </c>
      <c r="E421" s="145" t="s">
        <v>270</v>
      </c>
      <c r="F421" s="145" t="s">
        <v>271</v>
      </c>
      <c r="G421" s="146">
        <v>42.230000000000004</v>
      </c>
      <c r="H421" s="147">
        <v>44531</v>
      </c>
      <c r="I421" s="147">
        <v>44545</v>
      </c>
      <c r="J421" s="155">
        <f t="shared" si="24"/>
        <v>15</v>
      </c>
      <c r="K421" s="154">
        <f t="shared" si="25"/>
        <v>44538</v>
      </c>
      <c r="L421" s="143">
        <v>44545.5</v>
      </c>
      <c r="M421" s="143">
        <v>44592.5</v>
      </c>
      <c r="N421" s="143">
        <v>44589.5</v>
      </c>
      <c r="O421" s="144">
        <f t="shared" si="26"/>
        <v>51.5</v>
      </c>
      <c r="P421" s="149">
        <f t="shared" si="27"/>
        <v>2174.8450000000003</v>
      </c>
    </row>
    <row r="422" spans="1:16" x14ac:dyDescent="0.35">
      <c r="A422" s="144" t="s">
        <v>194</v>
      </c>
      <c r="B422" s="115" t="s">
        <v>170</v>
      </c>
      <c r="C422" s="143">
        <v>44545</v>
      </c>
      <c r="D422" s="115" t="s">
        <v>269</v>
      </c>
      <c r="E422" s="145" t="s">
        <v>270</v>
      </c>
      <c r="F422" s="145" t="s">
        <v>273</v>
      </c>
      <c r="G422" s="146">
        <v>0.35</v>
      </c>
      <c r="H422" s="147">
        <v>44531</v>
      </c>
      <c r="I422" s="147">
        <v>44545</v>
      </c>
      <c r="J422" s="155">
        <f t="shared" si="24"/>
        <v>15</v>
      </c>
      <c r="K422" s="154">
        <f t="shared" si="25"/>
        <v>44538</v>
      </c>
      <c r="L422" s="143">
        <v>44545.5</v>
      </c>
      <c r="M422" s="143">
        <v>44592.5</v>
      </c>
      <c r="N422" s="143">
        <v>44589.5</v>
      </c>
      <c r="O422" s="144">
        <f t="shared" si="26"/>
        <v>51.5</v>
      </c>
      <c r="P422" s="149">
        <f t="shared" si="27"/>
        <v>18.024999999999999</v>
      </c>
    </row>
    <row r="423" spans="1:16" x14ac:dyDescent="0.35">
      <c r="A423" s="144" t="s">
        <v>194</v>
      </c>
      <c r="B423" s="115" t="s">
        <v>170</v>
      </c>
      <c r="C423" s="143">
        <v>44545</v>
      </c>
      <c r="D423" s="115" t="s">
        <v>275</v>
      </c>
      <c r="E423" s="145" t="s">
        <v>276</v>
      </c>
      <c r="F423" s="145" t="s">
        <v>209</v>
      </c>
      <c r="G423" s="144">
        <v>0</v>
      </c>
      <c r="H423" s="147">
        <v>44531</v>
      </c>
      <c r="I423" s="147">
        <v>44545</v>
      </c>
      <c r="J423" s="155">
        <f t="shared" si="24"/>
        <v>15</v>
      </c>
      <c r="K423" s="154">
        <f t="shared" si="25"/>
        <v>44538</v>
      </c>
      <c r="L423" s="143">
        <v>44545.5</v>
      </c>
      <c r="M423" s="143">
        <v>44592.5</v>
      </c>
      <c r="N423" s="143">
        <v>44589.5</v>
      </c>
      <c r="O423" s="144">
        <f t="shared" si="26"/>
        <v>51.5</v>
      </c>
      <c r="P423" s="149">
        <f t="shared" si="27"/>
        <v>0</v>
      </c>
    </row>
    <row r="424" spans="1:16" x14ac:dyDescent="0.35">
      <c r="A424" s="144" t="s">
        <v>194</v>
      </c>
      <c r="B424" s="115" t="s">
        <v>170</v>
      </c>
      <c r="C424" s="143">
        <v>44545</v>
      </c>
      <c r="D424" s="115" t="s">
        <v>277</v>
      </c>
      <c r="E424" s="145" t="s">
        <v>278</v>
      </c>
      <c r="F424" s="145" t="s">
        <v>279</v>
      </c>
      <c r="G424" s="146">
        <v>7.91</v>
      </c>
      <c r="H424" s="147">
        <v>44531</v>
      </c>
      <c r="I424" s="147">
        <v>44545</v>
      </c>
      <c r="J424" s="155">
        <f t="shared" si="24"/>
        <v>15</v>
      </c>
      <c r="K424" s="154">
        <f t="shared" si="25"/>
        <v>44538</v>
      </c>
      <c r="L424" s="143">
        <v>44545.5</v>
      </c>
      <c r="M424" s="143">
        <v>44592.5</v>
      </c>
      <c r="N424" s="143">
        <v>44589.5</v>
      </c>
      <c r="O424" s="144">
        <f t="shared" si="26"/>
        <v>51.5</v>
      </c>
      <c r="P424" s="149">
        <f t="shared" si="27"/>
        <v>407.36500000000001</v>
      </c>
    </row>
    <row r="425" spans="1:16" x14ac:dyDescent="0.35">
      <c r="A425" s="144" t="s">
        <v>194</v>
      </c>
      <c r="B425" s="115" t="s">
        <v>170</v>
      </c>
      <c r="C425" s="143">
        <v>44545</v>
      </c>
      <c r="D425" s="115" t="s">
        <v>233</v>
      </c>
      <c r="E425" s="145" t="s">
        <v>234</v>
      </c>
      <c r="F425" s="145" t="s">
        <v>280</v>
      </c>
      <c r="G425" s="146">
        <v>20.99</v>
      </c>
      <c r="H425" s="147">
        <v>44531</v>
      </c>
      <c r="I425" s="147">
        <v>44545</v>
      </c>
      <c r="J425" s="155">
        <f t="shared" si="24"/>
        <v>15</v>
      </c>
      <c r="K425" s="154">
        <f t="shared" si="25"/>
        <v>44538</v>
      </c>
      <c r="L425" s="143">
        <v>44545.5</v>
      </c>
      <c r="M425" s="143">
        <v>44592.5</v>
      </c>
      <c r="N425" s="143">
        <v>44589.5</v>
      </c>
      <c r="O425" s="144">
        <f t="shared" si="26"/>
        <v>51.5</v>
      </c>
      <c r="P425" s="149">
        <f t="shared" si="27"/>
        <v>1080.9849999999999</v>
      </c>
    </row>
    <row r="426" spans="1:16" x14ac:dyDescent="0.35">
      <c r="A426" s="144" t="s">
        <v>194</v>
      </c>
      <c r="B426" s="115" t="s">
        <v>170</v>
      </c>
      <c r="C426" s="143">
        <v>44545</v>
      </c>
      <c r="D426" s="115" t="s">
        <v>281</v>
      </c>
      <c r="E426" s="145" t="s">
        <v>282</v>
      </c>
      <c r="F426" s="145" t="s">
        <v>230</v>
      </c>
      <c r="G426" s="146">
        <v>4.3</v>
      </c>
      <c r="H426" s="147">
        <v>44531</v>
      </c>
      <c r="I426" s="147">
        <v>44545</v>
      </c>
      <c r="J426" s="155">
        <f t="shared" si="24"/>
        <v>15</v>
      </c>
      <c r="K426" s="154">
        <f t="shared" si="25"/>
        <v>44538</v>
      </c>
      <c r="L426" s="143">
        <v>44545.5</v>
      </c>
      <c r="M426" s="143">
        <v>44592.5</v>
      </c>
      <c r="N426" s="143">
        <v>44589.5</v>
      </c>
      <c r="O426" s="144">
        <f t="shared" si="26"/>
        <v>51.5</v>
      </c>
      <c r="P426" s="149">
        <f t="shared" si="27"/>
        <v>221.45</v>
      </c>
    </row>
    <row r="427" spans="1:16" x14ac:dyDescent="0.35">
      <c r="A427" s="144" t="s">
        <v>194</v>
      </c>
      <c r="B427" s="115" t="s">
        <v>170</v>
      </c>
      <c r="C427" s="143">
        <v>44545</v>
      </c>
      <c r="D427" s="115" t="s">
        <v>281</v>
      </c>
      <c r="E427" s="145" t="s">
        <v>282</v>
      </c>
      <c r="F427" s="145" t="s">
        <v>220</v>
      </c>
      <c r="G427" s="146">
        <v>0</v>
      </c>
      <c r="H427" s="147">
        <v>44531</v>
      </c>
      <c r="I427" s="147">
        <v>44545</v>
      </c>
      <c r="J427" s="155">
        <f t="shared" si="24"/>
        <v>15</v>
      </c>
      <c r="K427" s="154">
        <f t="shared" si="25"/>
        <v>44538</v>
      </c>
      <c r="L427" s="143">
        <v>44545.5</v>
      </c>
      <c r="M427" s="143">
        <v>44592.5</v>
      </c>
      <c r="N427" s="143">
        <v>44589.5</v>
      </c>
      <c r="O427" s="144">
        <f t="shared" si="26"/>
        <v>51.5</v>
      </c>
      <c r="P427" s="149">
        <f t="shared" si="27"/>
        <v>0</v>
      </c>
    </row>
    <row r="428" spans="1:16" x14ac:dyDescent="0.35">
      <c r="A428" s="144" t="s">
        <v>195</v>
      </c>
      <c r="B428" s="115" t="s">
        <v>170</v>
      </c>
      <c r="C428" s="143">
        <v>44561</v>
      </c>
      <c r="D428" s="115" t="s">
        <v>207</v>
      </c>
      <c r="E428" s="145" t="s">
        <v>208</v>
      </c>
      <c r="F428" s="145" t="s">
        <v>209</v>
      </c>
      <c r="G428" s="146">
        <v>3957.1400000000003</v>
      </c>
      <c r="H428" s="147">
        <v>44546</v>
      </c>
      <c r="I428" s="147">
        <v>44561</v>
      </c>
      <c r="J428" s="155">
        <f t="shared" si="24"/>
        <v>16</v>
      </c>
      <c r="K428" s="154">
        <f t="shared" si="25"/>
        <v>44553.5</v>
      </c>
      <c r="L428" s="143">
        <v>44561.5</v>
      </c>
      <c r="M428" s="143">
        <v>44565.5</v>
      </c>
      <c r="N428" s="143">
        <v>44561.5</v>
      </c>
      <c r="O428" s="144">
        <f t="shared" si="26"/>
        <v>8</v>
      </c>
      <c r="P428" s="149">
        <f t="shared" si="27"/>
        <v>31657.120000000003</v>
      </c>
    </row>
    <row r="429" spans="1:16" x14ac:dyDescent="0.35">
      <c r="A429" s="144" t="s">
        <v>195</v>
      </c>
      <c r="B429" s="115" t="s">
        <v>170</v>
      </c>
      <c r="C429" s="143">
        <v>44561</v>
      </c>
      <c r="D429" s="115" t="s">
        <v>210</v>
      </c>
      <c r="E429" s="145" t="s">
        <v>211</v>
      </c>
      <c r="F429" s="145" t="s">
        <v>209</v>
      </c>
      <c r="G429" s="146">
        <v>544.84</v>
      </c>
      <c r="H429" s="147">
        <v>44546</v>
      </c>
      <c r="I429" s="147">
        <v>44561</v>
      </c>
      <c r="J429" s="155">
        <f t="shared" si="24"/>
        <v>16</v>
      </c>
      <c r="K429" s="154">
        <f t="shared" si="25"/>
        <v>44553.5</v>
      </c>
      <c r="L429" s="143">
        <v>44561.5</v>
      </c>
      <c r="M429" s="143">
        <v>44565.5</v>
      </c>
      <c r="N429" s="143">
        <v>44561.5</v>
      </c>
      <c r="O429" s="144">
        <f t="shared" si="26"/>
        <v>8</v>
      </c>
      <c r="P429" s="149">
        <f t="shared" si="27"/>
        <v>4358.72</v>
      </c>
    </row>
    <row r="430" spans="1:16" x14ac:dyDescent="0.35">
      <c r="A430" s="144" t="s">
        <v>195</v>
      </c>
      <c r="B430" s="115" t="s">
        <v>170</v>
      </c>
      <c r="C430" s="143">
        <v>44561</v>
      </c>
      <c r="D430" s="115" t="s">
        <v>212</v>
      </c>
      <c r="E430" s="145" t="s">
        <v>213</v>
      </c>
      <c r="F430" s="145" t="s">
        <v>209</v>
      </c>
      <c r="G430" s="146">
        <v>544.84</v>
      </c>
      <c r="H430" s="147">
        <v>44546</v>
      </c>
      <c r="I430" s="147">
        <v>44561</v>
      </c>
      <c r="J430" s="155">
        <f t="shared" si="24"/>
        <v>16</v>
      </c>
      <c r="K430" s="154">
        <f t="shared" si="25"/>
        <v>44553.5</v>
      </c>
      <c r="L430" s="143">
        <v>44561.5</v>
      </c>
      <c r="M430" s="143">
        <v>44565.5</v>
      </c>
      <c r="N430" s="143">
        <v>44561.5</v>
      </c>
      <c r="O430" s="144">
        <f t="shared" si="26"/>
        <v>8</v>
      </c>
      <c r="P430" s="149">
        <f t="shared" si="27"/>
        <v>4358.72</v>
      </c>
    </row>
    <row r="431" spans="1:16" x14ac:dyDescent="0.35">
      <c r="A431" s="144" t="s">
        <v>195</v>
      </c>
      <c r="B431" s="115" t="s">
        <v>170</v>
      </c>
      <c r="C431" s="143">
        <v>44561</v>
      </c>
      <c r="D431" s="115" t="s">
        <v>214</v>
      </c>
      <c r="E431" s="145" t="s">
        <v>215</v>
      </c>
      <c r="F431" s="145" t="s">
        <v>209</v>
      </c>
      <c r="G431" s="146">
        <v>2329.6799999999998</v>
      </c>
      <c r="H431" s="147">
        <v>44546</v>
      </c>
      <c r="I431" s="147">
        <v>44561</v>
      </c>
      <c r="J431" s="155">
        <f t="shared" si="24"/>
        <v>16</v>
      </c>
      <c r="K431" s="154">
        <f t="shared" si="25"/>
        <v>44553.5</v>
      </c>
      <c r="L431" s="143">
        <v>44561.5</v>
      </c>
      <c r="M431" s="143">
        <v>44565.5</v>
      </c>
      <c r="N431" s="143">
        <v>44561.5</v>
      </c>
      <c r="O431" s="144">
        <f t="shared" si="26"/>
        <v>8</v>
      </c>
      <c r="P431" s="149">
        <f t="shared" si="27"/>
        <v>18637.439999999999</v>
      </c>
    </row>
    <row r="432" spans="1:16" x14ac:dyDescent="0.35">
      <c r="A432" s="144" t="s">
        <v>195</v>
      </c>
      <c r="B432" s="115" t="s">
        <v>170</v>
      </c>
      <c r="C432" s="143">
        <v>44561</v>
      </c>
      <c r="D432" s="115" t="s">
        <v>216</v>
      </c>
      <c r="E432" s="145" t="s">
        <v>217</v>
      </c>
      <c r="F432" s="145" t="s">
        <v>209</v>
      </c>
      <c r="G432" s="146">
        <v>2329.6799999999998</v>
      </c>
      <c r="H432" s="147">
        <v>44546</v>
      </c>
      <c r="I432" s="147">
        <v>44561</v>
      </c>
      <c r="J432" s="155">
        <f t="shared" si="24"/>
        <v>16</v>
      </c>
      <c r="K432" s="154">
        <f t="shared" si="25"/>
        <v>44553.5</v>
      </c>
      <c r="L432" s="143">
        <v>44561.5</v>
      </c>
      <c r="M432" s="143">
        <v>44565.5</v>
      </c>
      <c r="N432" s="143">
        <v>44561.5</v>
      </c>
      <c r="O432" s="144">
        <f t="shared" si="26"/>
        <v>8</v>
      </c>
      <c r="P432" s="149">
        <f t="shared" si="27"/>
        <v>18637.439999999999</v>
      </c>
    </row>
    <row r="433" spans="1:16" x14ac:dyDescent="0.35">
      <c r="A433" s="144" t="s">
        <v>195</v>
      </c>
      <c r="B433" s="115" t="s">
        <v>170</v>
      </c>
      <c r="C433" s="143">
        <v>44561</v>
      </c>
      <c r="D433" s="115" t="s">
        <v>218</v>
      </c>
      <c r="E433" s="145" t="s">
        <v>219</v>
      </c>
      <c r="F433" s="145" t="s">
        <v>220</v>
      </c>
      <c r="G433" s="146">
        <v>192.5</v>
      </c>
      <c r="H433" s="147">
        <v>44546</v>
      </c>
      <c r="I433" s="147">
        <v>44561</v>
      </c>
      <c r="J433" s="155">
        <f t="shared" si="24"/>
        <v>16</v>
      </c>
      <c r="K433" s="154">
        <f t="shared" si="25"/>
        <v>44553.5</v>
      </c>
      <c r="L433" s="143">
        <v>44561.5</v>
      </c>
      <c r="M433" s="143">
        <v>44565.5</v>
      </c>
      <c r="N433" s="143">
        <v>44561.5</v>
      </c>
      <c r="O433" s="144">
        <f t="shared" si="26"/>
        <v>8</v>
      </c>
      <c r="P433" s="149">
        <f t="shared" si="27"/>
        <v>1540</v>
      </c>
    </row>
    <row r="434" spans="1:16" x14ac:dyDescent="0.35">
      <c r="A434" s="144" t="s">
        <v>195</v>
      </c>
      <c r="B434" s="115" t="s">
        <v>170</v>
      </c>
      <c r="C434" s="143">
        <v>44561</v>
      </c>
      <c r="D434" s="115" t="s">
        <v>221</v>
      </c>
      <c r="E434" s="145" t="s">
        <v>222</v>
      </c>
      <c r="F434" s="145" t="s">
        <v>220</v>
      </c>
      <c r="G434" s="146">
        <v>28.59</v>
      </c>
      <c r="H434" s="147">
        <v>44546</v>
      </c>
      <c r="I434" s="147">
        <v>44561</v>
      </c>
      <c r="J434" s="155">
        <f t="shared" si="24"/>
        <v>16</v>
      </c>
      <c r="K434" s="154">
        <f t="shared" si="25"/>
        <v>44553.5</v>
      </c>
      <c r="L434" s="143">
        <v>44561.5</v>
      </c>
      <c r="M434" s="143">
        <v>44565.5</v>
      </c>
      <c r="N434" s="143">
        <v>44561.5</v>
      </c>
      <c r="O434" s="144">
        <f t="shared" si="26"/>
        <v>8</v>
      </c>
      <c r="P434" s="149">
        <f t="shared" si="27"/>
        <v>228.72</v>
      </c>
    </row>
    <row r="435" spans="1:16" x14ac:dyDescent="0.35">
      <c r="A435" s="144" t="s">
        <v>195</v>
      </c>
      <c r="B435" s="115" t="s">
        <v>170</v>
      </c>
      <c r="C435" s="143">
        <v>44561</v>
      </c>
      <c r="D435" s="115" t="s">
        <v>223</v>
      </c>
      <c r="E435" s="145" t="s">
        <v>224</v>
      </c>
      <c r="F435" s="145" t="s">
        <v>225</v>
      </c>
      <c r="G435" s="146">
        <v>77.540000000000006</v>
      </c>
      <c r="H435" s="147">
        <v>44546</v>
      </c>
      <c r="I435" s="147">
        <v>44561</v>
      </c>
      <c r="J435" s="155">
        <f t="shared" si="24"/>
        <v>16</v>
      </c>
      <c r="K435" s="154">
        <f t="shared" si="25"/>
        <v>44553.5</v>
      </c>
      <c r="L435" s="143">
        <v>44561.5</v>
      </c>
      <c r="M435" s="143">
        <v>44566.5</v>
      </c>
      <c r="N435" s="143">
        <v>44565.5</v>
      </c>
      <c r="O435" s="144">
        <f t="shared" si="26"/>
        <v>12</v>
      </c>
      <c r="P435" s="149">
        <f t="shared" si="27"/>
        <v>930.48</v>
      </c>
    </row>
    <row r="436" spans="1:16" x14ac:dyDescent="0.35">
      <c r="A436" s="144" t="s">
        <v>195</v>
      </c>
      <c r="B436" s="115" t="s">
        <v>170</v>
      </c>
      <c r="C436" s="143">
        <v>44561</v>
      </c>
      <c r="D436" s="115" t="s">
        <v>227</v>
      </c>
      <c r="E436" s="145" t="s">
        <v>228</v>
      </c>
      <c r="F436" s="145" t="s">
        <v>225</v>
      </c>
      <c r="G436" s="146">
        <v>80.31</v>
      </c>
      <c r="H436" s="147">
        <v>44546</v>
      </c>
      <c r="I436" s="147">
        <v>44561</v>
      </c>
      <c r="J436" s="155">
        <f t="shared" si="24"/>
        <v>16</v>
      </c>
      <c r="K436" s="154">
        <f t="shared" si="25"/>
        <v>44553.5</v>
      </c>
      <c r="L436" s="143">
        <v>44561.5</v>
      </c>
      <c r="M436" s="143">
        <v>44566.5</v>
      </c>
      <c r="N436" s="143">
        <v>44565.5</v>
      </c>
      <c r="O436" s="144">
        <f t="shared" si="26"/>
        <v>12</v>
      </c>
      <c r="P436" s="149">
        <f t="shared" si="27"/>
        <v>963.72</v>
      </c>
    </row>
    <row r="437" spans="1:16" x14ac:dyDescent="0.35">
      <c r="A437" s="144" t="s">
        <v>195</v>
      </c>
      <c r="B437" s="115" t="s">
        <v>170</v>
      </c>
      <c r="C437" s="143">
        <v>44561</v>
      </c>
      <c r="D437" s="115" t="s">
        <v>238</v>
      </c>
      <c r="E437" s="145" t="s">
        <v>239</v>
      </c>
      <c r="F437" s="145" t="s">
        <v>240</v>
      </c>
      <c r="G437" s="146">
        <v>63.76</v>
      </c>
      <c r="H437" s="147">
        <v>44546</v>
      </c>
      <c r="I437" s="147">
        <v>44561</v>
      </c>
      <c r="J437" s="155">
        <f t="shared" si="24"/>
        <v>16</v>
      </c>
      <c r="K437" s="154">
        <f t="shared" si="25"/>
        <v>44553.5</v>
      </c>
      <c r="L437" s="143">
        <v>44561.5</v>
      </c>
      <c r="M437" s="143">
        <v>44581.5</v>
      </c>
      <c r="N437" s="143">
        <v>44580.5</v>
      </c>
      <c r="O437" s="144">
        <f t="shared" si="26"/>
        <v>27</v>
      </c>
      <c r="P437" s="149">
        <f t="shared" si="27"/>
        <v>1721.52</v>
      </c>
    </row>
    <row r="438" spans="1:16" x14ac:dyDescent="0.35">
      <c r="A438" s="144" t="s">
        <v>195</v>
      </c>
      <c r="B438" s="115" t="s">
        <v>170</v>
      </c>
      <c r="C438" s="143">
        <v>44561</v>
      </c>
      <c r="D438" s="115" t="s">
        <v>218</v>
      </c>
      <c r="E438" s="145" t="s">
        <v>219</v>
      </c>
      <c r="F438" s="145" t="s">
        <v>245</v>
      </c>
      <c r="G438" s="146">
        <v>171.63</v>
      </c>
      <c r="H438" s="147">
        <v>44546</v>
      </c>
      <c r="I438" s="147">
        <v>44561</v>
      </c>
      <c r="J438" s="155">
        <f t="shared" si="24"/>
        <v>16</v>
      </c>
      <c r="K438" s="154">
        <f t="shared" si="25"/>
        <v>44553.5</v>
      </c>
      <c r="L438" s="143">
        <v>44561.5</v>
      </c>
      <c r="M438" s="143">
        <v>44581.5</v>
      </c>
      <c r="N438" s="143">
        <v>44580.5</v>
      </c>
      <c r="O438" s="144">
        <f t="shared" si="26"/>
        <v>27</v>
      </c>
      <c r="P438" s="149">
        <f t="shared" si="27"/>
        <v>4634.01</v>
      </c>
    </row>
    <row r="439" spans="1:16" x14ac:dyDescent="0.35">
      <c r="A439" s="144" t="s">
        <v>195</v>
      </c>
      <c r="B439" s="115" t="s">
        <v>170</v>
      </c>
      <c r="C439" s="143">
        <v>44561</v>
      </c>
      <c r="D439" s="115" t="s">
        <v>269</v>
      </c>
      <c r="E439" s="145" t="s">
        <v>270</v>
      </c>
      <c r="F439" s="145" t="s">
        <v>271</v>
      </c>
      <c r="G439" s="146">
        <v>43.06</v>
      </c>
      <c r="H439" s="147">
        <v>44546</v>
      </c>
      <c r="I439" s="147">
        <v>44561</v>
      </c>
      <c r="J439" s="155">
        <f t="shared" si="24"/>
        <v>16</v>
      </c>
      <c r="K439" s="154">
        <f t="shared" si="25"/>
        <v>44553.5</v>
      </c>
      <c r="L439" s="143">
        <v>44561.5</v>
      </c>
      <c r="M439" s="143">
        <v>44592.5</v>
      </c>
      <c r="N439" s="143">
        <v>44589.5</v>
      </c>
      <c r="O439" s="144">
        <f t="shared" si="26"/>
        <v>36</v>
      </c>
      <c r="P439" s="149">
        <f t="shared" si="27"/>
        <v>1550.16</v>
      </c>
    </row>
    <row r="440" spans="1:16" x14ac:dyDescent="0.35">
      <c r="A440" s="144" t="s">
        <v>195</v>
      </c>
      <c r="B440" s="115" t="s">
        <v>170</v>
      </c>
      <c r="C440" s="143">
        <v>44561</v>
      </c>
      <c r="D440" s="115" t="s">
        <v>275</v>
      </c>
      <c r="E440" s="145" t="s">
        <v>276</v>
      </c>
      <c r="F440" s="145" t="s">
        <v>209</v>
      </c>
      <c r="G440" s="144">
        <v>0</v>
      </c>
      <c r="H440" s="147">
        <v>44546</v>
      </c>
      <c r="I440" s="147">
        <v>44561</v>
      </c>
      <c r="J440" s="155">
        <f t="shared" si="24"/>
        <v>16</v>
      </c>
      <c r="K440" s="154">
        <f t="shared" si="25"/>
        <v>44553.5</v>
      </c>
      <c r="L440" s="143">
        <v>44561.5</v>
      </c>
      <c r="M440" s="143">
        <v>44592.5</v>
      </c>
      <c r="N440" s="143">
        <v>44589.5</v>
      </c>
      <c r="O440" s="144">
        <f t="shared" si="26"/>
        <v>36</v>
      </c>
      <c r="P440" s="149">
        <f t="shared" si="27"/>
        <v>0</v>
      </c>
    </row>
    <row r="441" spans="1:16" x14ac:dyDescent="0.35">
      <c r="A441" s="144" t="s">
        <v>195</v>
      </c>
      <c r="B441" s="115" t="s">
        <v>170</v>
      </c>
      <c r="C441" s="143">
        <v>44561</v>
      </c>
      <c r="D441" s="115" t="s">
        <v>277</v>
      </c>
      <c r="E441" s="145" t="s">
        <v>278</v>
      </c>
      <c r="F441" s="145" t="s">
        <v>279</v>
      </c>
      <c r="G441" s="146">
        <v>8.07</v>
      </c>
      <c r="H441" s="147">
        <v>44546</v>
      </c>
      <c r="I441" s="147">
        <v>44561</v>
      </c>
      <c r="J441" s="155">
        <f t="shared" si="24"/>
        <v>16</v>
      </c>
      <c r="K441" s="154">
        <f t="shared" si="25"/>
        <v>44553.5</v>
      </c>
      <c r="L441" s="143">
        <v>44561.5</v>
      </c>
      <c r="M441" s="143">
        <v>44592.5</v>
      </c>
      <c r="N441" s="143">
        <v>44589.5</v>
      </c>
      <c r="O441" s="144">
        <f t="shared" si="26"/>
        <v>36</v>
      </c>
      <c r="P441" s="149">
        <f t="shared" si="27"/>
        <v>290.52</v>
      </c>
    </row>
    <row r="442" spans="1:16" x14ac:dyDescent="0.35">
      <c r="A442" s="144" t="s">
        <v>195</v>
      </c>
      <c r="B442" s="115" t="s">
        <v>170</v>
      </c>
      <c r="C442" s="143">
        <v>44561</v>
      </c>
      <c r="D442" s="115" t="s">
        <v>233</v>
      </c>
      <c r="E442" s="145" t="s">
        <v>234</v>
      </c>
      <c r="F442" s="145" t="s">
        <v>280</v>
      </c>
      <c r="G442" s="146">
        <v>23.89</v>
      </c>
      <c r="H442" s="147">
        <v>44546</v>
      </c>
      <c r="I442" s="147">
        <v>44561</v>
      </c>
      <c r="J442" s="155">
        <f t="shared" si="24"/>
        <v>16</v>
      </c>
      <c r="K442" s="154">
        <f t="shared" si="25"/>
        <v>44553.5</v>
      </c>
      <c r="L442" s="143">
        <v>44561.5</v>
      </c>
      <c r="M442" s="143">
        <v>44592.5</v>
      </c>
      <c r="N442" s="143">
        <v>44589.5</v>
      </c>
      <c r="O442" s="144">
        <f t="shared" si="26"/>
        <v>36</v>
      </c>
      <c r="P442" s="149">
        <f t="shared" si="27"/>
        <v>860.04</v>
      </c>
    </row>
    <row r="443" spans="1:16" x14ac:dyDescent="0.35">
      <c r="A443" s="144" t="s">
        <v>195</v>
      </c>
      <c r="B443" s="115" t="s">
        <v>170</v>
      </c>
      <c r="C443" s="143">
        <v>44561</v>
      </c>
      <c r="D443" s="115" t="s">
        <v>281</v>
      </c>
      <c r="E443" s="145" t="s">
        <v>282</v>
      </c>
      <c r="F443" s="145" t="s">
        <v>230</v>
      </c>
      <c r="G443" s="146">
        <v>0</v>
      </c>
      <c r="H443" s="147">
        <v>44546</v>
      </c>
      <c r="I443" s="147">
        <v>44561</v>
      </c>
      <c r="J443" s="155">
        <f t="shared" si="24"/>
        <v>16</v>
      </c>
      <c r="K443" s="154">
        <f t="shared" si="25"/>
        <v>44553.5</v>
      </c>
      <c r="L443" s="143">
        <v>44561.5</v>
      </c>
      <c r="M443" s="143">
        <v>44592.5</v>
      </c>
      <c r="N443" s="143">
        <v>44589.5</v>
      </c>
      <c r="O443" s="144">
        <f t="shared" si="26"/>
        <v>36</v>
      </c>
      <c r="P443" s="149">
        <f t="shared" si="27"/>
        <v>0</v>
      </c>
    </row>
    <row r="444" spans="1:16" x14ac:dyDescent="0.35">
      <c r="A444" s="144" t="s">
        <v>195</v>
      </c>
      <c r="B444" s="115" t="s">
        <v>170</v>
      </c>
      <c r="C444" s="143">
        <v>44561</v>
      </c>
      <c r="D444" s="115" t="s">
        <v>281</v>
      </c>
      <c r="E444" s="145" t="s">
        <v>282</v>
      </c>
      <c r="F444" s="145" t="s">
        <v>220</v>
      </c>
      <c r="G444" s="146">
        <v>0</v>
      </c>
      <c r="H444" s="147">
        <v>44546</v>
      </c>
      <c r="I444" s="147">
        <v>44561</v>
      </c>
      <c r="J444" s="155">
        <f t="shared" si="24"/>
        <v>16</v>
      </c>
      <c r="K444" s="154">
        <f t="shared" si="25"/>
        <v>44553.5</v>
      </c>
      <c r="L444" s="143">
        <v>44561.5</v>
      </c>
      <c r="M444" s="143">
        <v>44592.5</v>
      </c>
      <c r="N444" s="143">
        <v>44589.5</v>
      </c>
      <c r="O444" s="144">
        <f t="shared" si="26"/>
        <v>36</v>
      </c>
      <c r="P444" s="149">
        <f t="shared" si="27"/>
        <v>0</v>
      </c>
    </row>
    <row r="445" spans="1:16" x14ac:dyDescent="0.35">
      <c r="A445" s="144" t="s">
        <v>195</v>
      </c>
      <c r="B445" s="115" t="s">
        <v>170</v>
      </c>
      <c r="C445" s="143">
        <v>44561</v>
      </c>
      <c r="D445" s="115" t="s">
        <v>218</v>
      </c>
      <c r="E445" s="145" t="s">
        <v>219</v>
      </c>
      <c r="F445" s="145" t="s">
        <v>230</v>
      </c>
      <c r="G445" s="146">
        <v>316.75</v>
      </c>
      <c r="H445" s="147">
        <v>44546</v>
      </c>
      <c r="I445" s="147">
        <v>44561</v>
      </c>
      <c r="J445" s="155">
        <f t="shared" si="24"/>
        <v>16</v>
      </c>
      <c r="K445" s="154">
        <f t="shared" si="25"/>
        <v>44553.5</v>
      </c>
      <c r="L445" s="143">
        <v>44561.5</v>
      </c>
      <c r="M445" s="143">
        <v>44592.5</v>
      </c>
      <c r="N445" s="143">
        <v>44589.5</v>
      </c>
      <c r="O445" s="144">
        <f t="shared" si="26"/>
        <v>36</v>
      </c>
      <c r="P445" s="149">
        <f t="shared" si="27"/>
        <v>11403</v>
      </c>
    </row>
    <row r="446" spans="1:16" x14ac:dyDescent="0.35">
      <c r="A446" s="144" t="s">
        <v>195</v>
      </c>
      <c r="B446" s="140" t="s">
        <v>170</v>
      </c>
      <c r="C446" s="143">
        <v>44561</v>
      </c>
      <c r="D446" s="115" t="s">
        <v>221</v>
      </c>
      <c r="E446" s="145" t="s">
        <v>222</v>
      </c>
      <c r="F446" s="145" t="s">
        <v>230</v>
      </c>
      <c r="G446" s="146">
        <v>756.45</v>
      </c>
      <c r="H446" s="147">
        <v>44546</v>
      </c>
      <c r="I446" s="147">
        <v>44561</v>
      </c>
      <c r="J446" s="155">
        <f t="shared" si="24"/>
        <v>16</v>
      </c>
      <c r="K446" s="154">
        <f t="shared" si="25"/>
        <v>44553.5</v>
      </c>
      <c r="L446" s="143">
        <v>44561.5</v>
      </c>
      <c r="M446" s="143">
        <v>44592.5</v>
      </c>
      <c r="N446" s="143">
        <v>44589.5</v>
      </c>
      <c r="O446" s="144">
        <f t="shared" si="26"/>
        <v>36</v>
      </c>
      <c r="P446" s="149">
        <f t="shared" si="27"/>
        <v>27232.2</v>
      </c>
    </row>
    <row r="447" spans="1:16" s="54" customFormat="1" x14ac:dyDescent="0.35">
      <c r="A447" s="150"/>
      <c r="B447" s="163" t="s">
        <v>339</v>
      </c>
      <c r="C447" s="152"/>
      <c r="D447" s="150"/>
      <c r="E447" s="150"/>
      <c r="F447" s="150"/>
      <c r="G447" s="151">
        <f>SUM(G10:G446)</f>
        <v>253949.47</v>
      </c>
      <c r="H447" s="152"/>
      <c r="I447" s="152"/>
      <c r="J447" s="153"/>
      <c r="K447" s="152"/>
      <c r="L447" s="152"/>
      <c r="M447" s="152"/>
      <c r="N447" s="152"/>
      <c r="O447" s="150"/>
      <c r="P447" s="162">
        <f>SUM(P10:P446)</f>
        <v>3078093.335</v>
      </c>
    </row>
    <row r="448" spans="1:16" x14ac:dyDescent="0.35">
      <c r="A448" s="144"/>
      <c r="B448" s="144"/>
      <c r="C448" s="154"/>
      <c r="D448" s="144"/>
      <c r="E448" s="144"/>
      <c r="F448" s="144"/>
      <c r="G448" s="146"/>
      <c r="H448" s="154"/>
      <c r="I448" s="154"/>
      <c r="J448" s="155"/>
      <c r="K448" s="154"/>
      <c r="L448" s="154"/>
      <c r="M448" s="154"/>
      <c r="N448" s="154"/>
      <c r="O448" s="144"/>
      <c r="P448" s="149"/>
    </row>
    <row r="449" spans="1:16" x14ac:dyDescent="0.35">
      <c r="A449" s="144"/>
      <c r="B449" s="144"/>
      <c r="C449" s="154"/>
      <c r="D449" s="144"/>
      <c r="E449" s="144"/>
      <c r="F449" s="144"/>
      <c r="G449" s="146"/>
      <c r="H449" s="154"/>
      <c r="I449" s="154"/>
      <c r="J449" s="155"/>
      <c r="K449" s="154"/>
      <c r="L449" s="154"/>
      <c r="M449" s="154"/>
      <c r="N449" s="154"/>
      <c r="O449" s="144"/>
      <c r="P449" s="149"/>
    </row>
    <row r="450" spans="1:16" x14ac:dyDescent="0.35">
      <c r="A450" s="144" t="s">
        <v>174</v>
      </c>
      <c r="B450" s="115" t="s">
        <v>170</v>
      </c>
      <c r="C450" s="143">
        <v>44270</v>
      </c>
      <c r="D450" s="115" t="s">
        <v>218</v>
      </c>
      <c r="E450" s="145" t="s">
        <v>219</v>
      </c>
      <c r="F450" s="145" t="s">
        <v>220</v>
      </c>
      <c r="G450" s="146">
        <v>1138.4100000000001</v>
      </c>
      <c r="H450" s="147">
        <v>44256</v>
      </c>
      <c r="I450" s="147">
        <v>44270</v>
      </c>
      <c r="J450" s="155">
        <f t="shared" ref="J450:J466" si="28">I450-H450+1</f>
        <v>15</v>
      </c>
      <c r="K450" s="154">
        <f t="shared" ref="K450:K466" si="29">(I450+H450)/2</f>
        <v>44263</v>
      </c>
      <c r="L450" s="143">
        <v>44270.5</v>
      </c>
      <c r="M450" s="143">
        <v>44271.5</v>
      </c>
      <c r="N450" s="143">
        <v>44270.5</v>
      </c>
      <c r="O450" s="144">
        <f t="shared" ref="O450:O466" si="30">N450-K450</f>
        <v>7.5</v>
      </c>
      <c r="P450" s="149">
        <f t="shared" ref="P450:P466" si="31">O450*G450</f>
        <v>8538.0750000000007</v>
      </c>
    </row>
    <row r="451" spans="1:16" x14ac:dyDescent="0.35">
      <c r="A451" s="144" t="s">
        <v>174</v>
      </c>
      <c r="B451" s="115" t="s">
        <v>170</v>
      </c>
      <c r="C451" s="143">
        <v>44270</v>
      </c>
      <c r="D451" s="115" t="s">
        <v>223</v>
      </c>
      <c r="E451" s="145" t="s">
        <v>224</v>
      </c>
      <c r="F451" s="145" t="s">
        <v>225</v>
      </c>
      <c r="G451" s="146">
        <v>229.8</v>
      </c>
      <c r="H451" s="147">
        <v>44256</v>
      </c>
      <c r="I451" s="147">
        <v>44270</v>
      </c>
      <c r="J451" s="155">
        <f t="shared" si="28"/>
        <v>15</v>
      </c>
      <c r="K451" s="154">
        <f t="shared" si="29"/>
        <v>44263</v>
      </c>
      <c r="L451" s="143">
        <v>44270.5</v>
      </c>
      <c r="M451" s="143">
        <v>44273.5</v>
      </c>
      <c r="N451" s="143">
        <v>44272.5</v>
      </c>
      <c r="O451" s="144">
        <f t="shared" si="30"/>
        <v>9.5</v>
      </c>
      <c r="P451" s="149">
        <f t="shared" si="31"/>
        <v>2183.1</v>
      </c>
    </row>
    <row r="452" spans="1:16" x14ac:dyDescent="0.35">
      <c r="A452" s="144" t="s">
        <v>174</v>
      </c>
      <c r="B452" s="115" t="s">
        <v>170</v>
      </c>
      <c r="C452" s="143">
        <v>44270</v>
      </c>
      <c r="D452" s="115" t="s">
        <v>227</v>
      </c>
      <c r="E452" s="145" t="s">
        <v>228</v>
      </c>
      <c r="F452" s="145" t="s">
        <v>225</v>
      </c>
      <c r="G452" s="146">
        <v>151.59</v>
      </c>
      <c r="H452" s="147">
        <v>44256</v>
      </c>
      <c r="I452" s="147">
        <v>44270</v>
      </c>
      <c r="J452" s="155">
        <f t="shared" si="28"/>
        <v>15</v>
      </c>
      <c r="K452" s="154">
        <f t="shared" si="29"/>
        <v>44263</v>
      </c>
      <c r="L452" s="143">
        <v>44270.5</v>
      </c>
      <c r="M452" s="143">
        <v>44273.5</v>
      </c>
      <c r="N452" s="143">
        <v>44272.5</v>
      </c>
      <c r="O452" s="144">
        <f t="shared" si="30"/>
        <v>9.5</v>
      </c>
      <c r="P452" s="149">
        <f t="shared" si="31"/>
        <v>1440.105</v>
      </c>
    </row>
    <row r="453" spans="1:16" x14ac:dyDescent="0.35">
      <c r="A453" s="144" t="s">
        <v>174</v>
      </c>
      <c r="B453" s="115" t="s">
        <v>170</v>
      </c>
      <c r="C453" s="143">
        <v>44270</v>
      </c>
      <c r="D453" s="115" t="s">
        <v>207</v>
      </c>
      <c r="E453" s="145" t="s">
        <v>208</v>
      </c>
      <c r="F453" s="145" t="s">
        <v>209</v>
      </c>
      <c r="G453" s="146">
        <v>14825.880000000001</v>
      </c>
      <c r="H453" s="147">
        <v>44256</v>
      </c>
      <c r="I453" s="147">
        <v>44270</v>
      </c>
      <c r="J453" s="155">
        <f t="shared" si="28"/>
        <v>15</v>
      </c>
      <c r="K453" s="154">
        <f t="shared" si="29"/>
        <v>44263</v>
      </c>
      <c r="L453" s="143">
        <v>44270.5</v>
      </c>
      <c r="M453" s="143">
        <v>44274.5</v>
      </c>
      <c r="N453" s="143">
        <v>44273.5</v>
      </c>
      <c r="O453" s="144">
        <f t="shared" si="30"/>
        <v>10.5</v>
      </c>
      <c r="P453" s="149">
        <f t="shared" si="31"/>
        <v>155671.74000000002</v>
      </c>
    </row>
    <row r="454" spans="1:16" x14ac:dyDescent="0.35">
      <c r="A454" s="144" t="s">
        <v>174</v>
      </c>
      <c r="B454" s="115" t="s">
        <v>170</v>
      </c>
      <c r="C454" s="143">
        <v>44270</v>
      </c>
      <c r="D454" s="115" t="s">
        <v>210</v>
      </c>
      <c r="E454" s="145" t="s">
        <v>211</v>
      </c>
      <c r="F454" s="145" t="s">
        <v>209</v>
      </c>
      <c r="G454" s="146">
        <v>1353.46</v>
      </c>
      <c r="H454" s="147">
        <v>44256</v>
      </c>
      <c r="I454" s="147">
        <v>44270</v>
      </c>
      <c r="J454" s="155">
        <f t="shared" si="28"/>
        <v>15</v>
      </c>
      <c r="K454" s="154">
        <f t="shared" si="29"/>
        <v>44263</v>
      </c>
      <c r="L454" s="143">
        <v>44270.5</v>
      </c>
      <c r="M454" s="143">
        <v>44274.5</v>
      </c>
      <c r="N454" s="143">
        <v>44273.5</v>
      </c>
      <c r="O454" s="144">
        <f t="shared" si="30"/>
        <v>10.5</v>
      </c>
      <c r="P454" s="149">
        <f t="shared" si="31"/>
        <v>14211.33</v>
      </c>
    </row>
    <row r="455" spans="1:16" x14ac:dyDescent="0.35">
      <c r="A455" s="144" t="s">
        <v>174</v>
      </c>
      <c r="B455" s="115" t="s">
        <v>170</v>
      </c>
      <c r="C455" s="143">
        <v>44270</v>
      </c>
      <c r="D455" s="115" t="s">
        <v>212</v>
      </c>
      <c r="E455" s="145" t="s">
        <v>213</v>
      </c>
      <c r="F455" s="145" t="s">
        <v>209</v>
      </c>
      <c r="G455" s="146">
        <v>1353.46</v>
      </c>
      <c r="H455" s="147">
        <v>44256</v>
      </c>
      <c r="I455" s="147">
        <v>44270</v>
      </c>
      <c r="J455" s="155">
        <f t="shared" si="28"/>
        <v>15</v>
      </c>
      <c r="K455" s="154">
        <f t="shared" si="29"/>
        <v>44263</v>
      </c>
      <c r="L455" s="143">
        <v>44270.5</v>
      </c>
      <c r="M455" s="143">
        <v>44274.5</v>
      </c>
      <c r="N455" s="143">
        <v>44273.5</v>
      </c>
      <c r="O455" s="144">
        <f t="shared" si="30"/>
        <v>10.5</v>
      </c>
      <c r="P455" s="149">
        <f t="shared" si="31"/>
        <v>14211.33</v>
      </c>
    </row>
    <row r="456" spans="1:16" x14ac:dyDescent="0.35">
      <c r="A456" s="144" t="s">
        <v>174</v>
      </c>
      <c r="B456" s="115" t="s">
        <v>170</v>
      </c>
      <c r="C456" s="143">
        <v>44270</v>
      </c>
      <c r="D456" s="115" t="s">
        <v>214</v>
      </c>
      <c r="E456" s="145" t="s">
        <v>215</v>
      </c>
      <c r="F456" s="145" t="s">
        <v>209</v>
      </c>
      <c r="G456" s="146">
        <v>5787.23</v>
      </c>
      <c r="H456" s="147">
        <v>44256</v>
      </c>
      <c r="I456" s="147">
        <v>44270</v>
      </c>
      <c r="J456" s="155">
        <f t="shared" si="28"/>
        <v>15</v>
      </c>
      <c r="K456" s="154">
        <f t="shared" si="29"/>
        <v>44263</v>
      </c>
      <c r="L456" s="143">
        <v>44270.5</v>
      </c>
      <c r="M456" s="143">
        <v>44274.5</v>
      </c>
      <c r="N456" s="143">
        <v>44273.5</v>
      </c>
      <c r="O456" s="144">
        <f t="shared" si="30"/>
        <v>10.5</v>
      </c>
      <c r="P456" s="149">
        <f t="shared" si="31"/>
        <v>60765.914999999994</v>
      </c>
    </row>
    <row r="457" spans="1:16" x14ac:dyDescent="0.35">
      <c r="A457" s="144" t="s">
        <v>174</v>
      </c>
      <c r="B457" s="115" t="s">
        <v>170</v>
      </c>
      <c r="C457" s="143">
        <v>44270</v>
      </c>
      <c r="D457" s="115" t="s">
        <v>216</v>
      </c>
      <c r="E457" s="145" t="s">
        <v>217</v>
      </c>
      <c r="F457" s="145" t="s">
        <v>209</v>
      </c>
      <c r="G457" s="146">
        <v>5787.23</v>
      </c>
      <c r="H457" s="147">
        <v>44256</v>
      </c>
      <c r="I457" s="147">
        <v>44270</v>
      </c>
      <c r="J457" s="155">
        <f t="shared" si="28"/>
        <v>15</v>
      </c>
      <c r="K457" s="154">
        <f t="shared" si="29"/>
        <v>44263</v>
      </c>
      <c r="L457" s="143">
        <v>44270.5</v>
      </c>
      <c r="M457" s="143">
        <v>44274.5</v>
      </c>
      <c r="N457" s="143">
        <v>44273.5</v>
      </c>
      <c r="O457" s="144">
        <f t="shared" si="30"/>
        <v>10.5</v>
      </c>
      <c r="P457" s="149">
        <f t="shared" si="31"/>
        <v>60765.914999999994</v>
      </c>
    </row>
    <row r="458" spans="1:16" x14ac:dyDescent="0.35">
      <c r="A458" s="144" t="s">
        <v>174</v>
      </c>
      <c r="B458" s="115" t="s">
        <v>170</v>
      </c>
      <c r="C458" s="143">
        <v>44270</v>
      </c>
      <c r="D458" s="115" t="s">
        <v>218</v>
      </c>
      <c r="E458" s="145" t="s">
        <v>219</v>
      </c>
      <c r="F458" s="145" t="s">
        <v>230</v>
      </c>
      <c r="G458" s="146">
        <v>994.59999999999991</v>
      </c>
      <c r="H458" s="147">
        <v>44256</v>
      </c>
      <c r="I458" s="147">
        <v>44270</v>
      </c>
      <c r="J458" s="155">
        <f t="shared" si="28"/>
        <v>15</v>
      </c>
      <c r="K458" s="154">
        <f t="shared" si="29"/>
        <v>44263</v>
      </c>
      <c r="L458" s="143">
        <v>44270.5</v>
      </c>
      <c r="M458" s="143">
        <v>44280.5</v>
      </c>
      <c r="N458" s="143">
        <v>44279.5</v>
      </c>
      <c r="O458" s="144">
        <f t="shared" si="30"/>
        <v>16.5</v>
      </c>
      <c r="P458" s="149">
        <f t="shared" si="31"/>
        <v>16410.899999999998</v>
      </c>
    </row>
    <row r="459" spans="1:16" x14ac:dyDescent="0.35">
      <c r="A459" s="144" t="s">
        <v>174</v>
      </c>
      <c r="B459" s="115" t="s">
        <v>170</v>
      </c>
      <c r="C459" s="143">
        <v>44270</v>
      </c>
      <c r="D459" s="115" t="s">
        <v>221</v>
      </c>
      <c r="E459" s="145" t="s">
        <v>222</v>
      </c>
      <c r="F459" s="145" t="s">
        <v>230</v>
      </c>
      <c r="G459" s="146">
        <v>1491.1100000000001</v>
      </c>
      <c r="H459" s="147">
        <v>44256</v>
      </c>
      <c r="I459" s="147">
        <v>44270</v>
      </c>
      <c r="J459" s="155">
        <f t="shared" si="28"/>
        <v>15</v>
      </c>
      <c r="K459" s="154">
        <f t="shared" si="29"/>
        <v>44263</v>
      </c>
      <c r="L459" s="143">
        <v>44270.5</v>
      </c>
      <c r="M459" s="143">
        <v>44280.5</v>
      </c>
      <c r="N459" s="143">
        <v>44279.5</v>
      </c>
      <c r="O459" s="144">
        <f t="shared" si="30"/>
        <v>16.5</v>
      </c>
      <c r="P459" s="149">
        <f t="shared" si="31"/>
        <v>24603.315000000002</v>
      </c>
    </row>
    <row r="460" spans="1:16" x14ac:dyDescent="0.35">
      <c r="A460" s="144" t="s">
        <v>174</v>
      </c>
      <c r="B460" s="115" t="s">
        <v>170</v>
      </c>
      <c r="C460" s="143">
        <v>44270</v>
      </c>
      <c r="D460" s="115" t="s">
        <v>269</v>
      </c>
      <c r="E460" s="145" t="s">
        <v>270</v>
      </c>
      <c r="F460" s="145" t="s">
        <v>271</v>
      </c>
      <c r="G460" s="146">
        <v>558.73</v>
      </c>
      <c r="H460" s="147">
        <v>44256</v>
      </c>
      <c r="I460" s="147">
        <v>44270</v>
      </c>
      <c r="J460" s="155">
        <f t="shared" si="28"/>
        <v>15</v>
      </c>
      <c r="K460" s="154">
        <f t="shared" si="29"/>
        <v>44263</v>
      </c>
      <c r="L460" s="143">
        <v>44270.5</v>
      </c>
      <c r="M460" s="143">
        <v>44316.5</v>
      </c>
      <c r="N460" s="143">
        <v>44315.5</v>
      </c>
      <c r="O460" s="144">
        <f t="shared" si="30"/>
        <v>52.5</v>
      </c>
      <c r="P460" s="149">
        <f t="shared" si="31"/>
        <v>29333.325000000001</v>
      </c>
    </row>
    <row r="461" spans="1:16" x14ac:dyDescent="0.35">
      <c r="A461" s="144" t="s">
        <v>174</v>
      </c>
      <c r="B461" s="115" t="s">
        <v>170</v>
      </c>
      <c r="C461" s="143">
        <v>44270</v>
      </c>
      <c r="D461" s="115" t="s">
        <v>269</v>
      </c>
      <c r="E461" s="145" t="s">
        <v>270</v>
      </c>
      <c r="F461" s="145" t="s">
        <v>273</v>
      </c>
      <c r="G461" s="146">
        <v>23.47</v>
      </c>
      <c r="H461" s="147">
        <v>44256</v>
      </c>
      <c r="I461" s="147">
        <v>44270</v>
      </c>
      <c r="J461" s="155">
        <f t="shared" si="28"/>
        <v>15</v>
      </c>
      <c r="K461" s="154">
        <f t="shared" si="29"/>
        <v>44263</v>
      </c>
      <c r="L461" s="143">
        <v>44270.5</v>
      </c>
      <c r="M461" s="143">
        <v>44316.5</v>
      </c>
      <c r="N461" s="143">
        <v>44315.5</v>
      </c>
      <c r="O461" s="144">
        <f t="shared" si="30"/>
        <v>52.5</v>
      </c>
      <c r="P461" s="149">
        <f t="shared" si="31"/>
        <v>1232.175</v>
      </c>
    </row>
    <row r="462" spans="1:16" x14ac:dyDescent="0.35">
      <c r="A462" s="144" t="s">
        <v>174</v>
      </c>
      <c r="B462" s="115" t="s">
        <v>170</v>
      </c>
      <c r="C462" s="143">
        <v>44270</v>
      </c>
      <c r="D462" s="115" t="s">
        <v>275</v>
      </c>
      <c r="E462" s="145" t="s">
        <v>276</v>
      </c>
      <c r="F462" s="145" t="s">
        <v>209</v>
      </c>
      <c r="G462" s="144">
        <v>0</v>
      </c>
      <c r="H462" s="147">
        <v>44256</v>
      </c>
      <c r="I462" s="147">
        <v>44270</v>
      </c>
      <c r="J462" s="155">
        <f t="shared" si="28"/>
        <v>15</v>
      </c>
      <c r="K462" s="154">
        <f t="shared" si="29"/>
        <v>44263</v>
      </c>
      <c r="L462" s="143">
        <v>44270.5</v>
      </c>
      <c r="M462" s="143">
        <v>44316.5</v>
      </c>
      <c r="N462" s="143">
        <v>44315.5</v>
      </c>
      <c r="O462" s="144">
        <f t="shared" si="30"/>
        <v>52.5</v>
      </c>
      <c r="P462" s="149">
        <f t="shared" si="31"/>
        <v>0</v>
      </c>
    </row>
    <row r="463" spans="1:16" x14ac:dyDescent="0.35">
      <c r="A463" s="144" t="s">
        <v>174</v>
      </c>
      <c r="B463" s="115" t="s">
        <v>170</v>
      </c>
      <c r="C463" s="143">
        <v>44270</v>
      </c>
      <c r="D463" s="115" t="s">
        <v>277</v>
      </c>
      <c r="E463" s="145" t="s">
        <v>278</v>
      </c>
      <c r="F463" s="145" t="s">
        <v>279</v>
      </c>
      <c r="G463" s="146">
        <v>10.18</v>
      </c>
      <c r="H463" s="147">
        <v>44256</v>
      </c>
      <c r="I463" s="147">
        <v>44270</v>
      </c>
      <c r="J463" s="155">
        <f t="shared" si="28"/>
        <v>15</v>
      </c>
      <c r="K463" s="154">
        <f t="shared" si="29"/>
        <v>44263</v>
      </c>
      <c r="L463" s="143">
        <v>44270.5</v>
      </c>
      <c r="M463" s="143">
        <v>44316.5</v>
      </c>
      <c r="N463" s="143">
        <v>44315.5</v>
      </c>
      <c r="O463" s="144">
        <f t="shared" si="30"/>
        <v>52.5</v>
      </c>
      <c r="P463" s="149">
        <f t="shared" si="31"/>
        <v>534.44999999999993</v>
      </c>
    </row>
    <row r="464" spans="1:16" x14ac:dyDescent="0.35">
      <c r="A464" s="144" t="s">
        <v>174</v>
      </c>
      <c r="B464" s="115" t="s">
        <v>170</v>
      </c>
      <c r="C464" s="143">
        <v>44270</v>
      </c>
      <c r="D464" s="115" t="s">
        <v>233</v>
      </c>
      <c r="E464" s="145" t="s">
        <v>234</v>
      </c>
      <c r="F464" s="145" t="s">
        <v>280</v>
      </c>
      <c r="G464" s="146">
        <v>63.24</v>
      </c>
      <c r="H464" s="147">
        <v>44256</v>
      </c>
      <c r="I464" s="147">
        <v>44270</v>
      </c>
      <c r="J464" s="155">
        <f t="shared" si="28"/>
        <v>15</v>
      </c>
      <c r="K464" s="154">
        <f t="shared" si="29"/>
        <v>44263</v>
      </c>
      <c r="L464" s="143">
        <v>44270.5</v>
      </c>
      <c r="M464" s="143">
        <v>44316.5</v>
      </c>
      <c r="N464" s="143">
        <v>44315.5</v>
      </c>
      <c r="O464" s="144">
        <f t="shared" si="30"/>
        <v>52.5</v>
      </c>
      <c r="P464" s="149">
        <f t="shared" si="31"/>
        <v>3320.1</v>
      </c>
    </row>
    <row r="465" spans="1:16" x14ac:dyDescent="0.35">
      <c r="A465" s="144" t="s">
        <v>174</v>
      </c>
      <c r="B465" s="115" t="s">
        <v>170</v>
      </c>
      <c r="C465" s="143">
        <v>44270</v>
      </c>
      <c r="D465" s="115" t="s">
        <v>281</v>
      </c>
      <c r="E465" s="145" t="s">
        <v>282</v>
      </c>
      <c r="F465" s="145" t="s">
        <v>230</v>
      </c>
      <c r="G465" s="146">
        <v>0</v>
      </c>
      <c r="H465" s="147">
        <v>44256</v>
      </c>
      <c r="I465" s="147">
        <v>44270</v>
      </c>
      <c r="J465" s="155">
        <f t="shared" si="28"/>
        <v>15</v>
      </c>
      <c r="K465" s="154">
        <f t="shared" si="29"/>
        <v>44263</v>
      </c>
      <c r="L465" s="143">
        <v>44270.5</v>
      </c>
      <c r="M465" s="143">
        <v>44316.5</v>
      </c>
      <c r="N465" s="143">
        <v>44315.5</v>
      </c>
      <c r="O465" s="144">
        <f t="shared" si="30"/>
        <v>52.5</v>
      </c>
      <c r="P465" s="149">
        <f t="shared" si="31"/>
        <v>0</v>
      </c>
    </row>
    <row r="466" spans="1:16" x14ac:dyDescent="0.35">
      <c r="A466" s="144" t="s">
        <v>174</v>
      </c>
      <c r="B466" s="115" t="s">
        <v>170</v>
      </c>
      <c r="C466" s="143">
        <v>44270</v>
      </c>
      <c r="D466" s="115" t="s">
        <v>281</v>
      </c>
      <c r="E466" s="145" t="s">
        <v>282</v>
      </c>
      <c r="F466" s="145" t="s">
        <v>220</v>
      </c>
      <c r="G466" s="146">
        <v>0</v>
      </c>
      <c r="H466" s="147">
        <v>44256</v>
      </c>
      <c r="I466" s="147">
        <v>44270</v>
      </c>
      <c r="J466" s="155">
        <f t="shared" si="28"/>
        <v>15</v>
      </c>
      <c r="K466" s="154">
        <f t="shared" si="29"/>
        <v>44263</v>
      </c>
      <c r="L466" s="143">
        <v>44270.5</v>
      </c>
      <c r="M466" s="143">
        <v>44316.5</v>
      </c>
      <c r="N466" s="143">
        <v>44315.5</v>
      </c>
      <c r="O466" s="144">
        <f t="shared" si="30"/>
        <v>52.5</v>
      </c>
      <c r="P466" s="149">
        <f t="shared" si="31"/>
        <v>0</v>
      </c>
    </row>
    <row r="467" spans="1:16" s="54" customFormat="1" x14ac:dyDescent="0.35">
      <c r="A467" s="150"/>
      <c r="B467" s="118" t="s">
        <v>332</v>
      </c>
      <c r="C467" s="152"/>
      <c r="D467" s="150"/>
      <c r="E467" s="150"/>
      <c r="F467" s="150"/>
      <c r="G467" s="162">
        <f>SUM(G450:G466)</f>
        <v>33768.39</v>
      </c>
      <c r="H467" s="152"/>
      <c r="I467" s="152"/>
      <c r="J467" s="153"/>
      <c r="K467" s="152"/>
      <c r="L467" s="152"/>
      <c r="M467" s="152"/>
      <c r="N467" s="152"/>
      <c r="O467" s="158">
        <f>P467/G467</f>
        <v>11.644670503983162</v>
      </c>
      <c r="P467" s="162">
        <f>SUM(P450:P466)</f>
        <v>393221.77499999997</v>
      </c>
    </row>
    <row r="468" spans="1:16" x14ac:dyDescent="0.35">
      <c r="A468" s="144"/>
      <c r="B468" s="144"/>
      <c r="C468" s="154"/>
      <c r="D468" s="144"/>
      <c r="E468" s="144"/>
      <c r="F468" s="144"/>
      <c r="G468" s="146"/>
      <c r="H468" s="154"/>
      <c r="I468" s="154"/>
      <c r="J468" s="155"/>
      <c r="K468" s="154"/>
      <c r="L468" s="154"/>
      <c r="M468" s="154"/>
      <c r="N468" s="154"/>
      <c r="O468" s="144"/>
      <c r="P468" s="149"/>
    </row>
    <row r="469" spans="1:16" x14ac:dyDescent="0.35">
      <c r="A469" s="144"/>
      <c r="B469" s="150" t="s">
        <v>330</v>
      </c>
      <c r="C469" s="154"/>
      <c r="D469" s="144"/>
      <c r="E469" s="144"/>
      <c r="F469" s="144"/>
      <c r="G469" s="159">
        <f>-G467</f>
        <v>-33768.39</v>
      </c>
      <c r="H469" s="154"/>
      <c r="I469" s="154"/>
      <c r="J469" s="155"/>
      <c r="K469" s="154"/>
      <c r="L469" s="154"/>
      <c r="M469" s="154"/>
      <c r="N469" s="154"/>
      <c r="O469" s="144">
        <v>11.64</v>
      </c>
      <c r="P469" s="159">
        <f t="shared" ref="P469:P471" si="32">O469*G469</f>
        <v>-393064.05960000004</v>
      </c>
    </row>
    <row r="470" spans="1:16" x14ac:dyDescent="0.35">
      <c r="A470" s="144"/>
      <c r="B470" s="150" t="s">
        <v>343</v>
      </c>
      <c r="C470" s="154"/>
      <c r="D470" s="144"/>
      <c r="E470" s="144"/>
      <c r="F470" s="144"/>
      <c r="G470" s="159">
        <f>-G469*0.37</f>
        <v>12494.3043</v>
      </c>
      <c r="H470" s="154"/>
      <c r="I470" s="154"/>
      <c r="J470" s="155"/>
      <c r="K470" s="154"/>
      <c r="L470" s="154"/>
      <c r="M470" s="154"/>
      <c r="N470" s="154"/>
      <c r="O470" s="144">
        <v>11.64</v>
      </c>
      <c r="P470" s="149">
        <f t="shared" si="32"/>
        <v>145433.70205200001</v>
      </c>
    </row>
    <row r="471" spans="1:16" x14ac:dyDescent="0.35">
      <c r="A471" s="144"/>
      <c r="B471" s="150" t="s">
        <v>338</v>
      </c>
      <c r="C471" s="154"/>
      <c r="D471" s="144"/>
      <c r="E471" s="144"/>
      <c r="F471" s="144"/>
      <c r="G471" s="159">
        <f>-G469-G470</f>
        <v>21274.0857</v>
      </c>
      <c r="H471" s="154">
        <v>43831</v>
      </c>
      <c r="I471" s="154">
        <v>44196</v>
      </c>
      <c r="J471" s="155">
        <f>I471-H471+1</f>
        <v>366</v>
      </c>
      <c r="K471" s="154">
        <f t="shared" ref="K471" si="33">(I471+H471)/2</f>
        <v>44013.5</v>
      </c>
      <c r="L471" s="154"/>
      <c r="M471" s="154"/>
      <c r="N471" s="139">
        <v>44274.65</v>
      </c>
      <c r="O471" s="144">
        <f t="shared" ref="O471" si="34">N471-K471</f>
        <v>261.15000000000146</v>
      </c>
      <c r="P471" s="149">
        <f t="shared" si="32"/>
        <v>5555727.4805550305</v>
      </c>
    </row>
    <row r="472" spans="1:16" x14ac:dyDescent="0.35">
      <c r="A472" s="144"/>
      <c r="B472" s="150"/>
      <c r="C472" s="154"/>
      <c r="D472" s="144"/>
      <c r="E472" s="144"/>
      <c r="F472" s="144"/>
      <c r="G472" s="144"/>
      <c r="H472" s="154"/>
      <c r="I472" s="154"/>
      <c r="J472" s="155"/>
      <c r="K472" s="154"/>
      <c r="L472" s="154"/>
      <c r="M472" s="154"/>
      <c r="N472" s="154"/>
      <c r="O472" s="144"/>
      <c r="P472" s="149"/>
    </row>
    <row r="473" spans="1:16" x14ac:dyDescent="0.35">
      <c r="A473" s="144"/>
      <c r="B473" s="150" t="s">
        <v>328</v>
      </c>
      <c r="C473" s="154"/>
      <c r="D473" s="144"/>
      <c r="E473" s="144"/>
      <c r="F473" s="144"/>
      <c r="G473" s="159">
        <f>G447+G469+G470+G471</f>
        <v>253949.47</v>
      </c>
      <c r="H473" s="154"/>
      <c r="I473" s="154"/>
      <c r="J473" s="155"/>
      <c r="K473" s="154"/>
      <c r="L473" s="154"/>
      <c r="M473" s="154"/>
      <c r="N473" s="154"/>
      <c r="O473" s="156">
        <f>P473/G473</f>
        <v>33.023067376384091</v>
      </c>
      <c r="P473" s="159">
        <f>P447+P469+P470+P471</f>
        <v>8386190.4580070302</v>
      </c>
    </row>
    <row r="474" spans="1:16" x14ac:dyDescent="0.35">
      <c r="A474" s="144"/>
      <c r="B474" s="150" t="s">
        <v>329</v>
      </c>
      <c r="C474" s="154"/>
      <c r="D474" s="144"/>
      <c r="E474" s="144"/>
      <c r="F474" s="144"/>
      <c r="G474" s="159">
        <f>G473-G471</f>
        <v>232675.38430000001</v>
      </c>
      <c r="H474" s="154"/>
      <c r="I474" s="154"/>
      <c r="J474" s="155"/>
      <c r="K474" s="154"/>
      <c r="L474" s="154"/>
      <c r="M474" s="154"/>
      <c r="N474" s="154"/>
      <c r="O474" s="156">
        <f>P474/G474</f>
        <v>12.164857859663153</v>
      </c>
      <c r="P474" s="159">
        <f>P473-P471</f>
        <v>2830462.9774519997</v>
      </c>
    </row>
  </sheetData>
  <pageMargins left="0.2" right="0.2" top="0.75" bottom="0.75" header="0.3" footer="0.3"/>
  <pageSetup scale="55" orientation="landscape" r:id="rId1"/>
  <headerFooter>
    <oddHeader>&amp;R&amp;"Times New Roman,Bold"KyPSC Case No. 2022-00372
AG-DR-01-096 Attach 13
Page &amp;P of &amp;N</oddHeader>
    <oddFooter>&amp;R&amp;F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Normand</Witness>
  </documentManagement>
</p:properties>
</file>

<file path=customXml/itemProps1.xml><?xml version="1.0" encoding="utf-8"?>
<ds:datastoreItem xmlns:ds="http://schemas.openxmlformats.org/officeDocument/2006/customXml" ds:itemID="{9E3AD628-3D1C-492E-B73C-0AF7682528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83FBA2-C947-4508-A407-A702353FE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1E7CDA-55F2-420F-8677-0CF96CB14D83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5ba878c6-b33b-4b7d-8b1a-66240161f50d"/>
    <ds:schemaRef ds:uri="745fd72d-7e83-4669-aadd-86863736241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Biweekly Earnings</vt:lpstr>
      <vt:lpstr>Semi-monthly Earnings</vt:lpstr>
      <vt:lpstr>Biweekly Deductions</vt:lpstr>
      <vt:lpstr>Semi-mnthly Deductions </vt:lpstr>
      <vt:lpstr>Biweekly Taxes </vt:lpstr>
      <vt:lpstr>Semi-monthly Taxes</vt:lpstr>
      <vt:lpstr>'Biweekly Deductions'!Print_Area</vt:lpstr>
      <vt:lpstr>'Biweekly Earnings'!Print_Area</vt:lpstr>
      <vt:lpstr>'Biweekly Taxes '!Print_Area</vt:lpstr>
      <vt:lpstr>'Semi-mnthly Deductions '!Print_Area</vt:lpstr>
      <vt:lpstr>'Semi-monthly Taxes'!Print_Area</vt:lpstr>
      <vt:lpstr>'Biweekly Deductions'!Print_Titles</vt:lpstr>
      <vt:lpstr>'Biweekly Taxes '!Print_Titles</vt:lpstr>
      <vt:lpstr>'Semi-mnthly Deductions '!Print_Titles</vt:lpstr>
      <vt:lpstr>'Semi-monthly Taxes'!Print_Titles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Sharon M</dc:creator>
  <cp:lastModifiedBy>D'Ascenzo, Rocco</cp:lastModifiedBy>
  <cp:lastPrinted>2023-01-25T19:16:26Z</cp:lastPrinted>
  <dcterms:created xsi:type="dcterms:W3CDTF">2022-07-08T12:44:02Z</dcterms:created>
  <dcterms:modified xsi:type="dcterms:W3CDTF">2023-01-25T19:16:32Z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