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filterPrivacy="1" defaultThemeVersion="166925"/>
  <xr:revisionPtr revIDLastSave="0" documentId="13_ncr:1_{117F6768-055D-4C43-8FFB-33475697317A}" xr6:coauthVersionLast="47" xr6:coauthVersionMax="47" xr10:uidLastSave="{00000000-0000-0000-0000-000000000000}"/>
  <bookViews>
    <workbookView xWindow="-120" yWindow="-120" windowWidth="29040" windowHeight="15840" xr2:uid="{2C24A249-AFE6-41AE-9D20-940BF652A2B2}"/>
  </bookViews>
  <sheets>
    <sheet name="Staff-DR-01-047" sheetId="1" r:id="rId1"/>
  </sheets>
  <definedNames>
    <definedName name="_xlnm.Print_Area" localSheetId="0">'Staff-DR-01-047'!$A$1:$F$52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23" i="1" l="1"/>
  <c r="C23" i="1"/>
  <c r="E22" i="1"/>
  <c r="E21" i="1"/>
  <c r="E20" i="1"/>
  <c r="E19" i="1"/>
  <c r="E18" i="1"/>
  <c r="E17" i="1"/>
  <c r="E16" i="1"/>
  <c r="E15" i="1"/>
  <c r="E14" i="1"/>
  <c r="E13" i="1"/>
  <c r="E12" i="1"/>
  <c r="E11" i="1"/>
  <c r="E10" i="1"/>
  <c r="C48" i="1"/>
  <c r="D48" i="1"/>
  <c r="E47" i="1"/>
  <c r="E23" i="1" l="1"/>
  <c r="E40" i="1"/>
  <c r="E46" i="1"/>
  <c r="E43" i="1"/>
  <c r="E44" i="1"/>
  <c r="E41" i="1"/>
  <c r="E38" i="1"/>
  <c r="E45" i="1"/>
  <c r="E42" i="1"/>
  <c r="E35" i="1"/>
  <c r="E39" i="1"/>
  <c r="E37" i="1"/>
  <c r="E36" i="1"/>
  <c r="E48" i="1" l="1"/>
</calcChain>
</file>

<file path=xl/sharedStrings.xml><?xml version="1.0" encoding="utf-8"?>
<sst xmlns="http://schemas.openxmlformats.org/spreadsheetml/2006/main" count="70" uniqueCount="36">
  <si>
    <t>12 Month Preceding</t>
  </si>
  <si>
    <t>Base Period</t>
  </si>
  <si>
    <t>Variance</t>
  </si>
  <si>
    <t>1B110</t>
  </si>
  <si>
    <t>Qualified Pension</t>
  </si>
  <si>
    <t>1B112</t>
  </si>
  <si>
    <t>Employee Savings Active</t>
  </si>
  <si>
    <t>1B114</t>
  </si>
  <si>
    <t>OPEB Active</t>
  </si>
  <si>
    <t>1B210</t>
  </si>
  <si>
    <t>Medical Active</t>
  </si>
  <si>
    <t>1B212</t>
  </si>
  <si>
    <t>Dental Active</t>
  </si>
  <si>
    <t>1B214</t>
  </si>
  <si>
    <t>Misc Other Fees</t>
  </si>
  <si>
    <t>1B216</t>
  </si>
  <si>
    <t>Long Term Disability</t>
  </si>
  <si>
    <t>1B218</t>
  </si>
  <si>
    <t>FAS112 Offset</t>
  </si>
  <si>
    <t>1B310</t>
  </si>
  <si>
    <t>Service/Safety Awards</t>
  </si>
  <si>
    <t>1B312</t>
  </si>
  <si>
    <t>Other Work/Family Benefits</t>
  </si>
  <si>
    <t>1B410</t>
  </si>
  <si>
    <t>1B510</t>
  </si>
  <si>
    <t>Basic Life</t>
  </si>
  <si>
    <t>1B512</t>
  </si>
  <si>
    <t>Accidental Death &amp; Dismember.</t>
  </si>
  <si>
    <t>Total</t>
  </si>
  <si>
    <t>A) The schedule above represents employee benefit costs for the time period requested.  None of these benefits are limited to management employees.  This schedule does not represent benefits offered only to executives</t>
  </si>
  <si>
    <t>Duke Energy Kentucky - Electric</t>
  </si>
  <si>
    <t>Duke Energy Kentucky - Gas</t>
  </si>
  <si>
    <t>3/1/21 – 2/28/22</t>
  </si>
  <si>
    <t>3/1/22 – 2/28/23</t>
  </si>
  <si>
    <t>Tuition Refund</t>
  </si>
  <si>
    <t xml:space="preserve">B) Refer to schedule above.  The main drivers of the variance for the 24 month period in question are higher medical claims and higher LTD medical expense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</si>
</sst>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7" x14ac:knownFonts="1">
    <font>
      <sz val="11"/>
      <color theme="1"/>
      <name val="Calibri"/>
      <family val="2"/>
      <scheme val="minor"/>
    </font>
    <font>
      <sz val="11"/>
      <color theme="1"/>
      <name val="Calibri"/>
      <family val="2"/>
      <scheme val="minor"/>
    </font>
    <font>
      <b/>
      <sz val="11"/>
      <color theme="1"/>
      <name val="Calibri"/>
      <family val="2"/>
      <scheme val="minor"/>
    </font>
    <font>
      <sz val="9"/>
      <color theme="1"/>
      <name val="Calibri"/>
      <family val="2"/>
      <scheme val="minor"/>
    </font>
    <font>
      <sz val="10"/>
      <name val="Arial"/>
      <family val="2"/>
    </font>
    <font>
      <sz val="11"/>
      <name val="Calibri"/>
      <family val="2"/>
      <scheme val="minor"/>
    </font>
    <font>
      <b/>
      <sz val="10"/>
      <color theme="1"/>
      <name val="Times New Roman"/>
      <family val="1"/>
    </font>
  </fonts>
  <fills count="3">
    <fill>
      <patternFill patternType="none"/>
    </fill>
    <fill>
      <patternFill patternType="gray125"/>
    </fill>
    <fill>
      <patternFill patternType="solid">
        <fgColor theme="0" tint="-0.14999847407452621"/>
        <bgColor indexed="64"/>
      </patternFill>
    </fill>
  </fills>
  <borders count="2">
    <border>
      <left/>
      <right/>
      <top/>
      <bottom/>
      <diagonal/>
    </border>
    <border>
      <left/>
      <right/>
      <top/>
      <bottom style="thin">
        <color indexed="64"/>
      </bottom>
      <diagonal/>
    </border>
  </borders>
  <cellStyleXfs count="3">
    <xf numFmtId="0" fontId="0" fillId="0" borderId="0"/>
    <xf numFmtId="43" fontId="1" fillId="0" borderId="0" applyFont="0" applyFill="0" applyBorder="0" applyAlignment="0" applyProtection="0"/>
    <xf numFmtId="0" fontId="4" fillId="0" borderId="0"/>
  </cellStyleXfs>
  <cellXfs count="23">
    <xf numFmtId="0" fontId="0" fillId="0" borderId="0" xfId="0"/>
    <xf numFmtId="0" fontId="2" fillId="0" borderId="0" xfId="0" applyFont="1" applyAlignment="1">
      <alignment horizontal="center"/>
    </xf>
    <xf numFmtId="0" fontId="3" fillId="0" borderId="0" xfId="0" applyFont="1"/>
    <xf numFmtId="0" fontId="3" fillId="0" borderId="1" xfId="0" applyFont="1" applyBorder="1" applyAlignment="1">
      <alignment horizontal="center"/>
    </xf>
    <xf numFmtId="0" fontId="3" fillId="0" borderId="0" xfId="0" applyFont="1" applyAlignment="1">
      <alignment horizontal="center"/>
    </xf>
    <xf numFmtId="164" fontId="0" fillId="0" borderId="0" xfId="1" applyNumberFormat="1" applyFont="1" applyBorder="1"/>
    <xf numFmtId="164" fontId="0" fillId="0" borderId="0" xfId="1" applyNumberFormat="1" applyFont="1"/>
    <xf numFmtId="164" fontId="0" fillId="0" borderId="0" xfId="1" applyNumberFormat="1" applyFont="1" applyFill="1"/>
    <xf numFmtId="164" fontId="0" fillId="0" borderId="1" xfId="1" applyNumberFormat="1" applyFont="1" applyBorder="1"/>
    <xf numFmtId="0" fontId="0" fillId="0" borderId="0" xfId="0" applyFont="1"/>
    <xf numFmtId="0" fontId="0" fillId="0" borderId="0" xfId="0" applyFont="1" applyAlignment="1">
      <alignment horizontal="center" wrapText="1"/>
    </xf>
    <xf numFmtId="0" fontId="0" fillId="0" borderId="0" xfId="0" applyFont="1" applyAlignment="1">
      <alignment horizontal="center"/>
    </xf>
    <xf numFmtId="0" fontId="0" fillId="0" borderId="0" xfId="0" applyFont="1" applyAlignment="1">
      <alignment horizontal="left" indent="1"/>
    </xf>
    <xf numFmtId="164" fontId="0" fillId="0" borderId="0" xfId="0" applyNumberFormat="1" applyFont="1"/>
    <xf numFmtId="0" fontId="0" fillId="0" borderId="0" xfId="0" applyFont="1" applyAlignment="1">
      <alignment wrapText="1"/>
    </xf>
    <xf numFmtId="0" fontId="5" fillId="0" borderId="0" xfId="2" applyFont="1" applyAlignment="1">
      <alignment wrapText="1"/>
    </xf>
    <xf numFmtId="0" fontId="5" fillId="0" borderId="0" xfId="2" applyFont="1"/>
    <xf numFmtId="0" fontId="5" fillId="0" borderId="0" xfId="0" applyFont="1"/>
    <xf numFmtId="164" fontId="0" fillId="0" borderId="0" xfId="0" applyNumberFormat="1"/>
    <xf numFmtId="0" fontId="6" fillId="0" borderId="0" xfId="0" applyFont="1" applyAlignment="1">
      <alignment horizontal="right"/>
    </xf>
    <xf numFmtId="0" fontId="0" fillId="0" borderId="0" xfId="0" applyAlignment="1">
      <alignment wrapText="1"/>
    </xf>
    <xf numFmtId="0" fontId="2" fillId="2" borderId="0" xfId="0" applyFont="1" applyFill="1" applyAlignment="1">
      <alignment horizontal="center" wrapText="1"/>
    </xf>
    <xf numFmtId="0" fontId="0" fillId="0" borderId="0" xfId="0" applyAlignment="1">
      <alignment horizontal="left" wrapText="1"/>
    </xf>
  </cellXfs>
  <cellStyles count="3">
    <cellStyle name="Comma" xfId="1" builtinId="3"/>
    <cellStyle name="Normal" xfId="0" builtinId="0"/>
    <cellStyle name="Normal_Summary" xfId="2" xr:uid="{9D372B1B-4D19-401A-ADA4-CDCCDC12935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3BDA1A-D92F-436C-A561-256009EEDB19}">
  <sheetPr>
    <pageSetUpPr fitToPage="1"/>
  </sheetPr>
  <dimension ref="A1:F54"/>
  <sheetViews>
    <sheetView tabSelected="1" view="pageLayout" zoomScaleNormal="80" workbookViewId="0">
      <selection activeCell="E3" sqref="E3"/>
    </sheetView>
  </sheetViews>
  <sheetFormatPr defaultColWidth="8.7109375" defaultRowHeight="15" x14ac:dyDescent="0.25"/>
  <cols>
    <col min="1" max="1" width="13.28515625" style="9" customWidth="1"/>
    <col min="2" max="2" width="30.42578125" style="9" customWidth="1"/>
    <col min="3" max="3" width="20.28515625" style="9" bestFit="1" customWidth="1"/>
    <col min="4" max="5" width="20" style="9" customWidth="1"/>
    <col min="6" max="16384" width="8.7109375" style="9"/>
  </cols>
  <sheetData>
    <row r="1" spans="1:6" x14ac:dyDescent="0.25">
      <c r="F1" s="19"/>
    </row>
    <row r="2" spans="1:6" x14ac:dyDescent="0.25">
      <c r="F2" s="19"/>
    </row>
    <row r="3" spans="1:6" x14ac:dyDescent="0.25">
      <c r="F3" s="19"/>
    </row>
    <row r="5" spans="1:6" x14ac:dyDescent="0.25">
      <c r="A5" s="21" t="s">
        <v>30</v>
      </c>
      <c r="B5" s="21"/>
      <c r="C5" s="21"/>
      <c r="D5" s="21"/>
      <c r="E5" s="21"/>
      <c r="F5" s="21"/>
    </row>
    <row r="6" spans="1:6" x14ac:dyDescent="0.25">
      <c r="A6" s="14"/>
      <c r="B6" s="14"/>
      <c r="C6" s="14"/>
      <c r="D6" s="14"/>
      <c r="E6" s="14"/>
      <c r="F6" s="14"/>
    </row>
    <row r="7" spans="1:6" x14ac:dyDescent="0.25">
      <c r="C7" s="1" t="s">
        <v>0</v>
      </c>
      <c r="D7" s="1" t="s">
        <v>1</v>
      </c>
      <c r="E7" s="1" t="s">
        <v>2</v>
      </c>
      <c r="F7" s="11"/>
    </row>
    <row r="8" spans="1:6" s="2" customFormat="1" ht="12" x14ac:dyDescent="0.2">
      <c r="C8" s="3" t="s">
        <v>32</v>
      </c>
      <c r="D8" s="3" t="s">
        <v>33</v>
      </c>
      <c r="E8" s="3"/>
      <c r="F8" s="4"/>
    </row>
    <row r="10" spans="1:6" x14ac:dyDescent="0.25">
      <c r="A10" s="12" t="s">
        <v>3</v>
      </c>
      <c r="B10" s="15" t="s">
        <v>4</v>
      </c>
      <c r="C10" s="5">
        <v>848647.55999999994</v>
      </c>
      <c r="D10" s="5">
        <v>727160.98</v>
      </c>
      <c r="E10" s="6">
        <f>D10-C10</f>
        <v>-121486.57999999996</v>
      </c>
    </row>
    <row r="11" spans="1:6" x14ac:dyDescent="0.25">
      <c r="A11" s="12" t="s">
        <v>5</v>
      </c>
      <c r="B11" s="9" t="s">
        <v>6</v>
      </c>
      <c r="C11" s="5">
        <v>881943.31</v>
      </c>
      <c r="D11" s="5">
        <v>996190.18</v>
      </c>
      <c r="E11" s="6">
        <f t="shared" ref="E11:E22" si="0">D11-C11</f>
        <v>114246.87</v>
      </c>
    </row>
    <row r="12" spans="1:6" x14ac:dyDescent="0.25">
      <c r="A12" s="12" t="s">
        <v>7</v>
      </c>
      <c r="B12" s="16" t="s">
        <v>8</v>
      </c>
      <c r="C12" s="5">
        <v>54420.80999999999</v>
      </c>
      <c r="D12" s="5">
        <v>37318.520000000004</v>
      </c>
      <c r="E12" s="7">
        <f t="shared" si="0"/>
        <v>-17102.289999999986</v>
      </c>
    </row>
    <row r="13" spans="1:6" x14ac:dyDescent="0.25">
      <c r="A13" s="12" t="s">
        <v>9</v>
      </c>
      <c r="B13" s="16" t="s">
        <v>10</v>
      </c>
      <c r="C13" s="5">
        <v>1301823.1700000002</v>
      </c>
      <c r="D13" s="5">
        <v>1675678.0500000003</v>
      </c>
      <c r="E13" s="7">
        <f t="shared" si="0"/>
        <v>373854.88000000012</v>
      </c>
    </row>
    <row r="14" spans="1:6" x14ac:dyDescent="0.25">
      <c r="A14" s="12" t="s">
        <v>11</v>
      </c>
      <c r="B14" s="16" t="s">
        <v>12</v>
      </c>
      <c r="C14" s="5">
        <v>71088.28</v>
      </c>
      <c r="D14" s="5">
        <v>75493.520000000019</v>
      </c>
      <c r="E14" s="7">
        <f t="shared" si="0"/>
        <v>4405.2400000000198</v>
      </c>
    </row>
    <row r="15" spans="1:6" x14ac:dyDescent="0.25">
      <c r="A15" s="12" t="s">
        <v>13</v>
      </c>
      <c r="B15" s="17" t="s">
        <v>14</v>
      </c>
      <c r="C15" s="5">
        <v>13.54</v>
      </c>
      <c r="D15" s="5">
        <v>0</v>
      </c>
      <c r="E15" s="7">
        <f t="shared" si="0"/>
        <v>-13.54</v>
      </c>
    </row>
    <row r="16" spans="1:6" x14ac:dyDescent="0.25">
      <c r="A16" s="12" t="s">
        <v>15</v>
      </c>
      <c r="B16" s="17" t="s">
        <v>16</v>
      </c>
      <c r="C16" s="5">
        <v>42043.01</v>
      </c>
      <c r="D16" s="5">
        <v>45281.97</v>
      </c>
      <c r="E16" s="7">
        <f t="shared" si="0"/>
        <v>3238.9599999999991</v>
      </c>
    </row>
    <row r="17" spans="1:6" x14ac:dyDescent="0.25">
      <c r="A17" s="12" t="s">
        <v>17</v>
      </c>
      <c r="B17" s="16" t="s">
        <v>18</v>
      </c>
      <c r="C17" s="5">
        <v>-218210.43999999997</v>
      </c>
      <c r="D17" s="5">
        <v>-27314.869999999995</v>
      </c>
      <c r="E17" s="7">
        <f t="shared" si="0"/>
        <v>190895.56999999998</v>
      </c>
    </row>
    <row r="18" spans="1:6" x14ac:dyDescent="0.25">
      <c r="A18" s="12" t="s">
        <v>19</v>
      </c>
      <c r="B18" s="17" t="s">
        <v>20</v>
      </c>
      <c r="C18" s="5">
        <v>12005.66</v>
      </c>
      <c r="D18" s="5">
        <v>11672.8</v>
      </c>
      <c r="E18" s="7">
        <f t="shared" si="0"/>
        <v>-332.86000000000058</v>
      </c>
    </row>
    <row r="19" spans="1:6" x14ac:dyDescent="0.25">
      <c r="A19" s="12" t="s">
        <v>21</v>
      </c>
      <c r="B19" s="17" t="s">
        <v>22</v>
      </c>
      <c r="C19" s="5">
        <v>1865.08</v>
      </c>
      <c r="D19" s="5">
        <v>9792.26</v>
      </c>
      <c r="E19" s="6">
        <f t="shared" si="0"/>
        <v>7927.18</v>
      </c>
    </row>
    <row r="20" spans="1:6" x14ac:dyDescent="0.25">
      <c r="A20" s="12" t="s">
        <v>23</v>
      </c>
      <c r="B20" s="17" t="s">
        <v>34</v>
      </c>
      <c r="C20" s="5">
        <v>3698.2200000000003</v>
      </c>
      <c r="D20" s="5">
        <v>7195.2900000000009</v>
      </c>
      <c r="E20" s="6">
        <f t="shared" si="0"/>
        <v>3497.0700000000006</v>
      </c>
    </row>
    <row r="21" spans="1:6" x14ac:dyDescent="0.25">
      <c r="A21" s="12" t="s">
        <v>24</v>
      </c>
      <c r="B21" s="9" t="s">
        <v>25</v>
      </c>
      <c r="C21" s="5">
        <v>16757.57</v>
      </c>
      <c r="D21" s="5">
        <v>14965.75</v>
      </c>
      <c r="E21" s="6">
        <f t="shared" si="0"/>
        <v>-1791.8199999999997</v>
      </c>
    </row>
    <row r="22" spans="1:6" x14ac:dyDescent="0.25">
      <c r="A22" s="12" t="s">
        <v>26</v>
      </c>
      <c r="B22" s="9" t="s">
        <v>27</v>
      </c>
      <c r="C22" s="8">
        <v>1492.57</v>
      </c>
      <c r="D22" s="8">
        <v>1356.32</v>
      </c>
      <c r="E22" s="8">
        <f t="shared" si="0"/>
        <v>-136.25</v>
      </c>
    </row>
    <row r="23" spans="1:6" x14ac:dyDescent="0.25">
      <c r="A23" s="12" t="s">
        <v>28</v>
      </c>
      <c r="B23" s="12"/>
      <c r="C23" s="18">
        <f>SUM(C10:C22)</f>
        <v>3017588.3400000003</v>
      </c>
      <c r="D23" s="18">
        <f>SUM(D10:D22)</f>
        <v>3574790.77</v>
      </c>
      <c r="E23" s="18">
        <f>SUM(E10:E22)</f>
        <v>557202.43000000028</v>
      </c>
    </row>
    <row r="25" spans="1:6" ht="30" customHeight="1" x14ac:dyDescent="0.25">
      <c r="A25" s="22" t="s">
        <v>29</v>
      </c>
      <c r="B25" s="20"/>
      <c r="C25" s="20"/>
      <c r="D25" s="20"/>
      <c r="E25" s="20"/>
      <c r="F25" s="20"/>
    </row>
    <row r="26" spans="1:6" x14ac:dyDescent="0.25">
      <c r="A26"/>
      <c r="B26"/>
      <c r="C26"/>
      <c r="D26"/>
      <c r="E26"/>
      <c r="F26"/>
    </row>
    <row r="27" spans="1:6" ht="29.25" customHeight="1" x14ac:dyDescent="0.25">
      <c r="A27" s="20" t="s">
        <v>35</v>
      </c>
      <c r="B27" s="20"/>
      <c r="C27" s="20"/>
      <c r="D27" s="20"/>
      <c r="E27" s="20"/>
      <c r="F27" s="20"/>
    </row>
    <row r="30" spans="1:6" x14ac:dyDescent="0.25">
      <c r="A30" s="21" t="s">
        <v>31</v>
      </c>
      <c r="B30" s="21"/>
      <c r="C30" s="21"/>
      <c r="D30" s="21"/>
      <c r="E30" s="21"/>
      <c r="F30" s="21"/>
    </row>
    <row r="31" spans="1:6" ht="15" customHeight="1" x14ac:dyDescent="0.25">
      <c r="A31" s="10"/>
      <c r="B31" s="10"/>
      <c r="C31" s="10"/>
      <c r="D31" s="10"/>
      <c r="E31" s="10"/>
      <c r="F31" s="10"/>
    </row>
    <row r="32" spans="1:6" x14ac:dyDescent="0.25">
      <c r="C32" s="1" t="s">
        <v>0</v>
      </c>
      <c r="D32" s="1" t="s">
        <v>1</v>
      </c>
      <c r="E32" s="1" t="s">
        <v>2</v>
      </c>
      <c r="F32" s="11"/>
    </row>
    <row r="33" spans="1:6" s="2" customFormat="1" ht="12" x14ac:dyDescent="0.2">
      <c r="C33" s="3" t="s">
        <v>32</v>
      </c>
      <c r="D33" s="3" t="s">
        <v>33</v>
      </c>
      <c r="E33" s="3"/>
      <c r="F33" s="4"/>
    </row>
    <row r="35" spans="1:6" x14ac:dyDescent="0.25">
      <c r="A35" s="12" t="s">
        <v>3</v>
      </c>
      <c r="B35" s="15" t="s">
        <v>4</v>
      </c>
      <c r="C35" s="5">
        <v>332718.44000000006</v>
      </c>
      <c r="D35" s="5">
        <v>277011.01999999996</v>
      </c>
      <c r="E35" s="6">
        <f>D35-C35</f>
        <v>-55707.4200000001</v>
      </c>
    </row>
    <row r="36" spans="1:6" x14ac:dyDescent="0.25">
      <c r="A36" s="12" t="s">
        <v>5</v>
      </c>
      <c r="B36" s="9" t="s">
        <v>6</v>
      </c>
      <c r="C36" s="5">
        <v>345111.29</v>
      </c>
      <c r="D36" s="5">
        <v>379453.55000000005</v>
      </c>
      <c r="E36" s="6">
        <f t="shared" ref="E36:E47" si="1">D36-C36</f>
        <v>34342.260000000068</v>
      </c>
    </row>
    <row r="37" spans="1:6" x14ac:dyDescent="0.25">
      <c r="A37" s="12" t="s">
        <v>7</v>
      </c>
      <c r="B37" s="16" t="s">
        <v>8</v>
      </c>
      <c r="C37" s="5">
        <v>21357.19</v>
      </c>
      <c r="D37" s="5">
        <v>14215.54</v>
      </c>
      <c r="E37" s="7">
        <f t="shared" si="1"/>
        <v>-7141.6499999999978</v>
      </c>
    </row>
    <row r="38" spans="1:6" x14ac:dyDescent="0.25">
      <c r="A38" s="12" t="s">
        <v>9</v>
      </c>
      <c r="B38" s="16" t="s">
        <v>10</v>
      </c>
      <c r="C38" s="5">
        <v>508926.87999999995</v>
      </c>
      <c r="D38" s="5">
        <v>638198.84000000008</v>
      </c>
      <c r="E38" s="7">
        <f t="shared" si="1"/>
        <v>129271.96000000014</v>
      </c>
    </row>
    <row r="39" spans="1:6" x14ac:dyDescent="0.25">
      <c r="A39" s="12" t="s">
        <v>11</v>
      </c>
      <c r="B39" s="16" t="s">
        <v>12</v>
      </c>
      <c r="C39" s="5">
        <v>27830.289999999997</v>
      </c>
      <c r="D39" s="5">
        <v>28757.9</v>
      </c>
      <c r="E39" s="7">
        <f t="shared" si="1"/>
        <v>927.61000000000422</v>
      </c>
    </row>
    <row r="40" spans="1:6" x14ac:dyDescent="0.25">
      <c r="A40" s="12" t="s">
        <v>13</v>
      </c>
      <c r="B40" s="17" t="s">
        <v>14</v>
      </c>
      <c r="C40" s="5">
        <v>5.13</v>
      </c>
      <c r="D40" s="5">
        <v>0</v>
      </c>
      <c r="E40" s="7">
        <f t="shared" si="1"/>
        <v>-5.13</v>
      </c>
    </row>
    <row r="41" spans="1:6" x14ac:dyDescent="0.25">
      <c r="A41" s="12" t="s">
        <v>15</v>
      </c>
      <c r="B41" s="17" t="s">
        <v>16</v>
      </c>
      <c r="C41" s="5">
        <v>16477.359999999997</v>
      </c>
      <c r="D41" s="5">
        <v>17247.45</v>
      </c>
      <c r="E41" s="7">
        <f t="shared" si="1"/>
        <v>770.09000000000378</v>
      </c>
    </row>
    <row r="42" spans="1:6" x14ac:dyDescent="0.25">
      <c r="A42" s="12" t="s">
        <v>17</v>
      </c>
      <c r="B42" s="16" t="s">
        <v>18</v>
      </c>
      <c r="C42" s="5">
        <v>-86297.57</v>
      </c>
      <c r="D42" s="5">
        <v>-10980.779999999992</v>
      </c>
      <c r="E42" s="7">
        <f t="shared" si="1"/>
        <v>75316.790000000008</v>
      </c>
    </row>
    <row r="43" spans="1:6" x14ac:dyDescent="0.25">
      <c r="A43" s="12" t="s">
        <v>19</v>
      </c>
      <c r="B43" s="17" t="s">
        <v>20</v>
      </c>
      <c r="C43" s="5">
        <v>4680.2900000000009</v>
      </c>
      <c r="D43" s="5">
        <v>4448.4199999999992</v>
      </c>
      <c r="E43" s="7">
        <f t="shared" si="1"/>
        <v>-231.87000000000171</v>
      </c>
    </row>
    <row r="44" spans="1:6" x14ac:dyDescent="0.25">
      <c r="A44" s="12" t="s">
        <v>21</v>
      </c>
      <c r="B44" s="17" t="s">
        <v>22</v>
      </c>
      <c r="C44" s="5">
        <v>706.74</v>
      </c>
      <c r="D44" s="5">
        <v>3721.7400000000002</v>
      </c>
      <c r="E44" s="6">
        <f t="shared" si="1"/>
        <v>3015</v>
      </c>
    </row>
    <row r="45" spans="1:6" x14ac:dyDescent="0.25">
      <c r="A45" s="12" t="s">
        <v>23</v>
      </c>
      <c r="B45" s="17" t="s">
        <v>34</v>
      </c>
      <c r="C45" s="5">
        <v>1444.78</v>
      </c>
      <c r="D45" s="5">
        <v>2734.71</v>
      </c>
      <c r="E45" s="6">
        <f t="shared" si="1"/>
        <v>1289.93</v>
      </c>
    </row>
    <row r="46" spans="1:6" x14ac:dyDescent="0.25">
      <c r="A46" s="12" t="s">
        <v>24</v>
      </c>
      <c r="B46" s="9" t="s">
        <v>25</v>
      </c>
      <c r="C46" s="5">
        <v>6555.06</v>
      </c>
      <c r="D46" s="5">
        <v>5698.55</v>
      </c>
      <c r="E46" s="6">
        <f t="shared" si="1"/>
        <v>-856.51000000000022</v>
      </c>
    </row>
    <row r="47" spans="1:6" x14ac:dyDescent="0.25">
      <c r="A47" s="12" t="s">
        <v>26</v>
      </c>
      <c r="B47" s="9" t="s">
        <v>27</v>
      </c>
      <c r="C47" s="8">
        <v>583.76</v>
      </c>
      <c r="D47" s="8">
        <v>516.49000000000012</v>
      </c>
      <c r="E47" s="8">
        <f t="shared" si="1"/>
        <v>-67.269999999999868</v>
      </c>
    </row>
    <row r="48" spans="1:6" x14ac:dyDescent="0.25">
      <c r="A48" s="12" t="s">
        <v>28</v>
      </c>
      <c r="B48" s="12"/>
      <c r="C48" s="13">
        <f>SUM(C35:C47)</f>
        <v>1180099.6399999999</v>
      </c>
      <c r="D48" s="13">
        <f>SUM(D35:D47)</f>
        <v>1361023.43</v>
      </c>
      <c r="E48" s="13">
        <f>SUM(E35:E47)</f>
        <v>180923.79000000012</v>
      </c>
    </row>
    <row r="50" spans="1:6" ht="30" customHeight="1" x14ac:dyDescent="0.25">
      <c r="A50" s="22" t="s">
        <v>29</v>
      </c>
      <c r="B50" s="20"/>
      <c r="C50" s="20"/>
      <c r="D50" s="20"/>
      <c r="E50" s="20"/>
      <c r="F50" s="20"/>
    </row>
    <row r="51" spans="1:6" x14ac:dyDescent="0.25">
      <c r="A51"/>
      <c r="B51"/>
      <c r="C51"/>
      <c r="D51"/>
      <c r="E51"/>
      <c r="F51"/>
    </row>
    <row r="52" spans="1:6" ht="29.25" customHeight="1" x14ac:dyDescent="0.25">
      <c r="A52" s="20" t="s">
        <v>35</v>
      </c>
      <c r="B52" s="20"/>
      <c r="C52" s="20"/>
      <c r="D52" s="20"/>
      <c r="E52" s="20"/>
      <c r="F52" s="20"/>
    </row>
    <row r="53" spans="1:6" x14ac:dyDescent="0.25">
      <c r="A53" s="14"/>
      <c r="B53" s="14"/>
      <c r="C53" s="14"/>
      <c r="D53" s="14"/>
      <c r="E53" s="14"/>
      <c r="F53" s="14"/>
    </row>
    <row r="54" spans="1:6" x14ac:dyDescent="0.25">
      <c r="A54" s="14"/>
      <c r="B54" s="14"/>
      <c r="C54" s="14"/>
      <c r="D54" s="14"/>
      <c r="E54" s="14"/>
      <c r="F54" s="14"/>
    </row>
  </sheetData>
  <mergeCells count="6">
    <mergeCell ref="A52:F52"/>
    <mergeCell ref="A5:F5"/>
    <mergeCell ref="A25:F25"/>
    <mergeCell ref="A27:F27"/>
    <mergeCell ref="A30:F30"/>
    <mergeCell ref="A50:F50"/>
  </mergeCells>
  <pageMargins left="0.7" right="0.7" top="0.75" bottom="0.75" header="0.3" footer="0.3"/>
  <pageSetup scale="80" orientation="portrait" r:id="rId1"/>
  <headerFooter>
    <oddHeader>&amp;R&amp;"Times New Roman,Bold"&amp;10KyPSC Case No. 2022-00372
STAFF-DR-01-047 Attachment 
Page &amp;P of &amp;N</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Witness xmlns="5ba878c6-b33b-4b7d-8b1a-66240161f50d">Stewart</Witnes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5C6E46BEEC65514998BA1B34889D3D88" ma:contentTypeVersion="3" ma:contentTypeDescription="Create a new document." ma:contentTypeScope="" ma:versionID="5f70709f997a255503caa87cc4490572">
  <xsd:schema xmlns:xsd="http://www.w3.org/2001/XMLSchema" xmlns:xs="http://www.w3.org/2001/XMLSchema" xmlns:p="http://schemas.microsoft.com/office/2006/metadata/properties" xmlns:ns2="5ba878c6-b33b-4b7d-8b1a-66240161f50d" xmlns:ns3="745fd72d-7e83-4669-aadd-86863736241e" targetNamespace="http://schemas.microsoft.com/office/2006/metadata/properties" ma:root="true" ma:fieldsID="65a65b56572e544c80ac03f53f2369bf" ns2:_="" ns3:_="">
    <xsd:import namespace="5ba878c6-b33b-4b7d-8b1a-66240161f50d"/>
    <xsd:import namespace="745fd72d-7e83-4669-aadd-86863736241e"/>
    <xsd:element name="properties">
      <xsd:complexType>
        <xsd:sequence>
          <xsd:element name="documentManagement">
            <xsd:complexType>
              <xsd:all>
                <xsd:element ref="ns2:Witness"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ba878c6-b33b-4b7d-8b1a-66240161f50d" elementFormDefault="qualified">
    <xsd:import namespace="http://schemas.microsoft.com/office/2006/documentManagement/types"/>
    <xsd:import namespace="http://schemas.microsoft.com/office/infopath/2007/PartnerControls"/>
    <xsd:element name="Witness" ma:index="9" nillable="true" ma:displayName="Witness" ma:internalName="Witness">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45fd72d-7e83-4669-aadd-86863736241e"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ma:index="8" ma:displayName="Subject"/>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DD259C5-1505-4C84-B054-4CBF7C97A3CD}">
  <ds:schemaRefs>
    <ds:schemaRef ds:uri="http://purl.org/dc/elements/1.1/"/>
    <ds:schemaRef ds:uri="http://schemas.microsoft.com/office/2006/documentManagement/types"/>
    <ds:schemaRef ds:uri="745fd72d-7e83-4669-aadd-86863736241e"/>
    <ds:schemaRef ds:uri="http://purl.org/dc/terms/"/>
    <ds:schemaRef ds:uri="http://schemas.openxmlformats.org/package/2006/metadata/core-properties"/>
    <ds:schemaRef ds:uri="http://schemas.microsoft.com/office/infopath/2007/PartnerControls"/>
    <ds:schemaRef ds:uri="http://purl.org/dc/dcmitype/"/>
    <ds:schemaRef ds:uri="5ba878c6-b33b-4b7d-8b1a-66240161f50d"/>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004ECF9C-448C-42A0-BC1F-17D0E01B0C5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ba878c6-b33b-4b7d-8b1a-66240161f50d"/>
    <ds:schemaRef ds:uri="745fd72d-7e83-4669-aadd-86863736241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9DC7283-F94F-4030-BE73-EC1DAF7278B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Staff-DR-01-047</vt:lpstr>
      <vt:lpstr>'Staff-DR-01-047'!Print_Area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Fringe Benefits</dc:subject>
  <dc:creator/>
  <cp:lastModifiedBy/>
  <dcterms:created xsi:type="dcterms:W3CDTF">2022-11-14T18:34:45Z</dcterms:created>
  <dcterms:modified xsi:type="dcterms:W3CDTF">2022-12-15T22:00:36Z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0x0101005C6E46BEEC65514998BA1B34889D3D88</vt:lpwstr>
  </property>
</Properties>
</file>