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keenergy-my.sharepoint.com/personal/debbie_gates_duke-energy_com/Documents/Documents/Regulatory/COV19 Regulatory Filings/2022 DEK Electric Rate Case/Rehearing documents/Rehearing AG's 2nd Set/Excel/"/>
    </mc:Choice>
  </mc:AlternateContent>
  <xr:revisionPtr revIDLastSave="0" documentId="8_{69B11EE5-0DC2-48F4-B307-01FD55B9B5E6}" xr6:coauthVersionLast="47" xr6:coauthVersionMax="47" xr10:uidLastSave="{00000000-0000-0000-0000-000000000000}"/>
  <bookViews>
    <workbookView xWindow="-108" yWindow="-108" windowWidth="23256" windowHeight="12576" xr2:uid="{24691E84-49CF-4D05-BE9B-FE1C98812712}"/>
  </bookViews>
  <sheets>
    <sheet name="Sheet1" sheetId="1" r:id="rId1"/>
  </sheets>
  <definedNames>
    <definedName name="_xlnm.Print_Area" localSheetId="0">Sheet1!$A$1:$K$15</definedName>
    <definedName name="_xlnm.Print_Titles" localSheetId="0">Sheet1!$1:$12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G14" i="1"/>
  <c r="K15" i="1"/>
  <c r="G15" i="1"/>
</calcChain>
</file>

<file path=xl/sharedStrings.xml><?xml version="1.0" encoding="utf-8"?>
<sst xmlns="http://schemas.openxmlformats.org/spreadsheetml/2006/main" count="29" uniqueCount="24">
  <si>
    <t>TOTAL</t>
  </si>
  <si>
    <t>ESTIMATED</t>
  </si>
  <si>
    <t>DECOMMISSIONING</t>
  </si>
  <si>
    <t>TERMINAL</t>
  </si>
  <si>
    <t>RETIREMENT</t>
  </si>
  <si>
    <t>COSTS</t>
  </si>
  <si>
    <t>NET</t>
  </si>
  <si>
    <t>UNIT</t>
  </si>
  <si>
    <t>YEAR</t>
  </si>
  <si>
    <t>(CURRENT $)</t>
  </si>
  <si>
    <t>(FUTURE $)</t>
  </si>
  <si>
    <t>RETIREMENTS</t>
  </si>
  <si>
    <t>SALVAGE (%)</t>
  </si>
  <si>
    <t>(1)</t>
  </si>
  <si>
    <t>(2)</t>
  </si>
  <si>
    <t>(3)</t>
  </si>
  <si>
    <t>(4)</t>
  </si>
  <si>
    <t>(5)</t>
  </si>
  <si>
    <t>SOLAR PRODUCTION</t>
  </si>
  <si>
    <t>CRITTENDEN</t>
  </si>
  <si>
    <t>WALTON</t>
  </si>
  <si>
    <t>(6)=(4)/(5)</t>
  </si>
  <si>
    <t>DUKE ENERGY KENTUCKY</t>
  </si>
  <si>
    <t>CALCULATION OF TERMINAL NET SALVAGE PRECENT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</si>
</sst>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color indexed="8"/>
      <name val="Arial"/>
      <family val="2"/>
    </font>
    <font>
      <b/>
      <u/>
      <sz val="9"/>
      <color indexed="8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164" fontId="1" fillId="0" borderId="0"/>
  </cellStyleXfs>
  <cellXfs count="22">
    <xf numFmtId="0" fontId="0" fillId="0" borderId="0" xfId="0"/>
    <xf numFmtId="164" fontId="2" fillId="0" borderId="0" xfId="1" applyFont="1" applyAlignment="1">
      <alignment horizontal="centerContinuous"/>
    </xf>
    <xf numFmtId="164" fontId="3" fillId="0" borderId="0" xfId="1" applyFont="1" applyAlignment="1">
      <alignment horizontal="centerContinuous"/>
    </xf>
    <xf numFmtId="164" fontId="3" fillId="0" borderId="0" xfId="1" applyFont="1"/>
    <xf numFmtId="164" fontId="2" fillId="0" borderId="0" xfId="1" applyFont="1"/>
    <xf numFmtId="164" fontId="4" fillId="0" borderId="0" xfId="1" applyFont="1"/>
    <xf numFmtId="164" fontId="2" fillId="0" borderId="0" xfId="1" applyFont="1" applyAlignment="1">
      <alignment horizontal="center"/>
    </xf>
    <xf numFmtId="164" fontId="5" fillId="0" borderId="0" xfId="1" applyFont="1" applyAlignment="1">
      <alignment horizontal="center"/>
    </xf>
    <xf numFmtId="164" fontId="6" fillId="0" borderId="0" xfId="1" applyFont="1"/>
    <xf numFmtId="164" fontId="5" fillId="0" borderId="0" xfId="1" quotePrefix="1" applyFont="1" applyAlignment="1">
      <alignment horizontal="center"/>
    </xf>
    <xf numFmtId="3" fontId="2" fillId="0" borderId="1" xfId="1" quotePrefix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164" fontId="3" fillId="0" borderId="0" xfId="1" applyFont="1" applyAlignment="1">
      <alignment vertical="center"/>
    </xf>
    <xf numFmtId="3" fontId="2" fillId="0" borderId="0" xfId="1" applyNumberFormat="1" applyFont="1"/>
    <xf numFmtId="3" fontId="2" fillId="0" borderId="0" xfId="1" applyNumberFormat="1" applyFont="1" applyAlignment="1">
      <alignment horizontal="center"/>
    </xf>
    <xf numFmtId="3" fontId="4" fillId="0" borderId="0" xfId="1" applyNumberFormat="1" applyFont="1"/>
    <xf numFmtId="37" fontId="3" fillId="0" borderId="0" xfId="1" applyNumberFormat="1" applyFont="1" applyAlignment="1">
      <alignment horizontal="right" indent="1"/>
    </xf>
    <xf numFmtId="0" fontId="3" fillId="0" borderId="0" xfId="1" applyNumberFormat="1" applyFont="1" applyAlignment="1">
      <alignment horizontal="center"/>
    </xf>
    <xf numFmtId="37" fontId="3" fillId="0" borderId="0" xfId="1" applyNumberFormat="1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left" indent="2"/>
    </xf>
  </cellXfs>
  <cellStyles count="2">
    <cellStyle name="Normal" xfId="0" builtinId="0"/>
    <cellStyle name="Normal 4" xfId="1" xr:uid="{358F3C7A-4DCF-4509-BF02-98F4DE9F12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B65EB-0804-433B-9D6E-7036ADCAF52C}">
  <sheetPr transitionEvaluation="1">
    <pageSetUpPr autoPageBreaks="0" fitToPage="1"/>
  </sheetPr>
  <dimension ref="A1:K17"/>
  <sheetViews>
    <sheetView tabSelected="1" view="pageLayout" zoomScaleNormal="100" zoomScaleSheetLayoutView="80" workbookViewId="0">
      <selection activeCell="K83" sqref="K83"/>
    </sheetView>
  </sheetViews>
  <sheetFormatPr defaultColWidth="12.5546875" defaultRowHeight="11.4" x14ac:dyDescent="0.2"/>
  <cols>
    <col min="1" max="1" width="30.77734375" style="3" customWidth="1"/>
    <col min="2" max="2" width="2.77734375" style="3" customWidth="1"/>
    <col min="3" max="3" width="14.77734375" style="3" customWidth="1"/>
    <col min="4" max="4" width="2.77734375" style="3" customWidth="1"/>
    <col min="5" max="5" width="16.77734375" style="3" customWidth="1"/>
    <col min="6" max="6" width="2.77734375" style="3" customWidth="1"/>
    <col min="7" max="7" width="16.77734375" style="3" customWidth="1"/>
    <col min="8" max="8" width="2.77734375" style="3" customWidth="1"/>
    <col min="9" max="9" width="16.77734375" style="3" customWidth="1"/>
    <col min="10" max="10" width="2.77734375" style="3" customWidth="1"/>
    <col min="11" max="11" width="14.77734375" style="3" customWidth="1"/>
    <col min="12" max="12" width="5.5546875" style="3" customWidth="1"/>
    <col min="13" max="16384" width="12.5546875" style="3"/>
  </cols>
  <sheetData>
    <row r="1" spans="1:11" ht="12" x14ac:dyDescent="0.25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2" x14ac:dyDescent="0.25">
      <c r="A3" s="1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6" spans="1:11" ht="12" x14ac:dyDescent="0.25">
      <c r="A6" s="4"/>
      <c r="B6" s="4"/>
      <c r="C6" s="4"/>
      <c r="D6" s="4"/>
      <c r="E6" s="6" t="s">
        <v>0</v>
      </c>
      <c r="F6" s="5"/>
      <c r="G6" s="6" t="s">
        <v>0</v>
      </c>
      <c r="H6" s="4"/>
      <c r="I6" s="4"/>
      <c r="J6" s="4"/>
      <c r="K6" s="4"/>
    </row>
    <row r="7" spans="1:11" ht="12" x14ac:dyDescent="0.25">
      <c r="A7" s="4"/>
      <c r="B7" s="4"/>
      <c r="C7" s="6" t="s">
        <v>1</v>
      </c>
      <c r="D7" s="4"/>
      <c r="E7" s="6" t="s">
        <v>2</v>
      </c>
      <c r="F7" s="5"/>
      <c r="G7" s="6" t="s">
        <v>2</v>
      </c>
      <c r="H7" s="4"/>
      <c r="I7" s="6" t="s">
        <v>1</v>
      </c>
      <c r="J7" s="4"/>
      <c r="K7" s="6" t="s">
        <v>3</v>
      </c>
    </row>
    <row r="8" spans="1:11" ht="12" x14ac:dyDescent="0.25">
      <c r="A8" s="4"/>
      <c r="B8" s="4"/>
      <c r="C8" s="6" t="s">
        <v>4</v>
      </c>
      <c r="D8" s="4"/>
      <c r="E8" s="6" t="s">
        <v>5</v>
      </c>
      <c r="F8" s="5"/>
      <c r="G8" s="6" t="s">
        <v>5</v>
      </c>
      <c r="H8" s="4"/>
      <c r="I8" s="6" t="s">
        <v>3</v>
      </c>
      <c r="J8" s="4"/>
      <c r="K8" s="6" t="s">
        <v>6</v>
      </c>
    </row>
    <row r="9" spans="1:11" ht="12" x14ac:dyDescent="0.25">
      <c r="A9" s="6" t="s">
        <v>7</v>
      </c>
      <c r="B9" s="5"/>
      <c r="C9" s="7" t="s">
        <v>8</v>
      </c>
      <c r="D9" s="8"/>
      <c r="E9" s="7" t="s">
        <v>9</v>
      </c>
      <c r="F9" s="8"/>
      <c r="G9" s="7" t="s">
        <v>10</v>
      </c>
      <c r="H9" s="8"/>
      <c r="I9" s="9" t="s">
        <v>11</v>
      </c>
      <c r="J9" s="8"/>
      <c r="K9" s="7" t="s">
        <v>12</v>
      </c>
    </row>
    <row r="10" spans="1:11" s="13" customFormat="1" ht="12" x14ac:dyDescent="0.3">
      <c r="A10" s="10" t="s">
        <v>13</v>
      </c>
      <c r="B10" s="11"/>
      <c r="C10" s="10" t="s">
        <v>14</v>
      </c>
      <c r="D10" s="11"/>
      <c r="E10" s="10" t="s">
        <v>15</v>
      </c>
      <c r="F10" s="12"/>
      <c r="G10" s="10" t="s">
        <v>16</v>
      </c>
      <c r="H10" s="11"/>
      <c r="I10" s="10" t="s">
        <v>17</v>
      </c>
      <c r="J10" s="11"/>
      <c r="K10" s="10" t="s">
        <v>21</v>
      </c>
    </row>
    <row r="11" spans="1:11" ht="12" x14ac:dyDescent="0.25">
      <c r="A11" s="14"/>
      <c r="B11" s="14"/>
      <c r="C11" s="15"/>
      <c r="D11" s="14"/>
      <c r="E11" s="16"/>
      <c r="F11" s="16"/>
      <c r="G11" s="14"/>
      <c r="H11" s="14"/>
      <c r="I11" s="15"/>
      <c r="J11" s="14"/>
      <c r="K11" s="15"/>
    </row>
    <row r="12" spans="1:11" ht="12" x14ac:dyDescent="0.25">
      <c r="A12" s="14"/>
      <c r="B12" s="14"/>
      <c r="C12" s="15"/>
      <c r="D12" s="14"/>
      <c r="E12" s="17"/>
      <c r="F12" s="16"/>
      <c r="G12" s="14"/>
      <c r="H12" s="14"/>
      <c r="I12" s="15"/>
      <c r="J12" s="14"/>
      <c r="K12" s="15"/>
    </row>
    <row r="13" spans="1:11" ht="12" x14ac:dyDescent="0.25">
      <c r="A13" s="20" t="s">
        <v>18</v>
      </c>
      <c r="E13" s="17"/>
      <c r="G13" s="17"/>
      <c r="I13" s="17"/>
      <c r="K13" s="19"/>
    </row>
    <row r="14" spans="1:11" x14ac:dyDescent="0.2">
      <c r="A14" s="21" t="s">
        <v>19</v>
      </c>
      <c r="C14" s="18">
        <v>2047</v>
      </c>
      <c r="E14" s="17">
        <v>412300</v>
      </c>
      <c r="G14" s="17">
        <f>ROUND((E14*(1.025^(C14-2021))),0)</f>
        <v>783491</v>
      </c>
      <c r="I14" s="17">
        <v>-1273955.02</v>
      </c>
      <c r="K14" s="19">
        <f>ROUND(G14/I14*100,0)</f>
        <v>-62</v>
      </c>
    </row>
    <row r="15" spans="1:11" x14ac:dyDescent="0.2">
      <c r="A15" s="21" t="s">
        <v>20</v>
      </c>
      <c r="C15" s="18">
        <v>2047</v>
      </c>
      <c r="E15" s="17">
        <v>586200</v>
      </c>
      <c r="G15" s="17">
        <f>ROUND((E15*(1.025^(C15-2021))),0)</f>
        <v>1113952</v>
      </c>
      <c r="I15" s="17">
        <v>-1772106.7399999998</v>
      </c>
      <c r="K15" s="19">
        <f>ROUND(G15/I15*100,0)</f>
        <v>-63</v>
      </c>
    </row>
    <row r="16" spans="1:11" x14ac:dyDescent="0.2">
      <c r="E16" s="17"/>
    </row>
    <row r="17" spans="5:5" x14ac:dyDescent="0.2">
      <c r="E17" s="17"/>
    </row>
  </sheetData>
  <printOptions horizontalCentered="1"/>
  <pageMargins left="0.75" right="0.75" top="1.0797916666666667" bottom="0.5" header="0.5" footer="0.5"/>
  <pageSetup scale="71" orientation="portrait" r:id="rId1"/>
  <headerFooter alignWithMargins="0">
    <oddHeader>&amp;R&amp;"Times New Roman,Bold"&amp;10KyPSC Case No. 2022-00372
AG-RHDR-02-001 Attachment 1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33C4B7-8AA0-4308-8CC8-F6D0403599E3}">
  <ds:schemaRefs>
    <ds:schemaRef ds:uri="http://purl.org/dc/elements/1.1/"/>
    <ds:schemaRef ds:uri="http://schemas.microsoft.com/office/2006/documentManagement/types"/>
    <ds:schemaRef ds:uri="745fd72d-7e83-4669-aadd-86863736241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ba878c6-b33b-4b7d-8b1a-66240161f50d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A29AD05-C149-4988-AB34-9743E2D136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4DC606-0537-4782-8FA0-951CED78A8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Stubblebine, Kelsey</dc:creator>
  <cp:lastModifiedBy>Gates, Debbie</cp:lastModifiedBy>
  <cp:lastPrinted>2024-01-24T21:01:30Z</cp:lastPrinted>
  <dcterms:created xsi:type="dcterms:W3CDTF">2022-10-06T13:32:12Z</dcterms:created>
  <dcterms:modified xsi:type="dcterms:W3CDTF">2024-01-26T18:23:01Z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