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WDOX\CLIENTS\64718\0003\DISCOVER\"/>
    </mc:Choice>
  </mc:AlternateContent>
  <xr:revisionPtr revIDLastSave="0" documentId="13_ncr:1_{BA117390-8130-46E3-B933-D1FD4EC3418E}" xr6:coauthVersionLast="47" xr6:coauthVersionMax="47" xr10:uidLastSave="{00000000-0000-0000-0000-000000000000}"/>
  <bookViews>
    <workbookView xWindow="-120" yWindow="-120" windowWidth="29040" windowHeight="15840" xr2:uid="{989E1F91-7074-48AE-8ABE-DA2DAA6E0C0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" l="1"/>
  <c r="E27" i="1" l="1"/>
  <c r="L3" i="1" s="1"/>
  <c r="L6" i="1" s="1"/>
  <c r="L10" i="1" s="1"/>
  <c r="L14" i="1" s="1"/>
  <c r="L8" i="1"/>
  <c r="N8" i="1" s="1"/>
  <c r="J8" i="1"/>
  <c r="N3" i="1" l="1"/>
  <c r="N6" i="1" s="1"/>
  <c r="N10" i="1" s="1"/>
  <c r="N14" i="1" s="1"/>
  <c r="J6" i="1"/>
  <c r="J10" i="1" s="1"/>
  <c r="J14" i="1" s="1"/>
</calcChain>
</file>

<file path=xl/sharedStrings.xml><?xml version="1.0" encoding="utf-8"?>
<sst xmlns="http://schemas.openxmlformats.org/spreadsheetml/2006/main" count="29" uniqueCount="19">
  <si>
    <t>Description</t>
  </si>
  <si>
    <t>Amount</t>
  </si>
  <si>
    <t xml:space="preserve">Actuals </t>
  </si>
  <si>
    <t>Remaining</t>
  </si>
  <si>
    <t>Legal Fees</t>
  </si>
  <si>
    <t>Total Cost of Current Case</t>
  </si>
  <si>
    <t>Unamortized Rate Case Expense</t>
  </si>
  <si>
    <t>Total Rate Case Expense</t>
  </si>
  <si>
    <t>Amortization Expense per year</t>
  </si>
  <si>
    <t>Estimated Amount</t>
  </si>
  <si>
    <t>Company</t>
  </si>
  <si>
    <t>Classification</t>
  </si>
  <si>
    <t>Sturgill Turner</t>
  </si>
  <si>
    <t>Legal</t>
  </si>
  <si>
    <t>Date</t>
  </si>
  <si>
    <t>Amortized Over 3.0 years</t>
  </si>
  <si>
    <t>Invoices (see DR 2-2 and 3-8)</t>
  </si>
  <si>
    <t>4/XX/2023</t>
  </si>
  <si>
    <t>36 months: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</si>
</sst>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#,##0\ ;\(#,##0\)"/>
    <numFmt numFmtId="165" formatCode="_(&quot;$&quot;* #,##0_);_(&quot;$&quot;* \(#,##0\);_(&quot;$&quot;* &quot;-&quot;??_);_(@_)"/>
    <numFmt numFmtId="166" formatCode="#,##0.0\ ;\(#,##0.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164" fontId="4" fillId="0" borderId="1" xfId="0" applyNumberFormat="1" applyFont="1" applyBorder="1"/>
    <xf numFmtId="164" fontId="4" fillId="0" borderId="0" xfId="0" applyNumberFormat="1" applyFont="1"/>
    <xf numFmtId="164" fontId="3" fillId="0" borderId="1" xfId="0" applyNumberFormat="1" applyFont="1" applyBorder="1" applyAlignment="1">
      <alignment horizontal="center"/>
    </xf>
    <xf numFmtId="165" fontId="4" fillId="0" borderId="0" xfId="1" applyNumberFormat="1" applyFont="1" applyFill="1"/>
    <xf numFmtId="165" fontId="4" fillId="0" borderId="0" xfId="1" applyNumberFormat="1" applyFont="1"/>
    <xf numFmtId="165" fontId="4" fillId="0" borderId="0" xfId="1" applyNumberFormat="1" applyFont="1" applyBorder="1" applyAlignment="1">
      <alignment horizontal="center"/>
    </xf>
    <xf numFmtId="166" fontId="4" fillId="0" borderId="1" xfId="0" applyNumberFormat="1" applyFont="1" applyBorder="1"/>
    <xf numFmtId="164" fontId="3" fillId="0" borderId="0" xfId="0" applyNumberFormat="1" applyFont="1"/>
    <xf numFmtId="42" fontId="4" fillId="0" borderId="2" xfId="0" applyNumberFormat="1" applyFont="1" applyBorder="1"/>
    <xf numFmtId="164" fontId="3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1" applyFont="1" applyAlignment="1">
      <alignment horizontal="right"/>
    </xf>
    <xf numFmtId="44" fontId="0" fillId="0" borderId="0" xfId="1" applyFont="1"/>
    <xf numFmtId="44" fontId="0" fillId="0" borderId="3" xfId="1" applyFont="1" applyBorder="1"/>
    <xf numFmtId="44" fontId="0" fillId="0" borderId="0" xfId="1" applyFont="1" applyBorder="1"/>
    <xf numFmtId="44" fontId="0" fillId="0" borderId="0" xfId="0" applyNumberFormat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8F7D7-B5EB-4A0C-B7B5-1A9B6192BD09}">
  <dimension ref="B2:N27"/>
  <sheetViews>
    <sheetView tabSelected="1" workbookViewId="0">
      <selection activeCell="L21" sqref="L21"/>
    </sheetView>
  </sheetViews>
  <sheetFormatPr defaultRowHeight="15" x14ac:dyDescent="0.25"/>
  <cols>
    <col min="2" max="2" width="27" customWidth="1"/>
    <col min="3" max="3" width="21.85546875" customWidth="1"/>
    <col min="4" max="4" width="18" customWidth="1"/>
    <col min="5" max="5" width="17.7109375" customWidth="1"/>
    <col min="10" max="10" width="9.7109375" bestFit="1" customWidth="1"/>
    <col min="12" max="12" width="10.7109375" customWidth="1"/>
    <col min="14" max="14" width="14.28515625" customWidth="1"/>
  </cols>
  <sheetData>
    <row r="2" spans="2:14" ht="30" x14ac:dyDescent="0.3">
      <c r="B2" s="1" t="s">
        <v>0</v>
      </c>
      <c r="C2" s="2"/>
      <c r="D2" s="2"/>
      <c r="E2" s="3"/>
      <c r="F2" s="3"/>
      <c r="G2" s="4"/>
      <c r="H2" s="4"/>
      <c r="I2" s="4"/>
      <c r="J2" s="12" t="s">
        <v>9</v>
      </c>
      <c r="K2" s="4"/>
      <c r="L2" s="5" t="s">
        <v>2</v>
      </c>
      <c r="M2" s="4"/>
      <c r="N2" s="5" t="s">
        <v>3</v>
      </c>
    </row>
    <row r="3" spans="2:14" x14ac:dyDescent="0.25">
      <c r="B3" s="4" t="s">
        <v>4</v>
      </c>
      <c r="C3" s="4"/>
      <c r="D3" s="4"/>
      <c r="E3" s="4"/>
      <c r="F3" s="4"/>
      <c r="G3" s="4"/>
      <c r="H3" s="4"/>
      <c r="I3" s="4"/>
      <c r="J3" s="6">
        <v>50000</v>
      </c>
      <c r="K3" s="4"/>
      <c r="L3" s="6">
        <f>E27</f>
        <v>14181.4</v>
      </c>
      <c r="M3" s="4"/>
      <c r="N3" s="6">
        <f>+J3-L3</f>
        <v>35818.6</v>
      </c>
    </row>
    <row r="4" spans="2:14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4" x14ac:dyDescent="0.25">
      <c r="B5" s="4"/>
      <c r="C5" s="4"/>
      <c r="D5" s="4"/>
      <c r="E5" s="4"/>
      <c r="F5" s="4"/>
      <c r="G5" s="4"/>
      <c r="H5" s="4"/>
      <c r="I5" s="4"/>
      <c r="J5" s="7"/>
      <c r="K5" s="4"/>
      <c r="L5" s="7"/>
      <c r="M5" s="4"/>
      <c r="N5" s="7"/>
    </row>
    <row r="6" spans="2:14" x14ac:dyDescent="0.25">
      <c r="B6" s="4" t="s">
        <v>5</v>
      </c>
      <c r="C6" s="4"/>
      <c r="D6" s="4"/>
      <c r="E6" s="4"/>
      <c r="F6" s="4"/>
      <c r="G6" s="4"/>
      <c r="H6" s="4"/>
      <c r="I6" s="4"/>
      <c r="J6" s="7">
        <f>SUM(J3:J5)</f>
        <v>50000</v>
      </c>
      <c r="K6" s="4"/>
      <c r="L6" s="7">
        <f>SUM(L3:L5)</f>
        <v>14181.4</v>
      </c>
      <c r="M6" s="4"/>
      <c r="N6" s="7">
        <f>SUM(N3:N5)</f>
        <v>35818.6</v>
      </c>
    </row>
    <row r="7" spans="2:14" x14ac:dyDescent="0.25">
      <c r="B7" s="4"/>
      <c r="C7" s="4"/>
      <c r="D7" s="4"/>
      <c r="E7" s="4"/>
      <c r="F7" s="4"/>
      <c r="G7" s="4"/>
      <c r="H7" s="4"/>
      <c r="I7" s="4"/>
      <c r="J7" s="8"/>
      <c r="K7" s="4"/>
      <c r="L7" s="8"/>
      <c r="M7" s="4"/>
      <c r="N7" s="8"/>
    </row>
    <row r="8" spans="2:14" x14ac:dyDescent="0.25">
      <c r="B8" s="4" t="s">
        <v>6</v>
      </c>
      <c r="C8" s="4"/>
      <c r="D8" s="4"/>
      <c r="E8" s="4"/>
      <c r="F8" s="4"/>
      <c r="G8" s="4"/>
      <c r="H8" s="4"/>
      <c r="I8" s="4"/>
      <c r="J8" s="7">
        <f>+F49</f>
        <v>0</v>
      </c>
      <c r="K8" s="4"/>
      <c r="L8" s="7">
        <f>+F48</f>
        <v>0</v>
      </c>
      <c r="M8" s="4"/>
      <c r="N8" s="7">
        <f>+J8-L8</f>
        <v>0</v>
      </c>
    </row>
    <row r="9" spans="2:14" x14ac:dyDescent="0.25">
      <c r="B9" s="4"/>
      <c r="C9" s="4"/>
      <c r="D9" s="4"/>
      <c r="E9" s="4"/>
      <c r="F9" s="4"/>
      <c r="G9" s="4"/>
      <c r="H9" s="4"/>
      <c r="I9" s="4"/>
      <c r="J9" s="7"/>
      <c r="K9" s="4"/>
      <c r="L9" s="7"/>
      <c r="M9" s="4"/>
      <c r="N9" s="7"/>
    </row>
    <row r="10" spans="2:14" x14ac:dyDescent="0.25">
      <c r="B10" s="4" t="s">
        <v>7</v>
      </c>
      <c r="C10" s="4"/>
      <c r="D10" s="4"/>
      <c r="E10" s="4"/>
      <c r="F10" s="4"/>
      <c r="G10" s="4"/>
      <c r="H10" s="4"/>
      <c r="I10" s="4"/>
      <c r="J10" s="7">
        <f>SUM(J8,J6)</f>
        <v>50000</v>
      </c>
      <c r="K10" s="4"/>
      <c r="L10" s="7">
        <f>SUM(L8,L6)</f>
        <v>14181.4</v>
      </c>
      <c r="M10" s="4"/>
      <c r="N10" s="7">
        <f>SUM(N8,N6)</f>
        <v>35818.6</v>
      </c>
    </row>
    <row r="11" spans="2:14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2:14" x14ac:dyDescent="0.25">
      <c r="B12" s="4" t="s">
        <v>15</v>
      </c>
      <c r="C12" s="4"/>
      <c r="D12" s="4"/>
      <c r="E12" s="4"/>
      <c r="F12" s="4"/>
      <c r="G12" s="4"/>
      <c r="H12" s="4"/>
      <c r="I12" s="4"/>
      <c r="J12" s="9">
        <v>3</v>
      </c>
      <c r="K12" s="4"/>
      <c r="L12" s="9">
        <v>3</v>
      </c>
      <c r="M12" s="4"/>
      <c r="N12" s="9">
        <v>3</v>
      </c>
    </row>
    <row r="13" spans="2:14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2:14" ht="16.5" thickBot="1" x14ac:dyDescent="0.35">
      <c r="B14" s="10" t="s">
        <v>8</v>
      </c>
      <c r="C14" s="4"/>
      <c r="D14" s="4"/>
      <c r="E14" s="4"/>
      <c r="F14" s="4"/>
      <c r="G14" s="4"/>
      <c r="H14" s="4"/>
      <c r="I14" s="4"/>
      <c r="J14" s="11">
        <f>ROUND(J10/J12,0)</f>
        <v>16667</v>
      </c>
      <c r="K14" s="4"/>
      <c r="L14" s="11">
        <f>ROUND(L10/L12,0)</f>
        <v>4727</v>
      </c>
      <c r="M14" s="4"/>
      <c r="N14" s="11">
        <f>ROUND(N10/N12,0)</f>
        <v>11940</v>
      </c>
    </row>
    <row r="15" spans="2:14" ht="15.75" thickTop="1" x14ac:dyDescent="0.25"/>
    <row r="16" spans="2:14" x14ac:dyDescent="0.25">
      <c r="J16" s="22" t="s">
        <v>18</v>
      </c>
      <c r="K16" s="22"/>
      <c r="L16" s="21">
        <f>L14/2/36</f>
        <v>65.652777777777771</v>
      </c>
    </row>
    <row r="18" spans="2:5" ht="15.75" x14ac:dyDescent="0.3">
      <c r="B18" s="1" t="s">
        <v>16</v>
      </c>
      <c r="C18" s="13"/>
      <c r="D18" s="13"/>
      <c r="E18" s="13"/>
    </row>
    <row r="20" spans="2:5" x14ac:dyDescent="0.25">
      <c r="B20" s="14" t="s">
        <v>10</v>
      </c>
      <c r="C20" s="14" t="s">
        <v>11</v>
      </c>
      <c r="D20" s="14" t="s">
        <v>14</v>
      </c>
      <c r="E20" s="14" t="s">
        <v>1</v>
      </c>
    </row>
    <row r="21" spans="2:5" x14ac:dyDescent="0.25">
      <c r="B21" s="15" t="s">
        <v>12</v>
      </c>
      <c r="C21" s="15" t="s">
        <v>13</v>
      </c>
      <c r="D21" s="16">
        <v>44867</v>
      </c>
      <c r="E21" s="17">
        <v>192.5</v>
      </c>
    </row>
    <row r="22" spans="2:5" x14ac:dyDescent="0.25">
      <c r="B22" s="15" t="s">
        <v>12</v>
      </c>
      <c r="C22" s="15" t="s">
        <v>13</v>
      </c>
      <c r="D22" s="16">
        <v>44908</v>
      </c>
      <c r="E22" s="18">
        <v>3153.5</v>
      </c>
    </row>
    <row r="23" spans="2:5" x14ac:dyDescent="0.25">
      <c r="B23" s="15" t="s">
        <v>12</v>
      </c>
      <c r="C23" s="15" t="s">
        <v>13</v>
      </c>
      <c r="D23" s="16">
        <v>44930</v>
      </c>
      <c r="E23" s="18">
        <v>6043.4</v>
      </c>
    </row>
    <row r="24" spans="2:5" x14ac:dyDescent="0.25">
      <c r="B24" s="15" t="s">
        <v>12</v>
      </c>
      <c r="C24" s="15" t="s">
        <v>13</v>
      </c>
      <c r="D24" s="16">
        <v>44963</v>
      </c>
      <c r="E24" s="20">
        <v>1079.5</v>
      </c>
    </row>
    <row r="25" spans="2:5" x14ac:dyDescent="0.25">
      <c r="B25" s="15" t="s">
        <v>12</v>
      </c>
      <c r="C25" s="15" t="s">
        <v>13</v>
      </c>
      <c r="D25" s="16">
        <v>44992</v>
      </c>
      <c r="E25" s="20">
        <v>2475</v>
      </c>
    </row>
    <row r="26" spans="2:5" ht="15.75" thickBot="1" x14ac:dyDescent="0.3">
      <c r="B26" s="15" t="s">
        <v>12</v>
      </c>
      <c r="C26" s="15" t="s">
        <v>13</v>
      </c>
      <c r="D26" s="16" t="s">
        <v>17</v>
      </c>
      <c r="E26" s="19">
        <v>1237.5</v>
      </c>
    </row>
    <row r="27" spans="2:5" ht="15.75" thickTop="1" x14ac:dyDescent="0.25">
      <c r="B27" s="15"/>
      <c r="C27" s="15"/>
      <c r="E27" s="18">
        <f>SUM(E21:E26)</f>
        <v>14181.4</v>
      </c>
    </row>
  </sheetData>
  <mergeCells count="1">
    <mergeCell ref="J16:K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6873B-0315-4486-9781-0F992526896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Todd Osterloh</dc:creator>
  <cp:lastModifiedBy>Todd Osterloh</cp:lastModifiedBy>
  <dcterms:created xsi:type="dcterms:W3CDTF">2023-02-06T21:21:22Z</dcterms:created>
  <dcterms:modified xsi:type="dcterms:W3CDTF">2023-03-31T15:51:38Z</dcterms:modified>
</cp:coreProperties>
</file>