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TO\Harrodsburg Rate Case\"/>
    </mc:Choice>
  </mc:AlternateContent>
  <xr:revisionPtr revIDLastSave="0" documentId="13_ncr:1_{B7177A4E-50E2-465A-9EF1-7F1036EE77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H18" i="2" l="1"/>
  <c r="G4" i="2"/>
  <c r="G5" i="2"/>
  <c r="G6" i="2"/>
  <c r="G7" i="2"/>
  <c r="G9" i="2"/>
  <c r="G10" i="2"/>
  <c r="G11" i="2"/>
  <c r="G12" i="2"/>
  <c r="G13" i="2"/>
  <c r="G14" i="2"/>
  <c r="G3" i="2"/>
  <c r="G18" i="2" l="1"/>
  <c r="C15" i="2"/>
  <c r="C16" i="2" s="1"/>
  <c r="F17" i="2"/>
  <c r="F18" i="2" s="1"/>
  <c r="E17" i="2"/>
  <c r="E18" i="2" s="1"/>
  <c r="D17" i="2"/>
  <c r="D18" i="2" s="1"/>
  <c r="B15" i="2" l="1"/>
  <c r="B16" i="2" l="1"/>
  <c r="C18" i="2" s="1"/>
  <c r="C17" i="2"/>
</calcChain>
</file>

<file path=xl/sharedStrings.xml><?xml version="1.0" encoding="utf-8"?>
<sst xmlns="http://schemas.openxmlformats.org/spreadsheetml/2006/main" count="24" uniqueCount="21">
  <si>
    <t>Commercial</t>
  </si>
  <si>
    <t>Industrial</t>
  </si>
  <si>
    <t>Wholesale</t>
  </si>
  <si>
    <t>TOTAL cu ft</t>
  </si>
  <si>
    <t>TOTAL gal</t>
  </si>
  <si>
    <t>Residential Class A</t>
  </si>
  <si>
    <t>Residential Class R</t>
  </si>
  <si>
    <t>ANNUAL gal</t>
  </si>
  <si>
    <t xml:space="preserve">ANNUAL cuft </t>
  </si>
  <si>
    <t>A</t>
  </si>
  <si>
    <t>Apartments</t>
  </si>
  <si>
    <t>Residential</t>
  </si>
  <si>
    <t>R</t>
  </si>
  <si>
    <t>C</t>
  </si>
  <si>
    <t>D</t>
  </si>
  <si>
    <t>I</t>
  </si>
  <si>
    <t>Meter Class</t>
  </si>
  <si>
    <t>Code</t>
  </si>
  <si>
    <t># Meters</t>
  </si>
  <si>
    <t>GALLONS SOLD</t>
  </si>
  <si>
    <t>GALLONS TREATED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</si>
</sst>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17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/>
    <xf numFmtId="43" fontId="0" fillId="0" borderId="1" xfId="1" applyFont="1" applyBorder="1"/>
    <xf numFmtId="0" fontId="1" fillId="0" borderId="1" xfId="0" applyFont="1" applyBorder="1" applyAlignment="1">
      <alignment horizontal="center" vertical="center"/>
    </xf>
    <xf numFmtId="4" fontId="0" fillId="2" borderId="4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tabSelected="1" zoomScale="160" zoomScaleNormal="160" workbookViewId="0">
      <selection activeCell="H10" sqref="H10"/>
    </sheetView>
  </sheetViews>
  <sheetFormatPr defaultRowHeight="14.4" x14ac:dyDescent="0.3"/>
  <cols>
    <col min="1" max="1" width="12" customWidth="1"/>
    <col min="2" max="7" width="15.6640625" customWidth="1"/>
    <col min="8" max="8" width="17.5546875" customWidth="1"/>
    <col min="10" max="10" width="12.44140625" customWidth="1"/>
    <col min="11" max="11" width="7" style="6" customWidth="1"/>
    <col min="12" max="12" width="8.88671875" customWidth="1"/>
  </cols>
  <sheetData>
    <row r="1" spans="1:12" x14ac:dyDescent="0.3">
      <c r="B1" s="23" t="s">
        <v>5</v>
      </c>
      <c r="C1" s="23" t="s">
        <v>6</v>
      </c>
      <c r="D1" s="25" t="s">
        <v>0</v>
      </c>
      <c r="E1" s="25" t="s">
        <v>2</v>
      </c>
      <c r="F1" s="25" t="s">
        <v>1</v>
      </c>
      <c r="G1" s="27" t="s">
        <v>19</v>
      </c>
      <c r="H1" s="29" t="s">
        <v>20</v>
      </c>
      <c r="J1" s="13" t="s">
        <v>16</v>
      </c>
      <c r="K1" s="13" t="s">
        <v>17</v>
      </c>
      <c r="L1" s="13" t="s">
        <v>18</v>
      </c>
    </row>
    <row r="2" spans="1:12" x14ac:dyDescent="0.3">
      <c r="B2" s="24"/>
      <c r="C2" s="24"/>
      <c r="D2" s="26"/>
      <c r="E2" s="26"/>
      <c r="F2" s="26"/>
      <c r="G2" s="28"/>
      <c r="H2" s="30"/>
      <c r="J2" s="13"/>
      <c r="K2" s="13"/>
      <c r="L2" s="13"/>
    </row>
    <row r="3" spans="1:12" x14ac:dyDescent="0.3">
      <c r="A3" s="2">
        <v>44197</v>
      </c>
      <c r="B3" s="3">
        <v>240753</v>
      </c>
      <c r="C3" s="4">
        <v>1413718.4</v>
      </c>
      <c r="D3" s="4">
        <v>488082</v>
      </c>
      <c r="E3" s="4">
        <v>4027718.4</v>
      </c>
      <c r="F3" s="4">
        <v>2013451.34</v>
      </c>
      <c r="G3" s="8">
        <f>SUM(B3:F3)*7.48</f>
        <v>61214249.087200001</v>
      </c>
      <c r="H3" s="10">
        <v>95384943</v>
      </c>
      <c r="J3" s="1" t="s">
        <v>10</v>
      </c>
      <c r="K3" s="5" t="s">
        <v>9</v>
      </c>
      <c r="L3" s="5">
        <v>35</v>
      </c>
    </row>
    <row r="4" spans="1:12" x14ac:dyDescent="0.3">
      <c r="A4" s="2">
        <v>44228</v>
      </c>
      <c r="B4" s="12">
        <v>300344</v>
      </c>
      <c r="C4" s="12">
        <v>1323198.1100000001</v>
      </c>
      <c r="D4" s="12">
        <v>473931</v>
      </c>
      <c r="E4" s="12">
        <v>4306942.5</v>
      </c>
      <c r="F4" s="12">
        <v>2084351.7</v>
      </c>
      <c r="G4" s="8">
        <f t="shared" ref="G4:G14" si="0">SUM(B4:F4)*7.48</f>
        <v>63495979.478800006</v>
      </c>
      <c r="H4" s="10">
        <v>86122459</v>
      </c>
      <c r="J4" s="1" t="s">
        <v>11</v>
      </c>
      <c r="K4" s="5" t="s">
        <v>12</v>
      </c>
      <c r="L4" s="5">
        <v>3303</v>
      </c>
    </row>
    <row r="5" spans="1:12" x14ac:dyDescent="0.3">
      <c r="A5" s="2">
        <v>44256</v>
      </c>
      <c r="B5" s="3">
        <v>221285</v>
      </c>
      <c r="C5" s="4">
        <v>1243058.51</v>
      </c>
      <c r="D5" s="4">
        <v>388055</v>
      </c>
      <c r="E5" s="4">
        <v>3991836.6</v>
      </c>
      <c r="F5" s="4">
        <v>1930238.29</v>
      </c>
      <c r="G5" s="8">
        <f t="shared" si="0"/>
        <v>58153061.032000005</v>
      </c>
      <c r="H5" s="10">
        <v>93032187</v>
      </c>
      <c r="J5" s="1" t="s">
        <v>0</v>
      </c>
      <c r="K5" s="5" t="s">
        <v>13</v>
      </c>
      <c r="L5" s="5">
        <v>242</v>
      </c>
    </row>
    <row r="6" spans="1:12" x14ac:dyDescent="0.3">
      <c r="A6" s="2">
        <v>44287</v>
      </c>
      <c r="B6" s="3">
        <v>226561</v>
      </c>
      <c r="C6" s="4">
        <v>1373780.76</v>
      </c>
      <c r="D6" s="4">
        <v>494744</v>
      </c>
      <c r="E6" s="4">
        <v>3502369</v>
      </c>
      <c r="F6" s="4">
        <v>2395987.61</v>
      </c>
      <c r="G6" s="8">
        <f t="shared" si="0"/>
        <v>59790948.927599996</v>
      </c>
      <c r="H6" s="10">
        <v>87040609</v>
      </c>
      <c r="J6" s="1" t="s">
        <v>2</v>
      </c>
      <c r="K6" s="5" t="s">
        <v>14</v>
      </c>
      <c r="L6" s="5">
        <v>8</v>
      </c>
    </row>
    <row r="7" spans="1:12" x14ac:dyDescent="0.3">
      <c r="A7" s="2">
        <v>44317</v>
      </c>
      <c r="B7" s="3">
        <v>180105</v>
      </c>
      <c r="C7" s="4">
        <v>1545471.48</v>
      </c>
      <c r="D7" s="4">
        <v>560381</v>
      </c>
      <c r="E7" s="4">
        <v>3502369</v>
      </c>
      <c r="F7" s="4">
        <v>2374913.59</v>
      </c>
      <c r="G7" s="8">
        <f t="shared" si="0"/>
        <v>61061035.723600008</v>
      </c>
      <c r="H7" s="10">
        <v>97999337</v>
      </c>
      <c r="J7" s="1" t="s">
        <v>1</v>
      </c>
      <c r="K7" s="5" t="s">
        <v>15</v>
      </c>
      <c r="L7" s="5">
        <v>12</v>
      </c>
    </row>
    <row r="8" spans="1:12" x14ac:dyDescent="0.3">
      <c r="A8" s="2">
        <v>44348</v>
      </c>
      <c r="B8" s="3">
        <v>180105</v>
      </c>
      <c r="C8" s="4">
        <v>1545895.48</v>
      </c>
      <c r="D8" s="4">
        <v>559957</v>
      </c>
      <c r="E8" s="4">
        <v>5007841.5</v>
      </c>
      <c r="F8" s="4">
        <v>2374913.59</v>
      </c>
      <c r="G8" s="8">
        <f t="shared" si="0"/>
        <v>72321970.023600012</v>
      </c>
      <c r="H8" s="10">
        <v>95064973</v>
      </c>
    </row>
    <row r="9" spans="1:12" x14ac:dyDescent="0.3">
      <c r="A9" s="2">
        <v>44378</v>
      </c>
      <c r="B9" s="3">
        <v>425538</v>
      </c>
      <c r="C9" s="4">
        <v>3007968.62</v>
      </c>
      <c r="D9" s="4">
        <v>1128481</v>
      </c>
      <c r="E9" s="4">
        <v>4190936.4</v>
      </c>
      <c r="F9" s="4">
        <v>4422888.12</v>
      </c>
      <c r="G9" s="8">
        <f t="shared" si="0"/>
        <v>98555074.807200015</v>
      </c>
      <c r="H9" s="10">
        <v>92742172</v>
      </c>
    </row>
    <row r="10" spans="1:12" x14ac:dyDescent="0.3">
      <c r="A10" s="2">
        <v>44409</v>
      </c>
      <c r="B10" s="3">
        <v>205134</v>
      </c>
      <c r="C10" s="4">
        <v>1464361.15</v>
      </c>
      <c r="D10" s="4">
        <v>621079</v>
      </c>
      <c r="E10" s="4">
        <v>4352323.9000000004</v>
      </c>
      <c r="F10" s="4">
        <v>2557714.59</v>
      </c>
      <c r="G10" s="8">
        <f t="shared" si="0"/>
        <v>68820582.547200009</v>
      </c>
      <c r="H10" s="10">
        <v>90853755</v>
      </c>
    </row>
    <row r="11" spans="1:12" x14ac:dyDescent="0.3">
      <c r="A11" s="2">
        <v>44440</v>
      </c>
      <c r="B11" s="3">
        <v>221019</v>
      </c>
      <c r="C11" s="4">
        <v>2239066.0499999998</v>
      </c>
      <c r="D11" s="4">
        <v>577247</v>
      </c>
      <c r="E11" s="4">
        <v>4821417.0999999996</v>
      </c>
      <c r="F11" s="4">
        <v>1792111</v>
      </c>
      <c r="G11" s="8">
        <f t="shared" si="0"/>
        <v>72188433.921999991</v>
      </c>
      <c r="H11" s="10">
        <v>87424718</v>
      </c>
    </row>
    <row r="12" spans="1:12" x14ac:dyDescent="0.3">
      <c r="A12" s="2">
        <v>44470</v>
      </c>
      <c r="B12" s="3">
        <v>230437</v>
      </c>
      <c r="C12" s="4">
        <v>1364129.2</v>
      </c>
      <c r="D12" s="4">
        <v>612233</v>
      </c>
      <c r="E12" s="4">
        <v>3964491.8</v>
      </c>
      <c r="F12" s="4">
        <v>2417415.12</v>
      </c>
      <c r="G12" s="8">
        <f t="shared" si="0"/>
        <v>64243521.777600013</v>
      </c>
      <c r="H12" s="10">
        <v>84365230</v>
      </c>
    </row>
    <row r="13" spans="1:12" x14ac:dyDescent="0.3">
      <c r="A13" s="2">
        <v>44501</v>
      </c>
      <c r="B13" s="3">
        <v>224862</v>
      </c>
      <c r="C13" s="4">
        <v>1374104.23</v>
      </c>
      <c r="D13" s="4">
        <v>603317</v>
      </c>
      <c r="E13" s="4">
        <v>3576126.3</v>
      </c>
      <c r="F13" s="4">
        <v>2150046.37</v>
      </c>
      <c r="G13" s="8">
        <f t="shared" si="0"/>
        <v>59304850.131999999</v>
      </c>
      <c r="H13" s="10">
        <v>85602308</v>
      </c>
    </row>
    <row r="14" spans="1:12" x14ac:dyDescent="0.3">
      <c r="A14" s="2">
        <v>44531</v>
      </c>
      <c r="B14" s="3">
        <v>224407</v>
      </c>
      <c r="C14" s="4">
        <v>1341750.58</v>
      </c>
      <c r="D14" s="4">
        <v>551970</v>
      </c>
      <c r="E14" s="4">
        <v>4753968.8</v>
      </c>
      <c r="F14" s="4">
        <v>1993932.61</v>
      </c>
      <c r="G14" s="8">
        <f t="shared" si="0"/>
        <v>66317896.845200002</v>
      </c>
      <c r="H14" s="10">
        <v>89015359</v>
      </c>
    </row>
    <row r="15" spans="1:12" x14ac:dyDescent="0.3">
      <c r="A15" s="1" t="s">
        <v>3</v>
      </c>
      <c r="B15" s="3">
        <f>SUM(B3:B14)</f>
        <v>2880550</v>
      </c>
      <c r="C15" s="3">
        <f>SUM(C3:C14)</f>
        <v>19236502.57</v>
      </c>
      <c r="D15" s="14"/>
      <c r="E15" s="15"/>
      <c r="F15" s="16"/>
    </row>
    <row r="16" spans="1:12" x14ac:dyDescent="0.3">
      <c r="A16" s="1" t="s">
        <v>4</v>
      </c>
      <c r="B16" s="3">
        <f>B15*7.4805</f>
        <v>21547954.275000002</v>
      </c>
      <c r="C16" s="3">
        <f>C15*7.4805</f>
        <v>143898657.47488502</v>
      </c>
      <c r="D16" s="17"/>
      <c r="E16" s="18"/>
      <c r="F16" s="19"/>
    </row>
    <row r="17" spans="1:8" x14ac:dyDescent="0.3">
      <c r="A17" s="20" t="s">
        <v>8</v>
      </c>
      <c r="B17" s="21"/>
      <c r="C17" s="3">
        <f>SUM(B15+C15)</f>
        <v>22117052.57</v>
      </c>
      <c r="D17" s="3">
        <f>SUM(D3:D14)</f>
        <v>7059477</v>
      </c>
      <c r="E17" s="3">
        <f>SUM(E3:E14)</f>
        <v>49998341.29999999</v>
      </c>
      <c r="F17" s="3">
        <f>SUM(F3:F14)</f>
        <v>28507963.93</v>
      </c>
      <c r="G17" s="7"/>
      <c r="H17" s="7"/>
    </row>
    <row r="18" spans="1:8" x14ac:dyDescent="0.3">
      <c r="A18" s="22" t="s">
        <v>7</v>
      </c>
      <c r="B18" s="22"/>
      <c r="C18" s="3">
        <f>SUM(B16+C16)</f>
        <v>165446611.74988502</v>
      </c>
      <c r="D18" s="3">
        <f>D17*7.4805</f>
        <v>52808417.6985</v>
      </c>
      <c r="E18" s="3">
        <f>E17*7.4805</f>
        <v>374012592.09464991</v>
      </c>
      <c r="F18" s="3">
        <f>F17*7.4805</f>
        <v>213253824.17836499</v>
      </c>
      <c r="G18" s="9">
        <f>SUM(G3:G14)</f>
        <v>805467604.30400014</v>
      </c>
      <c r="H18" s="11">
        <f>SUM(H3:H14)</f>
        <v>1084648050</v>
      </c>
    </row>
  </sheetData>
  <mergeCells count="13">
    <mergeCell ref="L1:L2"/>
    <mergeCell ref="D15:F16"/>
    <mergeCell ref="A17:B17"/>
    <mergeCell ref="A18:B18"/>
    <mergeCell ref="K1:K2"/>
    <mergeCell ref="B1:B2"/>
    <mergeCell ref="J1:J2"/>
    <mergeCell ref="C1:C2"/>
    <mergeCell ref="D1:D2"/>
    <mergeCell ref="F1:F2"/>
    <mergeCell ref="E1:E2"/>
    <mergeCell ref="G1:G2"/>
    <mergeCell ref="H1:H2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</dc:creator>
  <cp:lastModifiedBy>Todd Osterloh</cp:lastModifiedBy>
  <cp:lastPrinted>2020-01-09T13:56:37Z</cp:lastPrinted>
  <dcterms:created xsi:type="dcterms:W3CDTF">2018-02-16T19:17:09Z</dcterms:created>
  <dcterms:modified xsi:type="dcterms:W3CDTF">2022-12-12T13:43:04Z</dcterms:modified>
</cp:coreProperties>
</file>