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Internal\01_Regulatory Services\02_Cases\2022 Cases\12_2022-00283 Rockport Deferral\06a_All Filed Discovery\01_Staff Set\3rd Set of DR\"/>
    </mc:Choice>
  </mc:AlternateContent>
  <xr:revisionPtr revIDLastSave="0" documentId="13_ncr:1_{EE9492A5-804D-4E8F-8FF5-AAE0796F322F}" xr6:coauthVersionLast="47" xr6:coauthVersionMax="47" xr10:uidLastSave="{00000000-0000-0000-0000-000000000000}"/>
  <bookViews>
    <workbookView xWindow="-120" yWindow="-120" windowWidth="29040" windowHeight="15840" xr2:uid="{FDB24BCF-0EAA-4DBD-8872-3C9FE65A7492}"/>
  </bookViews>
  <sheets>
    <sheet name="One Time" sheetId="3" r:id="rId1"/>
    <sheet name="Long Live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3" l="1"/>
  <c r="H9" i="3"/>
  <c r="H10" i="3"/>
  <c r="H11" i="3"/>
  <c r="H12" i="3"/>
  <c r="H13" i="3"/>
  <c r="H14" i="3"/>
  <c r="H15" i="3"/>
  <c r="H16" i="3"/>
  <c r="H17" i="3"/>
  <c r="H18" i="3"/>
  <c r="H19" i="3"/>
  <c r="H20" i="3"/>
  <c r="H21" i="3"/>
  <c r="H22" i="3"/>
  <c r="H23" i="3"/>
  <c r="H8" i="3"/>
  <c r="H7" i="3"/>
  <c r="G24" i="3"/>
  <c r="F24" i="3"/>
  <c r="E24" i="3"/>
  <c r="D24" i="3"/>
  <c r="C24" i="3"/>
  <c r="B24" i="3"/>
  <c r="F12" i="2" l="1"/>
  <c r="D12" i="2"/>
  <c r="H24" i="3"/>
</calcChain>
</file>

<file path=xl/sharedStrings.xml><?xml version="1.0" encoding="utf-8"?>
<sst xmlns="http://schemas.openxmlformats.org/spreadsheetml/2006/main" count="55" uniqueCount="42">
  <si>
    <t>Customer First SAP based customer, financial, supply chain and asset management system</t>
  </si>
  <si>
    <t>Telecom separation (radio, microwave, fiber, and other technologies)</t>
  </si>
  <si>
    <t>Low</t>
  </si>
  <si>
    <t>High</t>
  </si>
  <si>
    <t>-</t>
  </si>
  <si>
    <t>Liberty's One-Time Transition Costs</t>
  </si>
  <si>
    <t>Figures in $000's</t>
  </si>
  <si>
    <t>Dec</t>
  </si>
  <si>
    <t>Mar</t>
  </si>
  <si>
    <t>Jun</t>
  </si>
  <si>
    <t>Sep</t>
  </si>
  <si>
    <t>Functional Area</t>
  </si>
  <si>
    <t>Actual</t>
  </si>
  <si>
    <t>Estimate</t>
  </si>
  <si>
    <t>Grand Total</t>
  </si>
  <si>
    <t>Business Risk &amp; Resilience</t>
  </si>
  <si>
    <t>Communications/Corp Communications</t>
  </si>
  <si>
    <t>Corporate IT</t>
  </si>
  <si>
    <t>Customer Experience</t>
  </si>
  <si>
    <t>Energy Procurement</t>
  </si>
  <si>
    <t>Environmental Compliance</t>
  </si>
  <si>
    <t>Environmental Health and Safety</t>
  </si>
  <si>
    <t>Senior Leadership &amp; Project Management Office</t>
  </si>
  <si>
    <t>Finance</t>
  </si>
  <si>
    <t>Governance and Government Relations</t>
  </si>
  <si>
    <t>Human Resources</t>
  </si>
  <si>
    <t>Insurance</t>
  </si>
  <si>
    <t>Internal Audit</t>
  </si>
  <si>
    <t>Legal</t>
  </si>
  <si>
    <t>Operations</t>
  </si>
  <si>
    <t>Procurement</t>
  </si>
  <si>
    <t>Regulatory</t>
  </si>
  <si>
    <t>Totals</t>
  </si>
  <si>
    <t>Qtr end:</t>
  </si>
  <si>
    <t>Payroll system modification for KY</t>
  </si>
  <si>
    <t>IT Infrastructure (endpoints, networks,security)</t>
  </si>
  <si>
    <t>Other operations technology (analysis tools, meter data, data repositories)</t>
  </si>
  <si>
    <t>Local KY Call Center</t>
  </si>
  <si>
    <t>KPSC DR 3-2</t>
  </si>
  <si>
    <t>Long Lived Transition Costs</t>
  </si>
  <si>
    <t>Conceptual estimate range ($m)*</t>
  </si>
  <si>
    <t xml:space="preserve">* Estimates which may be subject to change as additional detailed assessments are completed and projects are scoped.  These estimates are updated from those IT expenses listed in response to Data Request AG 2_12 in Case No. 2021-00481. Liberty is continuing to evaluate projects needed to replace transmission operations services provided under contract with AEP, and improved network technology. Any such capital costs would not be expected to be incurred before 2025.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</si>
</sst>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_);_(&quot;$&quot;* \(#,##0.0\);_(&quot;$&quot;* &quot;-&quot;??_);_(@_)"/>
    <numFmt numFmtId="165" formatCode="_(* #,##0.0_);_(* \(#,##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i/>
      <sz val="11"/>
      <color theme="1"/>
      <name val="Calibri"/>
      <family val="2"/>
      <scheme val="minor"/>
    </font>
    <font>
      <u/>
      <sz val="11"/>
      <color theme="1"/>
      <name val="Calibri"/>
      <family val="2"/>
      <scheme val="minor"/>
    </font>
    <font>
      <u val="singleAccounting"/>
      <sz val="11"/>
      <color theme="1"/>
      <name val="Calibri"/>
      <family val="2"/>
      <scheme val="minor"/>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5">
    <xf numFmtId="0" fontId="0" fillId="0" borderId="0" xfId="0"/>
    <xf numFmtId="0" fontId="3" fillId="0" borderId="0" xfId="0" applyFont="1" applyAlignment="1">
      <alignment horizontal="center"/>
    </xf>
    <xf numFmtId="0" fontId="2" fillId="0" borderId="3" xfId="0" applyFont="1" applyBorder="1"/>
    <xf numFmtId="0" fontId="2" fillId="0" borderId="5" xfId="0" applyFont="1" applyBorder="1"/>
    <xf numFmtId="0" fontId="2" fillId="0" borderId="6" xfId="0" applyFont="1" applyBorder="1"/>
    <xf numFmtId="0" fontId="2" fillId="0" borderId="8" xfId="0" applyFont="1" applyBorder="1"/>
    <xf numFmtId="0" fontId="0" fillId="0" borderId="4" xfId="0" applyBorder="1"/>
    <xf numFmtId="164" fontId="0" fillId="0" borderId="9" xfId="2" applyNumberFormat="1" applyFont="1" applyBorder="1"/>
    <xf numFmtId="164" fontId="2" fillId="0" borderId="9" xfId="2" applyNumberFormat="1" applyFont="1" applyBorder="1"/>
    <xf numFmtId="165" fontId="0" fillId="0" borderId="9" xfId="1" applyNumberFormat="1" applyFont="1" applyBorder="1"/>
    <xf numFmtId="165" fontId="2" fillId="0" borderId="9" xfId="1" applyNumberFormat="1" applyFont="1" applyBorder="1"/>
    <xf numFmtId="0" fontId="2" fillId="0" borderId="10" xfId="0" applyFont="1" applyBorder="1"/>
    <xf numFmtId="164" fontId="2" fillId="0" borderId="11" xfId="2" applyNumberFormat="1" applyFont="1" applyBorder="1"/>
    <xf numFmtId="0" fontId="4" fillId="0" borderId="12" xfId="0" applyFont="1" applyBorder="1"/>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xf>
    <xf numFmtId="0" fontId="0" fillId="0" borderId="4" xfId="0" applyFont="1" applyBorder="1" applyAlignment="1">
      <alignment horizontal="right"/>
    </xf>
    <xf numFmtId="0" fontId="0" fillId="0" borderId="0" xfId="0" applyFont="1"/>
    <xf numFmtId="165" fontId="0" fillId="0" borderId="0" xfId="0" applyNumberFormat="1"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xf numFmtId="0" fontId="5" fillId="0" borderId="0" xfId="0" applyFont="1" applyAlignment="1">
      <alignment horizontal="center" wrapText="1"/>
    </xf>
    <xf numFmtId="0" fontId="5" fillId="0" borderId="0" xfId="0" applyFont="1" applyAlignment="1">
      <alignment horizontal="center"/>
    </xf>
    <xf numFmtId="164" fontId="0" fillId="0" borderId="0" xfId="2" applyNumberFormat="1" applyFont="1"/>
    <xf numFmtId="0" fontId="0" fillId="0" borderId="0" xfId="0" applyFont="1" applyAlignment="1">
      <alignment horizontal="center"/>
    </xf>
    <xf numFmtId="165" fontId="0" fillId="0" borderId="0" xfId="1" applyNumberFormat="1" applyFont="1"/>
    <xf numFmtId="165" fontId="6" fillId="0" borderId="0" xfId="1" applyNumberFormat="1" applyFont="1"/>
    <xf numFmtId="0" fontId="6" fillId="0" borderId="0" xfId="0" applyFont="1" applyAlignment="1">
      <alignment horizontal="center"/>
    </xf>
    <xf numFmtId="0" fontId="0" fillId="0" borderId="0" xfId="0" applyFont="1" applyAlignment="1">
      <alignment horizontal="left" vertical="center" wrapText="1"/>
    </xf>
    <xf numFmtId="164" fontId="0" fillId="0" borderId="0" xfId="0" applyNumberFormat="1" applyFon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31CBA-AEFD-492D-8D7F-D21337833618}">
  <dimension ref="A1:H25"/>
  <sheetViews>
    <sheetView tabSelected="1" workbookViewId="0">
      <selection activeCell="A2" sqref="A2"/>
    </sheetView>
  </sheetViews>
  <sheetFormatPr defaultRowHeight="15" x14ac:dyDescent="0.25"/>
  <cols>
    <col min="1" max="1" width="37.42578125" customWidth="1"/>
    <col min="2" max="8" width="11.7109375" customWidth="1"/>
  </cols>
  <sheetData>
    <row r="1" spans="1:8" x14ac:dyDescent="0.25">
      <c r="A1" t="s">
        <v>38</v>
      </c>
    </row>
    <row r="2" spans="1:8" x14ac:dyDescent="0.25">
      <c r="A2" t="s">
        <v>5</v>
      </c>
    </row>
    <row r="3" spans="1:8" ht="21" x14ac:dyDescent="0.35">
      <c r="A3" t="s">
        <v>6</v>
      </c>
      <c r="B3" s="1"/>
      <c r="C3" s="1"/>
      <c r="D3" s="1"/>
      <c r="E3" s="1"/>
      <c r="F3" s="1"/>
      <c r="G3" s="1"/>
      <c r="H3" s="1"/>
    </row>
    <row r="4" spans="1:8" x14ac:dyDescent="0.25">
      <c r="A4" s="13"/>
      <c r="B4" s="18">
        <v>2021</v>
      </c>
      <c r="C4" s="22">
        <v>2022</v>
      </c>
      <c r="D4" s="23"/>
      <c r="E4" s="23"/>
      <c r="F4" s="24"/>
      <c r="G4" s="18">
        <v>2023</v>
      </c>
      <c r="H4" s="2"/>
    </row>
    <row r="5" spans="1:8" x14ac:dyDescent="0.25">
      <c r="A5" s="19" t="s">
        <v>33</v>
      </c>
      <c r="B5" s="15" t="s">
        <v>7</v>
      </c>
      <c r="C5" s="14" t="s">
        <v>8</v>
      </c>
      <c r="D5" s="14" t="s">
        <v>9</v>
      </c>
      <c r="E5" s="14" t="s">
        <v>10</v>
      </c>
      <c r="F5" s="15" t="s">
        <v>7</v>
      </c>
      <c r="G5" s="15" t="s">
        <v>8</v>
      </c>
      <c r="H5" s="3"/>
    </row>
    <row r="6" spans="1:8" x14ac:dyDescent="0.25">
      <c r="A6" s="4" t="s">
        <v>11</v>
      </c>
      <c r="B6" s="17" t="s">
        <v>12</v>
      </c>
      <c r="C6" s="16" t="s">
        <v>12</v>
      </c>
      <c r="D6" s="16" t="s">
        <v>12</v>
      </c>
      <c r="E6" s="16" t="s">
        <v>12</v>
      </c>
      <c r="F6" s="17" t="s">
        <v>13</v>
      </c>
      <c r="G6" s="17" t="s">
        <v>13</v>
      </c>
      <c r="H6" s="5" t="s">
        <v>14</v>
      </c>
    </row>
    <row r="7" spans="1:8" x14ac:dyDescent="0.25">
      <c r="A7" s="6" t="s">
        <v>15</v>
      </c>
      <c r="B7" s="7">
        <v>3.5620106443914081</v>
      </c>
      <c r="C7" s="7">
        <v>2.2725372685988541</v>
      </c>
      <c r="D7" s="7">
        <v>6.5062026504481434</v>
      </c>
      <c r="E7" s="7">
        <v>6.9593300000000013</v>
      </c>
      <c r="F7" s="7">
        <v>8.3443500000000022</v>
      </c>
      <c r="G7" s="7">
        <v>0</v>
      </c>
      <c r="H7" s="8">
        <f>SUM(B7:G7)</f>
        <v>27.644430563438409</v>
      </c>
    </row>
    <row r="8" spans="1:8" x14ac:dyDescent="0.25">
      <c r="A8" s="6" t="s">
        <v>16</v>
      </c>
      <c r="B8" s="9">
        <v>0</v>
      </c>
      <c r="C8" s="9">
        <v>0</v>
      </c>
      <c r="D8" s="9">
        <v>3.8419364020486557</v>
      </c>
      <c r="E8" s="9">
        <v>2.6473400000000002</v>
      </c>
      <c r="F8" s="9">
        <v>0</v>
      </c>
      <c r="G8" s="9">
        <v>0</v>
      </c>
      <c r="H8" s="10">
        <f>SUM(B8:G8)</f>
        <v>6.489276402048656</v>
      </c>
    </row>
    <row r="9" spans="1:8" x14ac:dyDescent="0.25">
      <c r="A9" s="6" t="s">
        <v>17</v>
      </c>
      <c r="B9" s="9">
        <v>32.801529705648377</v>
      </c>
      <c r="C9" s="9">
        <v>105.34163234764424</v>
      </c>
      <c r="D9" s="9">
        <v>134.58032188220233</v>
      </c>
      <c r="E9" s="9">
        <v>173.78061000000011</v>
      </c>
      <c r="F9" s="9">
        <v>150.70379999999997</v>
      </c>
      <c r="G9" s="9">
        <v>150.70379999999997</v>
      </c>
      <c r="H9" s="10">
        <f t="shared" ref="H9:H23" si="0">SUM(B9:G9)</f>
        <v>747.91169393549501</v>
      </c>
    </row>
    <row r="10" spans="1:8" x14ac:dyDescent="0.25">
      <c r="A10" s="6" t="s">
        <v>18</v>
      </c>
      <c r="B10" s="9">
        <v>19.787408806682578</v>
      </c>
      <c r="C10" s="9">
        <v>9.8594499999999989</v>
      </c>
      <c r="D10" s="9">
        <v>66.161670000000015</v>
      </c>
      <c r="E10" s="9">
        <v>115.06033000000005</v>
      </c>
      <c r="F10" s="9">
        <v>98.708370000000002</v>
      </c>
      <c r="G10" s="9">
        <v>0</v>
      </c>
      <c r="H10" s="10">
        <f t="shared" si="0"/>
        <v>309.57722880668263</v>
      </c>
    </row>
    <row r="11" spans="1:8" x14ac:dyDescent="0.25">
      <c r="A11" s="6" t="s">
        <v>19</v>
      </c>
      <c r="B11" s="9">
        <v>0</v>
      </c>
      <c r="C11" s="9">
        <v>0</v>
      </c>
      <c r="D11" s="9">
        <v>6.2159500000000003</v>
      </c>
      <c r="E11" s="9">
        <v>7.8946800000000001</v>
      </c>
      <c r="F11" s="9">
        <v>10.061249999999999</v>
      </c>
      <c r="G11" s="9">
        <v>0</v>
      </c>
      <c r="H11" s="10">
        <f t="shared" si="0"/>
        <v>24.171880000000002</v>
      </c>
    </row>
    <row r="12" spans="1:8" x14ac:dyDescent="0.25">
      <c r="A12" s="6" t="s">
        <v>20</v>
      </c>
      <c r="B12" s="9">
        <v>9.2512900000000009</v>
      </c>
      <c r="C12" s="9">
        <v>3.6966599999999996</v>
      </c>
      <c r="D12" s="9">
        <v>23.194690000000001</v>
      </c>
      <c r="E12" s="9">
        <v>9.1422199999999982</v>
      </c>
      <c r="F12" s="9">
        <v>3.9893399999999994</v>
      </c>
      <c r="G12" s="9">
        <v>0</v>
      </c>
      <c r="H12" s="10">
        <f t="shared" si="0"/>
        <v>49.274199999999993</v>
      </c>
    </row>
    <row r="13" spans="1:8" x14ac:dyDescent="0.25">
      <c r="A13" s="6" t="s">
        <v>21</v>
      </c>
      <c r="B13" s="9">
        <v>8.6608400000000003</v>
      </c>
      <c r="C13" s="9">
        <v>33.341581905811942</v>
      </c>
      <c r="D13" s="9">
        <v>52.008450000000011</v>
      </c>
      <c r="E13" s="9">
        <v>69.778170000000003</v>
      </c>
      <c r="F13" s="9">
        <v>83.302409999999995</v>
      </c>
      <c r="G13" s="9">
        <v>25</v>
      </c>
      <c r="H13" s="10">
        <f t="shared" si="0"/>
        <v>272.09145190581194</v>
      </c>
    </row>
    <row r="14" spans="1:8" x14ac:dyDescent="0.25">
      <c r="A14" s="6" t="s">
        <v>22</v>
      </c>
      <c r="B14" s="9">
        <v>285.13211319013521</v>
      </c>
      <c r="C14" s="9">
        <v>635.60479291247816</v>
      </c>
      <c r="D14" s="9">
        <v>766.86384999999996</v>
      </c>
      <c r="E14" s="9">
        <v>621.35371999999995</v>
      </c>
      <c r="F14" s="9">
        <v>675.18667000000005</v>
      </c>
      <c r="G14" s="9">
        <v>40</v>
      </c>
      <c r="H14" s="10">
        <f t="shared" si="0"/>
        <v>3024.1411461026132</v>
      </c>
    </row>
    <row r="15" spans="1:8" x14ac:dyDescent="0.25">
      <c r="A15" s="6" t="s">
        <v>23</v>
      </c>
      <c r="B15" s="9">
        <v>21.570202633253778</v>
      </c>
      <c r="C15" s="9">
        <v>51.393033945049901</v>
      </c>
      <c r="D15" s="9">
        <v>331.15729250960305</v>
      </c>
      <c r="E15" s="9">
        <v>344.40359000000001</v>
      </c>
      <c r="F15" s="9">
        <v>298.58265000000006</v>
      </c>
      <c r="G15" s="9">
        <v>0</v>
      </c>
      <c r="H15" s="10">
        <f t="shared" si="0"/>
        <v>1047.1067690879067</v>
      </c>
    </row>
    <row r="16" spans="1:8" x14ac:dyDescent="0.25">
      <c r="A16" s="6" t="s">
        <v>24</v>
      </c>
      <c r="B16" s="9">
        <v>32.000280000000004</v>
      </c>
      <c r="C16" s="9">
        <v>20.993510000000001</v>
      </c>
      <c r="D16" s="9">
        <v>50.660009999999993</v>
      </c>
      <c r="E16" s="9">
        <v>2.1351300000000002</v>
      </c>
      <c r="F16" s="9">
        <v>4.6118699999999997</v>
      </c>
      <c r="G16" s="9">
        <v>0</v>
      </c>
      <c r="H16" s="10">
        <f t="shared" si="0"/>
        <v>110.40079999999999</v>
      </c>
    </row>
    <row r="17" spans="1:8" x14ac:dyDescent="0.25">
      <c r="A17" s="6" t="s">
        <v>25</v>
      </c>
      <c r="B17" s="9">
        <v>15.465415226730311</v>
      </c>
      <c r="C17" s="9">
        <v>68.673439341685537</v>
      </c>
      <c r="D17" s="9">
        <v>121.56371341869396</v>
      </c>
      <c r="E17" s="9">
        <v>110.5223</v>
      </c>
      <c r="F17" s="9">
        <v>147.34878</v>
      </c>
      <c r="G17" s="9">
        <v>61</v>
      </c>
      <c r="H17" s="10">
        <f t="shared" si="0"/>
        <v>524.57364798710989</v>
      </c>
    </row>
    <row r="18" spans="1:8" x14ac:dyDescent="0.25">
      <c r="A18" s="6" t="s">
        <v>26</v>
      </c>
      <c r="B18" s="9">
        <v>7.7842272712808276</v>
      </c>
      <c r="C18" s="9">
        <v>3.1655483798706419</v>
      </c>
      <c r="D18" s="9">
        <v>2.7563199999999997</v>
      </c>
      <c r="E18" s="9">
        <v>1.8480100000000002</v>
      </c>
      <c r="F18" s="9">
        <v>1.07304</v>
      </c>
      <c r="G18" s="9">
        <v>0</v>
      </c>
      <c r="H18" s="10">
        <f t="shared" si="0"/>
        <v>16.627145651151469</v>
      </c>
    </row>
    <row r="19" spans="1:8" x14ac:dyDescent="0.25">
      <c r="A19" s="6" t="s">
        <v>27</v>
      </c>
      <c r="B19" s="9">
        <v>0</v>
      </c>
      <c r="C19" s="9">
        <v>1.8870908326673237</v>
      </c>
      <c r="D19" s="9">
        <v>9.7532535595390524</v>
      </c>
      <c r="E19" s="9">
        <v>27.945789999999995</v>
      </c>
      <c r="F19" s="9">
        <v>58.898669999999989</v>
      </c>
      <c r="G19" s="9">
        <v>0</v>
      </c>
      <c r="H19" s="10">
        <f t="shared" si="0"/>
        <v>98.484804392206371</v>
      </c>
    </row>
    <row r="20" spans="1:8" x14ac:dyDescent="0.25">
      <c r="A20" s="6" t="s">
        <v>28</v>
      </c>
      <c r="B20" s="9">
        <v>112.47495115354018</v>
      </c>
      <c r="C20" s="9">
        <v>108.20668790549571</v>
      </c>
      <c r="D20" s="9">
        <v>33.068852932963054</v>
      </c>
      <c r="E20" s="9">
        <v>192.33732000000006</v>
      </c>
      <c r="F20" s="9">
        <v>143.35586999999998</v>
      </c>
      <c r="G20" s="9">
        <v>0</v>
      </c>
      <c r="H20" s="10">
        <f t="shared" si="0"/>
        <v>589.44368199199903</v>
      </c>
    </row>
    <row r="21" spans="1:8" x14ac:dyDescent="0.25">
      <c r="A21" s="6" t="s">
        <v>29</v>
      </c>
      <c r="B21" s="9">
        <v>45.189490851233103</v>
      </c>
      <c r="C21" s="9">
        <v>153.74849209384337</v>
      </c>
      <c r="D21" s="9">
        <v>293.4900294238156</v>
      </c>
      <c r="E21" s="9">
        <v>308.81688999999989</v>
      </c>
      <c r="F21" s="9">
        <v>322.91734000000002</v>
      </c>
      <c r="G21" s="9">
        <v>0</v>
      </c>
      <c r="H21" s="10">
        <f t="shared" si="0"/>
        <v>1124.1622423688918</v>
      </c>
    </row>
    <row r="22" spans="1:8" x14ac:dyDescent="0.25">
      <c r="A22" s="6" t="s">
        <v>30</v>
      </c>
      <c r="B22" s="9">
        <v>23.719690548926017</v>
      </c>
      <c r="C22" s="9">
        <v>22.443743936538333</v>
      </c>
      <c r="D22" s="9">
        <v>124.62408000000002</v>
      </c>
      <c r="E22" s="9">
        <v>289.26783999999992</v>
      </c>
      <c r="F22" s="9">
        <v>172.36860999999999</v>
      </c>
      <c r="G22" s="9">
        <v>0</v>
      </c>
      <c r="H22" s="10">
        <f t="shared" si="0"/>
        <v>632.42396448546424</v>
      </c>
    </row>
    <row r="23" spans="1:8" x14ac:dyDescent="0.25">
      <c r="A23" s="6" t="s">
        <v>31</v>
      </c>
      <c r="B23" s="9">
        <v>54.80581439936357</v>
      </c>
      <c r="C23" s="9">
        <v>56.469652598162178</v>
      </c>
      <c r="D23" s="9">
        <v>104.87385600512164</v>
      </c>
      <c r="E23" s="9">
        <v>206.97968</v>
      </c>
      <c r="F23" s="9">
        <f>405.58932-300</f>
        <v>105.58931999999999</v>
      </c>
      <c r="G23" s="9">
        <v>0</v>
      </c>
      <c r="H23" s="10">
        <f t="shared" si="0"/>
        <v>528.71832300264737</v>
      </c>
    </row>
    <row r="24" spans="1:8" ht="15.75" thickBot="1" x14ac:dyDescent="0.3">
      <c r="A24" s="11" t="s">
        <v>32</v>
      </c>
      <c r="B24" s="12">
        <f t="shared" ref="B24:H24" si="1">SUM(B7:B23)</f>
        <v>672.20526443118536</v>
      </c>
      <c r="C24" s="12">
        <f t="shared" si="1"/>
        <v>1277.0978534678463</v>
      </c>
      <c r="D24" s="12">
        <f t="shared" si="1"/>
        <v>2131.3204787844352</v>
      </c>
      <c r="E24" s="12">
        <f t="shared" si="1"/>
        <v>2490.8729499999999</v>
      </c>
      <c r="F24" s="12">
        <f t="shared" si="1"/>
        <v>2285.04234</v>
      </c>
      <c r="G24" s="12">
        <f t="shared" si="1"/>
        <v>276.7038</v>
      </c>
      <c r="H24" s="12">
        <f t="shared" si="1"/>
        <v>9133.2426866834685</v>
      </c>
    </row>
    <row r="25" spans="1:8" ht="15.75" thickTop="1" x14ac:dyDescent="0.25"/>
  </sheetData>
  <mergeCells count="1">
    <mergeCell ref="C4:F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33E75-2018-47C3-9FC0-FE527169C634}">
  <dimension ref="A1:G18"/>
  <sheetViews>
    <sheetView workbookViewId="0">
      <selection activeCell="B16" sqref="B16"/>
    </sheetView>
  </sheetViews>
  <sheetFormatPr defaultRowHeight="15" x14ac:dyDescent="0.25"/>
  <cols>
    <col min="1" max="1" width="9.140625" style="20"/>
    <col min="2" max="2" width="113.140625" style="20" customWidth="1"/>
    <col min="3" max="4" width="9.140625" style="20"/>
    <col min="5" max="5" width="3.5703125" style="20" customWidth="1"/>
    <col min="6" max="16384" width="9.140625" style="20"/>
  </cols>
  <sheetData>
    <row r="1" spans="1:7" x14ac:dyDescent="0.25">
      <c r="A1" s="20" t="s">
        <v>38</v>
      </c>
    </row>
    <row r="2" spans="1:7" x14ac:dyDescent="0.25">
      <c r="A2" s="20" t="s">
        <v>39</v>
      </c>
    </row>
    <row r="3" spans="1:7" ht="16.5" customHeight="1" x14ac:dyDescent="0.25">
      <c r="A3" s="25"/>
      <c r="C3" s="26" t="s">
        <v>40</v>
      </c>
      <c r="D3" s="26"/>
      <c r="E3" s="26"/>
      <c r="F3" s="26"/>
      <c r="G3" s="26"/>
    </row>
    <row r="4" spans="1:7" x14ac:dyDescent="0.25">
      <c r="D4" s="27" t="s">
        <v>2</v>
      </c>
      <c r="E4" s="27"/>
      <c r="F4" s="27" t="s">
        <v>3</v>
      </c>
    </row>
    <row r="5" spans="1:7" x14ac:dyDescent="0.25">
      <c r="B5" s="20" t="s">
        <v>34</v>
      </c>
      <c r="D5" s="28">
        <v>0.5</v>
      </c>
      <c r="E5" s="29" t="s">
        <v>4</v>
      </c>
      <c r="F5" s="28">
        <v>0.5</v>
      </c>
    </row>
    <row r="6" spans="1:7" x14ac:dyDescent="0.25">
      <c r="B6" s="20" t="s">
        <v>35</v>
      </c>
      <c r="D6" s="30">
        <v>9.6</v>
      </c>
      <c r="E6" s="29" t="s">
        <v>4</v>
      </c>
      <c r="F6" s="30">
        <v>12.5</v>
      </c>
    </row>
    <row r="7" spans="1:7" x14ac:dyDescent="0.25">
      <c r="B7" s="20" t="s">
        <v>1</v>
      </c>
      <c r="D7" s="30">
        <v>10</v>
      </c>
      <c r="E7" s="29" t="s">
        <v>4</v>
      </c>
      <c r="F7" s="30">
        <v>12</v>
      </c>
    </row>
    <row r="8" spans="1:7" x14ac:dyDescent="0.25">
      <c r="B8" s="20" t="s">
        <v>37</v>
      </c>
      <c r="D8" s="30">
        <v>1</v>
      </c>
      <c r="E8" s="29" t="s">
        <v>4</v>
      </c>
      <c r="F8" s="30">
        <v>2</v>
      </c>
    </row>
    <row r="9" spans="1:7" x14ac:dyDescent="0.25">
      <c r="B9" s="20" t="s">
        <v>0</v>
      </c>
      <c r="D9" s="30">
        <v>77</v>
      </c>
      <c r="E9" s="29" t="s">
        <v>4</v>
      </c>
      <c r="F9" s="30">
        <v>77</v>
      </c>
    </row>
    <row r="10" spans="1:7" ht="17.25" x14ac:dyDescent="0.4">
      <c r="B10" s="20" t="s">
        <v>36</v>
      </c>
      <c r="D10" s="31">
        <v>9.6999999999999993</v>
      </c>
      <c r="E10" s="32" t="s">
        <v>4</v>
      </c>
      <c r="F10" s="31">
        <v>15.5</v>
      </c>
    </row>
    <row r="12" spans="1:7" x14ac:dyDescent="0.25">
      <c r="D12" s="28">
        <f>SUM(D5:D11)</f>
        <v>107.8</v>
      </c>
      <c r="E12" s="29" t="s">
        <v>4</v>
      </c>
      <c r="F12" s="28">
        <f>SUM(F5:F11)</f>
        <v>119.5</v>
      </c>
    </row>
    <row r="13" spans="1:7" x14ac:dyDescent="0.25">
      <c r="E13" s="29"/>
    </row>
    <row r="14" spans="1:7" ht="60" x14ac:dyDescent="0.25">
      <c r="B14" s="33" t="s">
        <v>41</v>
      </c>
    </row>
    <row r="15" spans="1:7" x14ac:dyDescent="0.25">
      <c r="D15" s="21"/>
      <c r="F15" s="21"/>
    </row>
    <row r="16" spans="1:7" x14ac:dyDescent="0.25">
      <c r="D16" s="21"/>
      <c r="F16" s="21"/>
    </row>
    <row r="18" spans="4:6" x14ac:dyDescent="0.25">
      <c r="D18" s="34"/>
      <c r="F18" s="34"/>
    </row>
  </sheetData>
  <mergeCells count="1">
    <mergeCell ref="C3:G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NzRmYjJhNjYtYTZhMC00NjcyLWI2YWQtNDg4ZTVhNDgyNWQ1IiB2YWx1ZT0iIiB4bWxucz0iaHR0cDovL3d3dy5ib2xkb25qYW1lcy5jb20vMjAwOC8wMS9zaWUvaW50ZXJuYWwvbGFiZWwiIC8+PGVsZW1lbnQgdWlkPSJkMTRmNWMzNi1mNDRhLTQzMTUtYjQzOC0wMDVjZmU4ZjA2OWYiIHZhbHVlPSIiIHhtbG5zPSJodHRwOi8vd3d3LmJvbGRvbmphbWVzLmNvbS8yMDA4LzAxL3NpZS9pbnRlcm5hbC9sYWJlbCIgLz48L3Npc2w+PFVzZXJOYW1lPkNPUlBcczI5MDc5MjwvVXNlck5hbWU+PERhdGVUaW1lPjExLzE1LzIwMjIgMTI6NDM6NTggQU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element uid="74fb2a66-a6a0-4672-b6ad-488e5a4825d5" value=""/>
  <element uid="d14f5c36-f44a-4315-b438-005cfe8f069f" value=""/>
</sisl>
</file>

<file path=customXml/itemProps1.xml><?xml version="1.0" encoding="utf-8"?>
<ds:datastoreItem xmlns:ds="http://schemas.openxmlformats.org/officeDocument/2006/customXml" ds:itemID="{B3FF2CA4-F637-4503-B035-1B4F87E853E0}">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E5596D1-27BC-4880-9C1C-BAEF7BB3D7D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One Time</vt:lpstr>
      <vt:lpstr>Long Lived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Macdara Nash</dc:creator>
  <cp:lastModifiedBy>s290792</cp:lastModifiedBy>
  <dcterms:created xsi:type="dcterms:W3CDTF">2022-11-10T17:16:27Z</dcterms:created>
  <dcterms:modified xsi:type="dcterms:W3CDTF">2022-11-15T00:43:59Z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ocIndexRef">
    <vt:lpwstr>4839f5b5-5a1f-4387-9b5f-62daca0fc387</vt:lpwstr>
  </property>
  <property fmtid="{D5CDD505-2E9C-101B-9397-08002B2CF9AE}" pid="5" name="bjSaver">
    <vt:lpwstr>Yzo6iu4RCOp5VcJWjy40zzIEO7NbA0wx</vt:lpwstr>
  </property>
  <property fmtid="{D5CDD505-2E9C-101B-9397-08002B2CF9AE}" pid="6"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/&gt;&lt;element uid="74fb2a66-a6a0-4672-b6ad-488e5a4825d5" value="" /&gt;&lt;element uid="d14f5c36-f44a-4315-b438-005cfe8f069f" value="" /&gt;&lt;/sisl&gt;</vt:lpwstr>
  </property>
  <property fmtid="{D5CDD505-2E9C-101B-9397-08002B2CF9AE}" pid="8" name="bjDocumentSecurityLabel">
    <vt:lpwstr>AEP Internal</vt:lpwstr>
  </property>
  <property fmtid="{D5CDD505-2E9C-101B-9397-08002B2CF9AE}" pid="9" name="MSIP_Label_69f43042-6bda-44b2-91eb-eca3d3d484f4_SiteId">
    <vt:lpwstr>15f3c881-6b03-4ff6-8559-77bf5177818f</vt:lpwstr>
  </property>
  <property fmtid="{D5CDD505-2E9C-101B-9397-08002B2CF9AE}" pid="10" name="MSIP_Label_69f43042-6bda-44b2-91eb-eca3d3d484f4_Name">
    <vt:lpwstr>AEP Internal</vt:lpwstr>
  </property>
  <property fmtid="{D5CDD505-2E9C-101B-9397-08002B2CF9AE}" pid="11" name="MSIP_Label_69f43042-6bda-44b2-91eb-eca3d3d484f4_Enabled">
    <vt:lpwstr>true</vt:lpwstr>
  </property>
  <property fmtid="{D5CDD505-2E9C-101B-9397-08002B2CF9AE}" pid="12" name="bjClsUserRVM">
    <vt:lpwstr>[]</vt:lpwstr>
  </property>
  <property fmtid="{D5CDD505-2E9C-101B-9397-08002B2CF9AE}" pid="13" name="bjLabelHistoryID">
    <vt:lpwstr>{B3FF2CA4-F637-4503-B035-1B4F87E853E0}</vt:lpwstr>
  </property>
</Properties>
</file>