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Black Mountain UD/"/>
    </mc:Choice>
  </mc:AlternateContent>
  <xr:revisionPtr revIDLastSave="0" documentId="8_{2485F987-FDC0-4203-93AA-D303170E3A27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Auditor" sheetId="1" r:id="rId1"/>
    <sheet name="Rate Study" sheetId="2" r:id="rId2"/>
  </sheets>
  <definedNames>
    <definedName name="_xlnm.Print_Area" localSheetId="1">'Rate Study'!$A$1:$N$94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8" i="1" l="1"/>
  <c r="J137" i="1"/>
  <c r="J94" i="2"/>
  <c r="E94" i="2"/>
  <c r="J91" i="2"/>
  <c r="E91" i="2"/>
  <c r="J87" i="2"/>
  <c r="E87" i="2"/>
  <c r="J83" i="2"/>
  <c r="E83" i="2"/>
  <c r="J76" i="2"/>
  <c r="E76" i="2"/>
  <c r="J73" i="2"/>
  <c r="E73" i="2"/>
  <c r="J67" i="2"/>
  <c r="E67" i="2"/>
  <c r="J55" i="2"/>
  <c r="E55" i="2"/>
  <c r="J59" i="2"/>
  <c r="E59" i="2"/>
  <c r="J51" i="2" l="1"/>
  <c r="E51" i="2"/>
  <c r="J27" i="2"/>
  <c r="E27" i="2"/>
  <c r="J15" i="2"/>
  <c r="E15" i="2"/>
</calcChain>
</file>

<file path=xl/sharedStrings.xml><?xml version="1.0" encoding="utf-8"?>
<sst xmlns="http://schemas.openxmlformats.org/spreadsheetml/2006/main" count="746" uniqueCount="134">
  <si>
    <t>15120  Black Mountain Utility District</t>
  </si>
  <si>
    <t>FYE: 12/31/2020</t>
  </si>
  <si>
    <t>06/07/2022  10:32 AM</t>
  </si>
  <si>
    <t>Book Asset Detail    1/01/20 - 12/31/20</t>
  </si>
  <si>
    <t>d</t>
  </si>
  <si>
    <t>Date In</t>
  </si>
  <si>
    <t>Book</t>
  </si>
  <si>
    <t>Book Sec</t>
  </si>
  <si>
    <t>Book Sal</t>
  </si>
  <si>
    <t>Book Prior</t>
  </si>
  <si>
    <t>Book Current</t>
  </si>
  <si>
    <t>Book Net</t>
  </si>
  <si>
    <t>Asset</t>
  </si>
  <si>
    <t>t</t>
  </si>
  <si>
    <t>Property Description</t>
  </si>
  <si>
    <t>Service</t>
  </si>
  <si>
    <t>Cost</t>
  </si>
  <si>
    <t>179 Exp</t>
  </si>
  <si>
    <t>c</t>
  </si>
  <si>
    <t>Value</t>
  </si>
  <si>
    <t>Depreciation</t>
  </si>
  <si>
    <t>End Depr</t>
  </si>
  <si>
    <t>Book Value</t>
  </si>
  <si>
    <t>Method</t>
  </si>
  <si>
    <t>Period</t>
  </si>
  <si>
    <t>Group:  Buildings and Improvement</t>
  </si>
  <si>
    <t/>
  </si>
  <si>
    <t xml:space="preserve">Building                                     </t>
  </si>
  <si>
    <t>S/L</t>
  </si>
  <si>
    <t xml:space="preserve">Bldg Rep 12/07                               </t>
  </si>
  <si>
    <t xml:space="preserve">Bldg Rep 6/08                                </t>
  </si>
  <si>
    <t xml:space="preserve">Office Redo                                  </t>
  </si>
  <si>
    <t xml:space="preserve">New Roof 2010                                </t>
  </si>
  <si>
    <t xml:space="preserve">Heat Pumps                                   </t>
  </si>
  <si>
    <t xml:space="preserve">Heat Pump 12/13                              </t>
  </si>
  <si>
    <t xml:space="preserve">Bldg Security Sys                            </t>
  </si>
  <si>
    <t xml:space="preserve">GH Structures                                </t>
  </si>
  <si>
    <t>Buildings and Improvement</t>
  </si>
  <si>
    <t>Group:  Land and Improvements</t>
  </si>
  <si>
    <t xml:space="preserve">Land                                         </t>
  </si>
  <si>
    <t>Land</t>
  </si>
  <si>
    <t xml:space="preserve">Office Building 2000                         </t>
  </si>
  <si>
    <t xml:space="preserve">Land Rights 2006                             </t>
  </si>
  <si>
    <t xml:space="preserve">Land Rights 2013                             </t>
  </si>
  <si>
    <t xml:space="preserve">GH Land &amp; Rights                             </t>
  </si>
  <si>
    <t>Land and Improvements</t>
  </si>
  <si>
    <t>Group:  Sewer Lines</t>
  </si>
  <si>
    <t xml:space="preserve">Sewer Equipment (1)                          </t>
  </si>
  <si>
    <t xml:space="preserve">Sewer Lines                                  </t>
  </si>
  <si>
    <t>Sewer Lines</t>
  </si>
  <si>
    <t>Group:  Source of Supply</t>
  </si>
  <si>
    <t xml:space="preserve">Pumping Equipment 1997                       </t>
  </si>
  <si>
    <t xml:space="preserve">Pumping Equipment 2001                       </t>
  </si>
  <si>
    <t xml:space="preserve">Addition 2004                                </t>
  </si>
  <si>
    <t xml:space="preserve">Ages Addition 2006                           </t>
  </si>
  <si>
    <t xml:space="preserve">Holmes Mill Pumping                          </t>
  </si>
  <si>
    <t xml:space="preserve">Wallins II Pumping                           </t>
  </si>
  <si>
    <t xml:space="preserve">Green Hills                                  </t>
  </si>
  <si>
    <t xml:space="preserve">Pine Mountain                                </t>
  </si>
  <si>
    <t xml:space="preserve">Woodard Branch                               </t>
  </si>
  <si>
    <t xml:space="preserve">Molus                                        </t>
  </si>
  <si>
    <t xml:space="preserve">Pumping Equipment                            </t>
  </si>
  <si>
    <t>Source of Supply</t>
  </si>
  <si>
    <t>Group:  Transmission and Dist</t>
  </si>
  <si>
    <t xml:space="preserve">Wells &amp; Springs                              </t>
  </si>
  <si>
    <t xml:space="preserve">Dist Res &amp; Standpipes                        </t>
  </si>
  <si>
    <t xml:space="preserve">1997 Additions                               </t>
  </si>
  <si>
    <t xml:space="preserve">2000 Additions                               </t>
  </si>
  <si>
    <t xml:space="preserve">2004 Putney                                  </t>
  </si>
  <si>
    <t xml:space="preserve">2006 Ages Addition                           </t>
  </si>
  <si>
    <t xml:space="preserve">Pine Mtn Tanks                               </t>
  </si>
  <si>
    <t xml:space="preserve">Holmes Mill Tanks                            </t>
  </si>
  <si>
    <t xml:space="preserve">Wallins Tanks                                </t>
  </si>
  <si>
    <t xml:space="preserve">Trans &amp; Dist Mains                           </t>
  </si>
  <si>
    <t xml:space="preserve">1999 Additions                               </t>
  </si>
  <si>
    <t xml:space="preserve">2003 Additions                               </t>
  </si>
  <si>
    <t xml:space="preserve">2004 Additions                               </t>
  </si>
  <si>
    <t xml:space="preserve">2005 Additions                               </t>
  </si>
  <si>
    <t xml:space="preserve">2006 Putney Addition                         </t>
  </si>
  <si>
    <t xml:space="preserve">2008 Molus Project                           </t>
  </si>
  <si>
    <t xml:space="preserve">GH Dist Lines                                </t>
  </si>
  <si>
    <t xml:space="preserve">Pine Mtn Dist Lines                          </t>
  </si>
  <si>
    <t xml:space="preserve">Molus Dist Lines                             </t>
  </si>
  <si>
    <t xml:space="preserve">Holmes Mill Dist Lines                       </t>
  </si>
  <si>
    <t xml:space="preserve">Wallins II Dist Lines                        </t>
  </si>
  <si>
    <t xml:space="preserve">Meters 1-1-11                                </t>
  </si>
  <si>
    <t xml:space="preserve">Meters 1-11-11                               </t>
  </si>
  <si>
    <t xml:space="preserve">Pine Mtn - Meters                            </t>
  </si>
  <si>
    <t xml:space="preserve">Molus Meters                                 </t>
  </si>
  <si>
    <t xml:space="preserve">Wallins System                               </t>
  </si>
  <si>
    <t>Transmission and Dist</t>
  </si>
  <si>
    <t>Group:  Vehicles and Other Equip</t>
  </si>
  <si>
    <t xml:space="preserve">Organizational Costs                         </t>
  </si>
  <si>
    <t xml:space="preserve">Franchise Fees                               </t>
  </si>
  <si>
    <t xml:space="preserve">Other Misc Equipment                         </t>
  </si>
  <si>
    <t xml:space="preserve">Leak Detector                                </t>
  </si>
  <si>
    <t xml:space="preserve">Hole Ram                                     </t>
  </si>
  <si>
    <t xml:space="preserve">Drill Machine                                </t>
  </si>
  <si>
    <t xml:space="preserve">Telemetry                                    </t>
  </si>
  <si>
    <t xml:space="preserve">Listening Devices                            </t>
  </si>
  <si>
    <t xml:space="preserve">Trench Box                                   </t>
  </si>
  <si>
    <t xml:space="preserve">2002 Additions                               </t>
  </si>
  <si>
    <t xml:space="preserve">Copier 2010                                  </t>
  </si>
  <si>
    <t xml:space="preserve">2011 Computers                               </t>
  </si>
  <si>
    <t xml:space="preserve">2011 Billing Software                        </t>
  </si>
  <si>
    <t xml:space="preserve">Lexmark Printer 5814                         </t>
  </si>
  <si>
    <t xml:space="preserve">Lexmark Printer 215                          </t>
  </si>
  <si>
    <t xml:space="preserve">Copier                                       </t>
  </si>
  <si>
    <t xml:space="preserve">F250 Truck                                   </t>
  </si>
  <si>
    <t xml:space="preserve">F-150 4x4                                    </t>
  </si>
  <si>
    <t xml:space="preserve">F-150 4x2                                    </t>
  </si>
  <si>
    <t xml:space="preserve">Ford Ranger 1/7                              </t>
  </si>
  <si>
    <t xml:space="preserve">Jurst Trailer 1/13/11                        </t>
  </si>
  <si>
    <t xml:space="preserve">Used Ford Dump Truck                         </t>
  </si>
  <si>
    <t xml:space="preserve">GH Ford Ranger                               </t>
  </si>
  <si>
    <t xml:space="preserve">2008 Chevy PU                                </t>
  </si>
  <si>
    <t xml:space="preserve">Used Dodge Truck                             </t>
  </si>
  <si>
    <t xml:space="preserve">New Engine F-250                             </t>
  </si>
  <si>
    <t xml:space="preserve">Used Truck                                   </t>
  </si>
  <si>
    <t xml:space="preserve">Backhoe 1997                                 </t>
  </si>
  <si>
    <t xml:space="preserve">JD Air Compressor                            </t>
  </si>
  <si>
    <t xml:space="preserve">CAT Trackhoe                                 </t>
  </si>
  <si>
    <t>Vehicles and Other Equip</t>
  </si>
  <si>
    <t>Group:  Water Treatment Equipment</t>
  </si>
  <si>
    <t xml:space="preserve">Water Treatment Equipment                    </t>
  </si>
  <si>
    <t>Water Treatment Equipment</t>
  </si>
  <si>
    <t>Grand Total</t>
  </si>
  <si>
    <t>Pumping Equipment</t>
  </si>
  <si>
    <t>Tools and Garage Equipment</t>
  </si>
  <si>
    <t>Tanks</t>
  </si>
  <si>
    <t>Meters</t>
  </si>
  <si>
    <t>Telemetry</t>
  </si>
  <si>
    <t>Transportation</t>
  </si>
  <si>
    <t>Office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</si>
</sst>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0" xfId="0" quotePrefix="1" applyNumberFormat="1" applyFont="1"/>
    <xf numFmtId="49" fontId="2" fillId="0" borderId="0" xfId="0" applyNumberFormat="1" applyFont="1"/>
    <xf numFmtId="49" fontId="2" fillId="0" borderId="0" xfId="0" quotePrefix="1" applyNumberFormat="1" applyFont="1" applyAlignment="1">
      <alignment horizontal="right"/>
    </xf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5" fillId="0" borderId="0" xfId="0" applyFont="1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3" xfId="0" applyBorder="1"/>
    <xf numFmtId="49" fontId="0" fillId="0" borderId="1" xfId="0" applyNumberFormat="1" applyBorder="1" applyAlignment="1">
      <alignment horizontal="left"/>
    </xf>
    <xf numFmtId="4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49" fontId="3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8"/>
  <sheetViews>
    <sheetView tabSelected="1" topLeftCell="A105" workbookViewId="0">
      <selection activeCell="J139" sqref="J139"/>
    </sheetView>
  </sheetViews>
  <sheetFormatPr defaultRowHeight="14.25" x14ac:dyDescent="0.45"/>
  <cols>
    <col min="1" max="1" width="6.73046875" customWidth="1"/>
    <col min="2" max="2" width="2.73046875" customWidth="1"/>
    <col min="3" max="3" width="30.73046875" customWidth="1"/>
    <col min="4" max="4" width="8.73046875" customWidth="1"/>
    <col min="5" max="6" width="12.73046875" customWidth="1"/>
    <col min="7" max="7" width="2.73046875" customWidth="1"/>
    <col min="8" max="8" width="12.73046875" customWidth="1"/>
    <col min="9" max="10" width="13.73046875" customWidth="1"/>
    <col min="11" max="12" width="12.73046875" customWidth="1"/>
    <col min="13" max="13" width="8.73046875" customWidth="1"/>
    <col min="14" max="14" width="7.73046875" customWidth="1"/>
  </cols>
  <sheetData>
    <row r="1" spans="1:14" s="2" customFormat="1" ht="18" customHeight="1" x14ac:dyDescent="0.45">
      <c r="A1" s="1" t="s">
        <v>0</v>
      </c>
      <c r="N1" s="3" t="s">
        <v>2</v>
      </c>
    </row>
    <row r="2" spans="1:14" s="2" customFormat="1" ht="21.95" customHeight="1" x14ac:dyDescent="0.7">
      <c r="A2" s="22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18" customHeight="1" x14ac:dyDescent="0.45">
      <c r="A3" s="2" t="s">
        <v>1</v>
      </c>
    </row>
    <row r="4" spans="1:14" s="2" customFormat="1" ht="18" customHeight="1" x14ac:dyDescent="0.45"/>
    <row r="5" spans="1:14" x14ac:dyDescent="0.45">
      <c r="B5" s="4" t="s">
        <v>4</v>
      </c>
      <c r="D5" s="4" t="s">
        <v>5</v>
      </c>
      <c r="E5" s="4" t="s">
        <v>6</v>
      </c>
      <c r="F5" s="4" t="s">
        <v>7</v>
      </c>
      <c r="H5" s="4" t="s">
        <v>8</v>
      </c>
      <c r="I5" s="4" t="s">
        <v>9</v>
      </c>
      <c r="J5" s="4" t="s">
        <v>10</v>
      </c>
      <c r="K5" s="4" t="s">
        <v>6</v>
      </c>
      <c r="L5" s="4" t="s">
        <v>11</v>
      </c>
      <c r="M5" s="4" t="s">
        <v>6</v>
      </c>
      <c r="N5" s="4" t="s">
        <v>6</v>
      </c>
    </row>
    <row r="6" spans="1:14" x14ac:dyDescent="0.4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</row>
    <row r="8" spans="1:14" x14ac:dyDescent="0.45">
      <c r="A8" s="6" t="s">
        <v>25</v>
      </c>
    </row>
    <row r="10" spans="1:14" x14ac:dyDescent="0.45">
      <c r="A10">
        <v>86</v>
      </c>
      <c r="B10" s="7" t="s">
        <v>26</v>
      </c>
      <c r="C10" s="7" t="s">
        <v>27</v>
      </c>
      <c r="D10" s="8">
        <v>36739</v>
      </c>
      <c r="E10" s="9">
        <v>100000</v>
      </c>
      <c r="F10" s="9">
        <v>0</v>
      </c>
      <c r="G10" s="7" t="s">
        <v>26</v>
      </c>
      <c r="H10" s="9">
        <v>0</v>
      </c>
      <c r="I10" s="9">
        <v>52358.04</v>
      </c>
      <c r="J10" s="9">
        <v>2668</v>
      </c>
      <c r="K10" s="9">
        <v>55026.04</v>
      </c>
      <c r="L10" s="9">
        <v>44973.96</v>
      </c>
      <c r="M10" s="7" t="s">
        <v>28</v>
      </c>
      <c r="N10" s="9">
        <v>37.5</v>
      </c>
    </row>
    <row r="11" spans="1:14" x14ac:dyDescent="0.45">
      <c r="A11">
        <v>87</v>
      </c>
      <c r="B11" s="7" t="s">
        <v>26</v>
      </c>
      <c r="C11" s="7" t="s">
        <v>29</v>
      </c>
      <c r="D11" s="8">
        <v>39447</v>
      </c>
      <c r="E11" s="9">
        <v>10159.030000000001</v>
      </c>
      <c r="F11" s="9">
        <v>0</v>
      </c>
      <c r="G11" s="7" t="s">
        <v>26</v>
      </c>
      <c r="H11" s="9">
        <v>0</v>
      </c>
      <c r="I11" s="9">
        <v>10159.030000000001</v>
      </c>
      <c r="J11" s="9">
        <v>0</v>
      </c>
      <c r="K11" s="9">
        <v>10159.030000000001</v>
      </c>
      <c r="L11" s="9">
        <v>0</v>
      </c>
      <c r="M11" s="7" t="s">
        <v>28</v>
      </c>
      <c r="N11" s="9">
        <v>10</v>
      </c>
    </row>
    <row r="12" spans="1:14" x14ac:dyDescent="0.45">
      <c r="A12">
        <v>88</v>
      </c>
      <c r="B12" s="7" t="s">
        <v>26</v>
      </c>
      <c r="C12" s="7" t="s">
        <v>30</v>
      </c>
      <c r="D12" s="8">
        <v>39813</v>
      </c>
      <c r="E12" s="9">
        <v>3450</v>
      </c>
      <c r="F12" s="9">
        <v>0</v>
      </c>
      <c r="G12" s="7" t="s">
        <v>26</v>
      </c>
      <c r="H12" s="9">
        <v>0</v>
      </c>
      <c r="I12" s="9">
        <v>3450</v>
      </c>
      <c r="J12" s="9">
        <v>0</v>
      </c>
      <c r="K12" s="9">
        <v>3450</v>
      </c>
      <c r="L12" s="9">
        <v>0</v>
      </c>
      <c r="M12" s="7" t="s">
        <v>28</v>
      </c>
      <c r="N12" s="9">
        <v>10</v>
      </c>
    </row>
    <row r="13" spans="1:14" x14ac:dyDescent="0.45">
      <c r="A13">
        <v>89</v>
      </c>
      <c r="B13" s="7" t="s">
        <v>26</v>
      </c>
      <c r="C13" s="7" t="s">
        <v>31</v>
      </c>
      <c r="D13" s="8">
        <v>40543</v>
      </c>
      <c r="E13" s="9">
        <v>32743.55</v>
      </c>
      <c r="F13" s="9">
        <v>0</v>
      </c>
      <c r="G13" s="7" t="s">
        <v>26</v>
      </c>
      <c r="H13" s="9">
        <v>0</v>
      </c>
      <c r="I13" s="9">
        <v>12662.91</v>
      </c>
      <c r="J13" s="9">
        <v>1310</v>
      </c>
      <c r="K13" s="9">
        <v>13972.91</v>
      </c>
      <c r="L13" s="9">
        <v>18770.64</v>
      </c>
      <c r="M13" s="7" t="s">
        <v>28</v>
      </c>
      <c r="N13" s="9">
        <v>25</v>
      </c>
    </row>
    <row r="14" spans="1:14" x14ac:dyDescent="0.45">
      <c r="A14">
        <v>90</v>
      </c>
      <c r="B14" s="7" t="s">
        <v>26</v>
      </c>
      <c r="C14" s="7" t="s">
        <v>32</v>
      </c>
      <c r="D14" s="8">
        <v>40543</v>
      </c>
      <c r="E14" s="9">
        <v>8415.39</v>
      </c>
      <c r="F14" s="9">
        <v>0</v>
      </c>
      <c r="G14" s="7" t="s">
        <v>26</v>
      </c>
      <c r="H14" s="9">
        <v>0</v>
      </c>
      <c r="I14" s="9">
        <v>2076.41</v>
      </c>
      <c r="J14" s="9">
        <v>244</v>
      </c>
      <c r="K14" s="9">
        <v>2320.41</v>
      </c>
      <c r="L14" s="9">
        <v>6094.98</v>
      </c>
      <c r="M14" s="7" t="s">
        <v>28</v>
      </c>
      <c r="N14" s="9">
        <v>34.5</v>
      </c>
    </row>
    <row r="15" spans="1:14" x14ac:dyDescent="0.45">
      <c r="A15">
        <v>91</v>
      </c>
      <c r="B15" s="7" t="s">
        <v>26</v>
      </c>
      <c r="C15" s="7" t="s">
        <v>33</v>
      </c>
      <c r="D15" s="8">
        <v>40908</v>
      </c>
      <c r="E15" s="9">
        <v>5300</v>
      </c>
      <c r="F15" s="9">
        <v>0</v>
      </c>
      <c r="G15" s="7" t="s">
        <v>26</v>
      </c>
      <c r="H15" s="9">
        <v>0</v>
      </c>
      <c r="I15" s="9">
        <v>4525</v>
      </c>
      <c r="J15" s="9">
        <v>530</v>
      </c>
      <c r="K15" s="9">
        <v>5055</v>
      </c>
      <c r="L15" s="9">
        <v>245</v>
      </c>
      <c r="M15" s="7" t="s">
        <v>28</v>
      </c>
      <c r="N15" s="9">
        <v>10</v>
      </c>
    </row>
    <row r="16" spans="1:14" x14ac:dyDescent="0.45">
      <c r="A16">
        <v>92</v>
      </c>
      <c r="B16" s="7" t="s">
        <v>26</v>
      </c>
      <c r="C16" s="7" t="s">
        <v>34</v>
      </c>
      <c r="D16" s="8">
        <v>41621</v>
      </c>
      <c r="E16" s="9">
        <v>2600</v>
      </c>
      <c r="F16" s="9">
        <v>0</v>
      </c>
      <c r="G16" s="7" t="s">
        <v>26</v>
      </c>
      <c r="H16" s="9">
        <v>0</v>
      </c>
      <c r="I16" s="9">
        <v>1582</v>
      </c>
      <c r="J16" s="9">
        <v>260</v>
      </c>
      <c r="K16" s="9">
        <v>1842</v>
      </c>
      <c r="L16" s="9">
        <v>758</v>
      </c>
      <c r="M16" s="7" t="s">
        <v>28</v>
      </c>
      <c r="N16" s="9">
        <v>10</v>
      </c>
    </row>
    <row r="17" spans="1:14" x14ac:dyDescent="0.45">
      <c r="A17">
        <v>93</v>
      </c>
      <c r="B17" s="7" t="s">
        <v>26</v>
      </c>
      <c r="C17" s="7" t="s">
        <v>35</v>
      </c>
      <c r="D17" s="8">
        <v>41639</v>
      </c>
      <c r="E17" s="9">
        <v>2400.46</v>
      </c>
      <c r="F17" s="9">
        <v>0</v>
      </c>
      <c r="G17" s="7" t="s">
        <v>26</v>
      </c>
      <c r="H17" s="9">
        <v>0</v>
      </c>
      <c r="I17" s="9">
        <v>1715</v>
      </c>
      <c r="J17" s="9">
        <v>240</v>
      </c>
      <c r="K17" s="9">
        <v>1955</v>
      </c>
      <c r="L17" s="9">
        <v>445.46</v>
      </c>
      <c r="M17" s="7" t="s">
        <v>28</v>
      </c>
      <c r="N17" s="9">
        <v>10</v>
      </c>
    </row>
    <row r="18" spans="1:14" x14ac:dyDescent="0.45">
      <c r="A18">
        <v>96</v>
      </c>
      <c r="B18" s="7" t="s">
        <v>26</v>
      </c>
      <c r="C18" s="7" t="s">
        <v>36</v>
      </c>
      <c r="D18" s="8">
        <v>39813</v>
      </c>
      <c r="E18" s="10">
        <v>89220</v>
      </c>
      <c r="F18" s="10">
        <v>0</v>
      </c>
      <c r="G18" s="7" t="s">
        <v>26</v>
      </c>
      <c r="H18" s="10">
        <v>0</v>
      </c>
      <c r="I18" s="10">
        <v>26680</v>
      </c>
      <c r="J18" s="10">
        <v>2380</v>
      </c>
      <c r="K18" s="10">
        <v>29060</v>
      </c>
      <c r="L18" s="10">
        <v>60160</v>
      </c>
      <c r="M18" s="7" t="s">
        <v>28</v>
      </c>
      <c r="N18" s="9">
        <v>37.5</v>
      </c>
    </row>
    <row r="19" spans="1:14" ht="14.65" thickBot="1" x14ac:dyDescent="0.5">
      <c r="D19" s="12" t="s">
        <v>37</v>
      </c>
      <c r="E19" s="11">
        <v>254288.43</v>
      </c>
      <c r="F19" s="11">
        <v>0</v>
      </c>
      <c r="G19" s="7" t="s">
        <v>18</v>
      </c>
      <c r="H19" s="11">
        <v>0</v>
      </c>
      <c r="I19" s="11">
        <v>115208.39</v>
      </c>
      <c r="J19" s="11">
        <v>7632</v>
      </c>
      <c r="K19" s="11">
        <v>122840.39</v>
      </c>
      <c r="L19" s="11">
        <v>131448.04</v>
      </c>
    </row>
    <row r="20" spans="1:14" ht="14.65" thickTop="1" x14ac:dyDescent="0.45"/>
    <row r="21" spans="1:14" x14ac:dyDescent="0.45">
      <c r="A21" s="6" t="s">
        <v>38</v>
      </c>
    </row>
    <row r="23" spans="1:14" x14ac:dyDescent="0.45">
      <c r="A23">
        <v>1</v>
      </c>
      <c r="B23" s="7" t="s">
        <v>26</v>
      </c>
      <c r="C23" s="7" t="s">
        <v>39</v>
      </c>
      <c r="D23" s="8">
        <v>30681</v>
      </c>
      <c r="E23" s="9">
        <v>3000</v>
      </c>
      <c r="F23" s="9">
        <v>0</v>
      </c>
      <c r="G23" s="7" t="s">
        <v>26</v>
      </c>
      <c r="H23" s="9">
        <v>0</v>
      </c>
      <c r="I23" s="9">
        <v>0</v>
      </c>
      <c r="J23" s="9">
        <v>0</v>
      </c>
      <c r="K23" s="9">
        <v>0</v>
      </c>
      <c r="L23" s="9">
        <v>3000</v>
      </c>
      <c r="M23" s="7" t="s">
        <v>40</v>
      </c>
      <c r="N23" s="9">
        <v>0</v>
      </c>
    </row>
    <row r="24" spans="1:14" x14ac:dyDescent="0.45">
      <c r="A24">
        <v>2</v>
      </c>
      <c r="B24" s="7" t="s">
        <v>26</v>
      </c>
      <c r="C24" s="7" t="s">
        <v>41</v>
      </c>
      <c r="D24" s="8">
        <v>36891</v>
      </c>
      <c r="E24" s="9">
        <v>15512</v>
      </c>
      <c r="F24" s="9">
        <v>0</v>
      </c>
      <c r="G24" s="7" t="s">
        <v>26</v>
      </c>
      <c r="H24" s="9">
        <v>0</v>
      </c>
      <c r="I24" s="9">
        <v>0</v>
      </c>
      <c r="J24" s="9">
        <v>0</v>
      </c>
      <c r="K24" s="9">
        <v>0</v>
      </c>
      <c r="L24" s="9">
        <v>15512</v>
      </c>
      <c r="M24" s="7" t="s">
        <v>40</v>
      </c>
      <c r="N24" s="9">
        <v>0</v>
      </c>
    </row>
    <row r="25" spans="1:14" x14ac:dyDescent="0.45">
      <c r="A25">
        <v>3</v>
      </c>
      <c r="B25" s="7" t="s">
        <v>26</v>
      </c>
      <c r="C25" s="7" t="s">
        <v>42</v>
      </c>
      <c r="D25" s="8">
        <v>39082</v>
      </c>
      <c r="E25" s="9">
        <v>5600</v>
      </c>
      <c r="F25" s="9">
        <v>0</v>
      </c>
      <c r="G25" s="7" t="s">
        <v>26</v>
      </c>
      <c r="H25" s="9">
        <v>0</v>
      </c>
      <c r="I25" s="9">
        <v>0</v>
      </c>
      <c r="J25" s="9">
        <v>0</v>
      </c>
      <c r="K25" s="9">
        <v>0</v>
      </c>
      <c r="L25" s="9">
        <v>5600</v>
      </c>
      <c r="M25" s="7" t="s">
        <v>40</v>
      </c>
      <c r="N25" s="9">
        <v>0</v>
      </c>
    </row>
    <row r="26" spans="1:14" x14ac:dyDescent="0.45">
      <c r="A26">
        <v>4</v>
      </c>
      <c r="B26" s="7" t="s">
        <v>26</v>
      </c>
      <c r="C26" s="7" t="s">
        <v>43</v>
      </c>
      <c r="D26" s="8">
        <v>41639</v>
      </c>
      <c r="E26" s="9">
        <v>2500</v>
      </c>
      <c r="F26" s="9">
        <v>0</v>
      </c>
      <c r="G26" s="7" t="s">
        <v>26</v>
      </c>
      <c r="H26" s="9">
        <v>0</v>
      </c>
      <c r="I26" s="9">
        <v>0</v>
      </c>
      <c r="J26" s="9">
        <v>0</v>
      </c>
      <c r="K26" s="9">
        <v>0</v>
      </c>
      <c r="L26" s="9">
        <v>2500</v>
      </c>
      <c r="M26" s="7" t="s">
        <v>40</v>
      </c>
      <c r="N26" s="9">
        <v>0</v>
      </c>
    </row>
    <row r="27" spans="1:14" x14ac:dyDescent="0.45">
      <c r="A27">
        <v>5</v>
      </c>
      <c r="B27" s="7" t="s">
        <v>26</v>
      </c>
      <c r="C27" s="7" t="s">
        <v>44</v>
      </c>
      <c r="D27" s="8">
        <v>41639</v>
      </c>
      <c r="E27" s="10">
        <v>2500</v>
      </c>
      <c r="F27" s="10">
        <v>0</v>
      </c>
      <c r="G27" s="7" t="s">
        <v>26</v>
      </c>
      <c r="H27" s="10">
        <v>0</v>
      </c>
      <c r="I27" s="10">
        <v>0</v>
      </c>
      <c r="J27" s="10">
        <v>0</v>
      </c>
      <c r="K27" s="10">
        <v>0</v>
      </c>
      <c r="L27" s="10">
        <v>2500</v>
      </c>
      <c r="M27" s="7" t="s">
        <v>40</v>
      </c>
      <c r="N27" s="9">
        <v>0</v>
      </c>
    </row>
    <row r="28" spans="1:14" ht="14.65" thickBot="1" x14ac:dyDescent="0.5">
      <c r="D28" s="12" t="s">
        <v>45</v>
      </c>
      <c r="E28" s="11">
        <v>29112</v>
      </c>
      <c r="F28" s="11">
        <v>0</v>
      </c>
      <c r="G28" s="7" t="s">
        <v>18</v>
      </c>
      <c r="H28" s="11">
        <v>0</v>
      </c>
      <c r="I28" s="11">
        <v>0</v>
      </c>
      <c r="J28" s="11">
        <v>0</v>
      </c>
      <c r="K28" s="11">
        <v>0</v>
      </c>
      <c r="L28" s="11">
        <v>29112</v>
      </c>
    </row>
    <row r="29" spans="1:14" ht="14.65" thickTop="1" x14ac:dyDescent="0.45"/>
    <row r="30" spans="1:14" x14ac:dyDescent="0.45">
      <c r="A30" s="6" t="s">
        <v>46</v>
      </c>
    </row>
    <row r="32" spans="1:14" x14ac:dyDescent="0.45">
      <c r="A32">
        <v>97</v>
      </c>
      <c r="B32" s="7" t="s">
        <v>26</v>
      </c>
      <c r="C32" s="7" t="s">
        <v>47</v>
      </c>
      <c r="D32" s="8">
        <v>42735</v>
      </c>
      <c r="E32" s="9">
        <v>89000</v>
      </c>
      <c r="F32" s="9">
        <v>0</v>
      </c>
      <c r="G32" s="7" t="s">
        <v>26</v>
      </c>
      <c r="H32" s="9">
        <v>0</v>
      </c>
      <c r="I32" s="9">
        <v>62300</v>
      </c>
      <c r="J32" s="9">
        <v>4450</v>
      </c>
      <c r="K32" s="9">
        <v>66750</v>
      </c>
      <c r="L32" s="9">
        <v>22250</v>
      </c>
      <c r="M32" s="7" t="s">
        <v>28</v>
      </c>
      <c r="N32" s="9">
        <v>20</v>
      </c>
    </row>
    <row r="33" spans="1:14" x14ac:dyDescent="0.45">
      <c r="A33">
        <v>98</v>
      </c>
      <c r="B33" s="7" t="s">
        <v>26</v>
      </c>
      <c r="C33" s="7" t="s">
        <v>48</v>
      </c>
      <c r="D33" s="8">
        <v>42735</v>
      </c>
      <c r="E33" s="10">
        <v>41311.08</v>
      </c>
      <c r="F33" s="10">
        <v>0</v>
      </c>
      <c r="G33" s="7" t="s">
        <v>26</v>
      </c>
      <c r="H33" s="10">
        <v>0</v>
      </c>
      <c r="I33" s="10">
        <v>17461.14</v>
      </c>
      <c r="J33" s="10">
        <v>1337</v>
      </c>
      <c r="K33" s="10">
        <v>18798.14</v>
      </c>
      <c r="L33" s="10">
        <v>22512.94</v>
      </c>
      <c r="M33" s="7" t="s">
        <v>28</v>
      </c>
      <c r="N33" s="9">
        <v>30</v>
      </c>
    </row>
    <row r="34" spans="1:14" ht="14.65" thickBot="1" x14ac:dyDescent="0.5">
      <c r="D34" s="12" t="s">
        <v>49</v>
      </c>
      <c r="E34" s="11">
        <v>130311.08</v>
      </c>
      <c r="F34" s="11">
        <v>0</v>
      </c>
      <c r="G34" s="7" t="s">
        <v>18</v>
      </c>
      <c r="H34" s="11">
        <v>0</v>
      </c>
      <c r="I34" s="11">
        <v>79761.14</v>
      </c>
      <c r="J34" s="11">
        <v>5787</v>
      </c>
      <c r="K34" s="11">
        <v>85548.14</v>
      </c>
      <c r="L34" s="11">
        <v>44762.94</v>
      </c>
    </row>
    <row r="35" spans="1:14" ht="14.65" thickTop="1" x14ac:dyDescent="0.45"/>
    <row r="36" spans="1:14" x14ac:dyDescent="0.45">
      <c r="A36" s="6" t="s">
        <v>50</v>
      </c>
    </row>
    <row r="38" spans="1:14" x14ac:dyDescent="0.45">
      <c r="A38">
        <v>9</v>
      </c>
      <c r="B38" s="7" t="s">
        <v>26</v>
      </c>
      <c r="C38" s="7" t="s">
        <v>51</v>
      </c>
      <c r="D38" s="8">
        <v>35795</v>
      </c>
      <c r="E38" s="9">
        <v>133035.35</v>
      </c>
      <c r="F38" s="9">
        <v>0</v>
      </c>
      <c r="G38" s="7" t="s">
        <v>26</v>
      </c>
      <c r="H38" s="9">
        <v>0</v>
      </c>
      <c r="I38" s="9">
        <v>128143.81</v>
      </c>
      <c r="J38" s="9">
        <v>4891.54</v>
      </c>
      <c r="K38" s="9">
        <v>133035.35</v>
      </c>
      <c r="L38" s="9">
        <v>0</v>
      </c>
      <c r="M38" s="7" t="s">
        <v>28</v>
      </c>
      <c r="N38" s="9">
        <v>20</v>
      </c>
    </row>
    <row r="39" spans="1:14" x14ac:dyDescent="0.45">
      <c r="A39">
        <v>10</v>
      </c>
      <c r="B39" s="7" t="s">
        <v>26</v>
      </c>
      <c r="C39" s="7" t="s">
        <v>52</v>
      </c>
      <c r="D39" s="8">
        <v>37256</v>
      </c>
      <c r="E39" s="9">
        <v>2817.56</v>
      </c>
      <c r="F39" s="9">
        <v>0</v>
      </c>
      <c r="G39" s="7" t="s">
        <v>26</v>
      </c>
      <c r="H39" s="9">
        <v>0</v>
      </c>
      <c r="I39" s="9">
        <v>1945.97</v>
      </c>
      <c r="J39" s="9">
        <v>141</v>
      </c>
      <c r="K39" s="9">
        <v>2086.9699999999998</v>
      </c>
      <c r="L39" s="9">
        <v>730.59</v>
      </c>
      <c r="M39" s="7" t="s">
        <v>28</v>
      </c>
      <c r="N39" s="9">
        <v>20</v>
      </c>
    </row>
    <row r="40" spans="1:14" x14ac:dyDescent="0.45">
      <c r="A40">
        <v>11</v>
      </c>
      <c r="B40" s="7" t="s">
        <v>26</v>
      </c>
      <c r="C40" s="7" t="s">
        <v>53</v>
      </c>
      <c r="D40" s="8">
        <v>38352</v>
      </c>
      <c r="E40" s="9">
        <v>148456.01999999999</v>
      </c>
      <c r="F40" s="9">
        <v>0</v>
      </c>
      <c r="G40" s="7" t="s">
        <v>26</v>
      </c>
      <c r="H40" s="9">
        <v>0</v>
      </c>
      <c r="I40" s="9">
        <v>96496.44</v>
      </c>
      <c r="J40" s="9">
        <v>7423</v>
      </c>
      <c r="K40" s="9">
        <v>103919.44</v>
      </c>
      <c r="L40" s="9">
        <v>44536.58</v>
      </c>
      <c r="M40" s="7" t="s">
        <v>28</v>
      </c>
      <c r="N40" s="9">
        <v>20</v>
      </c>
    </row>
    <row r="41" spans="1:14" x14ac:dyDescent="0.45">
      <c r="A41">
        <v>12</v>
      </c>
      <c r="B41" s="7" t="s">
        <v>26</v>
      </c>
      <c r="C41" s="7" t="s">
        <v>54</v>
      </c>
      <c r="D41" s="8">
        <v>39082</v>
      </c>
      <c r="E41" s="9">
        <v>79396.61</v>
      </c>
      <c r="F41" s="9">
        <v>0</v>
      </c>
      <c r="G41" s="7" t="s">
        <v>26</v>
      </c>
      <c r="H41" s="9">
        <v>0</v>
      </c>
      <c r="I41" s="9">
        <v>46845.38</v>
      </c>
      <c r="J41" s="9">
        <v>3970</v>
      </c>
      <c r="K41" s="9">
        <v>50815.38</v>
      </c>
      <c r="L41" s="9">
        <v>28581.23</v>
      </c>
      <c r="M41" s="7" t="s">
        <v>28</v>
      </c>
      <c r="N41" s="9">
        <v>20</v>
      </c>
    </row>
    <row r="42" spans="1:14" x14ac:dyDescent="0.45">
      <c r="A42">
        <v>13</v>
      </c>
      <c r="B42" s="7" t="s">
        <v>26</v>
      </c>
      <c r="C42" s="7" t="s">
        <v>55</v>
      </c>
      <c r="D42" s="8">
        <v>41274</v>
      </c>
      <c r="E42" s="9">
        <v>206518</v>
      </c>
      <c r="F42" s="9">
        <v>0</v>
      </c>
      <c r="G42" s="7" t="s">
        <v>26</v>
      </c>
      <c r="H42" s="9">
        <v>0</v>
      </c>
      <c r="I42" s="9">
        <v>80540</v>
      </c>
      <c r="J42" s="9">
        <v>10326</v>
      </c>
      <c r="K42" s="9">
        <v>90866</v>
      </c>
      <c r="L42" s="9">
        <v>115652</v>
      </c>
      <c r="M42" s="7" t="s">
        <v>28</v>
      </c>
      <c r="N42" s="9">
        <v>20</v>
      </c>
    </row>
    <row r="43" spans="1:14" x14ac:dyDescent="0.45">
      <c r="A43">
        <v>14</v>
      </c>
      <c r="B43" s="7" t="s">
        <v>26</v>
      </c>
      <c r="C43" s="7" t="s">
        <v>56</v>
      </c>
      <c r="D43" s="8">
        <v>41274</v>
      </c>
      <c r="E43" s="9">
        <v>55000</v>
      </c>
      <c r="F43" s="9">
        <v>0</v>
      </c>
      <c r="G43" s="7" t="s">
        <v>26</v>
      </c>
      <c r="H43" s="9">
        <v>0</v>
      </c>
      <c r="I43" s="9">
        <v>21450</v>
      </c>
      <c r="J43" s="9">
        <v>2750</v>
      </c>
      <c r="K43" s="9">
        <v>24200</v>
      </c>
      <c r="L43" s="9">
        <v>30800</v>
      </c>
      <c r="M43" s="7" t="s">
        <v>28</v>
      </c>
      <c r="N43" s="9">
        <v>20</v>
      </c>
    </row>
    <row r="44" spans="1:14" x14ac:dyDescent="0.45">
      <c r="A44">
        <v>15</v>
      </c>
      <c r="B44" s="7" t="s">
        <v>26</v>
      </c>
      <c r="C44" s="7" t="s">
        <v>57</v>
      </c>
      <c r="D44" s="8">
        <v>40908</v>
      </c>
      <c r="E44" s="9">
        <v>158552</v>
      </c>
      <c r="F44" s="9">
        <v>0</v>
      </c>
      <c r="G44" s="7" t="s">
        <v>26</v>
      </c>
      <c r="H44" s="9">
        <v>0</v>
      </c>
      <c r="I44" s="9">
        <v>66065</v>
      </c>
      <c r="J44" s="9">
        <v>7928</v>
      </c>
      <c r="K44" s="9">
        <v>73993</v>
      </c>
      <c r="L44" s="9">
        <v>84559</v>
      </c>
      <c r="M44" s="7" t="s">
        <v>28</v>
      </c>
      <c r="N44" s="9">
        <v>20</v>
      </c>
    </row>
    <row r="45" spans="1:14" x14ac:dyDescent="0.45">
      <c r="A45">
        <v>16</v>
      </c>
      <c r="B45" s="7" t="s">
        <v>26</v>
      </c>
      <c r="C45" s="7" t="s">
        <v>58</v>
      </c>
      <c r="D45" s="8">
        <v>41639</v>
      </c>
      <c r="E45" s="9">
        <v>531300</v>
      </c>
      <c r="F45" s="9">
        <v>0</v>
      </c>
      <c r="G45" s="7" t="s">
        <v>26</v>
      </c>
      <c r="H45" s="9">
        <v>0</v>
      </c>
      <c r="I45" s="9">
        <v>175329</v>
      </c>
      <c r="J45" s="9">
        <v>26565</v>
      </c>
      <c r="K45" s="9">
        <v>201894</v>
      </c>
      <c r="L45" s="9">
        <v>329406</v>
      </c>
      <c r="M45" s="7" t="s">
        <v>28</v>
      </c>
      <c r="N45" s="9">
        <v>20</v>
      </c>
    </row>
    <row r="46" spans="1:14" x14ac:dyDescent="0.45">
      <c r="A46">
        <v>17</v>
      </c>
      <c r="B46" s="7" t="s">
        <v>26</v>
      </c>
      <c r="C46" s="7" t="s">
        <v>59</v>
      </c>
      <c r="D46" s="8">
        <v>40908</v>
      </c>
      <c r="E46" s="9">
        <v>119139.5</v>
      </c>
      <c r="F46" s="9">
        <v>0</v>
      </c>
      <c r="G46" s="7" t="s">
        <v>26</v>
      </c>
      <c r="H46" s="9">
        <v>0</v>
      </c>
      <c r="I46" s="9">
        <v>19360.2</v>
      </c>
      <c r="J46" s="9">
        <v>5956.98</v>
      </c>
      <c r="K46" s="9">
        <v>25317.18</v>
      </c>
      <c r="L46" s="9">
        <v>93822.32</v>
      </c>
      <c r="M46" s="7" t="s">
        <v>28</v>
      </c>
      <c r="N46" s="9">
        <v>20</v>
      </c>
    </row>
    <row r="47" spans="1:14" x14ac:dyDescent="0.45">
      <c r="A47">
        <v>18</v>
      </c>
      <c r="B47" s="7" t="s">
        <v>26</v>
      </c>
      <c r="C47" s="7" t="s">
        <v>60</v>
      </c>
      <c r="D47" s="8">
        <v>40908</v>
      </c>
      <c r="E47" s="9">
        <v>7847.16</v>
      </c>
      <c r="F47" s="9">
        <v>0</v>
      </c>
      <c r="G47" s="7" t="s">
        <v>26</v>
      </c>
      <c r="H47" s="9">
        <v>0</v>
      </c>
      <c r="I47" s="9">
        <v>3074.44</v>
      </c>
      <c r="J47" s="9">
        <v>374.26</v>
      </c>
      <c r="K47" s="9">
        <v>3448.7</v>
      </c>
      <c r="L47" s="9">
        <v>4398.46</v>
      </c>
      <c r="M47" s="7" t="s">
        <v>28</v>
      </c>
      <c r="N47" s="9">
        <v>20</v>
      </c>
    </row>
    <row r="48" spans="1:14" x14ac:dyDescent="0.45">
      <c r="A48">
        <v>99</v>
      </c>
      <c r="B48" s="7" t="s">
        <v>26</v>
      </c>
      <c r="C48" s="7" t="s">
        <v>61</v>
      </c>
      <c r="D48" s="8">
        <v>35795</v>
      </c>
      <c r="E48" s="10">
        <v>18793</v>
      </c>
      <c r="F48" s="10">
        <v>0</v>
      </c>
      <c r="G48" s="7" t="s">
        <v>26</v>
      </c>
      <c r="H48" s="10">
        <v>0</v>
      </c>
      <c r="I48" s="10">
        <v>18793</v>
      </c>
      <c r="J48" s="10">
        <v>0</v>
      </c>
      <c r="K48" s="10">
        <v>18793</v>
      </c>
      <c r="L48" s="10">
        <v>0</v>
      </c>
      <c r="M48" s="7" t="s">
        <v>28</v>
      </c>
      <c r="N48" s="9">
        <v>20</v>
      </c>
    </row>
    <row r="49" spans="1:14" ht="14.65" thickBot="1" x14ac:dyDescent="0.5">
      <c r="D49" s="12" t="s">
        <v>62</v>
      </c>
      <c r="E49" s="11">
        <v>1460855.2</v>
      </c>
      <c r="F49" s="11">
        <v>0</v>
      </c>
      <c r="G49" s="7" t="s">
        <v>18</v>
      </c>
      <c r="H49" s="11">
        <v>0</v>
      </c>
      <c r="I49" s="11">
        <v>658043.24</v>
      </c>
      <c r="J49" s="11">
        <v>70325.78</v>
      </c>
      <c r="K49" s="11">
        <v>728369.02</v>
      </c>
      <c r="L49" s="11">
        <v>732486.18</v>
      </c>
    </row>
    <row r="50" spans="1:14" ht="14.65" thickTop="1" x14ac:dyDescent="0.45"/>
    <row r="51" spans="1:14" x14ac:dyDescent="0.45">
      <c r="A51" s="6" t="s">
        <v>63</v>
      </c>
    </row>
    <row r="53" spans="1:14" x14ac:dyDescent="0.45">
      <c r="A53">
        <v>8</v>
      </c>
      <c r="B53" s="7" t="s">
        <v>26</v>
      </c>
      <c r="C53" s="7" t="s">
        <v>64</v>
      </c>
      <c r="D53" s="8">
        <v>30681</v>
      </c>
      <c r="E53" s="9">
        <v>10507.71</v>
      </c>
      <c r="F53" s="9">
        <v>0</v>
      </c>
      <c r="G53" s="7" t="s">
        <v>26</v>
      </c>
      <c r="H53" s="9">
        <v>0</v>
      </c>
      <c r="I53" s="9">
        <v>10507.71</v>
      </c>
      <c r="J53" s="9">
        <v>0</v>
      </c>
      <c r="K53" s="9">
        <v>10507.71</v>
      </c>
      <c r="L53" s="9">
        <v>0</v>
      </c>
      <c r="M53" s="7" t="s">
        <v>28</v>
      </c>
      <c r="N53" s="9">
        <v>25</v>
      </c>
    </row>
    <row r="54" spans="1:14" x14ac:dyDescent="0.45">
      <c r="A54">
        <v>21</v>
      </c>
      <c r="B54" s="7" t="s">
        <v>26</v>
      </c>
      <c r="C54" s="7" t="s">
        <v>65</v>
      </c>
      <c r="D54" s="8">
        <v>25933</v>
      </c>
      <c r="E54" s="9">
        <v>41730</v>
      </c>
      <c r="F54" s="9">
        <v>0</v>
      </c>
      <c r="G54" s="7" t="s">
        <v>26</v>
      </c>
      <c r="H54" s="9">
        <v>0</v>
      </c>
      <c r="I54" s="9">
        <v>41730</v>
      </c>
      <c r="J54" s="9">
        <v>0</v>
      </c>
      <c r="K54" s="9">
        <v>41730</v>
      </c>
      <c r="L54" s="9">
        <v>0</v>
      </c>
      <c r="M54" s="7" t="s">
        <v>28</v>
      </c>
      <c r="N54" s="9">
        <v>45</v>
      </c>
    </row>
    <row r="55" spans="1:14" x14ac:dyDescent="0.45">
      <c r="A55">
        <v>22</v>
      </c>
      <c r="B55" s="7" t="s">
        <v>26</v>
      </c>
      <c r="C55" s="7" t="s">
        <v>65</v>
      </c>
      <c r="D55" s="8">
        <v>29951</v>
      </c>
      <c r="E55" s="9">
        <v>174528.73</v>
      </c>
      <c r="F55" s="9">
        <v>0</v>
      </c>
      <c r="G55" s="7" t="s">
        <v>26</v>
      </c>
      <c r="H55" s="9">
        <v>0</v>
      </c>
      <c r="I55" s="9">
        <v>145050.1</v>
      </c>
      <c r="J55" s="9">
        <v>3878</v>
      </c>
      <c r="K55" s="9">
        <v>148928.1</v>
      </c>
      <c r="L55" s="9">
        <v>25600.63</v>
      </c>
      <c r="M55" s="7" t="s">
        <v>28</v>
      </c>
      <c r="N55" s="9">
        <v>45</v>
      </c>
    </row>
    <row r="56" spans="1:14" x14ac:dyDescent="0.45">
      <c r="A56">
        <v>23</v>
      </c>
      <c r="B56" s="7" t="s">
        <v>26</v>
      </c>
      <c r="C56" s="7" t="s">
        <v>65</v>
      </c>
      <c r="D56" s="8">
        <v>30316</v>
      </c>
      <c r="E56" s="9">
        <v>2015.29</v>
      </c>
      <c r="F56" s="9">
        <v>0</v>
      </c>
      <c r="G56" s="7" t="s">
        <v>26</v>
      </c>
      <c r="H56" s="9">
        <v>0</v>
      </c>
      <c r="I56" s="9">
        <v>1677.54</v>
      </c>
      <c r="J56" s="9">
        <v>45</v>
      </c>
      <c r="K56" s="9">
        <v>1722.54</v>
      </c>
      <c r="L56" s="9">
        <v>292.75</v>
      </c>
      <c r="M56" s="7" t="s">
        <v>28</v>
      </c>
      <c r="N56" s="9">
        <v>45</v>
      </c>
    </row>
    <row r="57" spans="1:14" x14ac:dyDescent="0.45">
      <c r="A57">
        <v>24</v>
      </c>
      <c r="B57" s="7" t="s">
        <v>26</v>
      </c>
      <c r="C57" s="7" t="s">
        <v>65</v>
      </c>
      <c r="D57" s="8">
        <v>30316</v>
      </c>
      <c r="E57" s="9">
        <v>2089.77</v>
      </c>
      <c r="F57" s="9">
        <v>0</v>
      </c>
      <c r="G57" s="7" t="s">
        <v>26</v>
      </c>
      <c r="H57" s="9">
        <v>0</v>
      </c>
      <c r="I57" s="9">
        <v>1736.26</v>
      </c>
      <c r="J57" s="9">
        <v>46</v>
      </c>
      <c r="K57" s="9">
        <v>1782.26</v>
      </c>
      <c r="L57" s="9">
        <v>307.51</v>
      </c>
      <c r="M57" s="7" t="s">
        <v>28</v>
      </c>
      <c r="N57" s="9">
        <v>45</v>
      </c>
    </row>
    <row r="58" spans="1:14" x14ac:dyDescent="0.45">
      <c r="A58">
        <v>25</v>
      </c>
      <c r="B58" s="7" t="s">
        <v>26</v>
      </c>
      <c r="C58" s="7" t="s">
        <v>66</v>
      </c>
      <c r="D58" s="8">
        <v>35795</v>
      </c>
      <c r="E58" s="9">
        <v>125061.39</v>
      </c>
      <c r="F58" s="9">
        <v>0</v>
      </c>
      <c r="G58" s="7" t="s">
        <v>26</v>
      </c>
      <c r="H58" s="9">
        <v>0</v>
      </c>
      <c r="I58" s="9">
        <v>93730.86</v>
      </c>
      <c r="J58" s="9">
        <v>2779</v>
      </c>
      <c r="K58" s="9">
        <v>96509.86</v>
      </c>
      <c r="L58" s="9">
        <v>28551.53</v>
      </c>
      <c r="M58" s="7" t="s">
        <v>28</v>
      </c>
      <c r="N58" s="9">
        <v>45</v>
      </c>
    </row>
    <row r="59" spans="1:14" x14ac:dyDescent="0.45">
      <c r="A59">
        <v>26</v>
      </c>
      <c r="B59" s="7" t="s">
        <v>26</v>
      </c>
      <c r="C59" s="7" t="s">
        <v>67</v>
      </c>
      <c r="D59" s="8">
        <v>36891</v>
      </c>
      <c r="E59" s="9">
        <v>155066.39000000001</v>
      </c>
      <c r="F59" s="9">
        <v>0</v>
      </c>
      <c r="G59" s="7" t="s">
        <v>26</v>
      </c>
      <c r="H59" s="9">
        <v>0</v>
      </c>
      <c r="I59" s="9">
        <v>85460.62</v>
      </c>
      <c r="J59" s="9">
        <v>3446</v>
      </c>
      <c r="K59" s="9">
        <v>88906.62</v>
      </c>
      <c r="L59" s="9">
        <v>66159.77</v>
      </c>
      <c r="M59" s="7" t="s">
        <v>28</v>
      </c>
      <c r="N59" s="9">
        <v>45</v>
      </c>
    </row>
    <row r="60" spans="1:14" x14ac:dyDescent="0.45">
      <c r="A60">
        <v>27</v>
      </c>
      <c r="B60" s="7" t="s">
        <v>26</v>
      </c>
      <c r="C60" s="7" t="s">
        <v>68</v>
      </c>
      <c r="D60" s="8">
        <v>38352</v>
      </c>
      <c r="E60" s="9">
        <v>227960</v>
      </c>
      <c r="F60" s="9">
        <v>0</v>
      </c>
      <c r="G60" s="7" t="s">
        <v>26</v>
      </c>
      <c r="H60" s="9">
        <v>0</v>
      </c>
      <c r="I60" s="9">
        <v>121071.6</v>
      </c>
      <c r="J60" s="9">
        <v>5066</v>
      </c>
      <c r="K60" s="9">
        <v>126137.60000000001</v>
      </c>
      <c r="L60" s="9">
        <v>101822.39999999999</v>
      </c>
      <c r="M60" s="7" t="s">
        <v>28</v>
      </c>
      <c r="N60" s="9">
        <v>45</v>
      </c>
    </row>
    <row r="61" spans="1:14" x14ac:dyDescent="0.45">
      <c r="A61">
        <v>28</v>
      </c>
      <c r="B61" s="7" t="s">
        <v>26</v>
      </c>
      <c r="C61" s="7" t="s">
        <v>69</v>
      </c>
      <c r="D61" s="8">
        <v>39082</v>
      </c>
      <c r="E61" s="9">
        <v>89375.93</v>
      </c>
      <c r="F61" s="9">
        <v>0</v>
      </c>
      <c r="G61" s="7" t="s">
        <v>26</v>
      </c>
      <c r="H61" s="9">
        <v>0</v>
      </c>
      <c r="I61" s="9">
        <v>40317.64</v>
      </c>
      <c r="J61" s="9">
        <v>1986</v>
      </c>
      <c r="K61" s="9">
        <v>42303.64</v>
      </c>
      <c r="L61" s="9">
        <v>47072.29</v>
      </c>
      <c r="M61" s="7" t="s">
        <v>28</v>
      </c>
      <c r="N61" s="9">
        <v>45</v>
      </c>
    </row>
    <row r="62" spans="1:14" x14ac:dyDescent="0.45">
      <c r="A62">
        <v>29</v>
      </c>
      <c r="B62" s="7" t="s">
        <v>26</v>
      </c>
      <c r="C62" s="7" t="s">
        <v>57</v>
      </c>
      <c r="D62" s="8">
        <v>39813</v>
      </c>
      <c r="E62" s="9">
        <v>239657</v>
      </c>
      <c r="F62" s="9">
        <v>0</v>
      </c>
      <c r="G62" s="7" t="s">
        <v>26</v>
      </c>
      <c r="H62" s="9">
        <v>0</v>
      </c>
      <c r="I62" s="9">
        <v>56587</v>
      </c>
      <c r="J62" s="9">
        <v>5326</v>
      </c>
      <c r="K62" s="9">
        <v>61913</v>
      </c>
      <c r="L62" s="9">
        <v>177744</v>
      </c>
      <c r="M62" s="7" t="s">
        <v>28</v>
      </c>
      <c r="N62" s="9">
        <v>45</v>
      </c>
    </row>
    <row r="63" spans="1:14" x14ac:dyDescent="0.45">
      <c r="A63">
        <v>30</v>
      </c>
      <c r="B63" s="7" t="s">
        <v>26</v>
      </c>
      <c r="C63" s="7" t="s">
        <v>70</v>
      </c>
      <c r="D63" s="8">
        <v>40543</v>
      </c>
      <c r="E63" s="9">
        <v>448360</v>
      </c>
      <c r="F63" s="9">
        <v>0</v>
      </c>
      <c r="G63" s="7" t="s">
        <v>26</v>
      </c>
      <c r="H63" s="9">
        <v>0</v>
      </c>
      <c r="I63" s="9">
        <v>85688</v>
      </c>
      <c r="J63" s="9">
        <v>9964</v>
      </c>
      <c r="K63" s="9">
        <v>95652</v>
      </c>
      <c r="L63" s="9">
        <v>352708</v>
      </c>
      <c r="M63" s="7" t="s">
        <v>28</v>
      </c>
      <c r="N63" s="9">
        <v>45</v>
      </c>
    </row>
    <row r="64" spans="1:14" x14ac:dyDescent="0.45">
      <c r="A64">
        <v>31</v>
      </c>
      <c r="B64" s="7" t="s">
        <v>26</v>
      </c>
      <c r="C64" s="7" t="s">
        <v>71</v>
      </c>
      <c r="D64" s="8">
        <v>39813</v>
      </c>
      <c r="E64" s="9">
        <v>361593.94</v>
      </c>
      <c r="F64" s="9">
        <v>0</v>
      </c>
      <c r="G64" s="7" t="s">
        <v>26</v>
      </c>
      <c r="H64" s="9">
        <v>0</v>
      </c>
      <c r="I64" s="9">
        <v>90799</v>
      </c>
      <c r="J64" s="9">
        <v>8035</v>
      </c>
      <c r="K64" s="9">
        <v>98834</v>
      </c>
      <c r="L64" s="9">
        <v>262759.94</v>
      </c>
      <c r="M64" s="7" t="s">
        <v>28</v>
      </c>
      <c r="N64" s="9">
        <v>45</v>
      </c>
    </row>
    <row r="65" spans="1:14" x14ac:dyDescent="0.45">
      <c r="A65">
        <v>32</v>
      </c>
      <c r="B65" s="7" t="s">
        <v>26</v>
      </c>
      <c r="C65" s="7" t="s">
        <v>72</v>
      </c>
      <c r="D65" s="8">
        <v>39813</v>
      </c>
      <c r="E65" s="9">
        <v>395923.08</v>
      </c>
      <c r="F65" s="9">
        <v>0</v>
      </c>
      <c r="G65" s="7" t="s">
        <v>26</v>
      </c>
      <c r="H65" s="9">
        <v>0</v>
      </c>
      <c r="I65" s="9">
        <v>99416</v>
      </c>
      <c r="J65" s="9">
        <v>8798</v>
      </c>
      <c r="K65" s="9">
        <v>108214</v>
      </c>
      <c r="L65" s="9">
        <v>287709.08</v>
      </c>
      <c r="M65" s="7" t="s">
        <v>28</v>
      </c>
      <c r="N65" s="9">
        <v>45</v>
      </c>
    </row>
    <row r="66" spans="1:14" x14ac:dyDescent="0.45">
      <c r="A66">
        <v>33</v>
      </c>
      <c r="B66" s="7" t="s">
        <v>26</v>
      </c>
      <c r="C66" s="7" t="s">
        <v>73</v>
      </c>
      <c r="D66" s="8">
        <v>33603</v>
      </c>
      <c r="E66" s="9">
        <v>2792868.09</v>
      </c>
      <c r="F66" s="9">
        <v>0</v>
      </c>
      <c r="G66" s="7" t="s">
        <v>26</v>
      </c>
      <c r="H66" s="9">
        <v>0</v>
      </c>
      <c r="I66" s="9">
        <v>1570063.71</v>
      </c>
      <c r="J66" s="9">
        <v>55857</v>
      </c>
      <c r="K66" s="9">
        <v>1625920.71</v>
      </c>
      <c r="L66" s="9">
        <v>1166947.3799999999</v>
      </c>
      <c r="M66" s="7" t="s">
        <v>28</v>
      </c>
      <c r="N66" s="9">
        <v>50</v>
      </c>
    </row>
    <row r="67" spans="1:14" x14ac:dyDescent="0.45">
      <c r="A67">
        <v>34</v>
      </c>
      <c r="B67" s="7" t="s">
        <v>26</v>
      </c>
      <c r="C67" s="7" t="s">
        <v>66</v>
      </c>
      <c r="D67" s="8">
        <v>35795</v>
      </c>
      <c r="E67" s="9">
        <v>519867.68</v>
      </c>
      <c r="F67" s="9">
        <v>0</v>
      </c>
      <c r="G67" s="7" t="s">
        <v>26</v>
      </c>
      <c r="H67" s="9">
        <v>0</v>
      </c>
      <c r="I67" s="9">
        <v>239135.9</v>
      </c>
      <c r="J67" s="9">
        <v>10397</v>
      </c>
      <c r="K67" s="9">
        <v>249532.9</v>
      </c>
      <c r="L67" s="9">
        <v>270334.78000000003</v>
      </c>
      <c r="M67" s="7" t="s">
        <v>28</v>
      </c>
      <c r="N67" s="9">
        <v>50</v>
      </c>
    </row>
    <row r="68" spans="1:14" x14ac:dyDescent="0.45">
      <c r="A68">
        <v>35</v>
      </c>
      <c r="B68" s="7" t="s">
        <v>26</v>
      </c>
      <c r="C68" s="7" t="s">
        <v>74</v>
      </c>
      <c r="D68" s="8">
        <v>36525</v>
      </c>
      <c r="E68" s="9">
        <v>819030.71</v>
      </c>
      <c r="F68" s="9">
        <v>0</v>
      </c>
      <c r="G68" s="7" t="s">
        <v>26</v>
      </c>
      <c r="H68" s="9">
        <v>0</v>
      </c>
      <c r="I68" s="9">
        <v>335806.13</v>
      </c>
      <c r="J68" s="9">
        <v>16381</v>
      </c>
      <c r="K68" s="9">
        <v>352187.13</v>
      </c>
      <c r="L68" s="9">
        <v>466843.58</v>
      </c>
      <c r="M68" s="7" t="s">
        <v>28</v>
      </c>
      <c r="N68" s="9">
        <v>50</v>
      </c>
    </row>
    <row r="69" spans="1:14" x14ac:dyDescent="0.45">
      <c r="A69">
        <v>36</v>
      </c>
      <c r="B69" s="7" t="s">
        <v>26</v>
      </c>
      <c r="C69" s="7" t="s">
        <v>67</v>
      </c>
      <c r="D69" s="8">
        <v>36891</v>
      </c>
      <c r="E69" s="9">
        <v>469845.33</v>
      </c>
      <c r="F69" s="9">
        <v>0</v>
      </c>
      <c r="G69" s="7" t="s">
        <v>26</v>
      </c>
      <c r="H69" s="9">
        <v>0</v>
      </c>
      <c r="I69" s="9">
        <v>187940</v>
      </c>
      <c r="J69" s="9">
        <v>9397</v>
      </c>
      <c r="K69" s="9">
        <v>197337</v>
      </c>
      <c r="L69" s="9">
        <v>272508.33</v>
      </c>
      <c r="M69" s="7" t="s">
        <v>28</v>
      </c>
      <c r="N69" s="9">
        <v>50</v>
      </c>
    </row>
    <row r="70" spans="1:14" x14ac:dyDescent="0.45">
      <c r="A70">
        <v>37</v>
      </c>
      <c r="B70" s="7" t="s">
        <v>26</v>
      </c>
      <c r="C70" s="7" t="s">
        <v>75</v>
      </c>
      <c r="D70" s="8">
        <v>37986</v>
      </c>
      <c r="E70" s="9">
        <v>464690.72</v>
      </c>
      <c r="F70" s="9">
        <v>0</v>
      </c>
      <c r="G70" s="7" t="s">
        <v>26</v>
      </c>
      <c r="H70" s="9">
        <v>0</v>
      </c>
      <c r="I70" s="9">
        <v>153349.35</v>
      </c>
      <c r="J70" s="9">
        <v>9294</v>
      </c>
      <c r="K70" s="9">
        <v>162643.35</v>
      </c>
      <c r="L70" s="9">
        <v>302047.37</v>
      </c>
      <c r="M70" s="7" t="s">
        <v>28</v>
      </c>
      <c r="N70" s="9">
        <v>50</v>
      </c>
    </row>
    <row r="71" spans="1:14" x14ac:dyDescent="0.45">
      <c r="A71">
        <v>38</v>
      </c>
      <c r="B71" s="7" t="s">
        <v>26</v>
      </c>
      <c r="C71" s="7" t="s">
        <v>76</v>
      </c>
      <c r="D71" s="8">
        <v>38352</v>
      </c>
      <c r="E71" s="9">
        <v>1763959.22</v>
      </c>
      <c r="F71" s="9">
        <v>0</v>
      </c>
      <c r="G71" s="7" t="s">
        <v>26</v>
      </c>
      <c r="H71" s="9">
        <v>0</v>
      </c>
      <c r="I71" s="9">
        <v>546826.69999999995</v>
      </c>
      <c r="J71" s="9">
        <v>35279.18</v>
      </c>
      <c r="K71" s="9">
        <v>582105.88</v>
      </c>
      <c r="L71" s="9">
        <v>1181853.3400000001</v>
      </c>
      <c r="M71" s="7" t="s">
        <v>28</v>
      </c>
      <c r="N71" s="9">
        <v>50</v>
      </c>
    </row>
    <row r="72" spans="1:14" x14ac:dyDescent="0.45">
      <c r="A72">
        <v>39</v>
      </c>
      <c r="B72" s="7" t="s">
        <v>26</v>
      </c>
      <c r="C72" s="7" t="s">
        <v>77</v>
      </c>
      <c r="D72" s="8">
        <v>38717</v>
      </c>
      <c r="E72" s="9">
        <v>71256.5</v>
      </c>
      <c r="F72" s="9">
        <v>0</v>
      </c>
      <c r="G72" s="7" t="s">
        <v>26</v>
      </c>
      <c r="H72" s="9">
        <v>0</v>
      </c>
      <c r="I72" s="9">
        <v>21415.78</v>
      </c>
      <c r="J72" s="9">
        <v>1425</v>
      </c>
      <c r="K72" s="9">
        <v>22840.78</v>
      </c>
      <c r="L72" s="9">
        <v>48415.72</v>
      </c>
      <c r="M72" s="7" t="s">
        <v>28</v>
      </c>
      <c r="N72" s="9">
        <v>50</v>
      </c>
    </row>
    <row r="73" spans="1:14" x14ac:dyDescent="0.45">
      <c r="A73">
        <v>40</v>
      </c>
      <c r="B73" s="7" t="s">
        <v>26</v>
      </c>
      <c r="C73" s="7" t="s">
        <v>78</v>
      </c>
      <c r="D73" s="8">
        <v>39082</v>
      </c>
      <c r="E73" s="9">
        <v>238535</v>
      </c>
      <c r="F73" s="9">
        <v>0</v>
      </c>
      <c r="G73" s="7" t="s">
        <v>26</v>
      </c>
      <c r="H73" s="9">
        <v>0</v>
      </c>
      <c r="I73" s="9">
        <v>70367.149999999994</v>
      </c>
      <c r="J73" s="9">
        <v>5963</v>
      </c>
      <c r="K73" s="9">
        <v>76330.149999999994</v>
      </c>
      <c r="L73" s="9">
        <v>162204.85</v>
      </c>
      <c r="M73" s="7" t="s">
        <v>28</v>
      </c>
      <c r="N73" s="9">
        <v>40</v>
      </c>
    </row>
    <row r="74" spans="1:14" x14ac:dyDescent="0.45">
      <c r="A74">
        <v>41</v>
      </c>
      <c r="B74" s="7" t="s">
        <v>26</v>
      </c>
      <c r="C74" s="7" t="s">
        <v>69</v>
      </c>
      <c r="D74" s="8">
        <v>39082</v>
      </c>
      <c r="E74" s="9">
        <v>1150535.28</v>
      </c>
      <c r="F74" s="9">
        <v>0</v>
      </c>
      <c r="G74" s="7" t="s">
        <v>26</v>
      </c>
      <c r="H74" s="9">
        <v>0</v>
      </c>
      <c r="I74" s="9">
        <v>310647.15999999997</v>
      </c>
      <c r="J74" s="9">
        <v>23011</v>
      </c>
      <c r="K74" s="9">
        <v>333658.15999999997</v>
      </c>
      <c r="L74" s="9">
        <v>816877.12</v>
      </c>
      <c r="M74" s="7" t="s">
        <v>28</v>
      </c>
      <c r="N74" s="9">
        <v>50</v>
      </c>
    </row>
    <row r="75" spans="1:14" x14ac:dyDescent="0.45">
      <c r="A75">
        <v>42</v>
      </c>
      <c r="B75" s="7" t="s">
        <v>26</v>
      </c>
      <c r="C75" s="7" t="s">
        <v>79</v>
      </c>
      <c r="D75" s="8">
        <v>39813</v>
      </c>
      <c r="E75" s="9">
        <v>654250.29</v>
      </c>
      <c r="F75" s="9">
        <v>0</v>
      </c>
      <c r="G75" s="7" t="s">
        <v>26</v>
      </c>
      <c r="H75" s="9">
        <v>0</v>
      </c>
      <c r="I75" s="9">
        <v>147677.51999999999</v>
      </c>
      <c r="J75" s="9">
        <v>11685</v>
      </c>
      <c r="K75" s="9">
        <v>159362.51999999999</v>
      </c>
      <c r="L75" s="9">
        <v>494887.77</v>
      </c>
      <c r="M75" s="7" t="s">
        <v>28</v>
      </c>
      <c r="N75" s="9">
        <v>55.99</v>
      </c>
    </row>
    <row r="76" spans="1:14" x14ac:dyDescent="0.45">
      <c r="A76">
        <v>43</v>
      </c>
      <c r="B76" s="7" t="s">
        <v>26</v>
      </c>
      <c r="C76" s="7" t="s">
        <v>80</v>
      </c>
      <c r="D76" s="8">
        <v>40178</v>
      </c>
      <c r="E76" s="9">
        <v>2105166</v>
      </c>
      <c r="F76" s="9">
        <v>0</v>
      </c>
      <c r="G76" s="7" t="s">
        <v>26</v>
      </c>
      <c r="H76" s="9">
        <v>0</v>
      </c>
      <c r="I76" s="9">
        <v>421032</v>
      </c>
      <c r="J76" s="9">
        <v>42103</v>
      </c>
      <c r="K76" s="9">
        <v>463135</v>
      </c>
      <c r="L76" s="9">
        <v>1642031</v>
      </c>
      <c r="M76" s="7" t="s">
        <v>28</v>
      </c>
      <c r="N76" s="9">
        <v>50</v>
      </c>
    </row>
    <row r="77" spans="1:14" x14ac:dyDescent="0.45">
      <c r="A77">
        <v>44</v>
      </c>
      <c r="B77" s="7" t="s">
        <v>26</v>
      </c>
      <c r="C77" s="7" t="s">
        <v>81</v>
      </c>
      <c r="D77" s="8">
        <v>41274</v>
      </c>
      <c r="E77" s="9">
        <v>1999619.5</v>
      </c>
      <c r="F77" s="9">
        <v>0</v>
      </c>
      <c r="G77" s="7" t="s">
        <v>26</v>
      </c>
      <c r="H77" s="9">
        <v>0</v>
      </c>
      <c r="I77" s="9">
        <v>279944</v>
      </c>
      <c r="J77" s="9">
        <v>39992</v>
      </c>
      <c r="K77" s="9">
        <v>319936</v>
      </c>
      <c r="L77" s="9">
        <v>1679683.5</v>
      </c>
      <c r="M77" s="7" t="s">
        <v>28</v>
      </c>
      <c r="N77" s="9">
        <v>50</v>
      </c>
    </row>
    <row r="78" spans="1:14" x14ac:dyDescent="0.45">
      <c r="A78">
        <v>45</v>
      </c>
      <c r="B78" s="7" t="s">
        <v>26</v>
      </c>
      <c r="C78" s="7" t="s">
        <v>82</v>
      </c>
      <c r="D78" s="8">
        <v>41274</v>
      </c>
      <c r="E78" s="9">
        <v>169721.57</v>
      </c>
      <c r="F78" s="9">
        <v>0</v>
      </c>
      <c r="G78" s="7" t="s">
        <v>26</v>
      </c>
      <c r="H78" s="9">
        <v>0</v>
      </c>
      <c r="I78" s="9">
        <v>23663</v>
      </c>
      <c r="J78" s="9">
        <v>3394</v>
      </c>
      <c r="K78" s="9">
        <v>27057</v>
      </c>
      <c r="L78" s="9">
        <v>142664.57</v>
      </c>
      <c r="M78" s="7" t="s">
        <v>28</v>
      </c>
      <c r="N78" s="9">
        <v>50</v>
      </c>
    </row>
    <row r="79" spans="1:14" x14ac:dyDescent="0.45">
      <c r="A79">
        <v>46</v>
      </c>
      <c r="B79" s="7" t="s">
        <v>26</v>
      </c>
      <c r="C79" s="7" t="s">
        <v>83</v>
      </c>
      <c r="D79" s="8">
        <v>40543</v>
      </c>
      <c r="E79" s="9">
        <v>1140222.7</v>
      </c>
      <c r="F79" s="9">
        <v>0</v>
      </c>
      <c r="G79" s="7" t="s">
        <v>26</v>
      </c>
      <c r="H79" s="9">
        <v>0</v>
      </c>
      <c r="I79" s="9">
        <v>193834</v>
      </c>
      <c r="J79" s="9">
        <v>22804</v>
      </c>
      <c r="K79" s="9">
        <v>216638</v>
      </c>
      <c r="L79" s="9">
        <v>923584.7</v>
      </c>
      <c r="M79" s="7" t="s">
        <v>28</v>
      </c>
      <c r="N79" s="9">
        <v>50</v>
      </c>
    </row>
    <row r="80" spans="1:14" x14ac:dyDescent="0.45">
      <c r="A80">
        <v>47</v>
      </c>
      <c r="B80" s="7" t="s">
        <v>26</v>
      </c>
      <c r="C80" s="7" t="s">
        <v>84</v>
      </c>
      <c r="D80" s="8">
        <v>40908</v>
      </c>
      <c r="E80" s="9">
        <v>830477.35</v>
      </c>
      <c r="F80" s="9">
        <v>0</v>
      </c>
      <c r="G80" s="7" t="s">
        <v>26</v>
      </c>
      <c r="H80" s="9">
        <v>0</v>
      </c>
      <c r="I80" s="9">
        <v>139565</v>
      </c>
      <c r="J80" s="9">
        <v>16610</v>
      </c>
      <c r="K80" s="9">
        <v>156175</v>
      </c>
      <c r="L80" s="9">
        <v>674302.35</v>
      </c>
      <c r="M80" s="7" t="s">
        <v>28</v>
      </c>
      <c r="N80" s="9">
        <v>50</v>
      </c>
    </row>
    <row r="81" spans="1:14" x14ac:dyDescent="0.45">
      <c r="A81">
        <v>48</v>
      </c>
      <c r="B81" s="7" t="s">
        <v>26</v>
      </c>
      <c r="C81" s="7" t="s">
        <v>59</v>
      </c>
      <c r="D81" s="8">
        <v>42735</v>
      </c>
      <c r="E81" s="9">
        <v>193796.37</v>
      </c>
      <c r="F81" s="9">
        <v>0</v>
      </c>
      <c r="G81" s="7" t="s">
        <v>26</v>
      </c>
      <c r="H81" s="9">
        <v>0</v>
      </c>
      <c r="I81" s="9">
        <v>12596.76</v>
      </c>
      <c r="J81" s="9">
        <v>3875.93</v>
      </c>
      <c r="K81" s="9">
        <v>16472.689999999999</v>
      </c>
      <c r="L81" s="9">
        <v>177323.68</v>
      </c>
      <c r="M81" s="7" t="s">
        <v>28</v>
      </c>
      <c r="N81" s="9">
        <v>50</v>
      </c>
    </row>
    <row r="82" spans="1:14" x14ac:dyDescent="0.45">
      <c r="A82">
        <v>49</v>
      </c>
      <c r="B82" s="7" t="s">
        <v>26</v>
      </c>
      <c r="C82" s="7" t="s">
        <v>85</v>
      </c>
      <c r="D82" s="8">
        <v>40544</v>
      </c>
      <c r="E82" s="9">
        <v>415347.58</v>
      </c>
      <c r="F82" s="9">
        <v>0</v>
      </c>
      <c r="G82" s="7" t="s">
        <v>26</v>
      </c>
      <c r="H82" s="9">
        <v>0</v>
      </c>
      <c r="I82" s="9">
        <v>118376</v>
      </c>
      <c r="J82" s="9">
        <v>10384</v>
      </c>
      <c r="K82" s="9">
        <v>128760</v>
      </c>
      <c r="L82" s="9">
        <v>286587.58</v>
      </c>
      <c r="M82" s="7" t="s">
        <v>28</v>
      </c>
      <c r="N82" s="9">
        <v>40</v>
      </c>
    </row>
    <row r="83" spans="1:14" x14ac:dyDescent="0.45">
      <c r="A83">
        <v>50</v>
      </c>
      <c r="B83" s="7" t="s">
        <v>26</v>
      </c>
      <c r="C83" s="7" t="s">
        <v>86</v>
      </c>
      <c r="D83" s="8">
        <v>40554</v>
      </c>
      <c r="E83" s="9">
        <v>164514.99</v>
      </c>
      <c r="F83" s="9">
        <v>0</v>
      </c>
      <c r="G83" s="7" t="s">
        <v>26</v>
      </c>
      <c r="H83" s="9">
        <v>0</v>
      </c>
      <c r="I83" s="9">
        <v>46889</v>
      </c>
      <c r="J83" s="9">
        <v>4113</v>
      </c>
      <c r="K83" s="9">
        <v>51002</v>
      </c>
      <c r="L83" s="9">
        <v>113512.99</v>
      </c>
      <c r="M83" s="7" t="s">
        <v>28</v>
      </c>
      <c r="N83" s="9">
        <v>40</v>
      </c>
    </row>
    <row r="84" spans="1:14" x14ac:dyDescent="0.45">
      <c r="A84">
        <v>51</v>
      </c>
      <c r="B84" s="7" t="s">
        <v>26</v>
      </c>
      <c r="C84" s="7" t="s">
        <v>87</v>
      </c>
      <c r="D84" s="8">
        <v>40908</v>
      </c>
      <c r="E84" s="9">
        <v>55323.74</v>
      </c>
      <c r="F84" s="9">
        <v>0</v>
      </c>
      <c r="G84" s="7" t="s">
        <v>26</v>
      </c>
      <c r="H84" s="9">
        <v>0</v>
      </c>
      <c r="I84" s="9">
        <v>11341</v>
      </c>
      <c r="J84" s="9">
        <v>1383</v>
      </c>
      <c r="K84" s="9">
        <v>12724</v>
      </c>
      <c r="L84" s="9">
        <v>42599.74</v>
      </c>
      <c r="M84" s="7" t="s">
        <v>28</v>
      </c>
      <c r="N84" s="9">
        <v>40</v>
      </c>
    </row>
    <row r="85" spans="1:14" x14ac:dyDescent="0.45">
      <c r="A85">
        <v>52</v>
      </c>
      <c r="B85" s="7" t="s">
        <v>26</v>
      </c>
      <c r="C85" s="7" t="s">
        <v>88</v>
      </c>
      <c r="D85" s="8">
        <v>40908</v>
      </c>
      <c r="E85" s="9">
        <v>10615.5</v>
      </c>
      <c r="F85" s="9">
        <v>0</v>
      </c>
      <c r="G85" s="7" t="s">
        <v>26</v>
      </c>
      <c r="H85" s="9">
        <v>0</v>
      </c>
      <c r="I85" s="9">
        <v>2175</v>
      </c>
      <c r="J85" s="9">
        <v>265</v>
      </c>
      <c r="K85" s="9">
        <v>2440</v>
      </c>
      <c r="L85" s="9">
        <v>8175.5</v>
      </c>
      <c r="M85" s="7" t="s">
        <v>28</v>
      </c>
      <c r="N85" s="9">
        <v>40</v>
      </c>
    </row>
    <row r="86" spans="1:14" x14ac:dyDescent="0.45">
      <c r="A86">
        <v>94</v>
      </c>
      <c r="B86" s="7" t="s">
        <v>26</v>
      </c>
      <c r="C86" s="7" t="s">
        <v>89</v>
      </c>
      <c r="D86" s="8">
        <v>36160</v>
      </c>
      <c r="E86" s="10">
        <v>294556.40999999997</v>
      </c>
      <c r="F86" s="10">
        <v>0</v>
      </c>
      <c r="G86" s="7" t="s">
        <v>26</v>
      </c>
      <c r="H86" s="10">
        <v>0</v>
      </c>
      <c r="I86" s="10">
        <v>124933.25</v>
      </c>
      <c r="J86" s="10">
        <v>5894</v>
      </c>
      <c r="K86" s="10">
        <v>130827.25</v>
      </c>
      <c r="L86" s="10">
        <v>163729.16</v>
      </c>
      <c r="M86" s="7" t="s">
        <v>28</v>
      </c>
      <c r="N86" s="9">
        <v>50</v>
      </c>
    </row>
    <row r="87" spans="1:14" ht="14.65" thickBot="1" x14ac:dyDescent="0.5">
      <c r="D87" s="12" t="s">
        <v>90</v>
      </c>
      <c r="E87" s="11">
        <v>18598069.760000002</v>
      </c>
      <c r="F87" s="11">
        <v>0</v>
      </c>
      <c r="G87" s="7" t="s">
        <v>18</v>
      </c>
      <c r="H87" s="11">
        <v>0</v>
      </c>
      <c r="I87" s="11">
        <v>5831350.7400000002</v>
      </c>
      <c r="J87" s="11">
        <v>378876.11</v>
      </c>
      <c r="K87" s="11">
        <v>6210226.8499999996</v>
      </c>
      <c r="L87" s="11">
        <v>12387842.91</v>
      </c>
    </row>
    <row r="88" spans="1:14" ht="14.65" thickTop="1" x14ac:dyDescent="0.45"/>
    <row r="89" spans="1:14" x14ac:dyDescent="0.45">
      <c r="A89" s="6" t="s">
        <v>91</v>
      </c>
    </row>
    <row r="91" spans="1:14" x14ac:dyDescent="0.45">
      <c r="A91">
        <v>6</v>
      </c>
      <c r="B91" s="7" t="s">
        <v>26</v>
      </c>
      <c r="C91" s="7" t="s">
        <v>92</v>
      </c>
      <c r="D91" s="8">
        <v>30681</v>
      </c>
      <c r="E91" s="9">
        <v>1597</v>
      </c>
      <c r="F91" s="9">
        <v>0</v>
      </c>
      <c r="G91" s="7" t="s">
        <v>26</v>
      </c>
      <c r="H91" s="9">
        <v>0</v>
      </c>
      <c r="I91" s="9">
        <v>1410</v>
      </c>
      <c r="J91" s="9">
        <v>39.93</v>
      </c>
      <c r="K91" s="9">
        <v>1449.93</v>
      </c>
      <c r="L91" s="9">
        <v>147.07</v>
      </c>
      <c r="M91" s="7" t="s">
        <v>28</v>
      </c>
      <c r="N91" s="9">
        <v>40</v>
      </c>
    </row>
    <row r="92" spans="1:14" x14ac:dyDescent="0.45">
      <c r="A92">
        <v>7</v>
      </c>
      <c r="B92" s="7" t="s">
        <v>26</v>
      </c>
      <c r="C92" s="7" t="s">
        <v>93</v>
      </c>
      <c r="D92" s="8">
        <v>30681</v>
      </c>
      <c r="E92" s="9">
        <v>840</v>
      </c>
      <c r="F92" s="9">
        <v>0</v>
      </c>
      <c r="G92" s="7" t="s">
        <v>26</v>
      </c>
      <c r="H92" s="9">
        <v>0</v>
      </c>
      <c r="I92" s="9">
        <v>742.61</v>
      </c>
      <c r="J92" s="9">
        <v>21</v>
      </c>
      <c r="K92" s="9">
        <v>763.61</v>
      </c>
      <c r="L92" s="9">
        <v>76.39</v>
      </c>
      <c r="M92" s="7" t="s">
        <v>28</v>
      </c>
      <c r="N92" s="9">
        <v>40</v>
      </c>
    </row>
    <row r="93" spans="1:14" x14ac:dyDescent="0.45">
      <c r="A93">
        <v>53</v>
      </c>
      <c r="B93" s="7" t="s">
        <v>26</v>
      </c>
      <c r="C93" s="7" t="s">
        <v>94</v>
      </c>
      <c r="D93" s="8">
        <v>35064</v>
      </c>
      <c r="E93" s="9">
        <v>17462</v>
      </c>
      <c r="F93" s="9">
        <v>0</v>
      </c>
      <c r="G93" s="7" t="s">
        <v>26</v>
      </c>
      <c r="H93" s="9">
        <v>0</v>
      </c>
      <c r="I93" s="9">
        <v>17462</v>
      </c>
      <c r="J93" s="9">
        <v>0</v>
      </c>
      <c r="K93" s="9">
        <v>17462</v>
      </c>
      <c r="L93" s="9">
        <v>0</v>
      </c>
      <c r="M93" s="7" t="s">
        <v>28</v>
      </c>
      <c r="N93" s="9">
        <v>25</v>
      </c>
    </row>
    <row r="94" spans="1:14" x14ac:dyDescent="0.45">
      <c r="A94">
        <v>54</v>
      </c>
      <c r="B94" s="7" t="s">
        <v>26</v>
      </c>
      <c r="C94" s="7" t="s">
        <v>95</v>
      </c>
      <c r="D94" s="8">
        <v>40543</v>
      </c>
      <c r="E94" s="9">
        <v>2280.5</v>
      </c>
      <c r="F94" s="9">
        <v>0</v>
      </c>
      <c r="G94" s="7" t="s">
        <v>26</v>
      </c>
      <c r="H94" s="9">
        <v>0</v>
      </c>
      <c r="I94" s="9">
        <v>2280.5</v>
      </c>
      <c r="J94" s="9">
        <v>0</v>
      </c>
      <c r="K94" s="9">
        <v>2280.5</v>
      </c>
      <c r="L94" s="9">
        <v>0</v>
      </c>
      <c r="M94" s="7" t="s">
        <v>28</v>
      </c>
      <c r="N94" s="9">
        <v>5</v>
      </c>
    </row>
    <row r="95" spans="1:14" x14ac:dyDescent="0.45">
      <c r="A95">
        <v>55</v>
      </c>
      <c r="B95" s="7" t="s">
        <v>26</v>
      </c>
      <c r="C95" s="7" t="s">
        <v>96</v>
      </c>
      <c r="D95" s="8">
        <v>40543</v>
      </c>
      <c r="E95" s="9">
        <v>3304.88</v>
      </c>
      <c r="F95" s="9">
        <v>0</v>
      </c>
      <c r="G95" s="7" t="s">
        <v>26</v>
      </c>
      <c r="H95" s="9">
        <v>0</v>
      </c>
      <c r="I95" s="9">
        <v>3304.88</v>
      </c>
      <c r="J95" s="9">
        <v>0</v>
      </c>
      <c r="K95" s="9">
        <v>3304.88</v>
      </c>
      <c r="L95" s="9">
        <v>0</v>
      </c>
      <c r="M95" s="7" t="s">
        <v>28</v>
      </c>
      <c r="N95" s="9">
        <v>5</v>
      </c>
    </row>
    <row r="96" spans="1:14" x14ac:dyDescent="0.45">
      <c r="A96">
        <v>56</v>
      </c>
      <c r="B96" s="7" t="s">
        <v>26</v>
      </c>
      <c r="C96" s="7" t="s">
        <v>97</v>
      </c>
      <c r="D96" s="8">
        <v>40543</v>
      </c>
      <c r="E96" s="9">
        <v>900</v>
      </c>
      <c r="F96" s="9">
        <v>0</v>
      </c>
      <c r="G96" s="7" t="s">
        <v>26</v>
      </c>
      <c r="H96" s="9">
        <v>0</v>
      </c>
      <c r="I96" s="9">
        <v>900</v>
      </c>
      <c r="J96" s="9">
        <v>0</v>
      </c>
      <c r="K96" s="9">
        <v>900</v>
      </c>
      <c r="L96" s="9">
        <v>0</v>
      </c>
      <c r="M96" s="7" t="s">
        <v>28</v>
      </c>
      <c r="N96" s="9">
        <v>5</v>
      </c>
    </row>
    <row r="97" spans="1:14" x14ac:dyDescent="0.45">
      <c r="A97">
        <v>57</v>
      </c>
      <c r="B97" s="7" t="s">
        <v>26</v>
      </c>
      <c r="C97" s="7" t="s">
        <v>98</v>
      </c>
      <c r="D97" s="8">
        <v>40543</v>
      </c>
      <c r="E97" s="9">
        <v>5448.08</v>
      </c>
      <c r="F97" s="9">
        <v>0</v>
      </c>
      <c r="G97" s="7" t="s">
        <v>26</v>
      </c>
      <c r="H97" s="9">
        <v>0</v>
      </c>
      <c r="I97" s="9">
        <v>5448.08</v>
      </c>
      <c r="J97" s="9">
        <v>0</v>
      </c>
      <c r="K97" s="9">
        <v>5448.08</v>
      </c>
      <c r="L97" s="9">
        <v>0</v>
      </c>
      <c r="M97" s="7" t="s">
        <v>28</v>
      </c>
      <c r="N97" s="9">
        <v>5</v>
      </c>
    </row>
    <row r="98" spans="1:14" x14ac:dyDescent="0.45">
      <c r="A98">
        <v>58</v>
      </c>
      <c r="B98" s="7" t="s">
        <v>26</v>
      </c>
      <c r="C98" s="7" t="s">
        <v>99</v>
      </c>
      <c r="D98" s="8">
        <v>43100</v>
      </c>
      <c r="E98" s="9">
        <v>10378</v>
      </c>
      <c r="F98" s="9">
        <v>0</v>
      </c>
      <c r="G98" s="7" t="s">
        <v>26</v>
      </c>
      <c r="H98" s="9">
        <v>0</v>
      </c>
      <c r="I98" s="9">
        <v>7091.2</v>
      </c>
      <c r="J98" s="9">
        <v>2075</v>
      </c>
      <c r="K98" s="9">
        <v>9166.2000000000007</v>
      </c>
      <c r="L98" s="9">
        <v>1211.8</v>
      </c>
      <c r="M98" s="7" t="s">
        <v>28</v>
      </c>
      <c r="N98" s="9">
        <v>5</v>
      </c>
    </row>
    <row r="99" spans="1:14" x14ac:dyDescent="0.45">
      <c r="A99">
        <v>59</v>
      </c>
      <c r="B99" s="7" t="s">
        <v>26</v>
      </c>
      <c r="C99" s="7" t="s">
        <v>100</v>
      </c>
      <c r="D99" s="8">
        <v>44012</v>
      </c>
      <c r="E99" s="9">
        <v>9498</v>
      </c>
      <c r="F99" s="9">
        <v>0</v>
      </c>
      <c r="G99" s="7" t="s">
        <v>18</v>
      </c>
      <c r="H99" s="9">
        <v>0</v>
      </c>
      <c r="I99" s="9">
        <v>0</v>
      </c>
      <c r="J99" s="9">
        <v>317</v>
      </c>
      <c r="K99" s="9">
        <v>317</v>
      </c>
      <c r="L99" s="9">
        <v>9181</v>
      </c>
      <c r="M99" s="7" t="s">
        <v>28</v>
      </c>
      <c r="N99" s="9">
        <v>10</v>
      </c>
    </row>
    <row r="100" spans="1:14" x14ac:dyDescent="0.45">
      <c r="A100">
        <v>60</v>
      </c>
      <c r="B100" s="7" t="s">
        <v>26</v>
      </c>
      <c r="C100" s="7" t="s">
        <v>66</v>
      </c>
      <c r="D100" s="8">
        <v>35795</v>
      </c>
      <c r="E100" s="9">
        <v>9020.5</v>
      </c>
      <c r="F100" s="9">
        <v>0</v>
      </c>
      <c r="G100" s="7" t="s">
        <v>26</v>
      </c>
      <c r="H100" s="9">
        <v>0</v>
      </c>
      <c r="I100" s="9">
        <v>9020.5</v>
      </c>
      <c r="J100" s="9">
        <v>0</v>
      </c>
      <c r="K100" s="9">
        <v>9020.5</v>
      </c>
      <c r="L100" s="9">
        <v>0</v>
      </c>
      <c r="M100" s="7" t="s">
        <v>28</v>
      </c>
      <c r="N100" s="9">
        <v>22.5</v>
      </c>
    </row>
    <row r="101" spans="1:14" x14ac:dyDescent="0.45">
      <c r="A101">
        <v>61</v>
      </c>
      <c r="B101" s="7" t="s">
        <v>26</v>
      </c>
      <c r="C101" s="7" t="s">
        <v>74</v>
      </c>
      <c r="D101" s="8">
        <v>36525</v>
      </c>
      <c r="E101" s="9">
        <v>8610</v>
      </c>
      <c r="F101" s="9">
        <v>0</v>
      </c>
      <c r="G101" s="7" t="s">
        <v>26</v>
      </c>
      <c r="H101" s="9">
        <v>0</v>
      </c>
      <c r="I101" s="9">
        <v>8610</v>
      </c>
      <c r="J101" s="9">
        <v>0</v>
      </c>
      <c r="K101" s="9">
        <v>8610</v>
      </c>
      <c r="L101" s="9">
        <v>0</v>
      </c>
      <c r="M101" s="7" t="s">
        <v>28</v>
      </c>
      <c r="N101" s="9">
        <v>10</v>
      </c>
    </row>
    <row r="102" spans="1:14" x14ac:dyDescent="0.45">
      <c r="A102">
        <v>62</v>
      </c>
      <c r="B102" s="7" t="s">
        <v>26</v>
      </c>
      <c r="C102" s="7" t="s">
        <v>101</v>
      </c>
      <c r="D102" s="8">
        <v>37621</v>
      </c>
      <c r="E102" s="9">
        <v>1153.57</v>
      </c>
      <c r="F102" s="9">
        <v>0</v>
      </c>
      <c r="G102" s="7" t="s">
        <v>26</v>
      </c>
      <c r="H102" s="9">
        <v>0</v>
      </c>
      <c r="I102" s="9">
        <v>1153.57</v>
      </c>
      <c r="J102" s="9">
        <v>0</v>
      </c>
      <c r="K102" s="9">
        <v>1153.57</v>
      </c>
      <c r="L102" s="9">
        <v>0</v>
      </c>
      <c r="M102" s="7" t="s">
        <v>28</v>
      </c>
      <c r="N102" s="9">
        <v>5</v>
      </c>
    </row>
    <row r="103" spans="1:14" x14ac:dyDescent="0.45">
      <c r="A103">
        <v>63</v>
      </c>
      <c r="B103" s="7" t="s">
        <v>26</v>
      </c>
      <c r="C103" s="7" t="s">
        <v>75</v>
      </c>
      <c r="D103" s="8">
        <v>37986</v>
      </c>
      <c r="E103" s="9">
        <v>700</v>
      </c>
      <c r="F103" s="9">
        <v>0</v>
      </c>
      <c r="G103" s="7" t="s">
        <v>26</v>
      </c>
      <c r="H103" s="9">
        <v>0</v>
      </c>
      <c r="I103" s="9">
        <v>700</v>
      </c>
      <c r="J103" s="9">
        <v>0</v>
      </c>
      <c r="K103" s="9">
        <v>700</v>
      </c>
      <c r="L103" s="9">
        <v>0</v>
      </c>
      <c r="M103" s="7" t="s">
        <v>28</v>
      </c>
      <c r="N103" s="9">
        <v>5</v>
      </c>
    </row>
    <row r="104" spans="1:14" x14ac:dyDescent="0.45">
      <c r="A104">
        <v>64</v>
      </c>
      <c r="B104" s="7" t="s">
        <v>26</v>
      </c>
      <c r="C104" s="7" t="s">
        <v>102</v>
      </c>
      <c r="D104" s="8">
        <v>40543</v>
      </c>
      <c r="E104" s="9">
        <v>5085</v>
      </c>
      <c r="F104" s="9">
        <v>0</v>
      </c>
      <c r="G104" s="7" t="s">
        <v>26</v>
      </c>
      <c r="H104" s="9">
        <v>0</v>
      </c>
      <c r="I104" s="9">
        <v>5085</v>
      </c>
      <c r="J104" s="9">
        <v>0</v>
      </c>
      <c r="K104" s="9">
        <v>5085</v>
      </c>
      <c r="L104" s="9">
        <v>0</v>
      </c>
      <c r="M104" s="7" t="s">
        <v>28</v>
      </c>
      <c r="N104" s="9">
        <v>5</v>
      </c>
    </row>
    <row r="105" spans="1:14" x14ac:dyDescent="0.45">
      <c r="A105">
        <v>65</v>
      </c>
      <c r="B105" s="7" t="s">
        <v>26</v>
      </c>
      <c r="C105" s="7" t="s">
        <v>103</v>
      </c>
      <c r="D105" s="8">
        <v>40908</v>
      </c>
      <c r="E105" s="9">
        <v>3177.98</v>
      </c>
      <c r="F105" s="9">
        <v>0</v>
      </c>
      <c r="G105" s="7" t="s">
        <v>26</v>
      </c>
      <c r="H105" s="9">
        <v>0</v>
      </c>
      <c r="I105" s="9">
        <v>3177.98</v>
      </c>
      <c r="J105" s="9">
        <v>0</v>
      </c>
      <c r="K105" s="9">
        <v>3177.98</v>
      </c>
      <c r="L105" s="9">
        <v>0</v>
      </c>
      <c r="M105" s="7" t="s">
        <v>28</v>
      </c>
      <c r="N105" s="9">
        <v>5</v>
      </c>
    </row>
    <row r="106" spans="1:14" x14ac:dyDescent="0.45">
      <c r="A106">
        <v>66</v>
      </c>
      <c r="B106" s="7" t="s">
        <v>26</v>
      </c>
      <c r="C106" s="7" t="s">
        <v>104</v>
      </c>
      <c r="D106" s="8">
        <v>40908</v>
      </c>
      <c r="E106" s="9">
        <v>10944.2</v>
      </c>
      <c r="F106" s="9">
        <v>0</v>
      </c>
      <c r="G106" s="7" t="s">
        <v>26</v>
      </c>
      <c r="H106" s="9">
        <v>0</v>
      </c>
      <c r="I106" s="9">
        <v>10944.2</v>
      </c>
      <c r="J106" s="9">
        <v>0</v>
      </c>
      <c r="K106" s="9">
        <v>10944.2</v>
      </c>
      <c r="L106" s="9">
        <v>0</v>
      </c>
      <c r="M106" s="7" t="s">
        <v>28</v>
      </c>
      <c r="N106" s="9">
        <v>5</v>
      </c>
    </row>
    <row r="107" spans="1:14" x14ac:dyDescent="0.45">
      <c r="A107">
        <v>67</v>
      </c>
      <c r="B107" s="7" t="s">
        <v>26</v>
      </c>
      <c r="C107" s="7" t="s">
        <v>105</v>
      </c>
      <c r="D107" s="8">
        <v>42369</v>
      </c>
      <c r="E107" s="9">
        <v>3211</v>
      </c>
      <c r="F107" s="9">
        <v>0</v>
      </c>
      <c r="G107" s="7" t="s">
        <v>26</v>
      </c>
      <c r="H107" s="9">
        <v>0</v>
      </c>
      <c r="I107" s="9">
        <v>3211</v>
      </c>
      <c r="J107" s="9">
        <v>0</v>
      </c>
      <c r="K107" s="9">
        <v>3211</v>
      </c>
      <c r="L107" s="9">
        <v>0</v>
      </c>
      <c r="M107" s="7" t="s">
        <v>28</v>
      </c>
      <c r="N107" s="9">
        <v>5</v>
      </c>
    </row>
    <row r="108" spans="1:14" x14ac:dyDescent="0.45">
      <c r="A108">
        <v>68</v>
      </c>
      <c r="B108" s="7" t="s">
        <v>26</v>
      </c>
      <c r="C108" s="7" t="s">
        <v>106</v>
      </c>
      <c r="D108" s="8">
        <v>43100</v>
      </c>
      <c r="E108" s="9">
        <v>15234</v>
      </c>
      <c r="F108" s="9">
        <v>0</v>
      </c>
      <c r="G108" s="7" t="s">
        <v>26</v>
      </c>
      <c r="H108" s="9">
        <v>0</v>
      </c>
      <c r="I108" s="9">
        <v>7108.4</v>
      </c>
      <c r="J108" s="9">
        <v>3046.8</v>
      </c>
      <c r="K108" s="9">
        <v>10155.200000000001</v>
      </c>
      <c r="L108" s="9">
        <v>5078.8</v>
      </c>
      <c r="M108" s="7" t="s">
        <v>28</v>
      </c>
      <c r="N108" s="9">
        <v>5</v>
      </c>
    </row>
    <row r="109" spans="1:14" x14ac:dyDescent="0.45">
      <c r="A109">
        <v>69</v>
      </c>
      <c r="B109" s="7" t="s">
        <v>26</v>
      </c>
      <c r="C109" s="7" t="s">
        <v>107</v>
      </c>
      <c r="D109" s="8">
        <v>43465</v>
      </c>
      <c r="E109" s="9">
        <v>2995</v>
      </c>
      <c r="F109" s="9">
        <v>0</v>
      </c>
      <c r="G109" s="7" t="s">
        <v>26</v>
      </c>
      <c r="H109" s="9">
        <v>0</v>
      </c>
      <c r="I109" s="9">
        <v>1098.2</v>
      </c>
      <c r="J109" s="9">
        <v>599</v>
      </c>
      <c r="K109" s="9">
        <v>1697.2</v>
      </c>
      <c r="L109" s="9">
        <v>1297.8</v>
      </c>
      <c r="M109" s="7" t="s">
        <v>28</v>
      </c>
      <c r="N109" s="9">
        <v>5</v>
      </c>
    </row>
    <row r="110" spans="1:14" x14ac:dyDescent="0.45">
      <c r="A110">
        <v>70</v>
      </c>
      <c r="B110" s="7" t="s">
        <v>26</v>
      </c>
      <c r="C110" s="7" t="s">
        <v>108</v>
      </c>
      <c r="D110" s="8">
        <v>38717</v>
      </c>
      <c r="E110" s="9">
        <v>21726</v>
      </c>
      <c r="F110" s="9">
        <v>0</v>
      </c>
      <c r="G110" s="7" t="s">
        <v>26</v>
      </c>
      <c r="H110" s="9">
        <v>0</v>
      </c>
      <c r="I110" s="9">
        <v>21726</v>
      </c>
      <c r="J110" s="9">
        <v>0</v>
      </c>
      <c r="K110" s="9">
        <v>21726</v>
      </c>
      <c r="L110" s="9">
        <v>0</v>
      </c>
      <c r="M110" s="7" t="s">
        <v>28</v>
      </c>
      <c r="N110" s="9">
        <v>7</v>
      </c>
    </row>
    <row r="111" spans="1:14" x14ac:dyDescent="0.45">
      <c r="A111">
        <v>71</v>
      </c>
      <c r="B111" s="7" t="s">
        <v>26</v>
      </c>
      <c r="C111" s="7" t="s">
        <v>109</v>
      </c>
      <c r="D111" s="8">
        <v>39082</v>
      </c>
      <c r="E111" s="9">
        <v>15938</v>
      </c>
      <c r="F111" s="9">
        <v>0</v>
      </c>
      <c r="G111" s="7" t="s">
        <v>26</v>
      </c>
      <c r="H111" s="9">
        <v>0</v>
      </c>
      <c r="I111" s="9">
        <v>15938</v>
      </c>
      <c r="J111" s="9">
        <v>0</v>
      </c>
      <c r="K111" s="9">
        <v>15938</v>
      </c>
      <c r="L111" s="9">
        <v>0</v>
      </c>
      <c r="M111" s="7" t="s">
        <v>28</v>
      </c>
      <c r="N111" s="9">
        <v>7</v>
      </c>
    </row>
    <row r="112" spans="1:14" x14ac:dyDescent="0.45">
      <c r="A112">
        <v>72</v>
      </c>
      <c r="B112" s="7" t="s">
        <v>26</v>
      </c>
      <c r="C112" s="7" t="s">
        <v>110</v>
      </c>
      <c r="D112" s="8">
        <v>39082</v>
      </c>
      <c r="E112" s="9">
        <v>13817</v>
      </c>
      <c r="F112" s="9">
        <v>0</v>
      </c>
      <c r="G112" s="7" t="s">
        <v>26</v>
      </c>
      <c r="H112" s="9">
        <v>0</v>
      </c>
      <c r="I112" s="9">
        <v>13817</v>
      </c>
      <c r="J112" s="9">
        <v>0</v>
      </c>
      <c r="K112" s="9">
        <v>13817</v>
      </c>
      <c r="L112" s="9">
        <v>0</v>
      </c>
      <c r="M112" s="7" t="s">
        <v>28</v>
      </c>
      <c r="N112" s="9">
        <v>7</v>
      </c>
    </row>
    <row r="113" spans="1:14" x14ac:dyDescent="0.45">
      <c r="A113">
        <v>73</v>
      </c>
      <c r="B113" s="7" t="s">
        <v>26</v>
      </c>
      <c r="C113" s="7" t="s">
        <v>110</v>
      </c>
      <c r="D113" s="8">
        <v>39813</v>
      </c>
      <c r="E113" s="9">
        <v>13137</v>
      </c>
      <c r="F113" s="9">
        <v>0</v>
      </c>
      <c r="G113" s="7" t="s">
        <v>26</v>
      </c>
      <c r="H113" s="9">
        <v>0</v>
      </c>
      <c r="I113" s="9">
        <v>13137</v>
      </c>
      <c r="J113" s="9">
        <v>0</v>
      </c>
      <c r="K113" s="9">
        <v>13137</v>
      </c>
      <c r="L113" s="9">
        <v>0</v>
      </c>
      <c r="M113" s="7" t="s">
        <v>28</v>
      </c>
      <c r="N113" s="9">
        <v>7</v>
      </c>
    </row>
    <row r="114" spans="1:14" x14ac:dyDescent="0.45">
      <c r="A114">
        <v>74</v>
      </c>
      <c r="B114" s="7" t="s">
        <v>26</v>
      </c>
      <c r="C114" s="7" t="s">
        <v>111</v>
      </c>
      <c r="D114" s="8">
        <v>39113</v>
      </c>
      <c r="E114" s="9">
        <v>8850</v>
      </c>
      <c r="F114" s="9">
        <v>0</v>
      </c>
      <c r="G114" s="7" t="s">
        <v>26</v>
      </c>
      <c r="H114" s="9">
        <v>0</v>
      </c>
      <c r="I114" s="9">
        <v>8850</v>
      </c>
      <c r="J114" s="9">
        <v>0</v>
      </c>
      <c r="K114" s="9">
        <v>8850</v>
      </c>
      <c r="L114" s="9">
        <v>0</v>
      </c>
      <c r="M114" s="7" t="s">
        <v>28</v>
      </c>
      <c r="N114" s="9">
        <v>7</v>
      </c>
    </row>
    <row r="115" spans="1:14" x14ac:dyDescent="0.45">
      <c r="A115">
        <v>75</v>
      </c>
      <c r="B115" s="7" t="s">
        <v>26</v>
      </c>
      <c r="C115" s="7" t="s">
        <v>112</v>
      </c>
      <c r="D115" s="8">
        <v>40556</v>
      </c>
      <c r="E115" s="9">
        <v>2645</v>
      </c>
      <c r="F115" s="9">
        <v>0</v>
      </c>
      <c r="G115" s="7" t="s">
        <v>26</v>
      </c>
      <c r="H115" s="9">
        <v>0</v>
      </c>
      <c r="I115" s="9">
        <v>2645</v>
      </c>
      <c r="J115" s="9">
        <v>0</v>
      </c>
      <c r="K115" s="9">
        <v>2645</v>
      </c>
      <c r="L115" s="9">
        <v>0</v>
      </c>
      <c r="M115" s="7" t="s">
        <v>28</v>
      </c>
      <c r="N115" s="9">
        <v>7</v>
      </c>
    </row>
    <row r="116" spans="1:14" x14ac:dyDescent="0.45">
      <c r="A116">
        <v>76</v>
      </c>
      <c r="B116" s="7" t="s">
        <v>26</v>
      </c>
      <c r="C116" s="7" t="s">
        <v>113</v>
      </c>
      <c r="D116" s="8">
        <v>40908</v>
      </c>
      <c r="E116" s="9">
        <v>5500</v>
      </c>
      <c r="F116" s="9">
        <v>0</v>
      </c>
      <c r="G116" s="7" t="s">
        <v>26</v>
      </c>
      <c r="H116" s="9">
        <v>0</v>
      </c>
      <c r="I116" s="9">
        <v>5500</v>
      </c>
      <c r="J116" s="9">
        <v>0</v>
      </c>
      <c r="K116" s="9">
        <v>5500</v>
      </c>
      <c r="L116" s="9">
        <v>0</v>
      </c>
      <c r="M116" s="7" t="s">
        <v>28</v>
      </c>
      <c r="N116" s="9">
        <v>7</v>
      </c>
    </row>
    <row r="117" spans="1:14" x14ac:dyDescent="0.45">
      <c r="A117">
        <v>77</v>
      </c>
      <c r="B117" s="7" t="s">
        <v>26</v>
      </c>
      <c r="C117" s="7" t="s">
        <v>114</v>
      </c>
      <c r="D117" s="8">
        <v>41274</v>
      </c>
      <c r="E117" s="9">
        <v>3712.38</v>
      </c>
      <c r="F117" s="9">
        <v>0</v>
      </c>
      <c r="G117" s="7" t="s">
        <v>26</v>
      </c>
      <c r="H117" s="9">
        <v>0</v>
      </c>
      <c r="I117" s="9">
        <v>3712.38</v>
      </c>
      <c r="J117" s="9">
        <v>0</v>
      </c>
      <c r="K117" s="9">
        <v>3712.38</v>
      </c>
      <c r="L117" s="9">
        <v>0</v>
      </c>
      <c r="M117" s="7" t="s">
        <v>28</v>
      </c>
      <c r="N117" s="9">
        <v>7</v>
      </c>
    </row>
    <row r="118" spans="1:14" x14ac:dyDescent="0.45">
      <c r="A118">
        <v>78</v>
      </c>
      <c r="B118" s="7" t="s">
        <v>26</v>
      </c>
      <c r="C118" s="7" t="s">
        <v>115</v>
      </c>
      <c r="D118" s="8">
        <v>43449</v>
      </c>
      <c r="E118" s="9">
        <v>10000</v>
      </c>
      <c r="F118" s="9">
        <v>0</v>
      </c>
      <c r="G118" s="7" t="s">
        <v>26</v>
      </c>
      <c r="H118" s="9">
        <v>0</v>
      </c>
      <c r="I118" s="9">
        <v>5829.33</v>
      </c>
      <c r="J118" s="9">
        <v>1427.57</v>
      </c>
      <c r="K118" s="9">
        <v>7256.9</v>
      </c>
      <c r="L118" s="9">
        <v>2743.1</v>
      </c>
      <c r="M118" s="7" t="s">
        <v>28</v>
      </c>
      <c r="N118" s="9">
        <v>7</v>
      </c>
    </row>
    <row r="119" spans="1:14" x14ac:dyDescent="0.45">
      <c r="A119">
        <v>79</v>
      </c>
      <c r="B119" s="7" t="s">
        <v>26</v>
      </c>
      <c r="C119" s="7" t="s">
        <v>116</v>
      </c>
      <c r="D119" s="8">
        <v>42600</v>
      </c>
      <c r="E119" s="9">
        <v>17995</v>
      </c>
      <c r="F119" s="9">
        <v>0</v>
      </c>
      <c r="G119" s="7" t="s">
        <v>26</v>
      </c>
      <c r="H119" s="9">
        <v>0</v>
      </c>
      <c r="I119" s="9">
        <v>0</v>
      </c>
      <c r="J119" s="9">
        <v>2565</v>
      </c>
      <c r="K119" s="9">
        <v>2565</v>
      </c>
      <c r="L119" s="9">
        <v>15430</v>
      </c>
      <c r="M119" s="7" t="s">
        <v>28</v>
      </c>
      <c r="N119" s="9">
        <v>7</v>
      </c>
    </row>
    <row r="120" spans="1:14" x14ac:dyDescent="0.45">
      <c r="A120">
        <v>80</v>
      </c>
      <c r="B120" s="7" t="s">
        <v>26</v>
      </c>
      <c r="C120" s="7" t="s">
        <v>117</v>
      </c>
      <c r="D120" s="8">
        <v>43646</v>
      </c>
      <c r="E120" s="9">
        <v>3999.99</v>
      </c>
      <c r="F120" s="9">
        <v>0</v>
      </c>
      <c r="G120" s="7" t="s">
        <v>26</v>
      </c>
      <c r="H120" s="9">
        <v>0</v>
      </c>
      <c r="I120" s="9">
        <v>0</v>
      </c>
      <c r="J120" s="9">
        <v>800</v>
      </c>
      <c r="K120" s="9">
        <v>800</v>
      </c>
      <c r="L120" s="9">
        <v>3199.99</v>
      </c>
      <c r="M120" s="7" t="s">
        <v>28</v>
      </c>
      <c r="N120" s="9">
        <v>5</v>
      </c>
    </row>
    <row r="121" spans="1:14" x14ac:dyDescent="0.45">
      <c r="A121">
        <v>81</v>
      </c>
      <c r="B121" s="7" t="s">
        <v>26</v>
      </c>
      <c r="C121" s="7" t="s">
        <v>118</v>
      </c>
      <c r="D121" s="8">
        <v>44012</v>
      </c>
      <c r="E121" s="9">
        <v>3800</v>
      </c>
      <c r="F121" s="9">
        <v>0</v>
      </c>
      <c r="G121" s="7" t="s">
        <v>18</v>
      </c>
      <c r="H121" s="9">
        <v>0</v>
      </c>
      <c r="I121" s="9">
        <v>0</v>
      </c>
      <c r="J121" s="9">
        <v>253</v>
      </c>
      <c r="K121" s="9">
        <v>253</v>
      </c>
      <c r="L121" s="9">
        <v>3547</v>
      </c>
      <c r="M121" s="7" t="s">
        <v>28</v>
      </c>
      <c r="N121" s="9">
        <v>5</v>
      </c>
    </row>
    <row r="122" spans="1:14" x14ac:dyDescent="0.45">
      <c r="A122">
        <v>82</v>
      </c>
      <c r="B122" s="7" t="s">
        <v>26</v>
      </c>
      <c r="C122" s="7" t="s">
        <v>119</v>
      </c>
      <c r="D122" s="8">
        <v>35795</v>
      </c>
      <c r="E122" s="9">
        <v>38887</v>
      </c>
      <c r="F122" s="9">
        <v>0</v>
      </c>
      <c r="G122" s="7" t="s">
        <v>26</v>
      </c>
      <c r="H122" s="9">
        <v>0</v>
      </c>
      <c r="I122" s="9">
        <v>38887</v>
      </c>
      <c r="J122" s="9">
        <v>0</v>
      </c>
      <c r="K122" s="9">
        <v>38887</v>
      </c>
      <c r="L122" s="9">
        <v>0</v>
      </c>
      <c r="M122" s="7" t="s">
        <v>28</v>
      </c>
      <c r="N122" s="9">
        <v>10</v>
      </c>
    </row>
    <row r="123" spans="1:14" x14ac:dyDescent="0.45">
      <c r="A123">
        <v>83</v>
      </c>
      <c r="B123" s="7" t="s">
        <v>26</v>
      </c>
      <c r="C123" s="7" t="s">
        <v>120</v>
      </c>
      <c r="D123" s="8">
        <v>36160</v>
      </c>
      <c r="E123" s="9">
        <v>2213.58</v>
      </c>
      <c r="F123" s="9">
        <v>0</v>
      </c>
      <c r="G123" s="7" t="s">
        <v>26</v>
      </c>
      <c r="H123" s="9">
        <v>0</v>
      </c>
      <c r="I123" s="9">
        <v>2213.58</v>
      </c>
      <c r="J123" s="9">
        <v>0</v>
      </c>
      <c r="K123" s="9">
        <v>2213.58</v>
      </c>
      <c r="L123" s="9">
        <v>0</v>
      </c>
      <c r="M123" s="7" t="s">
        <v>28</v>
      </c>
      <c r="N123" s="9">
        <v>10</v>
      </c>
    </row>
    <row r="124" spans="1:14" x14ac:dyDescent="0.45">
      <c r="A124">
        <v>84</v>
      </c>
      <c r="B124" s="7" t="s">
        <v>26</v>
      </c>
      <c r="C124" s="7" t="s">
        <v>75</v>
      </c>
      <c r="D124" s="8">
        <v>37986</v>
      </c>
      <c r="E124" s="9">
        <v>1135.48</v>
      </c>
      <c r="F124" s="9">
        <v>0</v>
      </c>
      <c r="G124" s="7" t="s">
        <v>26</v>
      </c>
      <c r="H124" s="9">
        <v>0</v>
      </c>
      <c r="I124" s="9">
        <v>1135.48</v>
      </c>
      <c r="J124" s="9">
        <v>0</v>
      </c>
      <c r="K124" s="9">
        <v>1135.48</v>
      </c>
      <c r="L124" s="9">
        <v>0</v>
      </c>
      <c r="M124" s="7" t="s">
        <v>28</v>
      </c>
      <c r="N124" s="9">
        <v>10</v>
      </c>
    </row>
    <row r="125" spans="1:14" x14ac:dyDescent="0.45">
      <c r="A125">
        <v>85</v>
      </c>
      <c r="B125" s="7" t="s">
        <v>26</v>
      </c>
      <c r="C125" s="7" t="s">
        <v>121</v>
      </c>
      <c r="D125" s="8">
        <v>40908</v>
      </c>
      <c r="E125" s="9">
        <v>40936.36</v>
      </c>
      <c r="F125" s="9">
        <v>0</v>
      </c>
      <c r="G125" s="7" t="s">
        <v>26</v>
      </c>
      <c r="H125" s="9">
        <v>0</v>
      </c>
      <c r="I125" s="9">
        <v>32752</v>
      </c>
      <c r="J125" s="9">
        <v>4094</v>
      </c>
      <c r="K125" s="9">
        <v>36846</v>
      </c>
      <c r="L125" s="9">
        <v>4090.36</v>
      </c>
      <c r="M125" s="7" t="s">
        <v>28</v>
      </c>
      <c r="N125" s="9">
        <v>10</v>
      </c>
    </row>
    <row r="126" spans="1:14" x14ac:dyDescent="0.45">
      <c r="A126">
        <v>95</v>
      </c>
      <c r="B126" s="7" t="s">
        <v>26</v>
      </c>
      <c r="C126" s="7" t="s">
        <v>98</v>
      </c>
      <c r="D126" s="8">
        <v>41639</v>
      </c>
      <c r="E126" s="10">
        <v>270401.73</v>
      </c>
      <c r="F126" s="10">
        <v>0</v>
      </c>
      <c r="G126" s="7" t="s">
        <v>26</v>
      </c>
      <c r="H126" s="10">
        <v>0</v>
      </c>
      <c r="I126" s="10">
        <v>171254</v>
      </c>
      <c r="J126" s="10">
        <v>27040</v>
      </c>
      <c r="K126" s="10">
        <v>198294</v>
      </c>
      <c r="L126" s="10">
        <v>72107.73</v>
      </c>
      <c r="M126" s="7" t="s">
        <v>28</v>
      </c>
      <c r="N126" s="9">
        <v>10</v>
      </c>
    </row>
    <row r="127" spans="1:14" ht="14.65" thickBot="1" x14ac:dyDescent="0.5">
      <c r="D127" s="12" t="s">
        <v>122</v>
      </c>
      <c r="E127" s="11">
        <v>586534.23</v>
      </c>
      <c r="F127" s="11">
        <v>0</v>
      </c>
      <c r="G127" s="7" t="s">
        <v>18</v>
      </c>
      <c r="H127" s="11">
        <v>0</v>
      </c>
      <c r="I127" s="11">
        <v>426144.89</v>
      </c>
      <c r="J127" s="11">
        <v>42278.3</v>
      </c>
      <c r="K127" s="11">
        <v>468423.19</v>
      </c>
      <c r="L127" s="11">
        <v>118111.03999999999</v>
      </c>
    </row>
    <row r="128" spans="1:14" ht="14.65" thickTop="1" x14ac:dyDescent="0.45"/>
    <row r="129" spans="1:14" x14ac:dyDescent="0.45">
      <c r="A129" s="6" t="s">
        <v>123</v>
      </c>
    </row>
    <row r="131" spans="1:14" x14ac:dyDescent="0.45">
      <c r="A131">
        <v>19</v>
      </c>
      <c r="B131" s="7" t="s">
        <v>26</v>
      </c>
      <c r="C131" s="7" t="s">
        <v>124</v>
      </c>
      <c r="D131" s="8">
        <v>36525</v>
      </c>
      <c r="E131" s="9">
        <v>135806</v>
      </c>
      <c r="F131" s="9">
        <v>0</v>
      </c>
      <c r="G131" s="7" t="s">
        <v>26</v>
      </c>
      <c r="H131" s="9">
        <v>0</v>
      </c>
      <c r="I131" s="9">
        <v>109802.19</v>
      </c>
      <c r="J131" s="9">
        <v>5432</v>
      </c>
      <c r="K131" s="9">
        <v>115234.19</v>
      </c>
      <c r="L131" s="9">
        <v>20571.810000000001</v>
      </c>
      <c r="M131" s="7" t="s">
        <v>28</v>
      </c>
      <c r="N131" s="9">
        <v>25</v>
      </c>
    </row>
    <row r="132" spans="1:14" x14ac:dyDescent="0.45">
      <c r="A132">
        <v>20</v>
      </c>
      <c r="B132" s="7" t="s">
        <v>26</v>
      </c>
      <c r="C132" s="7" t="s">
        <v>124</v>
      </c>
      <c r="D132" s="8">
        <v>35430</v>
      </c>
      <c r="E132" s="10">
        <v>6172.1</v>
      </c>
      <c r="F132" s="10">
        <v>0</v>
      </c>
      <c r="G132" s="7" t="s">
        <v>26</v>
      </c>
      <c r="H132" s="10">
        <v>0</v>
      </c>
      <c r="I132" s="10">
        <v>5666.72</v>
      </c>
      <c r="J132" s="10">
        <v>246.88</v>
      </c>
      <c r="K132" s="10">
        <v>5913.6</v>
      </c>
      <c r="L132" s="10">
        <v>258.5</v>
      </c>
      <c r="M132" s="7" t="s">
        <v>28</v>
      </c>
      <c r="N132" s="9">
        <v>25</v>
      </c>
    </row>
    <row r="133" spans="1:14" ht="14.65" thickBot="1" x14ac:dyDescent="0.5">
      <c r="D133" s="12" t="s">
        <v>125</v>
      </c>
      <c r="E133" s="9">
        <v>141978.1</v>
      </c>
      <c r="F133" s="9">
        <v>0</v>
      </c>
      <c r="G133" s="7" t="s">
        <v>18</v>
      </c>
      <c r="H133" s="9">
        <v>0</v>
      </c>
      <c r="I133" s="9">
        <v>115468.91</v>
      </c>
      <c r="J133" s="9">
        <v>5678.88</v>
      </c>
      <c r="K133" s="9">
        <v>121147.79</v>
      </c>
      <c r="L133" s="9">
        <v>20830.310000000001</v>
      </c>
    </row>
    <row r="134" spans="1:14" ht="14.65" thickTop="1" x14ac:dyDescent="0.45">
      <c r="E134" s="13"/>
      <c r="F134" s="13"/>
      <c r="H134" s="13"/>
      <c r="I134" s="13"/>
      <c r="J134" s="13"/>
      <c r="K134" s="13"/>
      <c r="L134" s="13"/>
    </row>
    <row r="135" spans="1:14" ht="14.65" thickBot="1" x14ac:dyDescent="0.5">
      <c r="D135" s="12" t="s">
        <v>126</v>
      </c>
      <c r="E135" s="11">
        <v>21201148.800000001</v>
      </c>
      <c r="F135" s="11">
        <v>0</v>
      </c>
      <c r="G135" s="7" t="s">
        <v>18</v>
      </c>
      <c r="H135" s="11">
        <v>0</v>
      </c>
      <c r="I135" s="11">
        <v>7225977.3099999996</v>
      </c>
      <c r="J135" s="11">
        <v>510578.07</v>
      </c>
      <c r="K135" s="11">
        <v>7736555.3799999999</v>
      </c>
      <c r="L135" s="11">
        <v>13464593.42</v>
      </c>
    </row>
    <row r="136" spans="1:14" ht="14.65" thickTop="1" x14ac:dyDescent="0.45"/>
    <row r="137" spans="1:14" x14ac:dyDescent="0.45">
      <c r="J137" s="21">
        <f>-J34</f>
        <v>-5787</v>
      </c>
    </row>
    <row r="138" spans="1:14" x14ac:dyDescent="0.45">
      <c r="J138" s="20">
        <f>J135+J137</f>
        <v>504791.07</v>
      </c>
    </row>
  </sheetData>
  <mergeCells count="1"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5"/>
  <sheetViews>
    <sheetView topLeftCell="A79" workbookViewId="0">
      <selection activeCell="N94" sqref="A1:N94"/>
    </sheetView>
  </sheetViews>
  <sheetFormatPr defaultRowHeight="14.25" x14ac:dyDescent="0.45"/>
  <cols>
    <col min="1" max="1" width="6.73046875" customWidth="1"/>
    <col min="2" max="2" width="2.73046875" hidden="1" customWidth="1"/>
    <col min="3" max="3" width="30.73046875" customWidth="1"/>
    <col min="4" max="4" width="8.73046875" customWidth="1"/>
    <col min="5" max="5" width="12.73046875" customWidth="1"/>
    <col min="6" max="6" width="12.73046875" hidden="1" customWidth="1"/>
    <col min="7" max="7" width="2.73046875" hidden="1" customWidth="1"/>
    <col min="8" max="8" width="12.73046875" hidden="1" customWidth="1"/>
    <col min="9" max="9" width="13.73046875" hidden="1" customWidth="1"/>
    <col min="10" max="10" width="13.73046875" customWidth="1"/>
    <col min="11" max="12" width="12.73046875" hidden="1" customWidth="1"/>
    <col min="13" max="13" width="8.73046875" customWidth="1"/>
    <col min="14" max="14" width="7.73046875" customWidth="1"/>
  </cols>
  <sheetData>
    <row r="1" spans="1:14" s="2" customFormat="1" ht="18" customHeight="1" x14ac:dyDescent="0.45">
      <c r="A1" s="1" t="s">
        <v>0</v>
      </c>
      <c r="N1" s="3" t="s">
        <v>2</v>
      </c>
    </row>
    <row r="2" spans="1:14" s="2" customFormat="1" ht="21.95" customHeight="1" x14ac:dyDescent="0.7">
      <c r="A2" s="22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18" customHeight="1" x14ac:dyDescent="0.45">
      <c r="A3" s="2" t="s">
        <v>1</v>
      </c>
    </row>
    <row r="4" spans="1:14" s="2" customFormat="1" ht="18" customHeight="1" x14ac:dyDescent="0.45"/>
    <row r="5" spans="1:14" x14ac:dyDescent="0.45">
      <c r="B5" s="4" t="s">
        <v>4</v>
      </c>
      <c r="D5" s="4" t="s">
        <v>5</v>
      </c>
      <c r="E5" s="4" t="s">
        <v>6</v>
      </c>
      <c r="F5" s="4" t="s">
        <v>7</v>
      </c>
      <c r="H5" s="4" t="s">
        <v>8</v>
      </c>
      <c r="I5" s="4" t="s">
        <v>9</v>
      </c>
      <c r="J5" s="4" t="s">
        <v>10</v>
      </c>
      <c r="K5" s="4" t="s">
        <v>6</v>
      </c>
      <c r="L5" s="4" t="s">
        <v>11</v>
      </c>
      <c r="M5" s="4" t="s">
        <v>6</v>
      </c>
      <c r="N5" s="4" t="s">
        <v>6</v>
      </c>
    </row>
    <row r="6" spans="1:14" x14ac:dyDescent="0.4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</row>
    <row r="8" spans="1:14" x14ac:dyDescent="0.45">
      <c r="A8">
        <v>86</v>
      </c>
      <c r="B8" s="7" t="s">
        <v>26</v>
      </c>
      <c r="C8" s="7" t="s">
        <v>27</v>
      </c>
      <c r="D8" s="8">
        <v>36739</v>
      </c>
      <c r="E8" s="9">
        <v>100000</v>
      </c>
      <c r="F8" s="9">
        <v>0</v>
      </c>
      <c r="G8" s="7" t="s">
        <v>26</v>
      </c>
      <c r="H8" s="9">
        <v>0</v>
      </c>
      <c r="I8" s="9">
        <v>52358.04</v>
      </c>
      <c r="J8" s="9">
        <v>2668</v>
      </c>
      <c r="K8" s="9">
        <v>55026.04</v>
      </c>
      <c r="L8" s="9">
        <v>44973.96</v>
      </c>
      <c r="M8" s="7" t="s">
        <v>28</v>
      </c>
      <c r="N8" s="9">
        <v>37.5</v>
      </c>
    </row>
    <row r="9" spans="1:14" x14ac:dyDescent="0.45">
      <c r="A9">
        <v>89</v>
      </c>
      <c r="B9" s="7" t="s">
        <v>26</v>
      </c>
      <c r="C9" s="7" t="s">
        <v>31</v>
      </c>
      <c r="D9" s="8">
        <v>40543</v>
      </c>
      <c r="E9" s="9">
        <v>32743.55</v>
      </c>
      <c r="F9" s="9">
        <v>0</v>
      </c>
      <c r="G9" s="7" t="s">
        <v>26</v>
      </c>
      <c r="H9" s="9">
        <v>0</v>
      </c>
      <c r="I9" s="9">
        <v>12662.91</v>
      </c>
      <c r="J9" s="9">
        <v>1310</v>
      </c>
      <c r="K9" s="9">
        <v>13972.91</v>
      </c>
      <c r="L9" s="9">
        <v>18770.64</v>
      </c>
      <c r="M9" s="7" t="s">
        <v>28</v>
      </c>
      <c r="N9" s="9">
        <v>25</v>
      </c>
    </row>
    <row r="10" spans="1:14" x14ac:dyDescent="0.45">
      <c r="A10">
        <v>90</v>
      </c>
      <c r="B10" s="7" t="s">
        <v>26</v>
      </c>
      <c r="C10" s="7" t="s">
        <v>32</v>
      </c>
      <c r="D10" s="8">
        <v>40543</v>
      </c>
      <c r="E10" s="9">
        <v>8415.39</v>
      </c>
      <c r="F10" s="9">
        <v>0</v>
      </c>
      <c r="G10" s="7" t="s">
        <v>26</v>
      </c>
      <c r="H10" s="9">
        <v>0</v>
      </c>
      <c r="I10" s="9">
        <v>2076.41</v>
      </c>
      <c r="J10" s="9">
        <v>244</v>
      </c>
      <c r="K10" s="9">
        <v>2320.41</v>
      </c>
      <c r="L10" s="9">
        <v>6094.98</v>
      </c>
      <c r="M10" s="7" t="s">
        <v>28</v>
      </c>
      <c r="N10" s="9">
        <v>34.5</v>
      </c>
    </row>
    <row r="11" spans="1:14" x14ac:dyDescent="0.45">
      <c r="A11">
        <v>91</v>
      </c>
      <c r="B11" s="7" t="s">
        <v>26</v>
      </c>
      <c r="C11" s="7" t="s">
        <v>33</v>
      </c>
      <c r="D11" s="8">
        <v>40908</v>
      </c>
      <c r="E11" s="9">
        <v>5300</v>
      </c>
      <c r="F11" s="9">
        <v>0</v>
      </c>
      <c r="G11" s="7" t="s">
        <v>26</v>
      </c>
      <c r="H11" s="9">
        <v>0</v>
      </c>
      <c r="I11" s="9">
        <v>4525</v>
      </c>
      <c r="J11" s="9">
        <v>530</v>
      </c>
      <c r="K11" s="9">
        <v>5055</v>
      </c>
      <c r="L11" s="9">
        <v>245</v>
      </c>
      <c r="M11" s="7" t="s">
        <v>28</v>
      </c>
      <c r="N11" s="9">
        <v>10</v>
      </c>
    </row>
    <row r="12" spans="1:14" x14ac:dyDescent="0.45">
      <c r="A12">
        <v>92</v>
      </c>
      <c r="B12" s="7" t="s">
        <v>26</v>
      </c>
      <c r="C12" s="7" t="s">
        <v>34</v>
      </c>
      <c r="D12" s="8">
        <v>41621</v>
      </c>
      <c r="E12" s="9">
        <v>2600</v>
      </c>
      <c r="F12" s="9">
        <v>0</v>
      </c>
      <c r="G12" s="7" t="s">
        <v>26</v>
      </c>
      <c r="H12" s="9">
        <v>0</v>
      </c>
      <c r="I12" s="9">
        <v>1582</v>
      </c>
      <c r="J12" s="9">
        <v>260</v>
      </c>
      <c r="K12" s="9">
        <v>1842</v>
      </c>
      <c r="L12" s="9">
        <v>758</v>
      </c>
      <c r="M12" s="7" t="s">
        <v>28</v>
      </c>
      <c r="N12" s="9">
        <v>10</v>
      </c>
    </row>
    <row r="13" spans="1:14" x14ac:dyDescent="0.45">
      <c r="A13">
        <v>93</v>
      </c>
      <c r="B13" s="7" t="s">
        <v>26</v>
      </c>
      <c r="C13" s="7" t="s">
        <v>35</v>
      </c>
      <c r="D13" s="8">
        <v>41639</v>
      </c>
      <c r="E13" s="9">
        <v>2400.46</v>
      </c>
      <c r="F13" s="9">
        <v>0</v>
      </c>
      <c r="G13" s="7" t="s">
        <v>26</v>
      </c>
      <c r="H13" s="9">
        <v>0</v>
      </c>
      <c r="I13" s="9">
        <v>1715</v>
      </c>
      <c r="J13" s="9">
        <v>240</v>
      </c>
      <c r="K13" s="9">
        <v>1955</v>
      </c>
      <c r="L13" s="9">
        <v>445.46</v>
      </c>
      <c r="M13" s="7" t="s">
        <v>28</v>
      </c>
      <c r="N13" s="9">
        <v>10</v>
      </c>
    </row>
    <row r="14" spans="1:14" x14ac:dyDescent="0.45">
      <c r="A14">
        <v>96</v>
      </c>
      <c r="B14" s="7" t="s">
        <v>26</v>
      </c>
      <c r="C14" s="7" t="s">
        <v>36</v>
      </c>
      <c r="D14" s="8">
        <v>39813</v>
      </c>
      <c r="E14" s="10">
        <v>89220</v>
      </c>
      <c r="F14" s="10">
        <v>0</v>
      </c>
      <c r="G14" s="7" t="s">
        <v>26</v>
      </c>
      <c r="H14" s="10">
        <v>0</v>
      </c>
      <c r="I14" s="10">
        <v>26680</v>
      </c>
      <c r="J14" s="10">
        <v>2380</v>
      </c>
      <c r="K14" s="10">
        <v>29060</v>
      </c>
      <c r="L14" s="10">
        <v>60160</v>
      </c>
      <c r="M14" s="7" t="s">
        <v>28</v>
      </c>
      <c r="N14" s="9">
        <v>37.5</v>
      </c>
    </row>
    <row r="15" spans="1:14" ht="14.65" thickBot="1" x14ac:dyDescent="0.5">
      <c r="D15" s="12" t="s">
        <v>37</v>
      </c>
      <c r="E15" s="11">
        <f>SUM(E8:E14)</f>
        <v>240679.4</v>
      </c>
      <c r="F15" s="11">
        <v>0</v>
      </c>
      <c r="G15" s="7" t="s">
        <v>18</v>
      </c>
      <c r="H15" s="11">
        <v>0</v>
      </c>
      <c r="I15" s="11">
        <v>115208.39</v>
      </c>
      <c r="J15" s="11">
        <f>SUM(J8:J14)</f>
        <v>7632</v>
      </c>
      <c r="K15" s="11">
        <v>122840.39</v>
      </c>
      <c r="L15" s="11">
        <v>131448.04</v>
      </c>
    </row>
    <row r="16" spans="1:14" ht="14.65" thickTop="1" x14ac:dyDescent="0.45"/>
    <row r="17" spans="1:14" x14ac:dyDescent="0.45">
      <c r="A17">
        <v>9</v>
      </c>
      <c r="B17" s="7" t="s">
        <v>26</v>
      </c>
      <c r="C17" s="7" t="s">
        <v>51</v>
      </c>
      <c r="D17" s="8">
        <v>35795</v>
      </c>
      <c r="E17" s="9">
        <v>133035.35</v>
      </c>
      <c r="F17" s="9">
        <v>0</v>
      </c>
      <c r="G17" s="7" t="s">
        <v>26</v>
      </c>
      <c r="H17" s="9">
        <v>0</v>
      </c>
      <c r="I17" s="9">
        <v>128143.81</v>
      </c>
      <c r="J17" s="9">
        <v>4891.54</v>
      </c>
      <c r="K17" s="9">
        <v>133035.35</v>
      </c>
      <c r="L17" s="9">
        <v>0</v>
      </c>
      <c r="M17" s="7" t="s">
        <v>28</v>
      </c>
      <c r="N17" s="9">
        <v>20</v>
      </c>
    </row>
    <row r="18" spans="1:14" x14ac:dyDescent="0.45">
      <c r="A18">
        <v>10</v>
      </c>
      <c r="B18" s="7" t="s">
        <v>26</v>
      </c>
      <c r="C18" s="7" t="s">
        <v>52</v>
      </c>
      <c r="D18" s="8">
        <v>37256</v>
      </c>
      <c r="E18" s="9">
        <v>2817.56</v>
      </c>
      <c r="F18" s="9">
        <v>0</v>
      </c>
      <c r="G18" s="7" t="s">
        <v>26</v>
      </c>
      <c r="H18" s="9">
        <v>0</v>
      </c>
      <c r="I18" s="9">
        <v>1945.97</v>
      </c>
      <c r="J18" s="9">
        <v>141</v>
      </c>
      <c r="K18" s="9">
        <v>2086.9699999999998</v>
      </c>
      <c r="L18" s="9">
        <v>730.59</v>
      </c>
      <c r="M18" s="7" t="s">
        <v>28</v>
      </c>
      <c r="N18" s="9">
        <v>20</v>
      </c>
    </row>
    <row r="19" spans="1:14" x14ac:dyDescent="0.45">
      <c r="A19">
        <v>11</v>
      </c>
      <c r="B19" s="7" t="s">
        <v>26</v>
      </c>
      <c r="C19" s="7" t="s">
        <v>53</v>
      </c>
      <c r="D19" s="8">
        <v>38352</v>
      </c>
      <c r="E19" s="9">
        <v>148456.01999999999</v>
      </c>
      <c r="F19" s="9">
        <v>0</v>
      </c>
      <c r="G19" s="7" t="s">
        <v>26</v>
      </c>
      <c r="H19" s="9">
        <v>0</v>
      </c>
      <c r="I19" s="9">
        <v>96496.44</v>
      </c>
      <c r="J19" s="9">
        <v>7423</v>
      </c>
      <c r="K19" s="9">
        <v>103919.44</v>
      </c>
      <c r="L19" s="9">
        <v>44536.58</v>
      </c>
      <c r="M19" s="7" t="s">
        <v>28</v>
      </c>
      <c r="N19" s="9">
        <v>20</v>
      </c>
    </row>
    <row r="20" spans="1:14" x14ac:dyDescent="0.45">
      <c r="A20">
        <v>12</v>
      </c>
      <c r="B20" s="7" t="s">
        <v>26</v>
      </c>
      <c r="C20" s="7" t="s">
        <v>54</v>
      </c>
      <c r="D20" s="8">
        <v>39082</v>
      </c>
      <c r="E20" s="9">
        <v>79396.61</v>
      </c>
      <c r="F20" s="9">
        <v>0</v>
      </c>
      <c r="G20" s="7" t="s">
        <v>26</v>
      </c>
      <c r="H20" s="9">
        <v>0</v>
      </c>
      <c r="I20" s="9">
        <v>46845.38</v>
      </c>
      <c r="J20" s="9">
        <v>3970</v>
      </c>
      <c r="K20" s="9">
        <v>50815.38</v>
      </c>
      <c r="L20" s="9">
        <v>28581.23</v>
      </c>
      <c r="M20" s="7" t="s">
        <v>28</v>
      </c>
      <c r="N20" s="9">
        <v>20</v>
      </c>
    </row>
    <row r="21" spans="1:14" x14ac:dyDescent="0.45">
      <c r="A21">
        <v>13</v>
      </c>
      <c r="B21" s="7" t="s">
        <v>26</v>
      </c>
      <c r="C21" s="7" t="s">
        <v>55</v>
      </c>
      <c r="D21" s="8">
        <v>41274</v>
      </c>
      <c r="E21" s="9">
        <v>206518</v>
      </c>
      <c r="F21" s="9">
        <v>0</v>
      </c>
      <c r="G21" s="7" t="s">
        <v>26</v>
      </c>
      <c r="H21" s="9">
        <v>0</v>
      </c>
      <c r="I21" s="9">
        <v>80540</v>
      </c>
      <c r="J21" s="9">
        <v>10326</v>
      </c>
      <c r="K21" s="9">
        <v>90866</v>
      </c>
      <c r="L21" s="9">
        <v>115652</v>
      </c>
      <c r="M21" s="7" t="s">
        <v>28</v>
      </c>
      <c r="N21" s="9">
        <v>20</v>
      </c>
    </row>
    <row r="22" spans="1:14" x14ac:dyDescent="0.45">
      <c r="A22">
        <v>14</v>
      </c>
      <c r="B22" s="7" t="s">
        <v>26</v>
      </c>
      <c r="C22" s="7" t="s">
        <v>56</v>
      </c>
      <c r="D22" s="8">
        <v>41274</v>
      </c>
      <c r="E22" s="9">
        <v>55000</v>
      </c>
      <c r="F22" s="9">
        <v>0</v>
      </c>
      <c r="G22" s="7" t="s">
        <v>26</v>
      </c>
      <c r="H22" s="9">
        <v>0</v>
      </c>
      <c r="I22" s="9">
        <v>21450</v>
      </c>
      <c r="J22" s="9">
        <v>2750</v>
      </c>
      <c r="K22" s="9">
        <v>24200</v>
      </c>
      <c r="L22" s="9">
        <v>30800</v>
      </c>
      <c r="M22" s="7" t="s">
        <v>28</v>
      </c>
      <c r="N22" s="9">
        <v>20</v>
      </c>
    </row>
    <row r="23" spans="1:14" x14ac:dyDescent="0.45">
      <c r="A23">
        <v>15</v>
      </c>
      <c r="B23" s="7" t="s">
        <v>26</v>
      </c>
      <c r="C23" s="7" t="s">
        <v>57</v>
      </c>
      <c r="D23" s="8">
        <v>40908</v>
      </c>
      <c r="E23" s="9">
        <v>158552</v>
      </c>
      <c r="F23" s="9">
        <v>0</v>
      </c>
      <c r="G23" s="7" t="s">
        <v>26</v>
      </c>
      <c r="H23" s="9">
        <v>0</v>
      </c>
      <c r="I23" s="9">
        <v>66065</v>
      </c>
      <c r="J23" s="9">
        <v>7928</v>
      </c>
      <c r="K23" s="9">
        <v>73993</v>
      </c>
      <c r="L23" s="9">
        <v>84559</v>
      </c>
      <c r="M23" s="7" t="s">
        <v>28</v>
      </c>
      <c r="N23" s="9">
        <v>20</v>
      </c>
    </row>
    <row r="24" spans="1:14" x14ac:dyDescent="0.45">
      <c r="A24">
        <v>16</v>
      </c>
      <c r="B24" s="7" t="s">
        <v>26</v>
      </c>
      <c r="C24" s="7" t="s">
        <v>58</v>
      </c>
      <c r="D24" s="8">
        <v>41639</v>
      </c>
      <c r="E24" s="9">
        <v>531300</v>
      </c>
      <c r="F24" s="9">
        <v>0</v>
      </c>
      <c r="G24" s="7" t="s">
        <v>26</v>
      </c>
      <c r="H24" s="9">
        <v>0</v>
      </c>
      <c r="I24" s="9">
        <v>175329</v>
      </c>
      <c r="J24" s="9">
        <v>26565</v>
      </c>
      <c r="K24" s="9">
        <v>201894</v>
      </c>
      <c r="L24" s="9">
        <v>329406</v>
      </c>
      <c r="M24" s="7" t="s">
        <v>28</v>
      </c>
      <c r="N24" s="9">
        <v>20</v>
      </c>
    </row>
    <row r="25" spans="1:14" x14ac:dyDescent="0.45">
      <c r="A25">
        <v>17</v>
      </c>
      <c r="B25" s="7" t="s">
        <v>26</v>
      </c>
      <c r="C25" s="7" t="s">
        <v>59</v>
      </c>
      <c r="D25" s="8">
        <v>40908</v>
      </c>
      <c r="E25" s="9">
        <v>119139.5</v>
      </c>
      <c r="F25" s="9">
        <v>0</v>
      </c>
      <c r="G25" s="7" t="s">
        <v>26</v>
      </c>
      <c r="H25" s="9">
        <v>0</v>
      </c>
      <c r="I25" s="9">
        <v>19360.2</v>
      </c>
      <c r="J25" s="9">
        <v>5956.98</v>
      </c>
      <c r="K25" s="9">
        <v>25317.18</v>
      </c>
      <c r="L25" s="9">
        <v>93822.32</v>
      </c>
      <c r="M25" s="7" t="s">
        <v>28</v>
      </c>
      <c r="N25" s="9">
        <v>20</v>
      </c>
    </row>
    <row r="26" spans="1:14" x14ac:dyDescent="0.45">
      <c r="A26">
        <v>18</v>
      </c>
      <c r="B26" s="7" t="s">
        <v>26</v>
      </c>
      <c r="C26" s="7" t="s">
        <v>60</v>
      </c>
      <c r="D26" s="8">
        <v>40908</v>
      </c>
      <c r="E26" s="10">
        <v>7847.16</v>
      </c>
      <c r="F26" s="10">
        <v>0</v>
      </c>
      <c r="G26" s="14" t="s">
        <v>26</v>
      </c>
      <c r="H26" s="10">
        <v>0</v>
      </c>
      <c r="I26" s="10">
        <v>3074.44</v>
      </c>
      <c r="J26" s="10">
        <v>374.26</v>
      </c>
      <c r="K26" s="9">
        <v>3448.7</v>
      </c>
      <c r="L26" s="9">
        <v>4398.46</v>
      </c>
      <c r="M26" s="7" t="s">
        <v>28</v>
      </c>
      <c r="N26" s="9">
        <v>20</v>
      </c>
    </row>
    <row r="27" spans="1:14" ht="14.65" thickBot="1" x14ac:dyDescent="0.5">
      <c r="D27" s="12" t="s">
        <v>127</v>
      </c>
      <c r="E27" s="11">
        <f>SUM(E17:E26)</f>
        <v>1442062.2</v>
      </c>
      <c r="F27" s="11">
        <v>0</v>
      </c>
      <c r="G27" s="7" t="s">
        <v>18</v>
      </c>
      <c r="H27" s="11">
        <v>0</v>
      </c>
      <c r="I27" s="11">
        <v>658043.24</v>
      </c>
      <c r="J27" s="11">
        <f>SUM(J17:J26)</f>
        <v>70325.78</v>
      </c>
      <c r="K27" s="11">
        <v>728369.02</v>
      </c>
      <c r="L27" s="11">
        <v>732486.18</v>
      </c>
    </row>
    <row r="28" spans="1:14" ht="14.65" thickTop="1" x14ac:dyDescent="0.45"/>
    <row r="29" spans="1:14" x14ac:dyDescent="0.45">
      <c r="A29">
        <v>25</v>
      </c>
      <c r="B29" s="7" t="s">
        <v>26</v>
      </c>
      <c r="C29" s="7" t="s">
        <v>66</v>
      </c>
      <c r="D29" s="8">
        <v>35795</v>
      </c>
      <c r="E29" s="9">
        <v>125061.39</v>
      </c>
      <c r="F29" s="9">
        <v>0</v>
      </c>
      <c r="G29" s="7" t="s">
        <v>26</v>
      </c>
      <c r="H29" s="9">
        <v>0</v>
      </c>
      <c r="I29" s="9">
        <v>93730.86</v>
      </c>
      <c r="J29" s="9">
        <v>2779</v>
      </c>
      <c r="K29" s="9">
        <v>96509.86</v>
      </c>
      <c r="L29" s="9">
        <v>28551.53</v>
      </c>
      <c r="M29" s="7" t="s">
        <v>28</v>
      </c>
      <c r="N29" s="9">
        <v>45</v>
      </c>
    </row>
    <row r="30" spans="1:14" x14ac:dyDescent="0.45">
      <c r="A30">
        <v>26</v>
      </c>
      <c r="B30" s="7" t="s">
        <v>26</v>
      </c>
      <c r="C30" s="7" t="s">
        <v>67</v>
      </c>
      <c r="D30" s="8">
        <v>36891</v>
      </c>
      <c r="E30" s="9">
        <v>155066.39000000001</v>
      </c>
      <c r="F30" s="9">
        <v>0</v>
      </c>
      <c r="G30" s="7" t="s">
        <v>26</v>
      </c>
      <c r="H30" s="9">
        <v>0</v>
      </c>
      <c r="I30" s="9">
        <v>85460.62</v>
      </c>
      <c r="J30" s="9">
        <v>3446</v>
      </c>
      <c r="K30" s="9">
        <v>88906.62</v>
      </c>
      <c r="L30" s="9">
        <v>66159.77</v>
      </c>
      <c r="M30" s="7" t="s">
        <v>28</v>
      </c>
      <c r="N30" s="9">
        <v>45</v>
      </c>
    </row>
    <row r="31" spans="1:14" x14ac:dyDescent="0.45">
      <c r="A31">
        <v>27</v>
      </c>
      <c r="B31" s="7" t="s">
        <v>26</v>
      </c>
      <c r="C31" s="7" t="s">
        <v>68</v>
      </c>
      <c r="D31" s="8">
        <v>38352</v>
      </c>
      <c r="E31" s="9">
        <v>227960</v>
      </c>
      <c r="F31" s="9">
        <v>0</v>
      </c>
      <c r="G31" s="7" t="s">
        <v>26</v>
      </c>
      <c r="H31" s="9">
        <v>0</v>
      </c>
      <c r="I31" s="9">
        <v>121071.6</v>
      </c>
      <c r="J31" s="9">
        <v>5066</v>
      </c>
      <c r="K31" s="9">
        <v>126137.60000000001</v>
      </c>
      <c r="L31" s="9">
        <v>101822.39999999999</v>
      </c>
      <c r="M31" s="7" t="s">
        <v>28</v>
      </c>
      <c r="N31" s="9">
        <v>45</v>
      </c>
    </row>
    <row r="32" spans="1:14" x14ac:dyDescent="0.45">
      <c r="A32">
        <v>28</v>
      </c>
      <c r="B32" s="7" t="s">
        <v>26</v>
      </c>
      <c r="C32" s="7" t="s">
        <v>69</v>
      </c>
      <c r="D32" s="8">
        <v>39082</v>
      </c>
      <c r="E32" s="9">
        <v>89375.93</v>
      </c>
      <c r="F32" s="9">
        <v>0</v>
      </c>
      <c r="G32" s="7" t="s">
        <v>26</v>
      </c>
      <c r="H32" s="9">
        <v>0</v>
      </c>
      <c r="I32" s="9">
        <v>40317.64</v>
      </c>
      <c r="J32" s="9">
        <v>1986</v>
      </c>
      <c r="K32" s="9">
        <v>42303.64</v>
      </c>
      <c r="L32" s="9">
        <v>47072.29</v>
      </c>
      <c r="M32" s="7" t="s">
        <v>28</v>
      </c>
      <c r="N32" s="9">
        <v>45</v>
      </c>
    </row>
    <row r="33" spans="1:14" x14ac:dyDescent="0.45">
      <c r="A33">
        <v>29</v>
      </c>
      <c r="B33" s="7" t="s">
        <v>26</v>
      </c>
      <c r="C33" s="7" t="s">
        <v>57</v>
      </c>
      <c r="D33" s="8">
        <v>39813</v>
      </c>
      <c r="E33" s="9">
        <v>239657</v>
      </c>
      <c r="F33" s="9">
        <v>0</v>
      </c>
      <c r="G33" s="7" t="s">
        <v>26</v>
      </c>
      <c r="H33" s="9">
        <v>0</v>
      </c>
      <c r="I33" s="9">
        <v>56587</v>
      </c>
      <c r="J33" s="9">
        <v>5326</v>
      </c>
      <c r="K33" s="9">
        <v>61913</v>
      </c>
      <c r="L33" s="9">
        <v>177744</v>
      </c>
      <c r="M33" s="7" t="s">
        <v>28</v>
      </c>
      <c r="N33" s="9">
        <v>45</v>
      </c>
    </row>
    <row r="34" spans="1:14" x14ac:dyDescent="0.45">
      <c r="A34">
        <v>33</v>
      </c>
      <c r="B34" s="7" t="s">
        <v>26</v>
      </c>
      <c r="C34" s="7" t="s">
        <v>73</v>
      </c>
      <c r="D34" s="8">
        <v>33603</v>
      </c>
      <c r="E34" s="9">
        <v>2792868.09</v>
      </c>
      <c r="F34" s="9">
        <v>0</v>
      </c>
      <c r="G34" s="7" t="s">
        <v>26</v>
      </c>
      <c r="H34" s="9">
        <v>0</v>
      </c>
      <c r="I34" s="9">
        <v>1570063.71</v>
      </c>
      <c r="J34" s="9">
        <v>55857</v>
      </c>
      <c r="K34" s="9">
        <v>1625920.71</v>
      </c>
      <c r="L34" s="9">
        <v>1166947.3799999999</v>
      </c>
      <c r="M34" s="7" t="s">
        <v>28</v>
      </c>
      <c r="N34" s="9">
        <v>50</v>
      </c>
    </row>
    <row r="35" spans="1:14" x14ac:dyDescent="0.45">
      <c r="A35">
        <v>34</v>
      </c>
      <c r="B35" s="7" t="s">
        <v>26</v>
      </c>
      <c r="C35" s="7" t="s">
        <v>66</v>
      </c>
      <c r="D35" s="8">
        <v>35795</v>
      </c>
      <c r="E35" s="9">
        <v>519867.68</v>
      </c>
      <c r="F35" s="9">
        <v>0</v>
      </c>
      <c r="G35" s="7" t="s">
        <v>26</v>
      </c>
      <c r="H35" s="9">
        <v>0</v>
      </c>
      <c r="I35" s="9">
        <v>239135.9</v>
      </c>
      <c r="J35" s="9">
        <v>10397</v>
      </c>
      <c r="K35" s="9">
        <v>249532.9</v>
      </c>
      <c r="L35" s="9">
        <v>270334.78000000003</v>
      </c>
      <c r="M35" s="7" t="s">
        <v>28</v>
      </c>
      <c r="N35" s="9">
        <v>50</v>
      </c>
    </row>
    <row r="36" spans="1:14" x14ac:dyDescent="0.45">
      <c r="A36">
        <v>35</v>
      </c>
      <c r="B36" s="7" t="s">
        <v>26</v>
      </c>
      <c r="C36" s="7" t="s">
        <v>74</v>
      </c>
      <c r="D36" s="8">
        <v>36525</v>
      </c>
      <c r="E36" s="9">
        <v>819030.71</v>
      </c>
      <c r="F36" s="9">
        <v>0</v>
      </c>
      <c r="G36" s="7" t="s">
        <v>26</v>
      </c>
      <c r="H36" s="9">
        <v>0</v>
      </c>
      <c r="I36" s="9">
        <v>335806.13</v>
      </c>
      <c r="J36" s="9">
        <v>16381</v>
      </c>
      <c r="K36" s="9">
        <v>352187.13</v>
      </c>
      <c r="L36" s="9">
        <v>466843.58</v>
      </c>
      <c r="M36" s="7" t="s">
        <v>28</v>
      </c>
      <c r="N36" s="9">
        <v>50</v>
      </c>
    </row>
    <row r="37" spans="1:14" x14ac:dyDescent="0.45">
      <c r="A37">
        <v>36</v>
      </c>
      <c r="B37" s="7" t="s">
        <v>26</v>
      </c>
      <c r="C37" s="7" t="s">
        <v>67</v>
      </c>
      <c r="D37" s="8">
        <v>36891</v>
      </c>
      <c r="E37" s="9">
        <v>469845.33</v>
      </c>
      <c r="F37" s="9">
        <v>0</v>
      </c>
      <c r="G37" s="7" t="s">
        <v>26</v>
      </c>
      <c r="H37" s="9">
        <v>0</v>
      </c>
      <c r="I37" s="9">
        <v>187940</v>
      </c>
      <c r="J37" s="9">
        <v>9397</v>
      </c>
      <c r="K37" s="9">
        <v>197337</v>
      </c>
      <c r="L37" s="9">
        <v>272508.33</v>
      </c>
      <c r="M37" s="7" t="s">
        <v>28</v>
      </c>
      <c r="N37" s="9">
        <v>50</v>
      </c>
    </row>
    <row r="38" spans="1:14" x14ac:dyDescent="0.45">
      <c r="A38">
        <v>37</v>
      </c>
      <c r="B38" s="7" t="s">
        <v>26</v>
      </c>
      <c r="C38" s="7" t="s">
        <v>75</v>
      </c>
      <c r="D38" s="8">
        <v>37986</v>
      </c>
      <c r="E38" s="9">
        <v>464690.72</v>
      </c>
      <c r="F38" s="9">
        <v>0</v>
      </c>
      <c r="G38" s="7" t="s">
        <v>26</v>
      </c>
      <c r="H38" s="9">
        <v>0</v>
      </c>
      <c r="I38" s="9">
        <v>153349.35</v>
      </c>
      <c r="J38" s="9">
        <v>9294</v>
      </c>
      <c r="K38" s="9">
        <v>162643.35</v>
      </c>
      <c r="L38" s="9">
        <v>302047.37</v>
      </c>
      <c r="M38" s="7" t="s">
        <v>28</v>
      </c>
      <c r="N38" s="9">
        <v>50</v>
      </c>
    </row>
    <row r="39" spans="1:14" x14ac:dyDescent="0.45">
      <c r="A39">
        <v>38</v>
      </c>
      <c r="B39" s="7" t="s">
        <v>26</v>
      </c>
      <c r="C39" s="7" t="s">
        <v>76</v>
      </c>
      <c r="D39" s="8">
        <v>38352</v>
      </c>
      <c r="E39" s="9">
        <v>1763959.22</v>
      </c>
      <c r="F39" s="9">
        <v>0</v>
      </c>
      <c r="G39" s="7" t="s">
        <v>26</v>
      </c>
      <c r="H39" s="9">
        <v>0</v>
      </c>
      <c r="I39" s="9">
        <v>546826.69999999995</v>
      </c>
      <c r="J39" s="9">
        <v>35279.18</v>
      </c>
      <c r="K39" s="9">
        <v>582105.88</v>
      </c>
      <c r="L39" s="9">
        <v>1181853.3400000001</v>
      </c>
      <c r="M39" s="7" t="s">
        <v>28</v>
      </c>
      <c r="N39" s="9">
        <v>50</v>
      </c>
    </row>
    <row r="40" spans="1:14" x14ac:dyDescent="0.45">
      <c r="A40">
        <v>39</v>
      </c>
      <c r="B40" s="7" t="s">
        <v>26</v>
      </c>
      <c r="C40" s="7" t="s">
        <v>77</v>
      </c>
      <c r="D40" s="8">
        <v>38717</v>
      </c>
      <c r="E40" s="9">
        <v>71256.5</v>
      </c>
      <c r="F40" s="9">
        <v>0</v>
      </c>
      <c r="G40" s="7" t="s">
        <v>26</v>
      </c>
      <c r="H40" s="9">
        <v>0</v>
      </c>
      <c r="I40" s="9">
        <v>21415.78</v>
      </c>
      <c r="J40" s="9">
        <v>1425</v>
      </c>
      <c r="K40" s="9">
        <v>22840.78</v>
      </c>
      <c r="L40" s="9">
        <v>48415.72</v>
      </c>
      <c r="M40" s="7" t="s">
        <v>28</v>
      </c>
      <c r="N40" s="9">
        <v>50</v>
      </c>
    </row>
    <row r="41" spans="1:14" x14ac:dyDescent="0.45">
      <c r="A41">
        <v>40</v>
      </c>
      <c r="B41" s="7" t="s">
        <v>26</v>
      </c>
      <c r="C41" s="7" t="s">
        <v>78</v>
      </c>
      <c r="D41" s="8">
        <v>39082</v>
      </c>
      <c r="E41" s="9">
        <v>238535</v>
      </c>
      <c r="F41" s="9">
        <v>0</v>
      </c>
      <c r="G41" s="7" t="s">
        <v>26</v>
      </c>
      <c r="H41" s="9">
        <v>0</v>
      </c>
      <c r="I41" s="9">
        <v>70367.149999999994</v>
      </c>
      <c r="J41" s="9">
        <v>5963</v>
      </c>
      <c r="K41" s="9">
        <v>76330.149999999994</v>
      </c>
      <c r="L41" s="9">
        <v>162204.85</v>
      </c>
      <c r="M41" s="7" t="s">
        <v>28</v>
      </c>
      <c r="N41" s="9">
        <v>40</v>
      </c>
    </row>
    <row r="42" spans="1:14" x14ac:dyDescent="0.45">
      <c r="A42">
        <v>41</v>
      </c>
      <c r="B42" s="7" t="s">
        <v>26</v>
      </c>
      <c r="C42" s="7" t="s">
        <v>69</v>
      </c>
      <c r="D42" s="8">
        <v>39082</v>
      </c>
      <c r="E42" s="9">
        <v>1150535.28</v>
      </c>
      <c r="F42" s="9">
        <v>0</v>
      </c>
      <c r="G42" s="7" t="s">
        <v>26</v>
      </c>
      <c r="H42" s="9">
        <v>0</v>
      </c>
      <c r="I42" s="9">
        <v>310647.15999999997</v>
      </c>
      <c r="J42" s="9">
        <v>23011</v>
      </c>
      <c r="K42" s="9">
        <v>333658.15999999997</v>
      </c>
      <c r="L42" s="9">
        <v>816877.12</v>
      </c>
      <c r="M42" s="7" t="s">
        <v>28</v>
      </c>
      <c r="N42" s="9">
        <v>50</v>
      </c>
    </row>
    <row r="43" spans="1:14" x14ac:dyDescent="0.45">
      <c r="A43">
        <v>42</v>
      </c>
      <c r="B43" s="7" t="s">
        <v>26</v>
      </c>
      <c r="C43" s="7" t="s">
        <v>79</v>
      </c>
      <c r="D43" s="8">
        <v>39813</v>
      </c>
      <c r="E43" s="9">
        <v>654250.29</v>
      </c>
      <c r="F43" s="9">
        <v>0</v>
      </c>
      <c r="G43" s="7" t="s">
        <v>26</v>
      </c>
      <c r="H43" s="9">
        <v>0</v>
      </c>
      <c r="I43" s="9">
        <v>147677.51999999999</v>
      </c>
      <c r="J43" s="9">
        <v>11685</v>
      </c>
      <c r="K43" s="9">
        <v>159362.51999999999</v>
      </c>
      <c r="L43" s="9">
        <v>494887.77</v>
      </c>
      <c r="M43" s="7" t="s">
        <v>28</v>
      </c>
      <c r="N43" s="9">
        <v>55.99</v>
      </c>
    </row>
    <row r="44" spans="1:14" x14ac:dyDescent="0.45">
      <c r="A44">
        <v>43</v>
      </c>
      <c r="B44" s="7" t="s">
        <v>26</v>
      </c>
      <c r="C44" s="7" t="s">
        <v>80</v>
      </c>
      <c r="D44" s="8">
        <v>40178</v>
      </c>
      <c r="E44" s="9">
        <v>2105166</v>
      </c>
      <c r="F44" s="9">
        <v>0</v>
      </c>
      <c r="G44" s="7" t="s">
        <v>26</v>
      </c>
      <c r="H44" s="9">
        <v>0</v>
      </c>
      <c r="I44" s="9">
        <v>421032</v>
      </c>
      <c r="J44" s="9">
        <v>42103</v>
      </c>
      <c r="K44" s="9">
        <v>463135</v>
      </c>
      <c r="L44" s="9">
        <v>1642031</v>
      </c>
      <c r="M44" s="7" t="s">
        <v>28</v>
      </c>
      <c r="N44" s="9">
        <v>50</v>
      </c>
    </row>
    <row r="45" spans="1:14" x14ac:dyDescent="0.45">
      <c r="A45">
        <v>44</v>
      </c>
      <c r="B45" s="7" t="s">
        <v>26</v>
      </c>
      <c r="C45" s="7" t="s">
        <v>81</v>
      </c>
      <c r="D45" s="8">
        <v>41274</v>
      </c>
      <c r="E45" s="9">
        <v>1999619.5</v>
      </c>
      <c r="F45" s="9">
        <v>0</v>
      </c>
      <c r="G45" s="7" t="s">
        <v>26</v>
      </c>
      <c r="H45" s="9">
        <v>0</v>
      </c>
      <c r="I45" s="9">
        <v>279944</v>
      </c>
      <c r="J45" s="9">
        <v>39992</v>
      </c>
      <c r="K45" s="9">
        <v>319936</v>
      </c>
      <c r="L45" s="9">
        <v>1679683.5</v>
      </c>
      <c r="M45" s="7" t="s">
        <v>28</v>
      </c>
      <c r="N45" s="9">
        <v>50</v>
      </c>
    </row>
    <row r="46" spans="1:14" x14ac:dyDescent="0.45">
      <c r="A46">
        <v>45</v>
      </c>
      <c r="B46" s="7" t="s">
        <v>26</v>
      </c>
      <c r="C46" s="7" t="s">
        <v>82</v>
      </c>
      <c r="D46" s="8">
        <v>41274</v>
      </c>
      <c r="E46" s="9">
        <v>169721.57</v>
      </c>
      <c r="F46" s="9">
        <v>0</v>
      </c>
      <c r="G46" s="7" t="s">
        <v>26</v>
      </c>
      <c r="H46" s="9">
        <v>0</v>
      </c>
      <c r="I46" s="9">
        <v>23663</v>
      </c>
      <c r="J46" s="9">
        <v>3394</v>
      </c>
      <c r="K46" s="9">
        <v>27057</v>
      </c>
      <c r="L46" s="9">
        <v>142664.57</v>
      </c>
      <c r="M46" s="7" t="s">
        <v>28</v>
      </c>
      <c r="N46" s="9">
        <v>50</v>
      </c>
    </row>
    <row r="47" spans="1:14" x14ac:dyDescent="0.45">
      <c r="A47">
        <v>46</v>
      </c>
      <c r="B47" s="7" t="s">
        <v>26</v>
      </c>
      <c r="C47" s="7" t="s">
        <v>83</v>
      </c>
      <c r="D47" s="8">
        <v>40543</v>
      </c>
      <c r="E47" s="9">
        <v>1140222.7</v>
      </c>
      <c r="F47" s="9">
        <v>0</v>
      </c>
      <c r="G47" s="7" t="s">
        <v>26</v>
      </c>
      <c r="H47" s="9">
        <v>0</v>
      </c>
      <c r="I47" s="9">
        <v>193834</v>
      </c>
      <c r="J47" s="9">
        <v>22804</v>
      </c>
      <c r="K47" s="9">
        <v>216638</v>
      </c>
      <c r="L47" s="9">
        <v>923584.7</v>
      </c>
      <c r="M47" s="7" t="s">
        <v>28</v>
      </c>
      <c r="N47" s="9">
        <v>50</v>
      </c>
    </row>
    <row r="48" spans="1:14" x14ac:dyDescent="0.45">
      <c r="A48">
        <v>47</v>
      </c>
      <c r="B48" s="7" t="s">
        <v>26</v>
      </c>
      <c r="C48" s="7" t="s">
        <v>84</v>
      </c>
      <c r="D48" s="8">
        <v>40908</v>
      </c>
      <c r="E48" s="9">
        <v>830477.35</v>
      </c>
      <c r="F48" s="9">
        <v>0</v>
      </c>
      <c r="G48" s="7" t="s">
        <v>26</v>
      </c>
      <c r="H48" s="9">
        <v>0</v>
      </c>
      <c r="I48" s="9">
        <v>139565</v>
      </c>
      <c r="J48" s="9">
        <v>16610</v>
      </c>
      <c r="K48" s="9">
        <v>156175</v>
      </c>
      <c r="L48" s="9">
        <v>674302.35</v>
      </c>
      <c r="M48" s="7" t="s">
        <v>28</v>
      </c>
      <c r="N48" s="9">
        <v>50</v>
      </c>
    </row>
    <row r="49" spans="1:14" x14ac:dyDescent="0.45">
      <c r="A49">
        <v>48</v>
      </c>
      <c r="B49" s="7" t="s">
        <v>26</v>
      </c>
      <c r="C49" s="7" t="s">
        <v>59</v>
      </c>
      <c r="D49" s="8">
        <v>42735</v>
      </c>
      <c r="E49" s="9">
        <v>193796.37</v>
      </c>
      <c r="F49" s="9">
        <v>0</v>
      </c>
      <c r="G49" s="7" t="s">
        <v>26</v>
      </c>
      <c r="H49" s="9">
        <v>0</v>
      </c>
      <c r="I49" s="9">
        <v>12596.76</v>
      </c>
      <c r="J49" s="9">
        <v>3875.93</v>
      </c>
      <c r="K49" s="9">
        <v>16472.689999999999</v>
      </c>
      <c r="L49" s="9">
        <v>177323.68</v>
      </c>
      <c r="M49" s="7" t="s">
        <v>28</v>
      </c>
      <c r="N49" s="9">
        <v>50</v>
      </c>
    </row>
    <row r="50" spans="1:14" x14ac:dyDescent="0.45">
      <c r="A50">
        <v>94</v>
      </c>
      <c r="B50" s="7" t="s">
        <v>26</v>
      </c>
      <c r="C50" s="7" t="s">
        <v>89</v>
      </c>
      <c r="D50" s="8">
        <v>36160</v>
      </c>
      <c r="E50" s="10">
        <v>294556.40999999997</v>
      </c>
      <c r="F50" s="10">
        <v>0</v>
      </c>
      <c r="G50" s="7" t="s">
        <v>26</v>
      </c>
      <c r="H50" s="10">
        <v>0</v>
      </c>
      <c r="I50" s="10">
        <v>124933.25</v>
      </c>
      <c r="J50" s="10">
        <v>5894</v>
      </c>
      <c r="K50" s="10">
        <v>130827.25</v>
      </c>
      <c r="L50" s="10">
        <v>163729.16</v>
      </c>
      <c r="M50" s="7" t="s">
        <v>28</v>
      </c>
      <c r="N50" s="9">
        <v>50</v>
      </c>
    </row>
    <row r="51" spans="1:14" ht="14.65" thickBot="1" x14ac:dyDescent="0.5">
      <c r="D51" s="12" t="s">
        <v>90</v>
      </c>
      <c r="E51" s="11">
        <f>SUM(E29:E50)</f>
        <v>16515519.429999996</v>
      </c>
      <c r="F51" s="11">
        <v>0</v>
      </c>
      <c r="G51" s="7" t="s">
        <v>18</v>
      </c>
      <c r="H51" s="11">
        <v>0</v>
      </c>
      <c r="I51" s="11">
        <v>5831350.7400000002</v>
      </c>
      <c r="J51" s="11">
        <f>SUM(J29:J50)</f>
        <v>331965.11</v>
      </c>
      <c r="K51" s="11">
        <v>6210226.8499999996</v>
      </c>
      <c r="L51" s="11">
        <v>12387842.91</v>
      </c>
    </row>
    <row r="52" spans="1:14" ht="14.65" thickTop="1" x14ac:dyDescent="0.45"/>
    <row r="53" spans="1:14" x14ac:dyDescent="0.45">
      <c r="A53">
        <v>58</v>
      </c>
      <c r="B53" s="7" t="s">
        <v>26</v>
      </c>
      <c r="C53" s="7" t="s">
        <v>99</v>
      </c>
      <c r="D53" s="8">
        <v>43100</v>
      </c>
      <c r="E53" s="9">
        <v>10378</v>
      </c>
      <c r="F53" s="9">
        <v>0</v>
      </c>
      <c r="G53" s="7" t="s">
        <v>26</v>
      </c>
      <c r="H53" s="9">
        <v>0</v>
      </c>
      <c r="I53" s="9">
        <v>7091.2</v>
      </c>
      <c r="J53" s="9">
        <v>2075</v>
      </c>
      <c r="K53" s="9">
        <v>9166.2000000000007</v>
      </c>
      <c r="L53" s="9">
        <v>1211.8</v>
      </c>
      <c r="M53" s="7" t="s">
        <v>28</v>
      </c>
      <c r="N53" s="9">
        <v>5</v>
      </c>
    </row>
    <row r="54" spans="1:14" x14ac:dyDescent="0.45">
      <c r="A54">
        <v>59</v>
      </c>
      <c r="B54" s="7" t="s">
        <v>26</v>
      </c>
      <c r="C54" s="7" t="s">
        <v>100</v>
      </c>
      <c r="D54" s="8">
        <v>44012</v>
      </c>
      <c r="E54" s="10">
        <v>9498</v>
      </c>
      <c r="F54" s="10">
        <v>0</v>
      </c>
      <c r="G54" s="14" t="s">
        <v>18</v>
      </c>
      <c r="H54" s="10">
        <v>0</v>
      </c>
      <c r="I54" s="10">
        <v>0</v>
      </c>
      <c r="J54" s="10">
        <v>317</v>
      </c>
      <c r="K54" s="9">
        <v>317</v>
      </c>
      <c r="L54" s="9">
        <v>9181</v>
      </c>
      <c r="M54" s="7" t="s">
        <v>28</v>
      </c>
      <c r="N54" s="9">
        <v>10</v>
      </c>
    </row>
    <row r="55" spans="1:14" ht="14.65" thickBot="1" x14ac:dyDescent="0.5">
      <c r="D55" s="12" t="s">
        <v>128</v>
      </c>
      <c r="E55" s="15">
        <f>SUM(E53:E54)</f>
        <v>19876</v>
      </c>
      <c r="F55" s="15">
        <v>0</v>
      </c>
      <c r="G55" s="16" t="s">
        <v>18</v>
      </c>
      <c r="H55" s="15">
        <v>0</v>
      </c>
      <c r="I55" s="15">
        <v>426144.89</v>
      </c>
      <c r="J55" s="15">
        <f>SUM(J53:J54)</f>
        <v>2392</v>
      </c>
      <c r="K55" s="9">
        <v>468423.19</v>
      </c>
      <c r="L55" s="9">
        <v>118111.03999999999</v>
      </c>
    </row>
    <row r="56" spans="1:14" ht="14.65" thickTop="1" x14ac:dyDescent="0.45"/>
    <row r="57" spans="1:14" x14ac:dyDescent="0.45">
      <c r="A57">
        <v>19</v>
      </c>
      <c r="B57" s="7" t="s">
        <v>26</v>
      </c>
      <c r="C57" s="7" t="s">
        <v>124</v>
      </c>
      <c r="D57" s="8">
        <v>36525</v>
      </c>
      <c r="E57" s="9">
        <v>135806</v>
      </c>
      <c r="F57" s="9">
        <v>0</v>
      </c>
      <c r="G57" s="7" t="s">
        <v>26</v>
      </c>
      <c r="H57" s="9">
        <v>0</v>
      </c>
      <c r="I57" s="9">
        <v>109802.19</v>
      </c>
      <c r="J57" s="9">
        <v>5432</v>
      </c>
      <c r="K57" s="9">
        <v>115234.19</v>
      </c>
      <c r="L57" s="9">
        <v>20571.810000000001</v>
      </c>
      <c r="M57" s="7" t="s">
        <v>28</v>
      </c>
      <c r="N57" s="9">
        <v>25</v>
      </c>
    </row>
    <row r="58" spans="1:14" x14ac:dyDescent="0.45">
      <c r="A58">
        <v>20</v>
      </c>
      <c r="B58" s="7" t="s">
        <v>26</v>
      </c>
      <c r="C58" s="7" t="s">
        <v>124</v>
      </c>
      <c r="D58" s="8">
        <v>35430</v>
      </c>
      <c r="E58" s="10">
        <v>6172.1</v>
      </c>
      <c r="F58" s="10">
        <v>0</v>
      </c>
      <c r="G58" s="7" t="s">
        <v>26</v>
      </c>
      <c r="H58" s="10">
        <v>0</v>
      </c>
      <c r="I58" s="10">
        <v>5666.72</v>
      </c>
      <c r="J58" s="10">
        <v>246.88</v>
      </c>
      <c r="K58" s="10">
        <v>5913.6</v>
      </c>
      <c r="L58" s="10">
        <v>258.5</v>
      </c>
      <c r="M58" s="7" t="s">
        <v>28</v>
      </c>
      <c r="N58" s="9">
        <v>25</v>
      </c>
    </row>
    <row r="59" spans="1:14" ht="14.65" thickBot="1" x14ac:dyDescent="0.5">
      <c r="D59" s="12" t="s">
        <v>125</v>
      </c>
      <c r="E59" s="11">
        <f>SUM(E57:E58)</f>
        <v>141978.1</v>
      </c>
      <c r="F59" s="11">
        <v>0</v>
      </c>
      <c r="G59" s="17" t="s">
        <v>18</v>
      </c>
      <c r="H59" s="11">
        <v>0</v>
      </c>
      <c r="I59" s="11">
        <v>115468.91</v>
      </c>
      <c r="J59" s="11">
        <f>SUM(J57:J58)</f>
        <v>5678.88</v>
      </c>
      <c r="K59" s="9">
        <v>121147.79</v>
      </c>
      <c r="L59" s="9">
        <v>20830.310000000001</v>
      </c>
    </row>
    <row r="60" spans="1:14" ht="14.65" thickTop="1" x14ac:dyDescent="0.45">
      <c r="D60" s="12"/>
      <c r="E60" s="9"/>
      <c r="F60" s="9"/>
      <c r="G60" s="7"/>
      <c r="H60" s="9"/>
      <c r="I60" s="9"/>
      <c r="J60" s="9"/>
      <c r="K60" s="9"/>
      <c r="L60" s="9"/>
    </row>
    <row r="61" spans="1:14" x14ac:dyDescent="0.45">
      <c r="A61">
        <v>22</v>
      </c>
      <c r="B61" s="7" t="s">
        <v>26</v>
      </c>
      <c r="C61" s="7" t="s">
        <v>65</v>
      </c>
      <c r="D61" s="8">
        <v>29951</v>
      </c>
      <c r="E61" s="9">
        <v>174528.73</v>
      </c>
      <c r="F61" s="9">
        <v>0</v>
      </c>
      <c r="G61" s="7" t="s">
        <v>26</v>
      </c>
      <c r="H61" s="9">
        <v>0</v>
      </c>
      <c r="I61" s="9">
        <v>145050.1</v>
      </c>
      <c r="J61" s="9">
        <v>3878</v>
      </c>
      <c r="K61" s="9">
        <v>148928.1</v>
      </c>
      <c r="L61" s="9">
        <v>25600.63</v>
      </c>
      <c r="M61" s="7" t="s">
        <v>28</v>
      </c>
      <c r="N61" s="9">
        <v>45</v>
      </c>
    </row>
    <row r="62" spans="1:14" x14ac:dyDescent="0.45">
      <c r="A62">
        <v>23</v>
      </c>
      <c r="B62" s="7" t="s">
        <v>26</v>
      </c>
      <c r="C62" s="7" t="s">
        <v>65</v>
      </c>
      <c r="D62" s="8">
        <v>30316</v>
      </c>
      <c r="E62" s="9">
        <v>2015.29</v>
      </c>
      <c r="F62" s="9">
        <v>0</v>
      </c>
      <c r="G62" s="7" t="s">
        <v>26</v>
      </c>
      <c r="H62" s="9">
        <v>0</v>
      </c>
      <c r="I62" s="9">
        <v>1677.54</v>
      </c>
      <c r="J62" s="9">
        <v>45</v>
      </c>
      <c r="K62" s="9">
        <v>1722.54</v>
      </c>
      <c r="L62" s="9">
        <v>292.75</v>
      </c>
      <c r="M62" s="7" t="s">
        <v>28</v>
      </c>
      <c r="N62" s="9">
        <v>45</v>
      </c>
    </row>
    <row r="63" spans="1:14" x14ac:dyDescent="0.45">
      <c r="A63">
        <v>24</v>
      </c>
      <c r="B63" s="7" t="s">
        <v>26</v>
      </c>
      <c r="C63" s="7" t="s">
        <v>65</v>
      </c>
      <c r="D63" s="8">
        <v>30316</v>
      </c>
      <c r="E63" s="9">
        <v>2089.77</v>
      </c>
      <c r="F63" s="9">
        <v>0</v>
      </c>
      <c r="G63" s="7" t="s">
        <v>26</v>
      </c>
      <c r="H63" s="9">
        <v>0</v>
      </c>
      <c r="I63" s="9">
        <v>1736.26</v>
      </c>
      <c r="J63" s="9">
        <v>46</v>
      </c>
      <c r="K63" s="9">
        <v>1782.26</v>
      </c>
      <c r="L63" s="9">
        <v>307.51</v>
      </c>
      <c r="M63" s="7" t="s">
        <v>28</v>
      </c>
      <c r="N63" s="9">
        <v>45</v>
      </c>
    </row>
    <row r="64" spans="1:14" x14ac:dyDescent="0.45">
      <c r="A64">
        <v>30</v>
      </c>
      <c r="B64" s="7" t="s">
        <v>26</v>
      </c>
      <c r="C64" s="7" t="s">
        <v>70</v>
      </c>
      <c r="D64" s="8">
        <v>40543</v>
      </c>
      <c r="E64" s="9">
        <v>448360</v>
      </c>
      <c r="F64" s="9">
        <v>0</v>
      </c>
      <c r="G64" s="7" t="s">
        <v>26</v>
      </c>
      <c r="H64" s="9">
        <v>0</v>
      </c>
      <c r="I64" s="9">
        <v>85688</v>
      </c>
      <c r="J64" s="9">
        <v>9964</v>
      </c>
      <c r="K64" s="9">
        <v>95652</v>
      </c>
      <c r="L64" s="9">
        <v>352708</v>
      </c>
      <c r="M64" s="7" t="s">
        <v>28</v>
      </c>
      <c r="N64" s="9">
        <v>45</v>
      </c>
    </row>
    <row r="65" spans="1:14" x14ac:dyDescent="0.45">
      <c r="A65">
        <v>31</v>
      </c>
      <c r="B65" s="7" t="s">
        <v>26</v>
      </c>
      <c r="C65" s="7" t="s">
        <v>71</v>
      </c>
      <c r="D65" s="8">
        <v>39813</v>
      </c>
      <c r="E65" s="9">
        <v>361593.94</v>
      </c>
      <c r="F65" s="9">
        <v>0</v>
      </c>
      <c r="G65" s="7" t="s">
        <v>26</v>
      </c>
      <c r="H65" s="9">
        <v>0</v>
      </c>
      <c r="I65" s="9">
        <v>90799</v>
      </c>
      <c r="J65" s="9">
        <v>8035</v>
      </c>
      <c r="K65" s="9">
        <v>98834</v>
      </c>
      <c r="L65" s="9">
        <v>262759.94</v>
      </c>
      <c r="M65" s="7" t="s">
        <v>28</v>
      </c>
      <c r="N65" s="9">
        <v>45</v>
      </c>
    </row>
    <row r="66" spans="1:14" x14ac:dyDescent="0.45">
      <c r="A66">
        <v>32</v>
      </c>
      <c r="B66" s="7" t="s">
        <v>26</v>
      </c>
      <c r="C66" s="7" t="s">
        <v>72</v>
      </c>
      <c r="D66" s="8">
        <v>39813</v>
      </c>
      <c r="E66" s="10">
        <v>395923.08</v>
      </c>
      <c r="F66" s="10">
        <v>0</v>
      </c>
      <c r="G66" s="14" t="s">
        <v>26</v>
      </c>
      <c r="H66" s="10">
        <v>0</v>
      </c>
      <c r="I66" s="10">
        <v>99416</v>
      </c>
      <c r="J66" s="10">
        <v>8798</v>
      </c>
      <c r="K66" s="9">
        <v>108214</v>
      </c>
      <c r="L66" s="9">
        <v>287709.08</v>
      </c>
      <c r="M66" s="7" t="s">
        <v>28</v>
      </c>
      <c r="N66" s="9">
        <v>45</v>
      </c>
    </row>
    <row r="67" spans="1:14" ht="14.65" thickBot="1" x14ac:dyDescent="0.5">
      <c r="D67" s="12" t="s">
        <v>129</v>
      </c>
      <c r="E67" s="11">
        <f>SUM(E61:E66)</f>
        <v>1384510.81</v>
      </c>
      <c r="F67" s="11"/>
      <c r="G67" s="17"/>
      <c r="H67" s="11"/>
      <c r="I67" s="11"/>
      <c r="J67" s="11">
        <f>SUM(J61:J66)</f>
        <v>30766</v>
      </c>
      <c r="K67" s="9"/>
      <c r="L67" s="9"/>
    </row>
    <row r="68" spans="1:14" ht="14.65" thickTop="1" x14ac:dyDescent="0.45">
      <c r="D68" s="12"/>
      <c r="E68" s="9"/>
      <c r="F68" s="9"/>
      <c r="G68" s="7"/>
      <c r="H68" s="9"/>
      <c r="I68" s="9"/>
      <c r="J68" s="9"/>
      <c r="K68" s="9"/>
      <c r="L68" s="9"/>
    </row>
    <row r="69" spans="1:14" x14ac:dyDescent="0.45">
      <c r="A69">
        <v>49</v>
      </c>
      <c r="B69" s="7" t="s">
        <v>26</v>
      </c>
      <c r="C69" s="7" t="s">
        <v>85</v>
      </c>
      <c r="D69" s="8">
        <v>40544</v>
      </c>
      <c r="E69" s="9">
        <v>415347.58</v>
      </c>
      <c r="F69" s="9">
        <v>0</v>
      </c>
      <c r="G69" s="7" t="s">
        <v>26</v>
      </c>
      <c r="H69" s="9">
        <v>0</v>
      </c>
      <c r="I69" s="9">
        <v>118376</v>
      </c>
      <c r="J69" s="9">
        <v>10384</v>
      </c>
      <c r="K69" s="9">
        <v>128760</v>
      </c>
      <c r="L69" s="9">
        <v>286587.58</v>
      </c>
      <c r="M69" s="7" t="s">
        <v>28</v>
      </c>
      <c r="N69" s="9">
        <v>40</v>
      </c>
    </row>
    <row r="70" spans="1:14" x14ac:dyDescent="0.45">
      <c r="A70">
        <v>50</v>
      </c>
      <c r="B70" s="7" t="s">
        <v>26</v>
      </c>
      <c r="C70" s="7" t="s">
        <v>86</v>
      </c>
      <c r="D70" s="8">
        <v>40554</v>
      </c>
      <c r="E70" s="9">
        <v>164514.99</v>
      </c>
      <c r="F70" s="9">
        <v>0</v>
      </c>
      <c r="G70" s="7" t="s">
        <v>26</v>
      </c>
      <c r="H70" s="9">
        <v>0</v>
      </c>
      <c r="I70" s="9">
        <v>46889</v>
      </c>
      <c r="J70" s="9">
        <v>4113</v>
      </c>
      <c r="K70" s="9">
        <v>51002</v>
      </c>
      <c r="L70" s="9">
        <v>113512.99</v>
      </c>
      <c r="M70" s="7" t="s">
        <v>28</v>
      </c>
      <c r="N70" s="9">
        <v>40</v>
      </c>
    </row>
    <row r="71" spans="1:14" x14ac:dyDescent="0.45">
      <c r="A71">
        <v>51</v>
      </c>
      <c r="B71" s="7" t="s">
        <v>26</v>
      </c>
      <c r="C71" s="7" t="s">
        <v>87</v>
      </c>
      <c r="D71" s="8">
        <v>40908</v>
      </c>
      <c r="E71" s="9">
        <v>55323.74</v>
      </c>
      <c r="F71" s="9">
        <v>0</v>
      </c>
      <c r="G71" s="7" t="s">
        <v>26</v>
      </c>
      <c r="H71" s="9">
        <v>0</v>
      </c>
      <c r="I71" s="9">
        <v>11341</v>
      </c>
      <c r="J71" s="9">
        <v>1383</v>
      </c>
      <c r="K71" s="9">
        <v>12724</v>
      </c>
      <c r="L71" s="9">
        <v>42599.74</v>
      </c>
      <c r="M71" s="7" t="s">
        <v>28</v>
      </c>
      <c r="N71" s="9">
        <v>40</v>
      </c>
    </row>
    <row r="72" spans="1:14" x14ac:dyDescent="0.45">
      <c r="A72">
        <v>52</v>
      </c>
      <c r="B72" s="7" t="s">
        <v>26</v>
      </c>
      <c r="C72" s="7" t="s">
        <v>88</v>
      </c>
      <c r="D72" s="8">
        <v>40908</v>
      </c>
      <c r="E72" s="10">
        <v>10615.5</v>
      </c>
      <c r="F72" s="10">
        <v>0</v>
      </c>
      <c r="G72" s="14" t="s">
        <v>26</v>
      </c>
      <c r="H72" s="10">
        <v>0</v>
      </c>
      <c r="I72" s="10">
        <v>2175</v>
      </c>
      <c r="J72" s="10">
        <v>265</v>
      </c>
      <c r="K72" s="9">
        <v>2440</v>
      </c>
      <c r="L72" s="9">
        <v>8175.5</v>
      </c>
      <c r="M72" s="7" t="s">
        <v>28</v>
      </c>
      <c r="N72" s="9">
        <v>40</v>
      </c>
    </row>
    <row r="73" spans="1:14" ht="14.65" thickBot="1" x14ac:dyDescent="0.5">
      <c r="D73" s="12" t="s">
        <v>130</v>
      </c>
      <c r="E73" s="15">
        <f>SUM(E69:E72)</f>
        <v>645801.81000000006</v>
      </c>
      <c r="F73" s="15"/>
      <c r="G73" s="16"/>
      <c r="H73" s="15"/>
      <c r="I73" s="15"/>
      <c r="J73" s="15">
        <f>SUM(J69:J72)</f>
        <v>16145</v>
      </c>
      <c r="K73" s="9"/>
      <c r="L73" s="9"/>
    </row>
    <row r="74" spans="1:14" ht="14.65" thickTop="1" x14ac:dyDescent="0.45">
      <c r="D74" s="12"/>
      <c r="E74" s="9"/>
      <c r="F74" s="9"/>
      <c r="G74" s="7"/>
      <c r="H74" s="9"/>
      <c r="I74" s="9"/>
      <c r="J74" s="9"/>
      <c r="K74" s="9"/>
      <c r="L74" s="9"/>
    </row>
    <row r="75" spans="1:14" x14ac:dyDescent="0.45">
      <c r="A75">
        <v>95</v>
      </c>
      <c r="B75" s="7" t="s">
        <v>26</v>
      </c>
      <c r="C75" s="7" t="s">
        <v>98</v>
      </c>
      <c r="D75" s="8">
        <v>41639</v>
      </c>
      <c r="E75" s="10">
        <v>270401.73</v>
      </c>
      <c r="F75" s="10">
        <v>0</v>
      </c>
      <c r="G75" s="14" t="s">
        <v>26</v>
      </c>
      <c r="H75" s="10">
        <v>0</v>
      </c>
      <c r="I75" s="10">
        <v>171254</v>
      </c>
      <c r="J75" s="10">
        <v>27040</v>
      </c>
      <c r="K75" s="10">
        <v>198294</v>
      </c>
      <c r="L75" s="10">
        <v>72107.73</v>
      </c>
      <c r="M75" s="7" t="s">
        <v>28</v>
      </c>
      <c r="N75" s="9">
        <v>10</v>
      </c>
    </row>
    <row r="76" spans="1:14" ht="14.65" thickBot="1" x14ac:dyDescent="0.5">
      <c r="B76" s="7"/>
      <c r="C76" s="7"/>
      <c r="D76" s="18" t="s">
        <v>131</v>
      </c>
      <c r="E76" s="11">
        <f>E75</f>
        <v>270401.73</v>
      </c>
      <c r="F76" s="11"/>
      <c r="G76" s="17"/>
      <c r="H76" s="11"/>
      <c r="I76" s="11"/>
      <c r="J76" s="11">
        <f>J75</f>
        <v>27040</v>
      </c>
      <c r="K76" s="9"/>
      <c r="L76" s="9"/>
      <c r="M76" s="7"/>
      <c r="N76" s="9"/>
    </row>
    <row r="77" spans="1:14" ht="14.65" thickTop="1" x14ac:dyDescent="0.45">
      <c r="D77" s="12"/>
      <c r="E77" s="9"/>
      <c r="F77" s="9"/>
      <c r="G77" s="7"/>
      <c r="H77" s="9"/>
      <c r="I77" s="9"/>
      <c r="J77" s="9"/>
      <c r="K77" s="9"/>
      <c r="L77" s="9"/>
    </row>
    <row r="78" spans="1:14" x14ac:dyDescent="0.45">
      <c r="A78">
        <v>78</v>
      </c>
      <c r="B78" s="7" t="s">
        <v>26</v>
      </c>
      <c r="C78" s="7" t="s">
        <v>115</v>
      </c>
      <c r="D78" s="8">
        <v>43449</v>
      </c>
      <c r="E78" s="9">
        <v>10000</v>
      </c>
      <c r="F78" s="9">
        <v>0</v>
      </c>
      <c r="G78" s="7" t="s">
        <v>26</v>
      </c>
      <c r="H78" s="9">
        <v>0</v>
      </c>
      <c r="I78" s="9">
        <v>5829.33</v>
      </c>
      <c r="J78" s="9">
        <v>1427.57</v>
      </c>
      <c r="K78" s="9">
        <v>7256.9</v>
      </c>
      <c r="L78" s="9">
        <v>2743.1</v>
      </c>
      <c r="M78" s="7" t="s">
        <v>28</v>
      </c>
      <c r="N78" s="9">
        <v>7</v>
      </c>
    </row>
    <row r="79" spans="1:14" x14ac:dyDescent="0.45">
      <c r="A79">
        <v>79</v>
      </c>
      <c r="B79" s="7" t="s">
        <v>26</v>
      </c>
      <c r="C79" s="7" t="s">
        <v>116</v>
      </c>
      <c r="D79" s="8">
        <v>42600</v>
      </c>
      <c r="E79" s="9">
        <v>17995</v>
      </c>
      <c r="F79" s="9">
        <v>0</v>
      </c>
      <c r="G79" s="7" t="s">
        <v>26</v>
      </c>
      <c r="H79" s="9">
        <v>0</v>
      </c>
      <c r="I79" s="9">
        <v>0</v>
      </c>
      <c r="J79" s="9">
        <v>2565</v>
      </c>
      <c r="K79" s="9">
        <v>2565</v>
      </c>
      <c r="L79" s="9">
        <v>15430</v>
      </c>
      <c r="M79" s="7" t="s">
        <v>28</v>
      </c>
      <c r="N79" s="9">
        <v>7</v>
      </c>
    </row>
    <row r="80" spans="1:14" x14ac:dyDescent="0.45">
      <c r="A80">
        <v>80</v>
      </c>
      <c r="B80" s="7" t="s">
        <v>26</v>
      </c>
      <c r="C80" s="7" t="s">
        <v>117</v>
      </c>
      <c r="D80" s="8">
        <v>43646</v>
      </c>
      <c r="E80" s="9">
        <v>3999.99</v>
      </c>
      <c r="F80" s="9">
        <v>0</v>
      </c>
      <c r="G80" s="7" t="s">
        <v>26</v>
      </c>
      <c r="H80" s="9">
        <v>0</v>
      </c>
      <c r="I80" s="9">
        <v>0</v>
      </c>
      <c r="J80" s="9">
        <v>800</v>
      </c>
      <c r="K80" s="9">
        <v>800</v>
      </c>
      <c r="L80" s="9">
        <v>3199.99</v>
      </c>
      <c r="M80" s="7" t="s">
        <v>28</v>
      </c>
      <c r="N80" s="9">
        <v>5</v>
      </c>
    </row>
    <row r="81" spans="1:14" x14ac:dyDescent="0.45">
      <c r="A81">
        <v>81</v>
      </c>
      <c r="B81" s="7" t="s">
        <v>26</v>
      </c>
      <c r="C81" s="7" t="s">
        <v>118</v>
      </c>
      <c r="D81" s="8">
        <v>44012</v>
      </c>
      <c r="E81" s="9">
        <v>3800</v>
      </c>
      <c r="F81" s="9">
        <v>0</v>
      </c>
      <c r="G81" s="7" t="s">
        <v>18</v>
      </c>
      <c r="H81" s="9">
        <v>0</v>
      </c>
      <c r="I81" s="9">
        <v>0</v>
      </c>
      <c r="J81" s="9">
        <v>253</v>
      </c>
      <c r="K81" s="9">
        <v>253</v>
      </c>
      <c r="L81" s="9">
        <v>3547</v>
      </c>
      <c r="M81" s="7" t="s">
        <v>28</v>
      </c>
      <c r="N81" s="9">
        <v>5</v>
      </c>
    </row>
    <row r="82" spans="1:14" x14ac:dyDescent="0.45">
      <c r="A82">
        <v>85</v>
      </c>
      <c r="B82" s="7" t="s">
        <v>26</v>
      </c>
      <c r="C82" s="7" t="s">
        <v>121</v>
      </c>
      <c r="D82" s="8">
        <v>40908</v>
      </c>
      <c r="E82" s="10">
        <v>40936.36</v>
      </c>
      <c r="F82" s="10">
        <v>0</v>
      </c>
      <c r="G82" s="14" t="s">
        <v>26</v>
      </c>
      <c r="H82" s="10">
        <v>0</v>
      </c>
      <c r="I82" s="10">
        <v>32752</v>
      </c>
      <c r="J82" s="10">
        <v>4094</v>
      </c>
      <c r="K82" s="9">
        <v>36846</v>
      </c>
      <c r="L82" s="9">
        <v>4090.36</v>
      </c>
      <c r="M82" s="7" t="s">
        <v>28</v>
      </c>
      <c r="N82" s="9">
        <v>10</v>
      </c>
    </row>
    <row r="83" spans="1:14" ht="14.65" thickBot="1" x14ac:dyDescent="0.5">
      <c r="B83" s="7"/>
      <c r="C83" s="7"/>
      <c r="D83" s="19" t="s">
        <v>132</v>
      </c>
      <c r="E83" s="15">
        <f>SUM(E78:E82)</f>
        <v>76731.350000000006</v>
      </c>
      <c r="F83" s="15"/>
      <c r="G83" s="16"/>
      <c r="H83" s="15"/>
      <c r="I83" s="15"/>
      <c r="J83" s="15">
        <f>SUM(J78:J82)</f>
        <v>9139.57</v>
      </c>
      <c r="K83" s="9"/>
      <c r="L83" s="9"/>
      <c r="M83" s="7"/>
      <c r="N83" s="9"/>
    </row>
    <row r="84" spans="1:14" ht="14.65" thickTop="1" x14ac:dyDescent="0.45">
      <c r="D84" s="12"/>
      <c r="E84" s="9"/>
      <c r="F84" s="9"/>
      <c r="G84" s="7"/>
      <c r="H84" s="9"/>
      <c r="I84" s="9"/>
      <c r="J84" s="9"/>
      <c r="K84" s="9"/>
      <c r="L84" s="9"/>
    </row>
    <row r="85" spans="1:14" x14ac:dyDescent="0.45">
      <c r="A85">
        <v>68</v>
      </c>
      <c r="B85" s="7" t="s">
        <v>26</v>
      </c>
      <c r="C85" s="7" t="s">
        <v>106</v>
      </c>
      <c r="D85" s="8">
        <v>43100</v>
      </c>
      <c r="E85" s="9">
        <v>15234</v>
      </c>
      <c r="F85" s="9">
        <v>0</v>
      </c>
      <c r="G85" s="7" t="s">
        <v>26</v>
      </c>
      <c r="H85" s="9">
        <v>0</v>
      </c>
      <c r="I85" s="9">
        <v>7108.4</v>
      </c>
      <c r="J85" s="9">
        <v>3046.8</v>
      </c>
      <c r="K85" s="9">
        <v>10155.200000000001</v>
      </c>
      <c r="L85" s="9">
        <v>5078.8</v>
      </c>
      <c r="M85" s="7" t="s">
        <v>28</v>
      </c>
      <c r="N85" s="9">
        <v>5</v>
      </c>
    </row>
    <row r="86" spans="1:14" x14ac:dyDescent="0.45">
      <c r="A86">
        <v>69</v>
      </c>
      <c r="B86" s="7" t="s">
        <v>26</v>
      </c>
      <c r="C86" s="7" t="s">
        <v>107</v>
      </c>
      <c r="D86" s="8">
        <v>43465</v>
      </c>
      <c r="E86" s="10">
        <v>2995</v>
      </c>
      <c r="F86" s="10">
        <v>0</v>
      </c>
      <c r="G86" s="14" t="s">
        <v>26</v>
      </c>
      <c r="H86" s="10">
        <v>0</v>
      </c>
      <c r="I86" s="10">
        <v>1098.2</v>
      </c>
      <c r="J86" s="10">
        <v>599</v>
      </c>
      <c r="K86" s="9">
        <v>1697.2</v>
      </c>
      <c r="L86" s="9">
        <v>1297.8</v>
      </c>
      <c r="M86" s="7" t="s">
        <v>28</v>
      </c>
      <c r="N86" s="9">
        <v>5</v>
      </c>
    </row>
    <row r="87" spans="1:14" ht="14.65" thickBot="1" x14ac:dyDescent="0.5">
      <c r="D87" s="12" t="s">
        <v>133</v>
      </c>
      <c r="E87" s="11">
        <f>SUM(E85:E86)</f>
        <v>18229</v>
      </c>
      <c r="F87" s="11"/>
      <c r="G87" s="17"/>
      <c r="H87" s="11"/>
      <c r="I87" s="11"/>
      <c r="J87" s="11">
        <f>SUM(J85:J86)</f>
        <v>3645.8</v>
      </c>
      <c r="K87" s="9"/>
      <c r="L87" s="9"/>
    </row>
    <row r="88" spans="1:14" ht="14.65" thickTop="1" x14ac:dyDescent="0.45">
      <c r="D88" s="12"/>
      <c r="E88" s="9"/>
      <c r="F88" s="9"/>
      <c r="G88" s="7"/>
      <c r="H88" s="9"/>
      <c r="I88" s="9"/>
      <c r="J88" s="9"/>
      <c r="K88" s="9"/>
      <c r="L88" s="9"/>
    </row>
    <row r="89" spans="1:14" x14ac:dyDescent="0.45">
      <c r="A89">
        <v>6</v>
      </c>
      <c r="B89" s="7" t="s">
        <v>26</v>
      </c>
      <c r="C89" s="7" t="s">
        <v>92</v>
      </c>
      <c r="D89" s="8">
        <v>30681</v>
      </c>
      <c r="E89" s="9">
        <v>1597</v>
      </c>
      <c r="F89" s="9">
        <v>0</v>
      </c>
      <c r="G89" s="7" t="s">
        <v>26</v>
      </c>
      <c r="H89" s="9">
        <v>0</v>
      </c>
      <c r="I89" s="9">
        <v>1410</v>
      </c>
      <c r="J89" s="9">
        <v>39.93</v>
      </c>
      <c r="K89" s="9">
        <v>1449.93</v>
      </c>
      <c r="L89" s="9">
        <v>147.07</v>
      </c>
      <c r="M89" s="7" t="s">
        <v>28</v>
      </c>
      <c r="N89" s="9">
        <v>40</v>
      </c>
    </row>
    <row r="90" spans="1:14" x14ac:dyDescent="0.45">
      <c r="A90">
        <v>7</v>
      </c>
      <c r="B90" s="7" t="s">
        <v>26</v>
      </c>
      <c r="C90" s="7" t="s">
        <v>93</v>
      </c>
      <c r="D90" s="8">
        <v>30681</v>
      </c>
      <c r="E90" s="10">
        <v>840</v>
      </c>
      <c r="F90" s="10">
        <v>0</v>
      </c>
      <c r="G90" s="14" t="s">
        <v>26</v>
      </c>
      <c r="H90" s="10">
        <v>0</v>
      </c>
      <c r="I90" s="10">
        <v>742.61</v>
      </c>
      <c r="J90" s="10">
        <v>21</v>
      </c>
      <c r="K90" s="9">
        <v>763.61</v>
      </c>
      <c r="L90" s="9">
        <v>76.39</v>
      </c>
      <c r="M90" s="7" t="s">
        <v>28</v>
      </c>
      <c r="N90" s="9">
        <v>40</v>
      </c>
    </row>
    <row r="91" spans="1:14" ht="14.65" thickBot="1" x14ac:dyDescent="0.5">
      <c r="B91" s="7"/>
      <c r="C91" s="7"/>
      <c r="D91" s="8"/>
      <c r="E91" s="15">
        <f>SUM(E89:E90)</f>
        <v>2437</v>
      </c>
      <c r="F91" s="15"/>
      <c r="G91" s="16"/>
      <c r="H91" s="15"/>
      <c r="I91" s="15"/>
      <c r="J91" s="15">
        <f>SUM(J89:J90)</f>
        <v>60.93</v>
      </c>
      <c r="K91" s="9"/>
      <c r="L91" s="9"/>
      <c r="M91" s="7"/>
      <c r="N91" s="9"/>
    </row>
    <row r="92" spans="1:14" ht="14.65" thickTop="1" x14ac:dyDescent="0.45">
      <c r="B92" s="7"/>
      <c r="C92" s="7"/>
      <c r="D92" s="8"/>
      <c r="E92" s="9"/>
      <c r="F92" s="9"/>
      <c r="G92" s="7"/>
      <c r="H92" s="9"/>
      <c r="I92" s="9"/>
      <c r="J92" s="9"/>
      <c r="K92" s="9"/>
      <c r="L92" s="9"/>
      <c r="M92" s="7"/>
      <c r="N92" s="9"/>
    </row>
    <row r="93" spans="1:14" x14ac:dyDescent="0.45">
      <c r="B93" s="7"/>
      <c r="C93" s="7"/>
      <c r="D93" s="8"/>
      <c r="E93" s="9"/>
      <c r="F93" s="9"/>
      <c r="G93" s="7"/>
      <c r="H93" s="9"/>
      <c r="I93" s="9"/>
      <c r="J93" s="9"/>
      <c r="K93" s="9"/>
      <c r="L93" s="9"/>
      <c r="M93" s="7"/>
      <c r="N93" s="9"/>
    </row>
    <row r="94" spans="1:14" ht="14.65" thickBot="1" x14ac:dyDescent="0.5">
      <c r="D94" s="12" t="s">
        <v>126</v>
      </c>
      <c r="E94" s="11">
        <f>E15+E27+E51+E55+E59+E67+E73+E76+E83+E87+E91</f>
        <v>20758226.829999998</v>
      </c>
      <c r="F94" s="11">
        <v>0</v>
      </c>
      <c r="G94" s="7" t="s">
        <v>18</v>
      </c>
      <c r="H94" s="11">
        <v>0</v>
      </c>
      <c r="I94" s="11">
        <v>7225977.3099999996</v>
      </c>
      <c r="J94" s="11">
        <f>J15+J27+J51+J55+J59+J67+J73+J76+J83+J87+J91</f>
        <v>504791.07</v>
      </c>
      <c r="K94" s="11">
        <v>7736555.3799999999</v>
      </c>
      <c r="L94" s="11">
        <v>13464593.42</v>
      </c>
    </row>
    <row r="95" spans="1:14" ht="14.65" thickTop="1" x14ac:dyDescent="0.45"/>
  </sheetData>
  <mergeCells count="1">
    <mergeCell ref="A2:N2"/>
  </mergeCells>
  <pageMargins left="0.25" right="0.25" top="0.75" bottom="0.2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Auditor</vt:lpstr>
      <vt:lpstr>Rate Study</vt:lpstr>
      <vt:lpstr>'Rate Study'!Print_Area</vt:lpstr>
    </vt:vector>
  </TitlesOfParts>
  <Company>Thomson Reuters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Cox</dc:creator>
  <cp:lastModifiedBy>Robert Miller</cp:lastModifiedBy>
  <cp:lastPrinted>2022-06-09T21:53:40Z</cp:lastPrinted>
  <dcterms:created xsi:type="dcterms:W3CDTF">2022-06-07T14:32:21Z</dcterms:created>
  <dcterms:modified xsi:type="dcterms:W3CDTF">2022-11-14T16:32:49Z</dcterms:modified>
</cp:coreProperties>
</file>