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D00FFEE9-22AC-4C20-B79A-A53D2966B8CF}" xr6:coauthVersionLast="47" xr6:coauthVersionMax="47" xr10:uidLastSave="{00000000-0000-0000-0000-000000000000}"/>
  <bookViews>
    <workbookView xWindow="-98" yWindow="-98" windowWidth="20715" windowHeight="13155" tabRatio="334" xr2:uid="{00000000-000D-0000-FFFF-FFFF00000000}"/>
  </bookViews>
  <sheets>
    <sheet name="Auditor" sheetId="1" r:id="rId1"/>
    <sheet name="Tie to Audit" sheetId="2" r:id="rId2"/>
    <sheet name="Tie to PSC Report" sheetId="3" r:id="rId3"/>
  </sheets>
  <definedNames>
    <definedName name="_xlnm.Print_Area" localSheetId="0">Auditor!$A$1:$K$185</definedName>
    <definedName name="_xlnm.Print_Titles" localSheetId="0">Auditor!$1:$4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4" i="3" l="1"/>
  <c r="K54" i="3"/>
  <c r="K27" i="3"/>
  <c r="J27" i="3"/>
  <c r="J79" i="3"/>
  <c r="H77" i="3"/>
  <c r="H81" i="3" s="1"/>
  <c r="G77" i="3"/>
  <c r="G81" i="3" s="1"/>
  <c r="H21" i="3"/>
  <c r="H79" i="3" s="1"/>
  <c r="G21" i="3"/>
  <c r="G79" i="3" s="1"/>
  <c r="J79" i="2"/>
  <c r="K77" i="2"/>
  <c r="I77" i="2"/>
  <c r="H77" i="2"/>
  <c r="G77" i="2"/>
  <c r="K21" i="2"/>
  <c r="I21" i="2"/>
  <c r="H21" i="2"/>
  <c r="G21" i="2"/>
  <c r="G180" i="1"/>
  <c r="H180" i="1"/>
  <c r="I180" i="1"/>
  <c r="K180" i="1"/>
  <c r="K184" i="1" s="1"/>
  <c r="G124" i="1"/>
  <c r="G184" i="1" s="1"/>
  <c r="H124" i="1"/>
  <c r="H184" i="1"/>
  <c r="I124" i="1"/>
  <c r="K124" i="1"/>
  <c r="G105" i="1"/>
  <c r="G182" i="1" s="1"/>
  <c r="H105" i="1"/>
  <c r="H106" i="1" s="1"/>
  <c r="I105" i="1"/>
  <c r="I106" i="1" s="1"/>
  <c r="K105" i="1"/>
  <c r="G85" i="1"/>
  <c r="H85" i="1"/>
  <c r="I85" i="1"/>
  <c r="K85" i="1"/>
  <c r="K182" i="1" s="1"/>
  <c r="K106" i="1"/>
  <c r="G54" i="1"/>
  <c r="H54" i="1"/>
  <c r="I54" i="1"/>
  <c r="K54" i="1"/>
  <c r="G106" i="1"/>
  <c r="K21" i="3" l="1"/>
  <c r="I21" i="3"/>
  <c r="K77" i="3"/>
  <c r="I77" i="3"/>
  <c r="H79" i="2"/>
  <c r="G79" i="2"/>
  <c r="K81" i="2"/>
  <c r="K79" i="2"/>
  <c r="H81" i="2"/>
  <c r="G81" i="2"/>
  <c r="H182" i="1"/>
  <c r="K79" i="3" l="1"/>
  <c r="K81" i="3"/>
</calcChain>
</file>

<file path=xl/sharedStrings.xml><?xml version="1.0" encoding="utf-8"?>
<sst xmlns="http://schemas.openxmlformats.org/spreadsheetml/2006/main" count="616" uniqueCount="159">
  <si>
    <t>Black Mountain Utility District</t>
  </si>
  <si>
    <t>Trial Balance Worksheet - Grouped by Type</t>
  </si>
  <si>
    <t>12/31/19</t>
  </si>
  <si>
    <t>12/31/20</t>
  </si>
  <si>
    <t>Adjusting JE</t>
  </si>
  <si>
    <t>Account</t>
  </si>
  <si>
    <t>Type</t>
  </si>
  <si>
    <t>Description</t>
  </si>
  <si>
    <t>Adjusted Balance</t>
  </si>
  <si>
    <t>Unadjusted Balance</t>
  </si>
  <si>
    <t>Adjustments</t>
  </si>
  <si>
    <t>A</t>
  </si>
  <si>
    <t>BB&amp;T-NEW CUSTOMER DEPOSITS</t>
  </si>
  <si>
    <t>BB&amp;T-REVENUE ACCOUNT</t>
  </si>
  <si>
    <t>BB&amp;T - SEWAGE FUND</t>
  </si>
  <si>
    <t>MBC-BOND &amp; INTEREST ACCOUNT</t>
  </si>
  <si>
    <t>MBC-OPERATION &amp; MAINT. FUND</t>
  </si>
  <si>
    <t>ACCTS RECEIVABLE-WATER</t>
  </si>
  <si>
    <t>Allow. for Doubtful Accounts</t>
  </si>
  <si>
    <t>ACCTS RECEIVABLE - SEWER COLLECTIONS</t>
  </si>
  <si>
    <t>Unbilled Accts Receivable</t>
  </si>
  <si>
    <t>DUE FROM SEWER FUND</t>
  </si>
  <si>
    <t>2  To Adjust Due To and From Sewer</t>
  </si>
  <si>
    <t>PREPAID INSURANCE</t>
  </si>
  <si>
    <t>BUILDING</t>
  </si>
  <si>
    <t>BUILDING:BUIDLING-ACCUM DEPR</t>
  </si>
  <si>
    <t>DIST.RES. &amp; STANDPIPES</t>
  </si>
  <si>
    <t>DIST.RES. &amp; STANDPIPES:DIST. RES. &amp; 
STANPIPE-ACC. DEPR</t>
  </si>
  <si>
    <t>FRANCHISE FEES:FRANCHISE FEES-ACCUM 
DEPR</t>
  </si>
  <si>
    <t>GREEN HILLS WATER:ACCUM DEPR-GH</t>
  </si>
  <si>
    <t>LAND &amp; LAND RIGHTS</t>
  </si>
  <si>
    <t>METERS &amp; INSTALLATION</t>
  </si>
  <si>
    <t>METERS &amp; INSTALLATION:METERS &amp; INSTALL.-
ACCUM DEPR</t>
  </si>
  <si>
    <t>OFFICE EQUIP.:OFFICE EQ. - ACCUM DEPR</t>
  </si>
  <si>
    <t>ORGANIZATIONAL COSTS</t>
  </si>
  <si>
    <t>ORGANIZATIONAL COSTS:ORG. COST-ACCUM 
DEPR</t>
  </si>
  <si>
    <t>OTHER PLANT EQUIPMENT:OTHER PLANT EQ-
ACCUM DEPR</t>
  </si>
  <si>
    <t>POWER EQUIP.:POWER EQ.-ACCUM DEPR</t>
  </si>
  <si>
    <t>PUMPING EQUIPMENT</t>
  </si>
  <si>
    <t>PUMPING EQUIPMENT:PUMPING EQ-ACCUM 
DEPR</t>
  </si>
  <si>
    <t>TELEMETRY:ACCUM DEPR-TELEMETRY</t>
  </si>
  <si>
    <t>TRANS &amp; DIST. MAINS</t>
  </si>
  <si>
    <t>TRANS &amp; DIST. MAINS:TRANS &amp; DIST MAINS-
ACCUM DEPR</t>
  </si>
  <si>
    <t>VEHICLES:VEHICLES-ACCUM DEPR</t>
  </si>
  <si>
    <t>WALLINS WATER SYSTEM</t>
  </si>
  <si>
    <t>WALLINS WATER SYSTEM:WALLINS-ACCUM 
DEPR.</t>
  </si>
  <si>
    <t>WATER TRATMENT EQUIP.:WATER TREATMENT 
EQ-ACCUM DEPR</t>
  </si>
  <si>
    <t>WELLS &amp; SPRINGS:WELLS &amp; SPRINGS-ACCUM 
DEPR</t>
  </si>
  <si>
    <t>CLOSPLINT SEWER LINES - OTHER</t>
  </si>
  <si>
    <t>ACCUM DEPR - CLOSPLINT</t>
  </si>
  <si>
    <t>ACCUM DEPR - CLOSPLINT SEWER LINES</t>
  </si>
  <si>
    <t>Total Assets</t>
  </si>
  <si>
    <t>L</t>
  </si>
  <si>
    <t>ACCOUNTS PAYABLE</t>
  </si>
  <si>
    <t>Unbilled Water Purchases</t>
  </si>
  <si>
    <t>CUSTOMER DEPOSITS</t>
  </si>
  <si>
    <t>DUE TO WATER DISTRICT</t>
  </si>
  <si>
    <t>COLLECTIONS PAYABLE:DUE TO CITY OF 
HARLAN SEWER</t>
  </si>
  <si>
    <t>COLLECTIONS PAYABLE:DUE TO SEWER FROM 
REVENUE</t>
  </si>
  <si>
    <t>INTEREST PAYABLE:INT. PAY.- KIA</t>
  </si>
  <si>
    <t>INTEREST PAYABLE:INT PAY-BOH LOC</t>
  </si>
  <si>
    <t>Accrued Payroll</t>
  </si>
  <si>
    <t>PAYROLL TAX PAYABLES:KY UNEMPLOYMENT 
PAYABLE</t>
  </si>
  <si>
    <t>SARSEP PAYABLE</t>
  </si>
  <si>
    <t>TAXES PAYABLE:HARLAN COUNTY SCH TAX 
PAYABLE</t>
  </si>
  <si>
    <t>TAXES PAYABLE:KY SALES TAX PAYABLE</t>
  </si>
  <si>
    <t>Current Portion of Long-Term Debt</t>
  </si>
  <si>
    <t>1  To adjust current portion of long-term debt</t>
  </si>
  <si>
    <t>5  To reclassify current portion of long-term 
debt</t>
  </si>
  <si>
    <t>NP-BOH LINE OF CREDIT</t>
  </si>
  <si>
    <t>LONG TERM NOTES PAYABLE:LONG TERM 
BONDS PAYABLE</t>
  </si>
  <si>
    <t>LONG TERM NOTES PAYABLE:NOTE PAYBALE-
KIA</t>
  </si>
  <si>
    <t>Less Current Portion of Long-Term Debt</t>
  </si>
  <si>
    <t>Total Liabilities</t>
  </si>
  <si>
    <t>Q</t>
  </si>
  <si>
    <t>CONTRIBUTIONS - IN - AID:CONT-IN-AID--
COUNTY</t>
  </si>
  <si>
    <t>4  To reflect prior year AJEs</t>
  </si>
  <si>
    <t>CONTRIBUTIONS - IN - AID:Grants-County</t>
  </si>
  <si>
    <t>CONTRIBUTIONS - IN - AID:CONT-IN-AID--KIA 
2011</t>
  </si>
  <si>
    <t>3  To adjust equity accounts</t>
  </si>
  <si>
    <t>CONTRIBUTIONS - IN - AID:CONT-IN-AID/RUD 
GRANTS</t>
  </si>
  <si>
    <t>CONTRIBUTIONS - IN - AID:CONT.-IN-AID--
CDBG FUNDS</t>
  </si>
  <si>
    <t>CONTRIBUTIONS - IN - AID:CUST-TAP-FEES</t>
  </si>
  <si>
    <t>CONTRIBUTIONS - IN - AID:GREEN HILLS 
WATER DIST</t>
  </si>
  <si>
    <t>Opening Bal Equity</t>
  </si>
  <si>
    <t>Retained Earnings</t>
  </si>
  <si>
    <t>Total Equity</t>
  </si>
  <si>
    <t>Total Liabilities &amp; Equity</t>
  </si>
  <si>
    <t>R</t>
  </si>
  <si>
    <t>WATER SALES:WATER ADJUSTMENTS</t>
  </si>
  <si>
    <t>WATER SALES:WATER SALES-COMM</t>
  </si>
  <si>
    <t>WATER SALES:WATER SALES-GOVT.</t>
  </si>
  <si>
    <t>WATER SALES:WATER SALES-RESIDENTIAL</t>
  </si>
  <si>
    <t>COLLECTION FEE-SEWER</t>
  </si>
  <si>
    <t>SEWER SALES - RESIDENTIAL</t>
  </si>
  <si>
    <t>COLLECTION FEES</t>
  </si>
  <si>
    <t>COSUMER FEES</t>
  </si>
  <si>
    <t>INT INCOME-OTHER</t>
  </si>
  <si>
    <t>LATE CHARGE FEES</t>
  </si>
  <si>
    <t>OTHER INCOME</t>
  </si>
  <si>
    <t>GRANTS - COUNTY</t>
  </si>
  <si>
    <t>GRANTS - COAL SEVERANCE</t>
  </si>
  <si>
    <t>SURCHARGE INCOME</t>
  </si>
  <si>
    <t>Total Revenue</t>
  </si>
  <si>
    <t>E</t>
  </si>
  <si>
    <t>ADVERTISING</t>
  </si>
  <si>
    <t>BAD DEBTS</t>
  </si>
  <si>
    <t>BANK SERVICE CHARGES</t>
  </si>
  <si>
    <t>CUSTOMER BENEFITS</t>
  </si>
  <si>
    <t>Depreciation Expense</t>
  </si>
  <si>
    <t>Dues and Subscriptions</t>
  </si>
  <si>
    <t>EASEMENTS</t>
  </si>
  <si>
    <t>EMPLOYEE UNIFORMS</t>
  </si>
  <si>
    <t>EMPLOYEE RETIREMENT EXPENSE</t>
  </si>
  <si>
    <t>Insurance:EMPLOYEE INSURANCE</t>
  </si>
  <si>
    <t>Insurance:PROPERTY &amp; LIABILITY INS.</t>
  </si>
  <si>
    <t>Insurance:WORKER'S COMP. INS.</t>
  </si>
  <si>
    <t>INTEREST:CUSTOMER DEPOSIT INTEREST</t>
  </si>
  <si>
    <t>INTEREST:INT. EXP-KIA-2010</t>
  </si>
  <si>
    <t>INTEREST:KIA INTEREST EXPENSE</t>
  </si>
  <si>
    <t>INTEREST:LONG TERM BOND INTEREST</t>
  </si>
  <si>
    <t>INTEREST:BOH-LOC</t>
  </si>
  <si>
    <t>LATE FEES</t>
  </si>
  <si>
    <t>Licenses and Permits</t>
  </si>
  <si>
    <t>Payroll Expenses</t>
  </si>
  <si>
    <t>Postage and Delivery</t>
  </si>
  <si>
    <t>Professional Fees:Accounting</t>
  </si>
  <si>
    <t>Professional Fees:Engineering</t>
  </si>
  <si>
    <t>Legal Fees</t>
  </si>
  <si>
    <t>PROMTIONAL EXPENSE</t>
  </si>
  <si>
    <t>PSC FILING EXPENSE</t>
  </si>
  <si>
    <t>PURCHASED WATER</t>
  </si>
  <si>
    <t>RADIO COMMUNICATION EXP.</t>
  </si>
  <si>
    <t>Repairs:Computer Repairs</t>
  </si>
  <si>
    <t>Repairs:Building Repairs</t>
  </si>
  <si>
    <t>Repairs:Equipment Repairs</t>
  </si>
  <si>
    <t>Repairs:METER REPAIRS</t>
  </si>
  <si>
    <t>Repairs:VEH. MAINT</t>
  </si>
  <si>
    <t>Repairs:WATERLINE REPAIRS</t>
  </si>
  <si>
    <t>SALARIES &amp; WAGES:SALARIES-MAINTENANCE</t>
  </si>
  <si>
    <t>SALARIES &amp; WAGES:SALARIES-MANAGER</t>
  </si>
  <si>
    <t>SALARIES &amp; WAGES:SALARIES-OFFICE</t>
  </si>
  <si>
    <t>SECURITY MONITORING</t>
  </si>
  <si>
    <t>Supplies:Office</t>
  </si>
  <si>
    <t>Supplies:Office Cleaning Supp.</t>
  </si>
  <si>
    <t>Supplies:OPERATING SUPPLIES</t>
  </si>
  <si>
    <t>Supplies:PURIFICATION SUPPLIES</t>
  </si>
  <si>
    <t>Telephone</t>
  </si>
  <si>
    <t>TRAINING &amp; TRAVEL EXPENSE</t>
  </si>
  <si>
    <t>Utilities:ELECTRIC</t>
  </si>
  <si>
    <t>Utilities:OTHER UTILITIES</t>
  </si>
  <si>
    <t>Utilities:WATER</t>
  </si>
  <si>
    <t>VEHICLE FUEL &amp; MAINT.</t>
  </si>
  <si>
    <t>WATER ANALYSIS</t>
  </si>
  <si>
    <t>OTHER EXPENSE</t>
  </si>
  <si>
    <t>Total Expense</t>
  </si>
  <si>
    <t>Totals</t>
  </si>
  <si>
    <t>Net Profit/(Loss)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</si>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</sst>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\(0.00\)"/>
  </numFmts>
  <fonts count="6" x14ac:knownFonts="1">
    <font>
      <sz val="10"/>
      <name val="Arial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2" fillId="0" borderId="0" xfId="1" applyFont="1" applyBorder="1" applyAlignment="1">
      <alignment horizontal="right" vertical="top"/>
    </xf>
    <xf numFmtId="39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2" fontId="2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/>
    </xf>
    <xf numFmtId="43" fontId="5" fillId="0" borderId="0" xfId="1" applyFont="1"/>
    <xf numFmtId="43" fontId="0" fillId="0" borderId="0" xfId="0" applyNumberFormat="1"/>
    <xf numFmtId="4" fontId="5" fillId="0" borderId="0" xfId="0" applyNumberFormat="1" applyFont="1" applyAlignment="1">
      <alignment horizontal="right" vertical="top"/>
    </xf>
    <xf numFmtId="43" fontId="0" fillId="3" borderId="0" xfId="1" applyFont="1" applyFill="1"/>
    <xf numFmtId="4" fontId="0" fillId="0" borderId="0" xfId="0" applyNumberFormat="1"/>
    <xf numFmtId="39" fontId="0" fillId="0" borderId="0" xfId="0" applyNumberFormat="1"/>
    <xf numFmtId="43" fontId="0" fillId="0" borderId="0" xfId="1" applyFont="1" applyFill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3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39" fontId="2" fillId="2" borderId="0" xfId="0" applyNumberFormat="1" applyFont="1" applyFill="1" applyAlignment="1">
      <alignment horizontal="right" vertical="top"/>
    </xf>
    <xf numFmtId="49" fontId="2" fillId="2" borderId="0" xfId="0" applyNumberFormat="1" applyFont="1" applyFill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workbookViewId="0">
      <selection activeCell="K123" sqref="K123"/>
    </sheetView>
  </sheetViews>
  <sheetFormatPr defaultRowHeight="12.75" x14ac:dyDescent="0.35"/>
  <cols>
    <col min="1" max="1" width="14.3984375" customWidth="1"/>
    <col min="2" max="2" width="7.73046875" customWidth="1"/>
    <col min="3" max="3" width="1.3984375" customWidth="1"/>
    <col min="4" max="4" width="24" customWidth="1"/>
    <col min="5" max="5" width="8.1328125" customWidth="1"/>
    <col min="6" max="6" width="2" customWidth="1"/>
    <col min="7" max="8" width="17.265625" customWidth="1"/>
    <col min="9" max="9" width="3.86328125" customWidth="1"/>
    <col min="10" max="10" width="13.3984375" customWidth="1"/>
    <col min="11" max="11" width="16.73046875" customWidth="1"/>
    <col min="12" max="12" width="3" customWidth="1"/>
  </cols>
  <sheetData>
    <row r="1" spans="1:11" ht="13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35">
      <c r="G3" s="1" t="s">
        <v>2</v>
      </c>
      <c r="H3" s="1" t="s">
        <v>3</v>
      </c>
      <c r="I3" s="30" t="s">
        <v>4</v>
      </c>
      <c r="J3" s="30"/>
      <c r="K3" s="1" t="s">
        <v>3</v>
      </c>
    </row>
    <row r="4" spans="1:11" x14ac:dyDescent="0.35">
      <c r="A4" s="2" t="s">
        <v>5</v>
      </c>
      <c r="B4" s="3" t="s">
        <v>6</v>
      </c>
      <c r="C4" s="31" t="s">
        <v>7</v>
      </c>
      <c r="D4" s="31"/>
      <c r="E4" s="31"/>
      <c r="G4" s="2" t="s">
        <v>8</v>
      </c>
      <c r="H4" s="2" t="s">
        <v>9</v>
      </c>
      <c r="I4" s="32" t="s">
        <v>10</v>
      </c>
      <c r="J4" s="32"/>
      <c r="K4" s="2" t="s">
        <v>8</v>
      </c>
    </row>
    <row r="5" spans="1:11" x14ac:dyDescent="0.35">
      <c r="A5" s="7">
        <v>1005</v>
      </c>
      <c r="B5" s="4" t="s">
        <v>11</v>
      </c>
      <c r="C5" s="33" t="s">
        <v>12</v>
      </c>
      <c r="D5" s="33"/>
      <c r="E5" s="33"/>
      <c r="G5" s="9">
        <v>34821</v>
      </c>
      <c r="H5" s="9">
        <v>35062</v>
      </c>
      <c r="K5" s="9">
        <v>35062</v>
      </c>
    </row>
    <row r="6" spans="1:11" x14ac:dyDescent="0.35">
      <c r="A6" s="7">
        <v>1010</v>
      </c>
      <c r="B6" s="4" t="s">
        <v>11</v>
      </c>
      <c r="C6" s="33" t="s">
        <v>13</v>
      </c>
      <c r="D6" s="33"/>
      <c r="E6" s="33"/>
      <c r="G6" s="9">
        <v>35801</v>
      </c>
      <c r="H6" s="9">
        <v>57828</v>
      </c>
      <c r="K6" s="9">
        <v>57828</v>
      </c>
    </row>
    <row r="7" spans="1:11" x14ac:dyDescent="0.35">
      <c r="A7" s="7">
        <v>1012</v>
      </c>
      <c r="B7" s="4" t="s">
        <v>11</v>
      </c>
      <c r="C7" s="33" t="s">
        <v>14</v>
      </c>
      <c r="D7" s="33"/>
      <c r="E7" s="33"/>
      <c r="G7" s="9">
        <v>1308</v>
      </c>
      <c r="H7" s="9">
        <v>1260</v>
      </c>
      <c r="K7" s="9">
        <v>1260</v>
      </c>
    </row>
    <row r="8" spans="1:11" x14ac:dyDescent="0.35">
      <c r="A8" s="7">
        <v>1015</v>
      </c>
      <c r="B8" s="4" t="s">
        <v>11</v>
      </c>
      <c r="C8" s="33" t="s">
        <v>15</v>
      </c>
      <c r="D8" s="33"/>
      <c r="E8" s="33"/>
      <c r="G8" s="9">
        <v>4495</v>
      </c>
      <c r="H8" s="9">
        <v>4497</v>
      </c>
      <c r="K8" s="9">
        <v>4497</v>
      </c>
    </row>
    <row r="9" spans="1:11" x14ac:dyDescent="0.35">
      <c r="A9" s="7">
        <v>1020</v>
      </c>
      <c r="B9" s="4" t="s">
        <v>11</v>
      </c>
      <c r="C9" s="33" t="s">
        <v>16</v>
      </c>
      <c r="D9" s="33"/>
      <c r="E9" s="33"/>
      <c r="G9" s="9">
        <v>19072</v>
      </c>
      <c r="H9" s="9">
        <v>9492</v>
      </c>
      <c r="K9" s="9">
        <v>9492</v>
      </c>
    </row>
    <row r="10" spans="1:11" x14ac:dyDescent="0.35">
      <c r="A10" s="7">
        <v>1100</v>
      </c>
      <c r="B10" s="4" t="s">
        <v>11</v>
      </c>
      <c r="C10" s="33" t="s">
        <v>17</v>
      </c>
      <c r="D10" s="33"/>
      <c r="E10" s="33"/>
      <c r="G10" s="9">
        <v>307441</v>
      </c>
      <c r="H10" s="9">
        <v>338244</v>
      </c>
      <c r="K10" s="9">
        <v>338244</v>
      </c>
    </row>
    <row r="11" spans="1:11" x14ac:dyDescent="0.35">
      <c r="A11" s="7">
        <v>1101</v>
      </c>
      <c r="B11" s="4" t="s">
        <v>11</v>
      </c>
      <c r="C11" s="33" t="s">
        <v>18</v>
      </c>
      <c r="D11" s="33"/>
      <c r="E11" s="33"/>
      <c r="G11" s="10">
        <v>-64000</v>
      </c>
      <c r="H11" s="10">
        <v>-64000</v>
      </c>
      <c r="K11" s="10">
        <v>-64000</v>
      </c>
    </row>
    <row r="12" spans="1:11" x14ac:dyDescent="0.35">
      <c r="A12" s="7">
        <v>1103</v>
      </c>
      <c r="B12" s="4" t="s">
        <v>11</v>
      </c>
      <c r="C12" s="33" t="s">
        <v>19</v>
      </c>
      <c r="D12" s="33"/>
      <c r="E12" s="33"/>
      <c r="G12" s="11">
        <v>282</v>
      </c>
      <c r="H12" s="9">
        <v>1862</v>
      </c>
      <c r="K12" s="9">
        <v>1862</v>
      </c>
    </row>
    <row r="13" spans="1:11" x14ac:dyDescent="0.35">
      <c r="A13" s="7">
        <v>1105</v>
      </c>
      <c r="B13" s="4" t="s">
        <v>11</v>
      </c>
      <c r="C13" s="33" t="s">
        <v>20</v>
      </c>
      <c r="D13" s="33"/>
      <c r="E13" s="33"/>
      <c r="G13" s="9">
        <v>83000</v>
      </c>
      <c r="H13" s="9">
        <v>83000</v>
      </c>
      <c r="K13" s="9">
        <v>83000</v>
      </c>
    </row>
    <row r="14" spans="1:11" x14ac:dyDescent="0.35">
      <c r="A14" s="7">
        <v>1150</v>
      </c>
      <c r="B14" s="4" t="s">
        <v>11</v>
      </c>
      <c r="C14" s="33" t="s">
        <v>21</v>
      </c>
      <c r="D14" s="33"/>
      <c r="E14" s="33"/>
      <c r="G14" s="11">
        <v>0</v>
      </c>
      <c r="H14" s="9">
        <v>128580</v>
      </c>
      <c r="K14" s="11">
        <v>0</v>
      </c>
    </row>
    <row r="15" spans="1:11" x14ac:dyDescent="0.35">
      <c r="A15" s="8"/>
      <c r="D15" s="33" t="s">
        <v>22</v>
      </c>
      <c r="E15" s="33"/>
      <c r="G15" s="12"/>
      <c r="H15" s="14"/>
      <c r="I15" s="34">
        <v>-128580</v>
      </c>
      <c r="J15" s="35"/>
      <c r="K15" s="12"/>
    </row>
    <row r="16" spans="1:11" x14ac:dyDescent="0.35">
      <c r="A16" s="7">
        <v>1180</v>
      </c>
      <c r="B16" s="4" t="s">
        <v>11</v>
      </c>
      <c r="C16" s="33" t="s">
        <v>23</v>
      </c>
      <c r="D16" s="33"/>
      <c r="E16" s="33"/>
      <c r="G16" s="9">
        <v>17026</v>
      </c>
      <c r="H16" s="9">
        <v>19287</v>
      </c>
      <c r="I16" s="15"/>
      <c r="K16" s="9">
        <v>19287</v>
      </c>
    </row>
    <row r="17" spans="1:11" x14ac:dyDescent="0.35">
      <c r="A17" s="7">
        <v>1200</v>
      </c>
      <c r="B17" s="4" t="s">
        <v>11</v>
      </c>
      <c r="C17" s="33" t="s">
        <v>24</v>
      </c>
      <c r="D17" s="33"/>
      <c r="E17" s="33"/>
      <c r="G17" s="9">
        <v>165068</v>
      </c>
      <c r="H17" s="9">
        <v>165068</v>
      </c>
      <c r="I17" s="15"/>
      <c r="K17" s="9">
        <v>165068</v>
      </c>
    </row>
    <row r="18" spans="1:11" x14ac:dyDescent="0.35">
      <c r="A18" s="7">
        <v>1201</v>
      </c>
      <c r="B18" s="4" t="s">
        <v>11</v>
      </c>
      <c r="C18" s="33" t="s">
        <v>25</v>
      </c>
      <c r="D18" s="33"/>
      <c r="E18" s="33"/>
      <c r="G18" s="10">
        <v>-88528</v>
      </c>
      <c r="H18" s="10">
        <v>-93780</v>
      </c>
      <c r="I18" s="15"/>
      <c r="K18" s="10">
        <v>-93780</v>
      </c>
    </row>
    <row r="19" spans="1:11" x14ac:dyDescent="0.35">
      <c r="A19" s="7">
        <v>1210</v>
      </c>
      <c r="B19" s="4" t="s">
        <v>11</v>
      </c>
      <c r="C19" s="33" t="s">
        <v>26</v>
      </c>
      <c r="D19" s="33"/>
      <c r="E19" s="33"/>
      <c r="G19" s="9">
        <v>2263362</v>
      </c>
      <c r="H19" s="9">
        <v>2263362</v>
      </c>
      <c r="I19" s="15"/>
      <c r="K19" s="9">
        <v>2263362</v>
      </c>
    </row>
    <row r="20" spans="1:11" x14ac:dyDescent="0.35">
      <c r="A20" s="7">
        <v>1211</v>
      </c>
      <c r="B20" s="4" t="s">
        <v>11</v>
      </c>
      <c r="C20" s="36" t="s">
        <v>27</v>
      </c>
      <c r="D20" s="36"/>
      <c r="E20" s="36"/>
      <c r="F20" s="36"/>
      <c r="G20" s="10">
        <v>-863265</v>
      </c>
      <c r="H20" s="10">
        <v>-912634</v>
      </c>
      <c r="I20" s="15"/>
      <c r="K20" s="10">
        <v>-912634</v>
      </c>
    </row>
    <row r="21" spans="1:11" x14ac:dyDescent="0.35">
      <c r="A21" s="7">
        <v>1220</v>
      </c>
      <c r="B21" s="4" t="s">
        <v>11</v>
      </c>
      <c r="C21" s="36"/>
      <c r="D21" s="36"/>
      <c r="E21" s="36"/>
      <c r="F21" s="36"/>
      <c r="G21" s="11">
        <v>840</v>
      </c>
      <c r="H21" s="11">
        <v>840</v>
      </c>
      <c r="I21" s="15"/>
      <c r="K21" s="11">
        <v>840</v>
      </c>
    </row>
    <row r="22" spans="1:11" x14ac:dyDescent="0.35">
      <c r="A22" s="7">
        <v>1221</v>
      </c>
      <c r="B22" s="4" t="s">
        <v>11</v>
      </c>
      <c r="C22" s="36" t="s">
        <v>28</v>
      </c>
      <c r="D22" s="36"/>
      <c r="E22" s="36"/>
      <c r="F22" s="36"/>
      <c r="G22" s="13">
        <v>-743</v>
      </c>
      <c r="H22" s="13">
        <v>-764</v>
      </c>
      <c r="I22" s="15"/>
      <c r="K22" s="13">
        <v>-764</v>
      </c>
    </row>
    <row r="23" spans="1:11" x14ac:dyDescent="0.35">
      <c r="A23" s="7">
        <v>1234</v>
      </c>
      <c r="B23" s="4" t="s">
        <v>11</v>
      </c>
      <c r="C23" s="36"/>
      <c r="D23" s="36"/>
      <c r="E23" s="36"/>
      <c r="F23" s="36"/>
      <c r="G23" s="9">
        <v>89220</v>
      </c>
      <c r="H23" s="9">
        <v>89220</v>
      </c>
      <c r="I23" s="15"/>
      <c r="K23" s="9">
        <v>89220</v>
      </c>
    </row>
    <row r="24" spans="1:11" x14ac:dyDescent="0.35">
      <c r="A24" s="7">
        <v>1245</v>
      </c>
      <c r="B24" s="4" t="s">
        <v>11</v>
      </c>
      <c r="C24" s="33" t="s">
        <v>29</v>
      </c>
      <c r="D24" s="33"/>
      <c r="E24" s="33"/>
      <c r="G24" s="10">
        <v>-26770</v>
      </c>
      <c r="H24" s="10">
        <v>-29150</v>
      </c>
      <c r="I24" s="15"/>
      <c r="K24" s="10">
        <v>-29150</v>
      </c>
    </row>
    <row r="25" spans="1:11" x14ac:dyDescent="0.35">
      <c r="A25" s="7">
        <v>1260</v>
      </c>
      <c r="B25" s="4" t="s">
        <v>11</v>
      </c>
      <c r="C25" s="33" t="s">
        <v>30</v>
      </c>
      <c r="D25" s="33"/>
      <c r="E25" s="33"/>
      <c r="G25" s="9">
        <v>29112</v>
      </c>
      <c r="H25" s="9">
        <v>29112</v>
      </c>
      <c r="I25" s="15"/>
      <c r="K25" s="9">
        <v>29112</v>
      </c>
    </row>
    <row r="26" spans="1:11" x14ac:dyDescent="0.35">
      <c r="A26" s="7">
        <v>1270</v>
      </c>
      <c r="B26" s="4" t="s">
        <v>11</v>
      </c>
      <c r="C26" s="33" t="s">
        <v>31</v>
      </c>
      <c r="D26" s="33"/>
      <c r="E26" s="33"/>
      <c r="G26" s="9">
        <v>645802</v>
      </c>
      <c r="H26" s="9">
        <v>645802</v>
      </c>
      <c r="I26" s="15"/>
      <c r="K26" s="9">
        <v>645802</v>
      </c>
    </row>
    <row r="27" spans="1:11" x14ac:dyDescent="0.35">
      <c r="A27" s="7">
        <v>1271</v>
      </c>
      <c r="B27" s="4" t="s">
        <v>11</v>
      </c>
      <c r="C27" s="36" t="s">
        <v>32</v>
      </c>
      <c r="D27" s="36"/>
      <c r="E27" s="36"/>
      <c r="F27" s="36"/>
      <c r="G27" s="10">
        <v>-178781</v>
      </c>
      <c r="H27" s="10">
        <v>-194926</v>
      </c>
      <c r="I27" s="15"/>
      <c r="K27" s="10">
        <v>-194926</v>
      </c>
    </row>
    <row r="28" spans="1:11" x14ac:dyDescent="0.35">
      <c r="A28" s="7">
        <v>1290</v>
      </c>
      <c r="B28" s="4" t="s">
        <v>11</v>
      </c>
      <c r="C28" s="36"/>
      <c r="D28" s="36"/>
      <c r="E28" s="36"/>
      <c r="F28" s="36"/>
      <c r="G28" s="9">
        <v>60131</v>
      </c>
      <c r="H28" s="9">
        <v>60131</v>
      </c>
      <c r="I28" s="15"/>
      <c r="K28" s="9">
        <v>60131</v>
      </c>
    </row>
    <row r="29" spans="1:11" x14ac:dyDescent="0.35">
      <c r="A29" s="7">
        <v>1291</v>
      </c>
      <c r="B29" s="4" t="s">
        <v>11</v>
      </c>
      <c r="C29" s="33" t="s">
        <v>33</v>
      </c>
      <c r="D29" s="33"/>
      <c r="E29" s="33"/>
      <c r="G29" s="10">
        <v>-50110</v>
      </c>
      <c r="H29" s="10">
        <v>-54124</v>
      </c>
      <c r="I29" s="15"/>
      <c r="K29" s="10">
        <v>-54124</v>
      </c>
    </row>
    <row r="30" spans="1:11" x14ac:dyDescent="0.35">
      <c r="A30" s="7">
        <v>1300</v>
      </c>
      <c r="B30" s="4" t="s">
        <v>11</v>
      </c>
      <c r="C30" s="33" t="s">
        <v>34</v>
      </c>
      <c r="D30" s="33"/>
      <c r="E30" s="33"/>
      <c r="G30" s="9">
        <v>1597</v>
      </c>
      <c r="H30" s="9">
        <v>1597</v>
      </c>
      <c r="I30" s="15"/>
      <c r="K30" s="9">
        <v>1597</v>
      </c>
    </row>
    <row r="31" spans="1:11" x14ac:dyDescent="0.35">
      <c r="A31" s="7">
        <v>1301</v>
      </c>
      <c r="B31" s="4" t="s">
        <v>11</v>
      </c>
      <c r="C31" s="36" t="s">
        <v>35</v>
      </c>
      <c r="D31" s="36"/>
      <c r="E31" s="36"/>
      <c r="F31" s="36"/>
      <c r="G31" s="10">
        <v>-1410</v>
      </c>
      <c r="H31" s="10">
        <v>-1450</v>
      </c>
      <c r="I31" s="15"/>
      <c r="K31" s="10">
        <v>-1450</v>
      </c>
    </row>
    <row r="32" spans="1:11" x14ac:dyDescent="0.35">
      <c r="A32" s="7">
        <v>1305</v>
      </c>
      <c r="B32" s="4" t="s">
        <v>11</v>
      </c>
      <c r="C32" s="36"/>
      <c r="D32" s="36"/>
      <c r="E32" s="36"/>
      <c r="F32" s="36"/>
      <c r="G32" s="9">
        <v>39773</v>
      </c>
      <c r="H32" s="9">
        <v>49271</v>
      </c>
      <c r="I32" s="15"/>
      <c r="K32" s="9">
        <v>49271</v>
      </c>
    </row>
    <row r="33" spans="1:11" x14ac:dyDescent="0.35">
      <c r="A33" s="7">
        <v>1306</v>
      </c>
      <c r="B33" s="4" t="s">
        <v>11</v>
      </c>
      <c r="C33" s="36" t="s">
        <v>36</v>
      </c>
      <c r="D33" s="36"/>
      <c r="E33" s="36"/>
      <c r="F33" s="36"/>
      <c r="G33" s="10">
        <v>-36487</v>
      </c>
      <c r="H33" s="10">
        <v>-38879</v>
      </c>
      <c r="I33" s="15"/>
      <c r="K33" s="10">
        <v>-38879</v>
      </c>
    </row>
    <row r="34" spans="1:11" x14ac:dyDescent="0.35">
      <c r="A34" s="7">
        <v>1320</v>
      </c>
      <c r="B34" s="4" t="s">
        <v>11</v>
      </c>
      <c r="C34" s="36"/>
      <c r="D34" s="36"/>
      <c r="E34" s="36"/>
      <c r="F34" s="36"/>
      <c r="G34" s="9">
        <v>83172</v>
      </c>
      <c r="H34" s="9">
        <v>83172</v>
      </c>
      <c r="I34" s="15"/>
      <c r="K34" s="9">
        <v>83172</v>
      </c>
    </row>
    <row r="35" spans="1:11" x14ac:dyDescent="0.35">
      <c r="A35" s="7">
        <v>1321</v>
      </c>
      <c r="B35" s="4" t="s">
        <v>11</v>
      </c>
      <c r="C35" s="33" t="s">
        <v>37</v>
      </c>
      <c r="D35" s="33"/>
      <c r="E35" s="33"/>
      <c r="G35" s="10">
        <v>-74988</v>
      </c>
      <c r="H35" s="10">
        <v>-79082</v>
      </c>
      <c r="I35" s="15"/>
      <c r="K35" s="10">
        <v>-79082</v>
      </c>
    </row>
    <row r="36" spans="1:11" x14ac:dyDescent="0.35">
      <c r="A36" s="7">
        <v>1325</v>
      </c>
      <c r="B36" s="4" t="s">
        <v>11</v>
      </c>
      <c r="C36" s="33" t="s">
        <v>38</v>
      </c>
      <c r="D36" s="33"/>
      <c r="E36" s="33"/>
      <c r="G36" s="9">
        <v>1460855</v>
      </c>
      <c r="H36" s="9">
        <v>1460855</v>
      </c>
      <c r="I36" s="15"/>
      <c r="K36" s="9">
        <v>1460855</v>
      </c>
    </row>
    <row r="37" spans="1:11" x14ac:dyDescent="0.35">
      <c r="A37" s="7">
        <v>1326</v>
      </c>
      <c r="B37" s="4" t="s">
        <v>11</v>
      </c>
      <c r="C37" s="36" t="s">
        <v>39</v>
      </c>
      <c r="D37" s="36"/>
      <c r="E37" s="36"/>
      <c r="F37" s="36"/>
      <c r="G37" s="10">
        <v>-658043</v>
      </c>
      <c r="H37" s="10">
        <v>-728369</v>
      </c>
      <c r="I37" s="15"/>
      <c r="K37" s="10">
        <v>-728369</v>
      </c>
    </row>
    <row r="38" spans="1:11" x14ac:dyDescent="0.35">
      <c r="A38" s="7">
        <v>1330</v>
      </c>
      <c r="B38" s="4" t="s">
        <v>11</v>
      </c>
      <c r="C38" s="36"/>
      <c r="D38" s="36"/>
      <c r="E38" s="36"/>
      <c r="F38" s="36"/>
      <c r="G38" s="9">
        <v>270402</v>
      </c>
      <c r="H38" s="9">
        <v>270402</v>
      </c>
      <c r="I38" s="15"/>
      <c r="K38" s="9">
        <v>270402</v>
      </c>
    </row>
    <row r="39" spans="1:11" x14ac:dyDescent="0.35">
      <c r="A39" s="7">
        <v>1331</v>
      </c>
      <c r="B39" s="4" t="s">
        <v>11</v>
      </c>
      <c r="C39" s="33" t="s">
        <v>40</v>
      </c>
      <c r="D39" s="33"/>
      <c r="E39" s="33"/>
      <c r="G39" s="10">
        <v>-171254</v>
      </c>
      <c r="H39" s="10">
        <v>-198294</v>
      </c>
      <c r="I39" s="15"/>
      <c r="K39" s="10">
        <v>-198294</v>
      </c>
    </row>
    <row r="40" spans="1:11" x14ac:dyDescent="0.35">
      <c r="A40" s="7">
        <v>1335</v>
      </c>
      <c r="B40" s="4" t="s">
        <v>11</v>
      </c>
      <c r="C40" s="33" t="s">
        <v>41</v>
      </c>
      <c r="D40" s="33"/>
      <c r="E40" s="33"/>
      <c r="G40" s="9">
        <v>15383842</v>
      </c>
      <c r="H40" s="9">
        <v>15383842</v>
      </c>
      <c r="I40" s="15"/>
      <c r="K40" s="9">
        <v>15383842</v>
      </c>
    </row>
    <row r="41" spans="1:11" x14ac:dyDescent="0.35">
      <c r="A41" s="7">
        <v>1336</v>
      </c>
      <c r="B41" s="4" t="s">
        <v>11</v>
      </c>
      <c r="C41" s="36" t="s">
        <v>42</v>
      </c>
      <c r="D41" s="36"/>
      <c r="E41" s="36"/>
      <c r="F41" s="36"/>
      <c r="G41" s="10">
        <v>-4653864</v>
      </c>
      <c r="H41" s="10">
        <v>-4961332</v>
      </c>
      <c r="I41" s="15"/>
      <c r="K41" s="10">
        <v>-4961332</v>
      </c>
    </row>
    <row r="42" spans="1:11" x14ac:dyDescent="0.35">
      <c r="A42" s="7">
        <v>1340</v>
      </c>
      <c r="B42" s="4" t="s">
        <v>11</v>
      </c>
      <c r="C42" s="36"/>
      <c r="D42" s="36"/>
      <c r="E42" s="36"/>
      <c r="F42" s="36"/>
      <c r="G42" s="9">
        <v>117320</v>
      </c>
      <c r="H42" s="9">
        <v>121120</v>
      </c>
      <c r="I42" s="15"/>
      <c r="K42" s="9">
        <v>121120</v>
      </c>
    </row>
    <row r="43" spans="1:11" x14ac:dyDescent="0.35">
      <c r="A43" s="7">
        <v>1341</v>
      </c>
      <c r="B43" s="4" t="s">
        <v>11</v>
      </c>
      <c r="C43" s="33" t="s">
        <v>43</v>
      </c>
      <c r="D43" s="33"/>
      <c r="E43" s="33"/>
      <c r="G43" s="10">
        <v>-91155</v>
      </c>
      <c r="H43" s="10">
        <v>-96200</v>
      </c>
      <c r="K43" s="10">
        <v>-96200</v>
      </c>
    </row>
    <row r="44" spans="1:11" x14ac:dyDescent="0.35">
      <c r="A44" s="7">
        <v>1356</v>
      </c>
      <c r="B44" s="4" t="s">
        <v>11</v>
      </c>
      <c r="C44" s="33" t="s">
        <v>44</v>
      </c>
      <c r="D44" s="33"/>
      <c r="E44" s="33"/>
      <c r="G44" s="9">
        <v>294556</v>
      </c>
      <c r="H44" s="9">
        <v>294556</v>
      </c>
      <c r="K44" s="9">
        <v>294556</v>
      </c>
    </row>
    <row r="45" spans="1:11" x14ac:dyDescent="0.35">
      <c r="A45" s="7">
        <v>1357</v>
      </c>
      <c r="B45" s="4" t="s">
        <v>11</v>
      </c>
      <c r="C45" s="36" t="s">
        <v>45</v>
      </c>
      <c r="D45" s="36"/>
      <c r="E45" s="36"/>
      <c r="F45" s="36"/>
      <c r="G45" s="10">
        <v>-124933</v>
      </c>
      <c r="H45" s="10">
        <v>-130827</v>
      </c>
      <c r="K45" s="10">
        <v>-130827</v>
      </c>
    </row>
    <row r="46" spans="1:11" x14ac:dyDescent="0.35">
      <c r="A46" s="7">
        <v>1360</v>
      </c>
      <c r="B46" s="4" t="s">
        <v>11</v>
      </c>
      <c r="C46" s="36"/>
      <c r="D46" s="36"/>
      <c r="E46" s="36"/>
      <c r="F46" s="36"/>
      <c r="G46" s="9">
        <v>141978</v>
      </c>
      <c r="H46" s="9">
        <v>141978</v>
      </c>
      <c r="K46" s="9">
        <v>141978</v>
      </c>
    </row>
    <row r="47" spans="1:11" x14ac:dyDescent="0.35">
      <c r="A47" s="7">
        <v>1361</v>
      </c>
      <c r="B47" s="4" t="s">
        <v>11</v>
      </c>
      <c r="C47" s="36" t="s">
        <v>46</v>
      </c>
      <c r="D47" s="36"/>
      <c r="E47" s="36"/>
      <c r="F47" s="36"/>
      <c r="G47" s="10">
        <v>-115469</v>
      </c>
      <c r="H47" s="10">
        <v>-121148</v>
      </c>
      <c r="K47" s="10">
        <v>-121148</v>
      </c>
    </row>
    <row r="48" spans="1:11" x14ac:dyDescent="0.35">
      <c r="A48" s="7">
        <v>1365</v>
      </c>
      <c r="B48" s="4" t="s">
        <v>11</v>
      </c>
      <c r="C48" s="36"/>
      <c r="D48" s="36"/>
      <c r="E48" s="36"/>
      <c r="F48" s="36"/>
      <c r="G48" s="9">
        <v>10508</v>
      </c>
      <c r="H48" s="9">
        <v>10508</v>
      </c>
      <c r="K48" s="9">
        <v>10508</v>
      </c>
    </row>
    <row r="49" spans="1:13" x14ac:dyDescent="0.35">
      <c r="A49" s="7">
        <v>1366</v>
      </c>
      <c r="B49" s="4" t="s">
        <v>11</v>
      </c>
      <c r="C49" s="36" t="s">
        <v>47</v>
      </c>
      <c r="D49" s="36"/>
      <c r="E49" s="36"/>
      <c r="F49" s="36"/>
      <c r="G49" s="10">
        <v>-10508</v>
      </c>
      <c r="H49" s="10">
        <v>-10508</v>
      </c>
      <c r="K49" s="10">
        <v>-10508</v>
      </c>
    </row>
    <row r="50" spans="1:13" x14ac:dyDescent="0.35">
      <c r="A50" s="7">
        <v>1380</v>
      </c>
      <c r="B50" s="4" t="s">
        <v>11</v>
      </c>
      <c r="C50" s="36"/>
      <c r="D50" s="36"/>
      <c r="E50" s="36"/>
      <c r="F50" s="36"/>
      <c r="G50" s="9">
        <v>89000</v>
      </c>
      <c r="H50" s="9">
        <v>89000</v>
      </c>
      <c r="K50" s="9">
        <v>89000</v>
      </c>
    </row>
    <row r="51" spans="1:13" x14ac:dyDescent="0.35">
      <c r="A51" s="7">
        <v>1381</v>
      </c>
      <c r="B51" s="4" t="s">
        <v>11</v>
      </c>
      <c r="C51" s="33" t="s">
        <v>48</v>
      </c>
      <c r="D51" s="33"/>
      <c r="E51" s="33"/>
      <c r="G51" s="9">
        <v>41311</v>
      </c>
      <c r="H51" s="9">
        <v>41311</v>
      </c>
      <c r="K51" s="9">
        <v>41311</v>
      </c>
    </row>
    <row r="52" spans="1:13" x14ac:dyDescent="0.35">
      <c r="A52" s="7">
        <v>1385</v>
      </c>
      <c r="B52" s="4" t="s">
        <v>11</v>
      </c>
      <c r="C52" s="33" t="s">
        <v>49</v>
      </c>
      <c r="D52" s="33"/>
      <c r="E52" s="33"/>
      <c r="G52" s="10">
        <v>-62300</v>
      </c>
      <c r="H52" s="10">
        <v>-66750</v>
      </c>
      <c r="K52" s="10">
        <v>-66750</v>
      </c>
    </row>
    <row r="53" spans="1:13" x14ac:dyDescent="0.35">
      <c r="A53" s="7">
        <v>1386</v>
      </c>
      <c r="B53" s="4" t="s">
        <v>11</v>
      </c>
      <c r="C53" s="33" t="s">
        <v>50</v>
      </c>
      <c r="D53" s="33"/>
      <c r="E53" s="33"/>
      <c r="G53" s="10">
        <v>-17461</v>
      </c>
      <c r="H53" s="10">
        <v>-18798</v>
      </c>
      <c r="K53" s="10">
        <v>-18798</v>
      </c>
    </row>
    <row r="54" spans="1:13" x14ac:dyDescent="0.35">
      <c r="A54" s="8"/>
      <c r="C54" s="32" t="s">
        <v>51</v>
      </c>
      <c r="D54" s="32"/>
      <c r="E54" s="32"/>
      <c r="G54" s="9">
        <f>SUM(G5:G53)</f>
        <v>14401026</v>
      </c>
      <c r="H54" s="9">
        <f>SUM(H5:H53)</f>
        <v>14079244</v>
      </c>
      <c r="I54" s="34">
        <f>SUM(I5:J53)</f>
        <v>-128580</v>
      </c>
      <c r="J54" s="35"/>
      <c r="K54" s="9">
        <f>SUM(K5:K53)</f>
        <v>13950664</v>
      </c>
      <c r="M54" t="s">
        <v>158</v>
      </c>
    </row>
    <row r="55" spans="1:13" x14ac:dyDescent="0.35">
      <c r="A55" s="8"/>
      <c r="C55" s="2"/>
      <c r="D55" s="2"/>
      <c r="E55" s="2"/>
      <c r="G55" s="9"/>
      <c r="H55" s="9"/>
      <c r="I55" s="10"/>
      <c r="J55" s="6"/>
      <c r="K55" s="9"/>
    </row>
    <row r="56" spans="1:13" x14ac:dyDescent="0.35">
      <c r="A56" s="7">
        <v>2000</v>
      </c>
      <c r="B56" s="4" t="s">
        <v>52</v>
      </c>
      <c r="C56" s="33" t="s">
        <v>53</v>
      </c>
      <c r="D56" s="33"/>
      <c r="E56" s="33"/>
      <c r="G56" s="10">
        <v>-117319</v>
      </c>
      <c r="H56" s="10">
        <v>-82043</v>
      </c>
      <c r="I56" s="15"/>
      <c r="K56" s="10">
        <v>-82043</v>
      </c>
    </row>
    <row r="57" spans="1:13" x14ac:dyDescent="0.35">
      <c r="A57" s="7">
        <v>2001</v>
      </c>
      <c r="B57" s="4" t="s">
        <v>52</v>
      </c>
      <c r="C57" s="33" t="s">
        <v>54</v>
      </c>
      <c r="D57" s="33"/>
      <c r="E57" s="33"/>
      <c r="G57" s="10">
        <v>-40684</v>
      </c>
      <c r="H57" s="10">
        <v>-29884</v>
      </c>
      <c r="I57" s="15"/>
      <c r="K57" s="10">
        <v>-29884</v>
      </c>
    </row>
    <row r="58" spans="1:13" x14ac:dyDescent="0.35">
      <c r="A58" s="7">
        <v>2005</v>
      </c>
      <c r="B58" s="4" t="s">
        <v>52</v>
      </c>
      <c r="C58" s="33" t="s">
        <v>55</v>
      </c>
      <c r="D58" s="33"/>
      <c r="E58" s="33"/>
      <c r="G58" s="10">
        <v>-77046</v>
      </c>
      <c r="H58" s="10">
        <v>-83709</v>
      </c>
      <c r="I58" s="15"/>
      <c r="K58" s="10">
        <v>-83709</v>
      </c>
    </row>
    <row r="59" spans="1:13" x14ac:dyDescent="0.35">
      <c r="A59" s="7">
        <v>2007</v>
      </c>
      <c r="B59" s="4" t="s">
        <v>52</v>
      </c>
      <c r="C59" s="33" t="s">
        <v>56</v>
      </c>
      <c r="D59" s="33"/>
      <c r="E59" s="33"/>
      <c r="G59" s="11">
        <v>0</v>
      </c>
      <c r="H59" s="10">
        <v>-128618</v>
      </c>
      <c r="I59" s="15"/>
      <c r="K59" s="11">
        <v>0</v>
      </c>
    </row>
    <row r="60" spans="1:13" x14ac:dyDescent="0.35">
      <c r="A60" s="8"/>
      <c r="D60" s="33" t="s">
        <v>22</v>
      </c>
      <c r="E60" s="33"/>
      <c r="G60" s="12"/>
      <c r="H60" s="15"/>
      <c r="I60" s="37">
        <v>128618</v>
      </c>
      <c r="J60" s="35"/>
      <c r="K60" s="12"/>
    </row>
    <row r="61" spans="1:13" x14ac:dyDescent="0.35">
      <c r="A61" s="7">
        <v>2010</v>
      </c>
      <c r="B61" s="4" t="s">
        <v>52</v>
      </c>
      <c r="C61" s="36" t="s">
        <v>57</v>
      </c>
      <c r="D61" s="36"/>
      <c r="E61" s="36"/>
      <c r="F61" s="36"/>
      <c r="G61" s="10">
        <v>-87367</v>
      </c>
      <c r="H61" s="10">
        <v>-73529</v>
      </c>
      <c r="I61" s="14"/>
      <c r="K61" s="10">
        <v>-73529</v>
      </c>
    </row>
    <row r="62" spans="1:13" x14ac:dyDescent="0.35">
      <c r="A62" s="7">
        <v>2015</v>
      </c>
      <c r="B62" s="4" t="s">
        <v>52</v>
      </c>
      <c r="C62" s="36"/>
      <c r="D62" s="36"/>
      <c r="E62" s="36"/>
      <c r="F62" s="36"/>
      <c r="G62" s="10">
        <v>-181408</v>
      </c>
      <c r="H62" s="10">
        <v>-245019</v>
      </c>
      <c r="I62" s="14"/>
      <c r="K62" s="10">
        <v>-245019</v>
      </c>
    </row>
    <row r="63" spans="1:13" x14ac:dyDescent="0.35">
      <c r="A63" s="7">
        <v>2020</v>
      </c>
      <c r="B63" s="4" t="s">
        <v>52</v>
      </c>
      <c r="C63" s="36" t="s">
        <v>58</v>
      </c>
      <c r="D63" s="36"/>
      <c r="E63" s="36"/>
      <c r="F63" s="36"/>
      <c r="G63" s="11">
        <v>0</v>
      </c>
      <c r="H63" s="13">
        <v>-101</v>
      </c>
      <c r="I63" s="14"/>
      <c r="K63" s="11">
        <v>0</v>
      </c>
    </row>
    <row r="64" spans="1:13" x14ac:dyDescent="0.35">
      <c r="A64" s="8"/>
      <c r="C64" s="36"/>
      <c r="D64" s="36"/>
      <c r="E64" s="36"/>
      <c r="F64" s="36"/>
      <c r="G64" s="12"/>
      <c r="H64" s="16"/>
      <c r="I64" s="38">
        <v>101</v>
      </c>
      <c r="J64" s="35"/>
      <c r="K64" s="12"/>
    </row>
    <row r="65" spans="1:11" x14ac:dyDescent="0.35">
      <c r="A65" s="7">
        <v>2025</v>
      </c>
      <c r="B65" s="4" t="s">
        <v>52</v>
      </c>
      <c r="C65" s="33" t="s">
        <v>59</v>
      </c>
      <c r="D65" s="33"/>
      <c r="E65" s="33"/>
      <c r="G65" s="13">
        <v>-393</v>
      </c>
      <c r="H65" s="13">
        <v>-371</v>
      </c>
      <c r="I65" s="12"/>
      <c r="K65" s="13">
        <v>-371</v>
      </c>
    </row>
    <row r="66" spans="1:11" x14ac:dyDescent="0.35">
      <c r="A66" s="7">
        <v>2026</v>
      </c>
      <c r="B66" s="4" t="s">
        <v>52</v>
      </c>
      <c r="C66" s="33" t="s">
        <v>60</v>
      </c>
      <c r="D66" s="33"/>
      <c r="E66" s="33"/>
      <c r="G66" s="13">
        <v>-763</v>
      </c>
      <c r="H66" s="13">
        <v>-163</v>
      </c>
      <c r="I66" s="12"/>
      <c r="K66" s="13">
        <v>-163</v>
      </c>
    </row>
    <row r="67" spans="1:11" x14ac:dyDescent="0.35">
      <c r="A67" s="7">
        <v>2028</v>
      </c>
      <c r="B67" s="4" t="s">
        <v>52</v>
      </c>
      <c r="C67" s="33" t="s">
        <v>61</v>
      </c>
      <c r="D67" s="33"/>
      <c r="E67" s="33"/>
      <c r="G67" s="10">
        <v>-7025</v>
      </c>
      <c r="H67" s="10">
        <v>-4936</v>
      </c>
      <c r="I67" s="12"/>
      <c r="K67" s="10">
        <v>-4936</v>
      </c>
    </row>
    <row r="68" spans="1:11" x14ac:dyDescent="0.35">
      <c r="A68" s="7">
        <v>2034</v>
      </c>
      <c r="B68" s="4" t="s">
        <v>52</v>
      </c>
      <c r="C68" s="36" t="s">
        <v>62</v>
      </c>
      <c r="D68" s="36"/>
      <c r="E68" s="36"/>
      <c r="F68" s="36"/>
      <c r="G68" s="13">
        <v>-16</v>
      </c>
      <c r="H68" s="13">
        <v>-8</v>
      </c>
      <c r="I68" s="12"/>
      <c r="K68" s="13">
        <v>-8</v>
      </c>
    </row>
    <row r="69" spans="1:11" x14ac:dyDescent="0.35">
      <c r="A69" s="7">
        <v>2036</v>
      </c>
      <c r="B69" s="4" t="s">
        <v>52</v>
      </c>
      <c r="C69" s="36"/>
      <c r="D69" s="36"/>
      <c r="E69" s="36"/>
      <c r="F69" s="36"/>
      <c r="G69" s="10">
        <v>-1370</v>
      </c>
      <c r="H69" s="10">
        <v>-1201</v>
      </c>
      <c r="I69" s="12"/>
      <c r="K69" s="10">
        <v>-1201</v>
      </c>
    </row>
    <row r="70" spans="1:11" x14ac:dyDescent="0.35">
      <c r="A70" s="7">
        <v>2038</v>
      </c>
      <c r="B70" s="4" t="s">
        <v>52</v>
      </c>
      <c r="C70" s="33" t="s">
        <v>63</v>
      </c>
      <c r="D70" s="33"/>
      <c r="E70" s="33"/>
      <c r="G70" s="10">
        <v>-2066</v>
      </c>
      <c r="H70" s="10">
        <v>-2066</v>
      </c>
      <c r="I70" s="12"/>
      <c r="K70" s="10">
        <v>-2066</v>
      </c>
    </row>
    <row r="71" spans="1:11" x14ac:dyDescent="0.35">
      <c r="A71" s="7">
        <v>2040</v>
      </c>
      <c r="B71" s="4" t="s">
        <v>52</v>
      </c>
      <c r="C71" s="36" t="s">
        <v>64</v>
      </c>
      <c r="D71" s="36"/>
      <c r="E71" s="36"/>
      <c r="F71" s="36"/>
      <c r="G71" s="10">
        <v>-3927</v>
      </c>
      <c r="H71" s="10">
        <v>-4385</v>
      </c>
      <c r="I71" s="12"/>
      <c r="K71" s="10">
        <v>-4385</v>
      </c>
    </row>
    <row r="72" spans="1:11" x14ac:dyDescent="0.35">
      <c r="A72" s="7">
        <v>2041</v>
      </c>
      <c r="B72" s="4" t="s">
        <v>52</v>
      </c>
      <c r="C72" s="36"/>
      <c r="D72" s="36"/>
      <c r="E72" s="36"/>
      <c r="F72" s="36"/>
      <c r="G72" s="13">
        <v>-97</v>
      </c>
      <c r="H72" s="13">
        <v>-97</v>
      </c>
      <c r="I72" s="12"/>
      <c r="K72" s="13">
        <v>-97</v>
      </c>
    </row>
    <row r="73" spans="1:11" x14ac:dyDescent="0.35">
      <c r="A73" s="7">
        <v>2042</v>
      </c>
      <c r="B73" s="4" t="s">
        <v>52</v>
      </c>
      <c r="C73" s="33" t="s">
        <v>65</v>
      </c>
      <c r="D73" s="33"/>
      <c r="E73" s="33"/>
      <c r="G73" s="13">
        <v>-355</v>
      </c>
      <c r="H73" s="13">
        <v>-371</v>
      </c>
      <c r="I73" s="12"/>
      <c r="K73" s="13">
        <v>-371</v>
      </c>
    </row>
    <row r="74" spans="1:11" x14ac:dyDescent="0.35">
      <c r="A74" s="7">
        <v>2044</v>
      </c>
      <c r="B74" s="4" t="s">
        <v>52</v>
      </c>
      <c r="C74" s="33" t="s">
        <v>66</v>
      </c>
      <c r="D74" s="33"/>
      <c r="E74" s="33"/>
      <c r="G74" s="10">
        <v>-80624</v>
      </c>
      <c r="H74" s="10">
        <v>-137877</v>
      </c>
      <c r="I74" s="12"/>
      <c r="K74" s="10">
        <v>-82352</v>
      </c>
    </row>
    <row r="75" spans="1:11" x14ac:dyDescent="0.35">
      <c r="A75" s="8"/>
      <c r="D75" s="33" t="s">
        <v>67</v>
      </c>
      <c r="E75" s="33"/>
      <c r="G75" s="15"/>
      <c r="H75" s="15"/>
      <c r="I75" s="37">
        <v>137877</v>
      </c>
      <c r="J75" s="35"/>
      <c r="K75" s="15"/>
    </row>
    <row r="76" spans="1:11" x14ac:dyDescent="0.35">
      <c r="A76" s="8"/>
      <c r="D76" s="36" t="s">
        <v>68</v>
      </c>
      <c r="E76" s="36"/>
      <c r="F76" s="36"/>
      <c r="G76" s="15"/>
      <c r="H76" s="15"/>
      <c r="I76" s="34">
        <v>-82352</v>
      </c>
      <c r="J76" s="35"/>
      <c r="K76" s="15"/>
    </row>
    <row r="77" spans="1:11" x14ac:dyDescent="0.35">
      <c r="A77" s="7">
        <v>2045</v>
      </c>
      <c r="B77" s="4" t="s">
        <v>52</v>
      </c>
      <c r="C77" s="5" t="s">
        <v>69</v>
      </c>
      <c r="D77" s="36"/>
      <c r="E77" s="36"/>
      <c r="F77" s="36"/>
      <c r="G77" s="10">
        <v>-121378</v>
      </c>
      <c r="H77" s="10">
        <v>-103196</v>
      </c>
      <c r="I77" s="15"/>
      <c r="K77" s="10">
        <v>-103196</v>
      </c>
    </row>
    <row r="78" spans="1:11" x14ac:dyDescent="0.35">
      <c r="A78" s="7">
        <v>2055</v>
      </c>
      <c r="B78" s="4" t="s">
        <v>52</v>
      </c>
      <c r="C78" s="36" t="s">
        <v>70</v>
      </c>
      <c r="D78" s="36"/>
      <c r="E78" s="36"/>
      <c r="F78" s="36"/>
      <c r="G78" s="10">
        <v>-1072800</v>
      </c>
      <c r="H78" s="10">
        <v>-827223</v>
      </c>
      <c r="I78" s="15"/>
      <c r="K78" s="10">
        <v>-965100</v>
      </c>
    </row>
    <row r="79" spans="1:11" x14ac:dyDescent="0.35">
      <c r="A79" s="8"/>
      <c r="C79" s="36"/>
      <c r="D79" s="36"/>
      <c r="E79" s="36"/>
      <c r="F79" s="36"/>
      <c r="G79" s="15"/>
      <c r="H79" s="15"/>
      <c r="I79" s="15"/>
      <c r="K79" s="15"/>
    </row>
    <row r="80" spans="1:11" x14ac:dyDescent="0.35">
      <c r="D80" s="33" t="s">
        <v>67</v>
      </c>
      <c r="E80" s="33"/>
      <c r="I80" s="34">
        <v>-137877</v>
      </c>
      <c r="J80" s="35"/>
    </row>
    <row r="81" spans="1:11" x14ac:dyDescent="0.35">
      <c r="A81" s="7">
        <v>2060</v>
      </c>
      <c r="B81" s="4" t="s">
        <v>52</v>
      </c>
      <c r="C81" s="36" t="s">
        <v>71</v>
      </c>
      <c r="D81" s="36"/>
      <c r="E81" s="36"/>
      <c r="F81" s="36"/>
      <c r="G81" s="10">
        <v>-98038</v>
      </c>
      <c r="H81" s="10">
        <v>-84162</v>
      </c>
      <c r="I81" s="15"/>
      <c r="K81" s="10">
        <v>-84162</v>
      </c>
    </row>
    <row r="82" spans="1:11" x14ac:dyDescent="0.35">
      <c r="A82" s="7">
        <v>2070</v>
      </c>
      <c r="B82" s="4" t="s">
        <v>52</v>
      </c>
      <c r="C82" s="36"/>
      <c r="D82" s="36"/>
      <c r="E82" s="36"/>
      <c r="F82" s="36"/>
      <c r="G82" s="10">
        <v>-137663</v>
      </c>
      <c r="H82" s="10">
        <v>-126310</v>
      </c>
      <c r="I82" s="15"/>
      <c r="K82" s="10">
        <v>-126310</v>
      </c>
    </row>
    <row r="83" spans="1:11" x14ac:dyDescent="0.35">
      <c r="A83" s="7">
        <v>2900</v>
      </c>
      <c r="B83" s="4" t="s">
        <v>52</v>
      </c>
      <c r="C83" s="33" t="s">
        <v>72</v>
      </c>
      <c r="D83" s="33"/>
      <c r="E83" s="33"/>
      <c r="G83" s="9">
        <v>80624</v>
      </c>
      <c r="H83" s="11">
        <v>0</v>
      </c>
      <c r="I83" s="15"/>
      <c r="K83" s="9">
        <v>82352</v>
      </c>
    </row>
    <row r="84" spans="1:11" x14ac:dyDescent="0.35">
      <c r="A84" s="8"/>
      <c r="D84" s="36" t="s">
        <v>68</v>
      </c>
      <c r="E84" s="36"/>
      <c r="F84" s="36"/>
      <c r="G84" s="14"/>
      <c r="H84" s="12"/>
      <c r="I84" s="37">
        <v>82352</v>
      </c>
      <c r="J84" s="35"/>
      <c r="K84" s="14"/>
    </row>
    <row r="85" spans="1:11" x14ac:dyDescent="0.35">
      <c r="A85" s="8"/>
      <c r="C85" s="32" t="s">
        <v>73</v>
      </c>
      <c r="D85" s="32"/>
      <c r="E85" s="32"/>
      <c r="G85" s="10">
        <f>SUM(G56:G84)</f>
        <v>-1949715</v>
      </c>
      <c r="H85" s="10">
        <f>SUM(H56:H84)</f>
        <v>-1935269</v>
      </c>
      <c r="I85" s="37">
        <f>SUM(I56:J84)</f>
        <v>128719</v>
      </c>
      <c r="J85" s="35"/>
      <c r="K85" s="10">
        <f>SUM(K56:K84)</f>
        <v>-1806550</v>
      </c>
    </row>
    <row r="86" spans="1:11" x14ac:dyDescent="0.35">
      <c r="A86" s="8"/>
      <c r="C86" s="2"/>
      <c r="D86" s="2"/>
      <c r="E86" s="2"/>
      <c r="G86" s="10"/>
      <c r="H86" s="10"/>
      <c r="I86" s="9"/>
      <c r="J86" s="6"/>
      <c r="K86" s="10"/>
    </row>
    <row r="87" spans="1:11" x14ac:dyDescent="0.35">
      <c r="A87" s="7">
        <v>3000</v>
      </c>
      <c r="B87" s="4" t="s">
        <v>74</v>
      </c>
      <c r="C87" s="36" t="s">
        <v>75</v>
      </c>
      <c r="D87" s="36"/>
      <c r="E87" s="36"/>
      <c r="F87" s="36"/>
      <c r="G87" s="10">
        <v>-108861</v>
      </c>
      <c r="H87" s="10">
        <v>-208861</v>
      </c>
      <c r="I87" s="14"/>
      <c r="K87" s="10">
        <v>-108861</v>
      </c>
    </row>
    <row r="88" spans="1:11" x14ac:dyDescent="0.35">
      <c r="A88" s="8"/>
      <c r="C88" s="36"/>
      <c r="D88" s="36"/>
      <c r="E88" s="36"/>
      <c r="F88" s="36"/>
      <c r="G88" s="15"/>
      <c r="H88" s="15"/>
      <c r="I88" s="37">
        <v>100000</v>
      </c>
      <c r="J88" s="35"/>
      <c r="K88" s="15"/>
    </row>
    <row r="89" spans="1:11" x14ac:dyDescent="0.35">
      <c r="A89" s="7">
        <v>3002</v>
      </c>
      <c r="B89" s="4" t="s">
        <v>74</v>
      </c>
      <c r="C89" s="33" t="s">
        <v>77</v>
      </c>
      <c r="D89" s="33"/>
      <c r="E89" s="33"/>
      <c r="G89" s="10">
        <v>-2555300</v>
      </c>
      <c r="H89" s="10">
        <v>-2555300</v>
      </c>
      <c r="I89" s="14"/>
      <c r="K89" s="10">
        <v>-2555300</v>
      </c>
    </row>
    <row r="90" spans="1:11" x14ac:dyDescent="0.35">
      <c r="A90" s="7">
        <v>3005</v>
      </c>
      <c r="B90" s="4" t="s">
        <v>74</v>
      </c>
      <c r="C90" s="36" t="s">
        <v>78</v>
      </c>
      <c r="D90" s="36"/>
      <c r="E90" s="36"/>
      <c r="F90" s="36"/>
      <c r="G90" s="10">
        <v>-250000</v>
      </c>
      <c r="H90" s="10">
        <v>-250000</v>
      </c>
      <c r="I90" s="14"/>
      <c r="K90" s="10">
        <v>-250000</v>
      </c>
    </row>
    <row r="91" spans="1:11" x14ac:dyDescent="0.35">
      <c r="A91" s="7">
        <v>3010</v>
      </c>
      <c r="B91" s="4" t="s">
        <v>74</v>
      </c>
      <c r="C91" s="36"/>
      <c r="D91" s="36"/>
      <c r="E91" s="36"/>
      <c r="F91" s="36"/>
      <c r="G91" s="10">
        <v>-1231218</v>
      </c>
      <c r="H91" s="10">
        <v>-1331218</v>
      </c>
      <c r="I91" s="14"/>
      <c r="K91" s="10">
        <v>-1231218</v>
      </c>
    </row>
    <row r="92" spans="1:11" x14ac:dyDescent="0.35">
      <c r="A92" s="8"/>
      <c r="D92" s="33" t="s">
        <v>79</v>
      </c>
      <c r="E92" s="33"/>
      <c r="G92" s="15"/>
      <c r="H92" s="15"/>
      <c r="I92" s="37">
        <v>100000</v>
      </c>
      <c r="J92" s="35"/>
      <c r="K92" s="15"/>
    </row>
    <row r="93" spans="1:11" x14ac:dyDescent="0.35">
      <c r="A93" s="7">
        <v>3015</v>
      </c>
      <c r="B93" s="4" t="s">
        <v>74</v>
      </c>
      <c r="C93" s="36" t="s">
        <v>80</v>
      </c>
      <c r="D93" s="36"/>
      <c r="E93" s="36"/>
      <c r="F93" s="36"/>
      <c r="G93" s="10">
        <v>-1262400</v>
      </c>
      <c r="H93" s="10">
        <v>-1262400</v>
      </c>
      <c r="I93" s="14"/>
      <c r="K93" s="10">
        <v>-1262400</v>
      </c>
    </row>
    <row r="94" spans="1:11" x14ac:dyDescent="0.35">
      <c r="A94" s="7">
        <v>3020</v>
      </c>
      <c r="B94" s="4" t="s">
        <v>74</v>
      </c>
      <c r="C94" s="36"/>
      <c r="D94" s="36"/>
      <c r="E94" s="36"/>
      <c r="F94" s="36"/>
      <c r="G94" s="10">
        <v>-3322839</v>
      </c>
      <c r="H94" s="10">
        <v>-3322839</v>
      </c>
      <c r="I94" s="14"/>
      <c r="K94" s="10">
        <v>-3322839</v>
      </c>
    </row>
    <row r="95" spans="1:11" x14ac:dyDescent="0.35">
      <c r="A95" s="7">
        <v>3025</v>
      </c>
      <c r="B95" s="4" t="s">
        <v>74</v>
      </c>
      <c r="C95" s="36" t="s">
        <v>81</v>
      </c>
      <c r="D95" s="36"/>
      <c r="E95" s="36"/>
      <c r="F95" s="36"/>
      <c r="G95" s="10">
        <v>-750000</v>
      </c>
      <c r="H95" s="10">
        <v>-750000</v>
      </c>
      <c r="I95" s="14"/>
      <c r="K95" s="10">
        <v>-750000</v>
      </c>
    </row>
    <row r="96" spans="1:11" x14ac:dyDescent="0.35">
      <c r="A96" s="7">
        <v>3030</v>
      </c>
      <c r="B96" s="4" t="s">
        <v>74</v>
      </c>
      <c r="C96" s="36"/>
      <c r="D96" s="36"/>
      <c r="E96" s="36"/>
      <c r="F96" s="36"/>
      <c r="G96" s="10">
        <v>-350000</v>
      </c>
      <c r="H96" s="10">
        <v>-350000</v>
      </c>
      <c r="I96" s="14"/>
      <c r="K96" s="10">
        <v>-350000</v>
      </c>
    </row>
    <row r="97" spans="1:11" x14ac:dyDescent="0.35">
      <c r="A97" s="7">
        <v>3035</v>
      </c>
      <c r="B97" s="4" t="s">
        <v>74</v>
      </c>
      <c r="C97" s="33" t="s">
        <v>82</v>
      </c>
      <c r="D97" s="33"/>
      <c r="E97" s="33"/>
      <c r="G97" s="10">
        <v>-190814</v>
      </c>
      <c r="H97" s="10">
        <v>-189164</v>
      </c>
      <c r="I97" s="14"/>
      <c r="K97" s="10">
        <v>-190814</v>
      </c>
    </row>
    <row r="98" spans="1:11" x14ac:dyDescent="0.35">
      <c r="A98" s="8"/>
      <c r="D98" s="33" t="s">
        <v>79</v>
      </c>
      <c r="E98" s="33"/>
      <c r="G98" s="15"/>
      <c r="H98" s="15"/>
      <c r="I98" s="34">
        <v>-1152</v>
      </c>
      <c r="J98" s="35"/>
      <c r="K98" s="15"/>
    </row>
    <row r="99" spans="1:11" x14ac:dyDescent="0.35">
      <c r="A99" s="8"/>
      <c r="D99" s="33" t="s">
        <v>76</v>
      </c>
      <c r="E99" s="33"/>
      <c r="G99" s="15"/>
      <c r="H99" s="15"/>
      <c r="I99" s="39">
        <v>-498</v>
      </c>
      <c r="J99" s="35"/>
      <c r="K99" s="15"/>
    </row>
    <row r="100" spans="1:11" x14ac:dyDescent="0.35">
      <c r="A100" s="7">
        <v>3040</v>
      </c>
      <c r="B100" s="4" t="s">
        <v>74</v>
      </c>
      <c r="C100" s="36" t="s">
        <v>83</v>
      </c>
      <c r="D100" s="36"/>
      <c r="E100" s="36"/>
      <c r="F100" s="36"/>
      <c r="G100" s="10">
        <v>-2189751</v>
      </c>
      <c r="H100" s="10">
        <v>-2189751</v>
      </c>
      <c r="I100" s="16"/>
      <c r="K100" s="10">
        <v>-2189751</v>
      </c>
    </row>
    <row r="101" spans="1:11" x14ac:dyDescent="0.35">
      <c r="A101" s="7">
        <v>3045</v>
      </c>
      <c r="B101" s="4" t="s">
        <v>74</v>
      </c>
      <c r="C101" s="36"/>
      <c r="D101" s="36"/>
      <c r="E101" s="36"/>
      <c r="F101" s="36"/>
      <c r="G101" s="10">
        <v>-7728166</v>
      </c>
      <c r="H101" s="10">
        <v>-7728166</v>
      </c>
      <c r="I101" s="16"/>
      <c r="K101" s="10">
        <v>-7728166</v>
      </c>
    </row>
    <row r="102" spans="1:11" x14ac:dyDescent="0.35">
      <c r="A102" s="7">
        <v>3050</v>
      </c>
      <c r="B102" s="4" t="s">
        <v>74</v>
      </c>
      <c r="C102" s="33" t="s">
        <v>84</v>
      </c>
      <c r="D102" s="33"/>
      <c r="E102" s="33"/>
      <c r="G102" s="9">
        <v>637249</v>
      </c>
      <c r="H102" s="9">
        <v>637249</v>
      </c>
      <c r="I102" s="16"/>
      <c r="K102" s="9">
        <v>637249</v>
      </c>
    </row>
    <row r="103" spans="1:11" x14ac:dyDescent="0.35">
      <c r="A103" s="7">
        <v>3060</v>
      </c>
      <c r="B103" s="4" t="s">
        <v>74</v>
      </c>
      <c r="C103" s="33" t="s">
        <v>85</v>
      </c>
      <c r="D103" s="33"/>
      <c r="E103" s="33"/>
      <c r="G103" s="9">
        <v>6494760</v>
      </c>
      <c r="H103" s="9">
        <v>6941073</v>
      </c>
      <c r="I103" s="16"/>
      <c r="K103" s="9">
        <v>6850789</v>
      </c>
    </row>
    <row r="104" spans="1:11" x14ac:dyDescent="0.35">
      <c r="A104" s="8"/>
      <c r="D104" s="33" t="s">
        <v>76</v>
      </c>
      <c r="E104" s="33"/>
      <c r="G104" s="14"/>
      <c r="H104" s="14"/>
      <c r="I104" s="34">
        <v>-90284</v>
      </c>
      <c r="J104" s="35"/>
      <c r="K104" s="14"/>
    </row>
    <row r="105" spans="1:11" x14ac:dyDescent="0.35">
      <c r="A105" s="8"/>
      <c r="C105" s="32" t="s">
        <v>86</v>
      </c>
      <c r="D105" s="32"/>
      <c r="E105" s="32"/>
      <c r="G105" s="10">
        <f>SUM(G87:G104)</f>
        <v>-12807340</v>
      </c>
      <c r="H105" s="10">
        <f>SUM(H87:H104)</f>
        <v>-12559377</v>
      </c>
      <c r="I105" s="37">
        <f>SUM(I87:J104)</f>
        <v>108066</v>
      </c>
      <c r="J105" s="35"/>
      <c r="K105" s="10">
        <f>SUM(K87:K104)</f>
        <v>-12451311</v>
      </c>
    </row>
    <row r="106" spans="1:11" x14ac:dyDescent="0.35">
      <c r="A106" s="8"/>
      <c r="C106" s="32" t="s">
        <v>87</v>
      </c>
      <c r="D106" s="32"/>
      <c r="E106" s="32"/>
      <c r="G106" s="10">
        <f>G85+G105</f>
        <v>-14757055</v>
      </c>
      <c r="H106" s="10">
        <f>H85+H105</f>
        <v>-14494646</v>
      </c>
      <c r="I106" s="37">
        <f>I85+I105</f>
        <v>236785</v>
      </c>
      <c r="J106" s="35"/>
      <c r="K106" s="10">
        <f>K85+K105</f>
        <v>-14257861</v>
      </c>
    </row>
    <row r="107" spans="1:11" x14ac:dyDescent="0.35">
      <c r="A107" s="8"/>
      <c r="C107" s="2"/>
      <c r="D107" s="2"/>
      <c r="E107" s="2"/>
      <c r="G107" s="10"/>
      <c r="H107" s="10"/>
      <c r="I107" s="9"/>
      <c r="J107" s="6"/>
      <c r="K107" s="10"/>
    </row>
    <row r="108" spans="1:11" x14ac:dyDescent="0.35">
      <c r="A108" s="7">
        <v>4005</v>
      </c>
      <c r="B108" s="4" t="s">
        <v>88</v>
      </c>
      <c r="C108" s="33" t="s">
        <v>89</v>
      </c>
      <c r="D108" s="33"/>
      <c r="E108" s="33"/>
      <c r="G108" s="9">
        <v>89336</v>
      </c>
      <c r="H108" s="9">
        <v>63842</v>
      </c>
      <c r="I108" s="14"/>
      <c r="K108" s="9">
        <v>63842</v>
      </c>
    </row>
    <row r="109" spans="1:11" x14ac:dyDescent="0.35">
      <c r="A109" s="7">
        <v>4010</v>
      </c>
      <c r="B109" s="4" t="s">
        <v>88</v>
      </c>
      <c r="C109" s="33" t="s">
        <v>90</v>
      </c>
      <c r="D109" s="33"/>
      <c r="E109" s="33"/>
      <c r="G109" s="10">
        <v>-69845</v>
      </c>
      <c r="H109" s="10">
        <v>-63311</v>
      </c>
      <c r="I109" s="14"/>
      <c r="K109" s="10">
        <v>-63311</v>
      </c>
    </row>
    <row r="110" spans="1:11" x14ac:dyDescent="0.35">
      <c r="A110" s="7">
        <v>4015</v>
      </c>
      <c r="B110" s="4" t="s">
        <v>88</v>
      </c>
      <c r="C110" s="33" t="s">
        <v>91</v>
      </c>
      <c r="D110" s="33"/>
      <c r="E110" s="33"/>
      <c r="G110" s="10">
        <v>-46069</v>
      </c>
      <c r="H110" s="10">
        <v>-28672</v>
      </c>
      <c r="I110" s="14"/>
      <c r="K110" s="10">
        <v>-28672</v>
      </c>
    </row>
    <row r="111" spans="1:11" x14ac:dyDescent="0.35">
      <c r="A111" s="7">
        <v>4025</v>
      </c>
      <c r="B111" s="4" t="s">
        <v>88</v>
      </c>
      <c r="C111" s="33" t="s">
        <v>92</v>
      </c>
      <c r="D111" s="33"/>
      <c r="E111" s="33"/>
      <c r="G111" s="10">
        <v>-1656615</v>
      </c>
      <c r="H111" s="10">
        <v>-1606868</v>
      </c>
      <c r="I111" s="14"/>
      <c r="K111" s="10">
        <v>-1606868</v>
      </c>
    </row>
    <row r="112" spans="1:11" x14ac:dyDescent="0.35">
      <c r="A112" s="7">
        <v>4030</v>
      </c>
      <c r="B112" s="4" t="s">
        <v>88</v>
      </c>
      <c r="C112" s="33" t="s">
        <v>93</v>
      </c>
      <c r="D112" s="33"/>
      <c r="E112" s="33"/>
      <c r="G112" s="10">
        <v>-5771</v>
      </c>
      <c r="H112" s="10">
        <v>-11066</v>
      </c>
      <c r="I112" s="14"/>
      <c r="K112" s="10">
        <v>-11066</v>
      </c>
    </row>
    <row r="113" spans="1:11" x14ac:dyDescent="0.35">
      <c r="A113" s="7">
        <v>4031</v>
      </c>
      <c r="B113" s="4" t="s">
        <v>88</v>
      </c>
      <c r="C113" s="33" t="s">
        <v>94</v>
      </c>
      <c r="D113" s="33"/>
      <c r="E113" s="33"/>
      <c r="G113" s="10">
        <v>-1198</v>
      </c>
      <c r="H113" s="10">
        <v>-1580</v>
      </c>
      <c r="I113" s="14"/>
      <c r="K113" s="10">
        <v>-1580</v>
      </c>
    </row>
    <row r="114" spans="1:11" x14ac:dyDescent="0.35">
      <c r="A114" s="7">
        <v>4035</v>
      </c>
      <c r="B114" s="4" t="s">
        <v>88</v>
      </c>
      <c r="C114" s="33" t="s">
        <v>95</v>
      </c>
      <c r="D114" s="33"/>
      <c r="E114" s="33"/>
      <c r="G114" s="10">
        <v>-56864</v>
      </c>
      <c r="H114" s="10">
        <v>-52353</v>
      </c>
      <c r="I114" s="14"/>
      <c r="K114" s="10">
        <v>-52353</v>
      </c>
    </row>
    <row r="115" spans="1:11" x14ac:dyDescent="0.35">
      <c r="A115" s="7">
        <v>4040</v>
      </c>
      <c r="B115" s="4" t="s">
        <v>88</v>
      </c>
      <c r="C115" s="33" t="s">
        <v>96</v>
      </c>
      <c r="D115" s="33"/>
      <c r="E115" s="33"/>
      <c r="G115" s="10">
        <v>-2244</v>
      </c>
      <c r="H115" s="10">
        <v>-1200</v>
      </c>
      <c r="I115" s="14"/>
      <c r="K115" s="10">
        <v>-1200</v>
      </c>
    </row>
    <row r="116" spans="1:11" x14ac:dyDescent="0.35">
      <c r="A116" s="7">
        <v>4045</v>
      </c>
      <c r="B116" s="4" t="s">
        <v>88</v>
      </c>
      <c r="C116" s="33" t="s">
        <v>97</v>
      </c>
      <c r="D116" s="33"/>
      <c r="E116" s="33"/>
      <c r="G116" s="13">
        <v>-1</v>
      </c>
      <c r="H116" s="13">
        <v>-2</v>
      </c>
      <c r="K116" s="13">
        <v>-2</v>
      </c>
    </row>
    <row r="117" spans="1:11" x14ac:dyDescent="0.35">
      <c r="A117" s="7">
        <v>4050</v>
      </c>
      <c r="B117" s="4" t="s">
        <v>88</v>
      </c>
      <c r="C117" s="33" t="s">
        <v>98</v>
      </c>
      <c r="D117" s="33"/>
      <c r="E117" s="33"/>
      <c r="G117" s="10">
        <v>-58935</v>
      </c>
      <c r="H117" s="10">
        <v>-9186</v>
      </c>
      <c r="K117" s="10">
        <v>-9186</v>
      </c>
    </row>
    <row r="118" spans="1:11" x14ac:dyDescent="0.35">
      <c r="A118" s="7">
        <v>4055</v>
      </c>
      <c r="B118" s="4" t="s">
        <v>88</v>
      </c>
      <c r="C118" s="33" t="s">
        <v>99</v>
      </c>
      <c r="D118" s="33"/>
      <c r="E118" s="33"/>
      <c r="G118" s="10">
        <v>-64279</v>
      </c>
      <c r="H118" s="10">
        <v>-53117</v>
      </c>
      <c r="K118" s="10">
        <v>-51965</v>
      </c>
    </row>
    <row r="119" spans="1:11" x14ac:dyDescent="0.35">
      <c r="A119" s="8"/>
      <c r="D119" s="33" t="s">
        <v>79</v>
      </c>
      <c r="E119" s="33"/>
      <c r="G119" s="15"/>
      <c r="H119" s="15"/>
      <c r="I119" s="37">
        <v>1152</v>
      </c>
      <c r="J119" s="35"/>
      <c r="K119" s="15"/>
    </row>
    <row r="120" spans="1:11" x14ac:dyDescent="0.35">
      <c r="A120" s="7">
        <v>4060</v>
      </c>
      <c r="B120" s="4" t="s">
        <v>88</v>
      </c>
      <c r="C120" s="33" t="s">
        <v>100</v>
      </c>
      <c r="D120" s="33"/>
      <c r="E120" s="33"/>
      <c r="G120" s="10">
        <v>-100000</v>
      </c>
      <c r="H120" s="11">
        <v>0</v>
      </c>
      <c r="I120" s="14"/>
      <c r="K120" s="11">
        <v>0</v>
      </c>
    </row>
    <row r="121" spans="1:11" x14ac:dyDescent="0.35">
      <c r="A121" s="7">
        <v>4065</v>
      </c>
      <c r="B121" s="4" t="s">
        <v>88</v>
      </c>
      <c r="C121" s="33" t="s">
        <v>101</v>
      </c>
      <c r="D121" s="33"/>
      <c r="E121" s="33"/>
      <c r="G121" s="11">
        <v>0</v>
      </c>
      <c r="H121" s="11">
        <v>0</v>
      </c>
      <c r="I121" s="14"/>
      <c r="K121" s="10">
        <v>-100000</v>
      </c>
    </row>
    <row r="122" spans="1:11" x14ac:dyDescent="0.35">
      <c r="A122" s="8"/>
      <c r="D122" s="33" t="s">
        <v>79</v>
      </c>
      <c r="E122" s="33"/>
      <c r="G122" s="12"/>
      <c r="H122" s="12"/>
      <c r="I122" s="34">
        <v>-100000</v>
      </c>
      <c r="J122" s="35"/>
      <c r="K122" s="15"/>
    </row>
    <row r="123" spans="1:11" x14ac:dyDescent="0.35">
      <c r="A123" s="7">
        <v>4075</v>
      </c>
      <c r="B123" s="4" t="s">
        <v>88</v>
      </c>
      <c r="C123" s="33" t="s">
        <v>102</v>
      </c>
      <c r="D123" s="33"/>
      <c r="E123" s="33"/>
      <c r="G123" s="10">
        <v>-151087</v>
      </c>
      <c r="H123" s="10">
        <v>-152927</v>
      </c>
      <c r="I123" s="15"/>
      <c r="K123" s="10">
        <v>-152927</v>
      </c>
    </row>
    <row r="124" spans="1:11" x14ac:dyDescent="0.35">
      <c r="A124" s="8"/>
      <c r="C124" s="32" t="s">
        <v>103</v>
      </c>
      <c r="D124" s="32"/>
      <c r="E124" s="32"/>
      <c r="G124" s="10">
        <f>SUM(G108:G123)</f>
        <v>-2123572</v>
      </c>
      <c r="H124" s="10">
        <f>SUM(H108:H123)</f>
        <v>-1916440</v>
      </c>
      <c r="I124" s="34">
        <f>SUM(I108:J123)</f>
        <v>-98848</v>
      </c>
      <c r="J124" s="35"/>
      <c r="K124" s="10">
        <f>SUM(K108:K123)</f>
        <v>-2015288</v>
      </c>
    </row>
    <row r="125" spans="1:11" x14ac:dyDescent="0.35">
      <c r="A125" s="8"/>
      <c r="C125" s="2"/>
      <c r="D125" s="2"/>
      <c r="E125" s="2"/>
      <c r="G125" s="10"/>
      <c r="H125" s="10"/>
      <c r="I125" s="10"/>
      <c r="J125" s="6"/>
      <c r="K125" s="10"/>
    </row>
    <row r="126" spans="1:11" x14ac:dyDescent="0.35">
      <c r="A126" s="7">
        <v>5002</v>
      </c>
      <c r="B126" s="4" t="s">
        <v>104</v>
      </c>
      <c r="C126" s="33" t="s">
        <v>105</v>
      </c>
      <c r="D126" s="33"/>
      <c r="E126" s="33"/>
      <c r="G126" s="11">
        <v>179</v>
      </c>
      <c r="H126" s="9">
        <v>1194</v>
      </c>
      <c r="I126" s="15"/>
      <c r="K126" s="9">
        <v>1194</v>
      </c>
    </row>
    <row r="127" spans="1:11" x14ac:dyDescent="0.35">
      <c r="A127" s="7">
        <v>5004</v>
      </c>
      <c r="B127" s="4" t="s">
        <v>104</v>
      </c>
      <c r="C127" s="33" t="s">
        <v>106</v>
      </c>
      <c r="D127" s="33"/>
      <c r="E127" s="33"/>
      <c r="G127" s="9">
        <v>28770</v>
      </c>
      <c r="H127" s="11">
        <v>0</v>
      </c>
      <c r="I127" s="15"/>
      <c r="K127" s="11">
        <v>0</v>
      </c>
    </row>
    <row r="128" spans="1:11" x14ac:dyDescent="0.35">
      <c r="A128" s="7">
        <v>5006</v>
      </c>
      <c r="B128" s="4" t="s">
        <v>104</v>
      </c>
      <c r="C128" s="33" t="s">
        <v>107</v>
      </c>
      <c r="D128" s="33"/>
      <c r="E128" s="33"/>
      <c r="G128" s="9">
        <v>9172</v>
      </c>
      <c r="H128" s="9">
        <v>9702</v>
      </c>
      <c r="I128" s="15"/>
      <c r="K128" s="9">
        <v>9702</v>
      </c>
    </row>
    <row r="129" spans="1:11" x14ac:dyDescent="0.35">
      <c r="A129" s="7">
        <v>5007</v>
      </c>
      <c r="B129" s="4" t="s">
        <v>104</v>
      </c>
      <c r="C129" s="33" t="s">
        <v>108</v>
      </c>
      <c r="D129" s="33"/>
      <c r="E129" s="33"/>
      <c r="G129" s="9">
        <v>1479</v>
      </c>
      <c r="H129" s="9">
        <v>4133</v>
      </c>
      <c r="I129" s="15"/>
      <c r="K129" s="9">
        <v>4133</v>
      </c>
    </row>
    <row r="130" spans="1:11" x14ac:dyDescent="0.35">
      <c r="A130" s="7">
        <v>5010</v>
      </c>
      <c r="B130" s="4" t="s">
        <v>104</v>
      </c>
      <c r="C130" s="33" t="s">
        <v>109</v>
      </c>
      <c r="D130" s="33"/>
      <c r="E130" s="33"/>
      <c r="G130" s="9">
        <v>508404</v>
      </c>
      <c r="H130" s="9">
        <v>510946</v>
      </c>
      <c r="I130" s="15"/>
      <c r="K130" s="9">
        <v>510946</v>
      </c>
    </row>
    <row r="131" spans="1:11" x14ac:dyDescent="0.35">
      <c r="A131" s="7">
        <v>5012</v>
      </c>
      <c r="B131" s="4" t="s">
        <v>104</v>
      </c>
      <c r="C131" s="33" t="s">
        <v>110</v>
      </c>
      <c r="D131" s="33"/>
      <c r="E131" s="33"/>
      <c r="G131" s="9">
        <v>3789</v>
      </c>
      <c r="H131" s="9">
        <v>2482</v>
      </c>
      <c r="I131" s="15"/>
      <c r="K131" s="9">
        <v>2482</v>
      </c>
    </row>
    <row r="132" spans="1:11" x14ac:dyDescent="0.35">
      <c r="A132" s="7">
        <v>5014</v>
      </c>
      <c r="B132" s="4" t="s">
        <v>104</v>
      </c>
      <c r="C132" s="33" t="s">
        <v>111</v>
      </c>
      <c r="D132" s="33"/>
      <c r="E132" s="33"/>
      <c r="G132" s="9">
        <v>2936</v>
      </c>
      <c r="H132" s="9">
        <v>3295</v>
      </c>
      <c r="I132" s="15"/>
      <c r="K132" s="9">
        <v>3295</v>
      </c>
    </row>
    <row r="133" spans="1:11" x14ac:dyDescent="0.35">
      <c r="A133" s="7">
        <v>5016</v>
      </c>
      <c r="B133" s="4" t="s">
        <v>104</v>
      </c>
      <c r="C133" s="33" t="s">
        <v>112</v>
      </c>
      <c r="D133" s="33"/>
      <c r="E133" s="33"/>
      <c r="G133" s="9">
        <v>22560</v>
      </c>
      <c r="H133" s="9">
        <v>18529</v>
      </c>
      <c r="I133" s="15"/>
      <c r="K133" s="9">
        <v>18529</v>
      </c>
    </row>
    <row r="134" spans="1:11" x14ac:dyDescent="0.35">
      <c r="A134" s="7">
        <v>5017</v>
      </c>
      <c r="B134" s="4" t="s">
        <v>104</v>
      </c>
      <c r="C134" s="33" t="s">
        <v>113</v>
      </c>
      <c r="D134" s="33"/>
      <c r="E134" s="33"/>
      <c r="G134" s="9">
        <v>3091</v>
      </c>
      <c r="H134" s="9">
        <v>5692</v>
      </c>
      <c r="I134" s="15"/>
      <c r="K134" s="9">
        <v>5692</v>
      </c>
    </row>
    <row r="135" spans="1:11" x14ac:dyDescent="0.35">
      <c r="A135" s="7">
        <v>5018</v>
      </c>
      <c r="B135" s="4" t="s">
        <v>104</v>
      </c>
      <c r="C135" s="33" t="s">
        <v>114</v>
      </c>
      <c r="D135" s="33"/>
      <c r="E135" s="33"/>
      <c r="G135" s="9">
        <v>95716</v>
      </c>
      <c r="H135" s="9">
        <v>84928</v>
      </c>
      <c r="I135" s="15"/>
      <c r="K135" s="9">
        <v>84928</v>
      </c>
    </row>
    <row r="136" spans="1:11" x14ac:dyDescent="0.35">
      <c r="A136" s="7">
        <v>5022</v>
      </c>
      <c r="B136" s="4" t="s">
        <v>104</v>
      </c>
      <c r="C136" s="33" t="s">
        <v>115</v>
      </c>
      <c r="D136" s="33"/>
      <c r="E136" s="33"/>
      <c r="G136" s="9">
        <v>17210</v>
      </c>
      <c r="H136" s="9">
        <v>20309</v>
      </c>
      <c r="I136" s="15"/>
      <c r="K136" s="9">
        <v>20309</v>
      </c>
    </row>
    <row r="137" spans="1:11" x14ac:dyDescent="0.35">
      <c r="A137" s="7">
        <v>5024</v>
      </c>
      <c r="B137" s="4" t="s">
        <v>104</v>
      </c>
      <c r="C137" s="33" t="s">
        <v>116</v>
      </c>
      <c r="D137" s="33"/>
      <c r="E137" s="33"/>
      <c r="G137" s="9">
        <v>14477</v>
      </c>
      <c r="H137" s="9">
        <v>10725</v>
      </c>
      <c r="I137" s="15"/>
      <c r="K137" s="9">
        <v>10725</v>
      </c>
    </row>
    <row r="138" spans="1:11" x14ac:dyDescent="0.35">
      <c r="A138" s="7">
        <v>5026</v>
      </c>
      <c r="B138" s="4" t="s">
        <v>104</v>
      </c>
      <c r="C138" s="33" t="s">
        <v>117</v>
      </c>
      <c r="D138" s="33"/>
      <c r="E138" s="33"/>
      <c r="G138" s="11">
        <v>153</v>
      </c>
      <c r="H138" s="11">
        <v>459</v>
      </c>
      <c r="I138" s="15"/>
      <c r="K138" s="11">
        <v>459</v>
      </c>
    </row>
    <row r="139" spans="1:11" x14ac:dyDescent="0.35">
      <c r="A139" s="7">
        <v>5030</v>
      </c>
      <c r="B139" s="4" t="s">
        <v>104</v>
      </c>
      <c r="C139" s="33" t="s">
        <v>118</v>
      </c>
      <c r="D139" s="33"/>
      <c r="E139" s="33"/>
      <c r="G139" s="9">
        <v>1728</v>
      </c>
      <c r="H139" s="9">
        <v>1590</v>
      </c>
      <c r="I139" s="15"/>
      <c r="K139" s="9">
        <v>1590</v>
      </c>
    </row>
    <row r="140" spans="1:11" x14ac:dyDescent="0.35">
      <c r="A140" s="7">
        <v>5032</v>
      </c>
      <c r="B140" s="4" t="s">
        <v>104</v>
      </c>
      <c r="C140" s="33" t="s">
        <v>119</v>
      </c>
      <c r="D140" s="33"/>
      <c r="E140" s="33"/>
      <c r="G140" s="9">
        <v>3692</v>
      </c>
      <c r="H140" s="9">
        <v>3101</v>
      </c>
      <c r="I140" s="15"/>
      <c r="K140" s="9">
        <v>3101</v>
      </c>
    </row>
    <row r="141" spans="1:11" x14ac:dyDescent="0.35">
      <c r="A141" s="7">
        <v>5034</v>
      </c>
      <c r="B141" s="4" t="s">
        <v>104</v>
      </c>
      <c r="C141" s="33" t="s">
        <v>120</v>
      </c>
      <c r="D141" s="33"/>
      <c r="E141" s="33"/>
      <c r="G141" s="9">
        <v>48725</v>
      </c>
      <c r="H141" s="9">
        <v>46833</v>
      </c>
      <c r="I141" s="15"/>
      <c r="K141" s="9">
        <v>46833</v>
      </c>
    </row>
    <row r="142" spans="1:11" x14ac:dyDescent="0.35">
      <c r="A142" s="7">
        <v>5035</v>
      </c>
      <c r="B142" s="4" t="s">
        <v>104</v>
      </c>
      <c r="C142" s="33" t="s">
        <v>121</v>
      </c>
      <c r="D142" s="33"/>
      <c r="E142" s="33"/>
      <c r="G142" s="9">
        <v>3829</v>
      </c>
      <c r="H142" s="9">
        <v>1687</v>
      </c>
      <c r="I142" s="15"/>
      <c r="K142" s="9">
        <v>1687</v>
      </c>
    </row>
    <row r="143" spans="1:11" x14ac:dyDescent="0.35">
      <c r="A143" s="7">
        <v>5036</v>
      </c>
      <c r="B143" s="4" t="s">
        <v>104</v>
      </c>
      <c r="C143" s="33" t="s">
        <v>122</v>
      </c>
      <c r="D143" s="33"/>
      <c r="E143" s="33"/>
      <c r="G143" s="11">
        <v>832</v>
      </c>
      <c r="H143" s="11">
        <v>963</v>
      </c>
      <c r="I143" s="15"/>
      <c r="K143" s="11">
        <v>963</v>
      </c>
    </row>
    <row r="144" spans="1:11" x14ac:dyDescent="0.35">
      <c r="A144" s="7">
        <v>5038</v>
      </c>
      <c r="B144" s="4" t="s">
        <v>104</v>
      </c>
      <c r="C144" s="33" t="s">
        <v>123</v>
      </c>
      <c r="D144" s="33"/>
      <c r="E144" s="33"/>
      <c r="G144" s="11">
        <v>463</v>
      </c>
      <c r="H144" s="11">
        <v>0</v>
      </c>
      <c r="I144" s="15"/>
      <c r="K144" s="11">
        <v>0</v>
      </c>
    </row>
    <row r="145" spans="1:11" x14ac:dyDescent="0.35">
      <c r="A145" s="7">
        <v>5040</v>
      </c>
      <c r="B145" s="4" t="s">
        <v>104</v>
      </c>
      <c r="C145" s="33" t="s">
        <v>124</v>
      </c>
      <c r="D145" s="33"/>
      <c r="E145" s="33"/>
      <c r="G145" s="9">
        <v>26949</v>
      </c>
      <c r="H145" s="9">
        <v>25664</v>
      </c>
      <c r="I145" s="15"/>
      <c r="K145" s="9">
        <v>25664</v>
      </c>
    </row>
    <row r="146" spans="1:11" x14ac:dyDescent="0.35">
      <c r="A146" s="7">
        <v>5042</v>
      </c>
      <c r="B146" s="4" t="s">
        <v>104</v>
      </c>
      <c r="C146" s="33" t="s">
        <v>125</v>
      </c>
      <c r="D146" s="33"/>
      <c r="E146" s="33"/>
      <c r="G146" s="9">
        <v>15076</v>
      </c>
      <c r="H146" s="9">
        <v>16352</v>
      </c>
      <c r="I146" s="15"/>
      <c r="K146" s="9">
        <v>16352</v>
      </c>
    </row>
    <row r="147" spans="1:11" x14ac:dyDescent="0.35">
      <c r="A147" s="7">
        <v>5044</v>
      </c>
      <c r="B147" s="4" t="s">
        <v>104</v>
      </c>
      <c r="C147" s="33" t="s">
        <v>126</v>
      </c>
      <c r="D147" s="33"/>
      <c r="E147" s="33"/>
      <c r="G147" s="9">
        <v>18900</v>
      </c>
      <c r="H147" s="9">
        <v>17060</v>
      </c>
      <c r="I147" s="15"/>
      <c r="K147" s="9">
        <v>17060</v>
      </c>
    </row>
    <row r="148" spans="1:11" x14ac:dyDescent="0.35">
      <c r="A148" s="7">
        <v>5045</v>
      </c>
      <c r="B148" s="4" t="s">
        <v>104</v>
      </c>
      <c r="C148" s="33" t="s">
        <v>127</v>
      </c>
      <c r="D148" s="33"/>
      <c r="E148" s="33"/>
      <c r="G148" s="9">
        <v>3511</v>
      </c>
      <c r="H148" s="9">
        <v>11722</v>
      </c>
      <c r="I148" s="15"/>
      <c r="K148" s="9">
        <v>11722</v>
      </c>
    </row>
    <row r="149" spans="1:11" x14ac:dyDescent="0.35">
      <c r="A149" s="7">
        <v>5047</v>
      </c>
      <c r="B149" s="4" t="s">
        <v>104</v>
      </c>
      <c r="C149" s="33" t="s">
        <v>128</v>
      </c>
      <c r="D149" s="33"/>
      <c r="E149" s="33"/>
      <c r="G149" s="11">
        <v>310</v>
      </c>
      <c r="H149" s="11">
        <v>0</v>
      </c>
      <c r="I149" s="15"/>
      <c r="K149" s="11">
        <v>0</v>
      </c>
    </row>
    <row r="150" spans="1:11" x14ac:dyDescent="0.35">
      <c r="A150" s="7">
        <v>5048</v>
      </c>
      <c r="B150" s="4" t="s">
        <v>104</v>
      </c>
      <c r="C150" s="33" t="s">
        <v>129</v>
      </c>
      <c r="D150" s="33"/>
      <c r="E150" s="33"/>
      <c r="G150" s="9">
        <v>1111</v>
      </c>
      <c r="H150" s="11">
        <v>0</v>
      </c>
      <c r="I150" s="15"/>
      <c r="K150" s="11">
        <v>0</v>
      </c>
    </row>
    <row r="151" spans="1:11" x14ac:dyDescent="0.35">
      <c r="A151" s="7">
        <v>5050</v>
      </c>
      <c r="B151" s="4" t="s">
        <v>104</v>
      </c>
      <c r="C151" s="33" t="s">
        <v>130</v>
      </c>
      <c r="D151" s="33"/>
      <c r="E151" s="33"/>
      <c r="G151" s="9">
        <v>3877</v>
      </c>
      <c r="H151" s="9">
        <v>4047</v>
      </c>
      <c r="I151" s="15"/>
      <c r="K151" s="9">
        <v>4047</v>
      </c>
    </row>
    <row r="152" spans="1:11" x14ac:dyDescent="0.35">
      <c r="A152" s="7">
        <v>5052</v>
      </c>
      <c r="B152" s="4" t="s">
        <v>104</v>
      </c>
      <c r="C152" s="33" t="s">
        <v>131</v>
      </c>
      <c r="D152" s="33"/>
      <c r="E152" s="33"/>
      <c r="G152" s="9">
        <v>855515</v>
      </c>
      <c r="H152" s="9">
        <v>862185</v>
      </c>
      <c r="I152" s="15"/>
      <c r="K152" s="9">
        <v>851385</v>
      </c>
    </row>
    <row r="153" spans="1:11" x14ac:dyDescent="0.35">
      <c r="A153" s="8"/>
      <c r="D153" s="33" t="s">
        <v>76</v>
      </c>
      <c r="E153" s="33"/>
      <c r="G153" s="14"/>
      <c r="H153" s="14"/>
      <c r="I153" s="34">
        <v>-10800</v>
      </c>
      <c r="J153" s="35"/>
      <c r="K153" s="14"/>
    </row>
    <row r="154" spans="1:11" x14ac:dyDescent="0.35">
      <c r="A154" s="7">
        <v>5053</v>
      </c>
      <c r="B154" s="4" t="s">
        <v>104</v>
      </c>
      <c r="C154" s="33" t="s">
        <v>132</v>
      </c>
      <c r="D154" s="33"/>
      <c r="E154" s="33"/>
      <c r="G154" s="9">
        <v>2760</v>
      </c>
      <c r="H154" s="9">
        <v>2760</v>
      </c>
      <c r="I154" s="15"/>
      <c r="K154" s="9">
        <v>2760</v>
      </c>
    </row>
    <row r="155" spans="1:11" x14ac:dyDescent="0.35">
      <c r="A155" s="7">
        <v>5054</v>
      </c>
      <c r="B155" s="4" t="s">
        <v>104</v>
      </c>
      <c r="C155" s="33" t="s">
        <v>133</v>
      </c>
      <c r="D155" s="33"/>
      <c r="E155" s="33"/>
      <c r="G155" s="9">
        <v>9541</v>
      </c>
      <c r="H155" s="9">
        <v>16748</v>
      </c>
      <c r="I155" s="15"/>
      <c r="K155" s="9">
        <v>16748</v>
      </c>
    </row>
    <row r="156" spans="1:11" x14ac:dyDescent="0.35">
      <c r="A156" s="7">
        <v>5055</v>
      </c>
      <c r="B156" s="4" t="s">
        <v>104</v>
      </c>
      <c r="C156" s="33" t="s">
        <v>134</v>
      </c>
      <c r="D156" s="33"/>
      <c r="E156" s="33"/>
      <c r="G156" s="9">
        <v>1900</v>
      </c>
      <c r="H156" s="11">
        <v>405</v>
      </c>
      <c r="I156" s="15"/>
      <c r="K156" s="11">
        <v>405</v>
      </c>
    </row>
    <row r="157" spans="1:11" x14ac:dyDescent="0.35">
      <c r="A157" s="7">
        <v>5056</v>
      </c>
      <c r="B157" s="4" t="s">
        <v>104</v>
      </c>
      <c r="C157" s="33" t="s">
        <v>135</v>
      </c>
      <c r="D157" s="33"/>
      <c r="E157" s="33"/>
      <c r="G157" s="9">
        <v>47446</v>
      </c>
      <c r="H157" s="9">
        <v>30395</v>
      </c>
      <c r="I157" s="15"/>
      <c r="K157" s="9">
        <v>30395</v>
      </c>
    </row>
    <row r="158" spans="1:11" x14ac:dyDescent="0.35">
      <c r="A158" s="7">
        <v>5057</v>
      </c>
      <c r="B158" s="4" t="s">
        <v>104</v>
      </c>
      <c r="C158" s="33" t="s">
        <v>136</v>
      </c>
      <c r="D158" s="33"/>
      <c r="E158" s="33"/>
      <c r="G158" s="11">
        <v>21</v>
      </c>
      <c r="H158" s="11">
        <v>506</v>
      </c>
      <c r="I158" s="15"/>
      <c r="K158" s="11">
        <v>506</v>
      </c>
    </row>
    <row r="159" spans="1:11" x14ac:dyDescent="0.35">
      <c r="A159" s="7">
        <v>5058</v>
      </c>
      <c r="B159" s="4" t="s">
        <v>104</v>
      </c>
      <c r="C159" s="33" t="s">
        <v>137</v>
      </c>
      <c r="D159" s="33"/>
      <c r="E159" s="33"/>
      <c r="G159" s="9">
        <v>17902</v>
      </c>
      <c r="H159" s="9">
        <v>15111</v>
      </c>
      <c r="K159" s="9">
        <v>15111</v>
      </c>
    </row>
    <row r="160" spans="1:11" x14ac:dyDescent="0.35">
      <c r="A160" s="7">
        <v>5060</v>
      </c>
      <c r="B160" s="4" t="s">
        <v>104</v>
      </c>
      <c r="C160" s="33" t="s">
        <v>138</v>
      </c>
      <c r="D160" s="33"/>
      <c r="E160" s="33"/>
      <c r="G160" s="9">
        <v>37048</v>
      </c>
      <c r="H160" s="9">
        <v>1026</v>
      </c>
      <c r="K160" s="9">
        <v>1026</v>
      </c>
    </row>
    <row r="161" spans="1:11" x14ac:dyDescent="0.35">
      <c r="A161" s="7">
        <v>5062</v>
      </c>
      <c r="B161" s="4" t="s">
        <v>104</v>
      </c>
      <c r="C161" s="33" t="s">
        <v>139</v>
      </c>
      <c r="D161" s="33"/>
      <c r="E161" s="33"/>
      <c r="G161" s="9">
        <v>249000</v>
      </c>
      <c r="H161" s="9">
        <v>234894</v>
      </c>
      <c r="K161" s="9">
        <v>235548</v>
      </c>
    </row>
    <row r="162" spans="1:11" x14ac:dyDescent="0.35">
      <c r="A162" s="8"/>
      <c r="D162" s="33" t="s">
        <v>76</v>
      </c>
      <c r="E162" s="33"/>
      <c r="G162" s="14"/>
      <c r="H162" s="14"/>
      <c r="I162" s="38">
        <v>654</v>
      </c>
      <c r="J162" s="35"/>
      <c r="K162" s="14"/>
    </row>
    <row r="163" spans="1:11" x14ac:dyDescent="0.35">
      <c r="A163" s="7">
        <v>5064</v>
      </c>
      <c r="B163" s="4" t="s">
        <v>104</v>
      </c>
      <c r="C163" s="33" t="s">
        <v>140</v>
      </c>
      <c r="D163" s="33"/>
      <c r="E163" s="33"/>
      <c r="G163" s="9">
        <v>48468</v>
      </c>
      <c r="H163" s="9">
        <v>31558</v>
      </c>
      <c r="I163" s="12"/>
      <c r="K163" s="9">
        <v>31558</v>
      </c>
    </row>
    <row r="164" spans="1:11" x14ac:dyDescent="0.35">
      <c r="A164" s="7">
        <v>5066</v>
      </c>
      <c r="B164" s="4" t="s">
        <v>104</v>
      </c>
      <c r="C164" s="33" t="s">
        <v>141</v>
      </c>
      <c r="D164" s="33"/>
      <c r="E164" s="33"/>
      <c r="G164" s="9">
        <v>64400</v>
      </c>
      <c r="H164" s="9">
        <v>60816</v>
      </c>
      <c r="I164" s="12"/>
      <c r="K164" s="9">
        <v>60816</v>
      </c>
    </row>
    <row r="165" spans="1:11" x14ac:dyDescent="0.35">
      <c r="A165" s="7">
        <v>5068</v>
      </c>
      <c r="B165" s="4" t="s">
        <v>104</v>
      </c>
      <c r="C165" s="33" t="s">
        <v>142</v>
      </c>
      <c r="D165" s="33"/>
      <c r="E165" s="33"/>
      <c r="G165" s="11">
        <v>483</v>
      </c>
      <c r="H165" s="11">
        <v>674</v>
      </c>
      <c r="I165" s="12"/>
      <c r="K165" s="11">
        <v>674</v>
      </c>
    </row>
    <row r="166" spans="1:11" x14ac:dyDescent="0.35">
      <c r="A166" s="7">
        <v>5070</v>
      </c>
      <c r="B166" s="4" t="s">
        <v>104</v>
      </c>
      <c r="C166" s="33" t="s">
        <v>143</v>
      </c>
      <c r="D166" s="33"/>
      <c r="E166" s="33"/>
      <c r="G166" s="9">
        <v>15298</v>
      </c>
      <c r="H166" s="9">
        <v>16381</v>
      </c>
      <c r="I166" s="12"/>
      <c r="K166" s="9">
        <v>16381</v>
      </c>
    </row>
    <row r="167" spans="1:11" x14ac:dyDescent="0.35">
      <c r="A167" s="7">
        <v>5072</v>
      </c>
      <c r="B167" s="4" t="s">
        <v>104</v>
      </c>
      <c r="C167" s="33" t="s">
        <v>144</v>
      </c>
      <c r="D167" s="33"/>
      <c r="E167" s="33"/>
      <c r="G167" s="9">
        <v>1609</v>
      </c>
      <c r="H167" s="9">
        <v>1847</v>
      </c>
      <c r="I167" s="12"/>
      <c r="K167" s="9">
        <v>1847</v>
      </c>
    </row>
    <row r="168" spans="1:11" x14ac:dyDescent="0.35">
      <c r="A168" s="7">
        <v>5074</v>
      </c>
      <c r="B168" s="4" t="s">
        <v>104</v>
      </c>
      <c r="C168" s="33" t="s">
        <v>145</v>
      </c>
      <c r="D168" s="33"/>
      <c r="E168" s="33"/>
      <c r="G168" s="9">
        <v>84905</v>
      </c>
      <c r="H168" s="9">
        <v>51521</v>
      </c>
      <c r="I168" s="12"/>
      <c r="K168" s="9">
        <v>51521</v>
      </c>
    </row>
    <row r="169" spans="1:11" x14ac:dyDescent="0.35">
      <c r="A169" s="7">
        <v>5076</v>
      </c>
      <c r="B169" s="4" t="s">
        <v>104</v>
      </c>
      <c r="C169" s="33" t="s">
        <v>146</v>
      </c>
      <c r="D169" s="33"/>
      <c r="E169" s="33"/>
      <c r="G169" s="9">
        <v>1346</v>
      </c>
      <c r="H169" s="9">
        <v>6223</v>
      </c>
      <c r="I169" s="12"/>
      <c r="K169" s="9">
        <v>6223</v>
      </c>
    </row>
    <row r="170" spans="1:11" x14ac:dyDescent="0.35">
      <c r="A170" s="7">
        <v>5078</v>
      </c>
      <c r="B170" s="4" t="s">
        <v>104</v>
      </c>
      <c r="C170" s="33" t="s">
        <v>147</v>
      </c>
      <c r="D170" s="33"/>
      <c r="E170" s="33"/>
      <c r="G170" s="9">
        <v>9463</v>
      </c>
      <c r="H170" s="9">
        <v>7813</v>
      </c>
      <c r="I170" s="12"/>
      <c r="K170" s="9">
        <v>7813</v>
      </c>
    </row>
    <row r="171" spans="1:11" x14ac:dyDescent="0.35">
      <c r="A171" s="7">
        <v>5080</v>
      </c>
      <c r="B171" s="4" t="s">
        <v>104</v>
      </c>
      <c r="C171" s="33" t="s">
        <v>148</v>
      </c>
      <c r="D171" s="33"/>
      <c r="E171" s="33"/>
      <c r="G171" s="11">
        <v>249</v>
      </c>
      <c r="H171" s="11">
        <v>340</v>
      </c>
      <c r="I171" s="12"/>
      <c r="K171" s="11">
        <v>340</v>
      </c>
    </row>
    <row r="172" spans="1:11" x14ac:dyDescent="0.35">
      <c r="A172" s="7">
        <v>5082</v>
      </c>
      <c r="B172" s="4" t="s">
        <v>104</v>
      </c>
      <c r="C172" s="33" t="s">
        <v>149</v>
      </c>
      <c r="D172" s="33"/>
      <c r="E172" s="33"/>
      <c r="G172" s="9">
        <v>117031</v>
      </c>
      <c r="H172" s="9">
        <v>121782</v>
      </c>
      <c r="I172" s="12"/>
      <c r="K172" s="9">
        <v>121782</v>
      </c>
    </row>
    <row r="173" spans="1:11" x14ac:dyDescent="0.35">
      <c r="A173" s="7">
        <v>5084</v>
      </c>
      <c r="B173" s="4" t="s">
        <v>104</v>
      </c>
      <c r="C173" s="33" t="s">
        <v>150</v>
      </c>
      <c r="D173" s="33"/>
      <c r="E173" s="33"/>
      <c r="G173" s="9">
        <v>5902</v>
      </c>
      <c r="H173" s="9">
        <v>4430</v>
      </c>
      <c r="I173" s="12"/>
      <c r="K173" s="9">
        <v>4430</v>
      </c>
    </row>
    <row r="174" spans="1:11" x14ac:dyDescent="0.35">
      <c r="A174" s="7">
        <v>5086</v>
      </c>
      <c r="B174" s="4" t="s">
        <v>104</v>
      </c>
      <c r="C174" s="33" t="s">
        <v>151</v>
      </c>
      <c r="D174" s="33"/>
      <c r="E174" s="33"/>
      <c r="G174" s="11">
        <v>899</v>
      </c>
      <c r="H174" s="11">
        <v>379</v>
      </c>
      <c r="I174" s="12"/>
      <c r="K174" s="11">
        <v>379</v>
      </c>
    </row>
    <row r="175" spans="1:11" x14ac:dyDescent="0.35">
      <c r="A175" s="7">
        <v>5088</v>
      </c>
      <c r="B175" s="4" t="s">
        <v>104</v>
      </c>
      <c r="C175" s="33" t="s">
        <v>152</v>
      </c>
      <c r="D175" s="33"/>
      <c r="E175" s="33"/>
      <c r="G175" s="9">
        <v>37432</v>
      </c>
      <c r="H175" s="9">
        <v>26069</v>
      </c>
      <c r="I175" s="12"/>
      <c r="K175" s="9">
        <v>26069</v>
      </c>
    </row>
    <row r="176" spans="1:11" x14ac:dyDescent="0.35">
      <c r="A176" s="7">
        <v>5090</v>
      </c>
      <c r="B176" s="4" t="s">
        <v>104</v>
      </c>
      <c r="C176" s="33" t="s">
        <v>153</v>
      </c>
      <c r="D176" s="33"/>
      <c r="E176" s="33"/>
      <c r="G176" s="9">
        <v>20425</v>
      </c>
      <c r="H176" s="9">
        <v>19222</v>
      </c>
      <c r="I176" s="12"/>
      <c r="K176" s="9">
        <v>19222</v>
      </c>
    </row>
    <row r="177" spans="1:11" x14ac:dyDescent="0.35">
      <c r="A177" s="7">
        <v>6000</v>
      </c>
      <c r="B177" s="4" t="s">
        <v>104</v>
      </c>
      <c r="C177" s="33" t="s">
        <v>154</v>
      </c>
      <c r="D177" s="33"/>
      <c r="E177" s="33"/>
      <c r="G177" s="9">
        <v>13619</v>
      </c>
      <c r="H177" s="9">
        <v>17344</v>
      </c>
      <c r="I177" s="12"/>
      <c r="K177" s="9">
        <v>18133</v>
      </c>
    </row>
    <row r="178" spans="1:11" x14ac:dyDescent="0.35">
      <c r="A178" s="8"/>
      <c r="D178" s="33" t="s">
        <v>22</v>
      </c>
      <c r="E178" s="33"/>
      <c r="G178" s="14"/>
      <c r="H178" s="14"/>
      <c r="I178" s="39">
        <v>-139</v>
      </c>
      <c r="J178" s="35"/>
      <c r="K178" s="14"/>
    </row>
    <row r="179" spans="1:11" x14ac:dyDescent="0.35">
      <c r="A179" s="8"/>
      <c r="D179" s="33" t="s">
        <v>76</v>
      </c>
      <c r="E179" s="33"/>
      <c r="G179" s="14"/>
      <c r="H179" s="14"/>
      <c r="I179" s="38">
        <v>928</v>
      </c>
      <c r="J179" s="35"/>
      <c r="K179" s="14"/>
    </row>
    <row r="180" spans="1:11" x14ac:dyDescent="0.35">
      <c r="A180" s="8"/>
      <c r="C180" s="32" t="s">
        <v>155</v>
      </c>
      <c r="D180" s="32"/>
      <c r="E180" s="32"/>
      <c r="G180" s="9">
        <f>SUM(G126:G179)</f>
        <v>2479601</v>
      </c>
      <c r="H180" s="9">
        <f>SUM(H126:H179)</f>
        <v>2331842</v>
      </c>
      <c r="I180" s="34">
        <f>SUM(I126:J179)</f>
        <v>-9357</v>
      </c>
      <c r="J180" s="35"/>
      <c r="K180" s="9">
        <f>SUM(K126:K179)</f>
        <v>2322485</v>
      </c>
    </row>
    <row r="181" spans="1:11" x14ac:dyDescent="0.35">
      <c r="A181" s="8"/>
      <c r="C181" s="2"/>
      <c r="D181" s="2"/>
      <c r="E181" s="2"/>
      <c r="G181" s="9"/>
      <c r="H181" s="9"/>
      <c r="I181" s="10"/>
      <c r="J181" s="6"/>
      <c r="K181" s="9"/>
    </row>
    <row r="182" spans="1:11" x14ac:dyDescent="0.35">
      <c r="A182" s="8"/>
      <c r="C182" s="32" t="s">
        <v>156</v>
      </c>
      <c r="D182" s="32"/>
      <c r="E182" s="32"/>
      <c r="G182" s="11">
        <f>G54+G85+G105+G124+G180</f>
        <v>0</v>
      </c>
      <c r="H182" s="11">
        <f>H54+H85+H105+H124+H180</f>
        <v>0</v>
      </c>
      <c r="I182" s="38">
        <v>0</v>
      </c>
      <c r="J182" s="35"/>
      <c r="K182" s="11">
        <f>K54+K85+K105+K124+K180</f>
        <v>0</v>
      </c>
    </row>
    <row r="183" spans="1:11" x14ac:dyDescent="0.35">
      <c r="A183" s="8"/>
      <c r="C183" s="2"/>
      <c r="D183" s="2"/>
      <c r="E183" s="2"/>
      <c r="G183" s="11"/>
      <c r="H183" s="11"/>
      <c r="I183" s="11"/>
      <c r="J183" s="6"/>
      <c r="K183" s="11"/>
    </row>
    <row r="184" spans="1:11" x14ac:dyDescent="0.35">
      <c r="A184" s="8"/>
      <c r="C184" s="32" t="s">
        <v>157</v>
      </c>
      <c r="D184" s="32"/>
      <c r="E184" s="32"/>
      <c r="G184" s="10">
        <f>-G124-G180</f>
        <v>-356029</v>
      </c>
      <c r="H184" s="10">
        <f>-H124-H180</f>
        <v>-415402</v>
      </c>
      <c r="I184" s="12"/>
      <c r="K184" s="10">
        <f>-K124-K180</f>
        <v>-307197</v>
      </c>
    </row>
    <row r="185" spans="1:11" x14ac:dyDescent="0.35">
      <c r="A185" s="8"/>
      <c r="G185" s="15"/>
      <c r="H185" s="15"/>
      <c r="I185" s="12"/>
      <c r="K185" s="15"/>
    </row>
    <row r="186" spans="1:11" x14ac:dyDescent="0.35">
      <c r="A186" s="8"/>
      <c r="G186" s="15"/>
      <c r="H186" s="15"/>
      <c r="I186" s="12"/>
      <c r="K186" s="15"/>
    </row>
    <row r="187" spans="1:11" x14ac:dyDescent="0.35">
      <c r="A187" s="8"/>
      <c r="G187" s="15"/>
      <c r="H187" s="15"/>
      <c r="I187" s="12"/>
      <c r="K187" s="15"/>
    </row>
    <row r="188" spans="1:11" x14ac:dyDescent="0.35">
      <c r="A188" s="8"/>
      <c r="G188" s="15"/>
      <c r="H188" s="15"/>
      <c r="I188" s="12"/>
      <c r="K188" s="15"/>
    </row>
  </sheetData>
  <mergeCells count="182">
    <mergeCell ref="C182:E182"/>
    <mergeCell ref="I182:J182"/>
    <mergeCell ref="C184:E184"/>
    <mergeCell ref="D178:E178"/>
    <mergeCell ref="I178:J178"/>
    <mergeCell ref="D179:E179"/>
    <mergeCell ref="I179:J179"/>
    <mergeCell ref="C180:E180"/>
    <mergeCell ref="C167:E167"/>
    <mergeCell ref="C168:E168"/>
    <mergeCell ref="C169:E169"/>
    <mergeCell ref="C170:E170"/>
    <mergeCell ref="C171:E171"/>
    <mergeCell ref="I180:J180"/>
    <mergeCell ref="C172:E172"/>
    <mergeCell ref="C173:E173"/>
    <mergeCell ref="C174:E174"/>
    <mergeCell ref="C175:E175"/>
    <mergeCell ref="C176:E176"/>
    <mergeCell ref="C177:E177"/>
    <mergeCell ref="C159:E159"/>
    <mergeCell ref="C160:E160"/>
    <mergeCell ref="C161:E161"/>
    <mergeCell ref="D162:E162"/>
    <mergeCell ref="I162:J162"/>
    <mergeCell ref="C163:E163"/>
    <mergeCell ref="C164:E164"/>
    <mergeCell ref="C165:E165"/>
    <mergeCell ref="C166:E166"/>
    <mergeCell ref="C151:E151"/>
    <mergeCell ref="C152:E152"/>
    <mergeCell ref="D153:E153"/>
    <mergeCell ref="I153:J153"/>
    <mergeCell ref="C154:E154"/>
    <mergeCell ref="C155:E155"/>
    <mergeCell ref="C156:E156"/>
    <mergeCell ref="C157:E157"/>
    <mergeCell ref="C158:E158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24:E124"/>
    <mergeCell ref="I124:J124"/>
    <mergeCell ref="C126:E126"/>
    <mergeCell ref="C127:E127"/>
    <mergeCell ref="C128:E128"/>
    <mergeCell ref="C129:E129"/>
    <mergeCell ref="C130:E130"/>
    <mergeCell ref="C131:E131"/>
    <mergeCell ref="C132:E132"/>
    <mergeCell ref="C117:E117"/>
    <mergeCell ref="C118:E118"/>
    <mergeCell ref="D119:E119"/>
    <mergeCell ref="I119:J119"/>
    <mergeCell ref="C120:E120"/>
    <mergeCell ref="C121:E121"/>
    <mergeCell ref="D122:E122"/>
    <mergeCell ref="I122:J122"/>
    <mergeCell ref="C123:E123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00:F101"/>
    <mergeCell ref="C102:E102"/>
    <mergeCell ref="C103:E103"/>
    <mergeCell ref="D104:E104"/>
    <mergeCell ref="I104:J104"/>
    <mergeCell ref="C105:E105"/>
    <mergeCell ref="I105:J105"/>
    <mergeCell ref="C106:E106"/>
    <mergeCell ref="I106:J106"/>
    <mergeCell ref="D92:E92"/>
    <mergeCell ref="I92:J92"/>
    <mergeCell ref="C93:F94"/>
    <mergeCell ref="C95:F96"/>
    <mergeCell ref="C97:E97"/>
    <mergeCell ref="D98:E98"/>
    <mergeCell ref="I98:J98"/>
    <mergeCell ref="D99:E99"/>
    <mergeCell ref="I99:J99"/>
    <mergeCell ref="C83:E83"/>
    <mergeCell ref="D84:F84"/>
    <mergeCell ref="I84:J84"/>
    <mergeCell ref="C85:E85"/>
    <mergeCell ref="I85:J85"/>
    <mergeCell ref="C87:F88"/>
    <mergeCell ref="I88:J88"/>
    <mergeCell ref="C89:E89"/>
    <mergeCell ref="C90:F91"/>
    <mergeCell ref="C74:E74"/>
    <mergeCell ref="D75:E75"/>
    <mergeCell ref="I75:J75"/>
    <mergeCell ref="D76:F77"/>
    <mergeCell ref="I76:J76"/>
    <mergeCell ref="C78:F79"/>
    <mergeCell ref="D80:E80"/>
    <mergeCell ref="I80:J80"/>
    <mergeCell ref="C81:F82"/>
    <mergeCell ref="C63:F64"/>
    <mergeCell ref="I64:J64"/>
    <mergeCell ref="C65:E65"/>
    <mergeCell ref="C66:E66"/>
    <mergeCell ref="C67:E67"/>
    <mergeCell ref="C68:F69"/>
    <mergeCell ref="C70:E70"/>
    <mergeCell ref="C71:F72"/>
    <mergeCell ref="C73:E73"/>
    <mergeCell ref="C54:E54"/>
    <mergeCell ref="I54:J54"/>
    <mergeCell ref="C56:E56"/>
    <mergeCell ref="C57:E57"/>
    <mergeCell ref="C58:E58"/>
    <mergeCell ref="C59:E59"/>
    <mergeCell ref="D60:E60"/>
    <mergeCell ref="I60:J60"/>
    <mergeCell ref="C61:F62"/>
    <mergeCell ref="C41:F42"/>
    <mergeCell ref="C43:E43"/>
    <mergeCell ref="C44:E44"/>
    <mergeCell ref="C45:F46"/>
    <mergeCell ref="C47:F48"/>
    <mergeCell ref="C49:F50"/>
    <mergeCell ref="C51:E51"/>
    <mergeCell ref="C52:E52"/>
    <mergeCell ref="C53:E53"/>
    <mergeCell ref="C29:E29"/>
    <mergeCell ref="C30:E30"/>
    <mergeCell ref="C31:F32"/>
    <mergeCell ref="C33:F34"/>
    <mergeCell ref="C35:E35"/>
    <mergeCell ref="C36:E36"/>
    <mergeCell ref="C37:F38"/>
    <mergeCell ref="C39:E39"/>
    <mergeCell ref="C40:E40"/>
    <mergeCell ref="C17:E17"/>
    <mergeCell ref="C18:E18"/>
    <mergeCell ref="C19:E19"/>
    <mergeCell ref="C20:F21"/>
    <mergeCell ref="C22:F23"/>
    <mergeCell ref="C24:E24"/>
    <mergeCell ref="C25:E25"/>
    <mergeCell ref="C26:E26"/>
    <mergeCell ref="C27:F28"/>
    <mergeCell ref="C9:E9"/>
    <mergeCell ref="C10:E10"/>
    <mergeCell ref="C11:E11"/>
    <mergeCell ref="C12:E12"/>
    <mergeCell ref="C13:E13"/>
    <mergeCell ref="C14:E14"/>
    <mergeCell ref="D15:E15"/>
    <mergeCell ref="I15:J15"/>
    <mergeCell ref="C16:E16"/>
    <mergeCell ref="A2:K2"/>
    <mergeCell ref="I3:J3"/>
    <mergeCell ref="C4:E4"/>
    <mergeCell ref="I4:J4"/>
    <mergeCell ref="C5:E5"/>
    <mergeCell ref="A1:K1"/>
    <mergeCell ref="C6:E6"/>
    <mergeCell ref="C7:E7"/>
    <mergeCell ref="C8:E8"/>
  </mergeCells>
  <pageMargins left="0" right="0" top="0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8DC3-2038-4FCE-83A6-42762ED93DFE}">
  <dimension ref="A1:L85"/>
  <sheetViews>
    <sheetView topLeftCell="A21" workbookViewId="0">
      <selection activeCell="K13" sqref="K13"/>
    </sheetView>
  </sheetViews>
  <sheetFormatPr defaultRowHeight="12.75" x14ac:dyDescent="0.35"/>
  <cols>
    <col min="1" max="1" width="14.3984375" customWidth="1"/>
    <col min="2" max="2" width="7.73046875" customWidth="1"/>
    <col min="3" max="3" width="1.3984375" customWidth="1"/>
    <col min="4" max="4" width="24" customWidth="1"/>
    <col min="5" max="5" width="8.1328125" customWidth="1"/>
    <col min="6" max="6" width="2" customWidth="1"/>
    <col min="7" max="8" width="17.265625" customWidth="1"/>
    <col min="9" max="9" width="3.86328125" customWidth="1"/>
    <col min="10" max="10" width="13.3984375" customWidth="1"/>
    <col min="11" max="11" width="16.73046875" customWidth="1"/>
    <col min="12" max="12" width="3" customWidth="1"/>
  </cols>
  <sheetData>
    <row r="1" spans="1:11" ht="13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35">
      <c r="G3" s="1" t="s">
        <v>2</v>
      </c>
      <c r="H3" s="1" t="s">
        <v>3</v>
      </c>
      <c r="I3" s="30" t="s">
        <v>4</v>
      </c>
      <c r="J3" s="30"/>
      <c r="K3" s="1" t="s">
        <v>3</v>
      </c>
    </row>
    <row r="4" spans="1:11" x14ac:dyDescent="0.35">
      <c r="A4" s="2" t="s">
        <v>5</v>
      </c>
      <c r="B4" s="3" t="s">
        <v>6</v>
      </c>
      <c r="C4" s="31" t="s">
        <v>7</v>
      </c>
      <c r="D4" s="31"/>
      <c r="E4" s="31"/>
      <c r="G4" s="2" t="s">
        <v>8</v>
      </c>
      <c r="H4" s="2" t="s">
        <v>9</v>
      </c>
      <c r="I4" s="32" t="s">
        <v>10</v>
      </c>
      <c r="J4" s="32"/>
      <c r="K4" s="2" t="s">
        <v>8</v>
      </c>
    </row>
    <row r="5" spans="1:11" x14ac:dyDescent="0.35">
      <c r="A5" s="7">
        <v>4005</v>
      </c>
      <c r="B5" s="4" t="s">
        <v>88</v>
      </c>
      <c r="C5" s="33" t="s">
        <v>89</v>
      </c>
      <c r="D5" s="33"/>
      <c r="E5" s="33"/>
      <c r="G5" s="9">
        <v>89336</v>
      </c>
      <c r="H5" s="9">
        <v>63842</v>
      </c>
      <c r="I5" s="14"/>
      <c r="K5" s="9">
        <v>63842</v>
      </c>
    </row>
    <row r="6" spans="1:11" x14ac:dyDescent="0.35">
      <c r="A6" s="7">
        <v>4010</v>
      </c>
      <c r="B6" s="4" t="s">
        <v>88</v>
      </c>
      <c r="C6" s="33" t="s">
        <v>90</v>
      </c>
      <c r="D6" s="33"/>
      <c r="E6" s="33"/>
      <c r="G6" s="10">
        <v>-69845</v>
      </c>
      <c r="H6" s="10">
        <v>-63311</v>
      </c>
      <c r="I6" s="14"/>
      <c r="K6" s="10">
        <v>-63311</v>
      </c>
    </row>
    <row r="7" spans="1:11" x14ac:dyDescent="0.35">
      <c r="A7" s="7">
        <v>4015</v>
      </c>
      <c r="B7" s="4" t="s">
        <v>88</v>
      </c>
      <c r="C7" s="33" t="s">
        <v>91</v>
      </c>
      <c r="D7" s="33"/>
      <c r="E7" s="33"/>
      <c r="G7" s="10">
        <v>-46069</v>
      </c>
      <c r="H7" s="10">
        <v>-28672</v>
      </c>
      <c r="I7" s="14"/>
      <c r="K7" s="10">
        <v>-28672</v>
      </c>
    </row>
    <row r="8" spans="1:11" x14ac:dyDescent="0.35">
      <c r="A8" s="7">
        <v>4025</v>
      </c>
      <c r="B8" s="4" t="s">
        <v>88</v>
      </c>
      <c r="C8" s="33" t="s">
        <v>92</v>
      </c>
      <c r="D8" s="33"/>
      <c r="E8" s="33"/>
      <c r="G8" s="10">
        <v>-1656615</v>
      </c>
      <c r="H8" s="10">
        <v>-1606868</v>
      </c>
      <c r="I8" s="14"/>
      <c r="K8" s="10">
        <v>-1606868</v>
      </c>
    </row>
    <row r="9" spans="1:11" x14ac:dyDescent="0.35">
      <c r="A9" s="7">
        <v>4030</v>
      </c>
      <c r="B9" s="4" t="s">
        <v>88</v>
      </c>
      <c r="C9" s="33" t="s">
        <v>93</v>
      </c>
      <c r="D9" s="33"/>
      <c r="E9" s="33"/>
      <c r="G9" s="10">
        <v>-5771</v>
      </c>
      <c r="H9" s="10">
        <v>-11066</v>
      </c>
      <c r="I9" s="14"/>
      <c r="K9" s="10">
        <v>-11066</v>
      </c>
    </row>
    <row r="10" spans="1:11" x14ac:dyDescent="0.35">
      <c r="A10" s="7">
        <v>4031</v>
      </c>
      <c r="B10" s="4" t="s">
        <v>88</v>
      </c>
      <c r="C10" s="33" t="s">
        <v>94</v>
      </c>
      <c r="D10" s="33"/>
      <c r="E10" s="33"/>
      <c r="G10" s="10">
        <v>-1198</v>
      </c>
      <c r="H10" s="10">
        <v>-1580</v>
      </c>
      <c r="I10" s="14"/>
      <c r="K10" s="10">
        <v>-1580</v>
      </c>
    </row>
    <row r="11" spans="1:11" x14ac:dyDescent="0.35">
      <c r="A11" s="7">
        <v>4035</v>
      </c>
      <c r="B11" s="4" t="s">
        <v>88</v>
      </c>
      <c r="C11" s="33" t="s">
        <v>95</v>
      </c>
      <c r="D11" s="33"/>
      <c r="E11" s="33"/>
      <c r="G11" s="10">
        <v>-56864</v>
      </c>
      <c r="H11" s="10">
        <v>-52353</v>
      </c>
      <c r="I11" s="14"/>
      <c r="K11" s="10">
        <v>-52353</v>
      </c>
    </row>
    <row r="12" spans="1:11" x14ac:dyDescent="0.35">
      <c r="A12" s="7">
        <v>4040</v>
      </c>
      <c r="B12" s="4" t="s">
        <v>88</v>
      </c>
      <c r="C12" s="33" t="s">
        <v>96</v>
      </c>
      <c r="D12" s="33"/>
      <c r="E12" s="33"/>
      <c r="G12" s="10">
        <v>-2244</v>
      </c>
      <c r="H12" s="10">
        <v>-1200</v>
      </c>
      <c r="I12" s="14"/>
      <c r="K12" s="10">
        <v>-1200</v>
      </c>
    </row>
    <row r="13" spans="1:11" x14ac:dyDescent="0.35">
      <c r="A13" s="7">
        <v>4045</v>
      </c>
      <c r="B13" s="4" t="s">
        <v>88</v>
      </c>
      <c r="C13" s="33" t="s">
        <v>97</v>
      </c>
      <c r="D13" s="33"/>
      <c r="E13" s="33"/>
      <c r="G13" s="13">
        <v>-1</v>
      </c>
      <c r="H13" s="19">
        <v>-2</v>
      </c>
      <c r="K13" s="13"/>
    </row>
    <row r="14" spans="1:11" x14ac:dyDescent="0.35">
      <c r="A14" s="7">
        <v>4050</v>
      </c>
      <c r="B14" s="4" t="s">
        <v>88</v>
      </c>
      <c r="C14" s="33" t="s">
        <v>98</v>
      </c>
      <c r="D14" s="33"/>
      <c r="E14" s="33"/>
      <c r="G14" s="10">
        <v>-58935</v>
      </c>
      <c r="H14" s="10">
        <v>-9186</v>
      </c>
      <c r="K14" s="10">
        <v>-9186</v>
      </c>
    </row>
    <row r="15" spans="1:11" x14ac:dyDescent="0.35">
      <c r="A15" s="7">
        <v>4055</v>
      </c>
      <c r="B15" s="4" t="s">
        <v>88</v>
      </c>
      <c r="C15" s="33" t="s">
        <v>99</v>
      </c>
      <c r="D15" s="33"/>
      <c r="E15" s="33"/>
      <c r="G15" s="10">
        <v>-64279</v>
      </c>
      <c r="H15" s="10">
        <v>-53117</v>
      </c>
      <c r="K15" s="10">
        <v>-51965</v>
      </c>
    </row>
    <row r="16" spans="1:11" x14ac:dyDescent="0.35">
      <c r="A16" s="8"/>
      <c r="D16" s="33" t="s">
        <v>79</v>
      </c>
      <c r="E16" s="33"/>
      <c r="G16" s="15"/>
      <c r="H16" s="15"/>
      <c r="I16" s="37">
        <v>1152</v>
      </c>
      <c r="J16" s="35"/>
      <c r="K16" s="15"/>
    </row>
    <row r="17" spans="1:11" x14ac:dyDescent="0.35">
      <c r="A17" s="7">
        <v>4060</v>
      </c>
      <c r="B17" s="4" t="s">
        <v>88</v>
      </c>
      <c r="C17" s="33" t="s">
        <v>100</v>
      </c>
      <c r="D17" s="33"/>
      <c r="E17" s="33"/>
      <c r="G17" s="10">
        <v>-100000</v>
      </c>
      <c r="H17" s="11">
        <v>0</v>
      </c>
      <c r="I17" s="14"/>
      <c r="K17" s="11">
        <v>0</v>
      </c>
    </row>
    <row r="18" spans="1:11" x14ac:dyDescent="0.35">
      <c r="A18" s="7">
        <v>4065</v>
      </c>
      <c r="B18" s="4" t="s">
        <v>88</v>
      </c>
      <c r="C18" s="33" t="s">
        <v>101</v>
      </c>
      <c r="D18" s="33"/>
      <c r="E18" s="33"/>
      <c r="G18" s="11">
        <v>0</v>
      </c>
      <c r="H18" s="11">
        <v>0</v>
      </c>
      <c r="I18" s="14"/>
      <c r="K18" s="10">
        <v>0</v>
      </c>
    </row>
    <row r="19" spans="1:11" x14ac:dyDescent="0.35">
      <c r="A19" s="8"/>
      <c r="D19" s="33" t="s">
        <v>79</v>
      </c>
      <c r="E19" s="33"/>
      <c r="G19" s="12"/>
      <c r="H19" s="12"/>
      <c r="I19" s="40">
        <v>-100000</v>
      </c>
      <c r="J19" s="41"/>
      <c r="K19" s="15"/>
    </row>
    <row r="20" spans="1:11" x14ac:dyDescent="0.35">
      <c r="A20" s="7">
        <v>4075</v>
      </c>
      <c r="B20" s="4" t="s">
        <v>88</v>
      </c>
      <c r="C20" s="33" t="s">
        <v>102</v>
      </c>
      <c r="D20" s="33"/>
      <c r="E20" s="33"/>
      <c r="G20" s="10">
        <v>-151087</v>
      </c>
      <c r="H20" s="10">
        <v>-152927</v>
      </c>
      <c r="I20" s="15"/>
      <c r="K20" s="10">
        <v>-152927</v>
      </c>
    </row>
    <row r="21" spans="1:11" x14ac:dyDescent="0.35">
      <c r="A21" s="8"/>
      <c r="C21" s="32" t="s">
        <v>103</v>
      </c>
      <c r="D21" s="32"/>
      <c r="E21" s="32"/>
      <c r="G21" s="10">
        <f>SUM(G5:G20)</f>
        <v>-2123572</v>
      </c>
      <c r="H21" s="10">
        <f>SUM(H5:H20)</f>
        <v>-1916440</v>
      </c>
      <c r="I21" s="34">
        <f>SUM(I5:J20)</f>
        <v>-98848</v>
      </c>
      <c r="J21" s="35"/>
      <c r="K21" s="10">
        <f>SUM(K5:K20)</f>
        <v>-1915286</v>
      </c>
    </row>
    <row r="22" spans="1:11" x14ac:dyDescent="0.35">
      <c r="A22" s="8"/>
      <c r="C22" s="2"/>
      <c r="D22" s="2"/>
      <c r="E22" s="2"/>
      <c r="G22" s="10"/>
      <c r="H22" s="10"/>
      <c r="I22" s="10"/>
      <c r="J22" s="6"/>
      <c r="K22" s="10"/>
    </row>
    <row r="23" spans="1:11" x14ac:dyDescent="0.35">
      <c r="A23" s="7">
        <v>5002</v>
      </c>
      <c r="B23" s="4" t="s">
        <v>104</v>
      </c>
      <c r="C23" s="33" t="s">
        <v>105</v>
      </c>
      <c r="D23" s="33"/>
      <c r="E23" s="33"/>
      <c r="G23" s="11">
        <v>179</v>
      </c>
      <c r="H23" s="9">
        <v>1194</v>
      </c>
      <c r="I23" s="15"/>
      <c r="K23" s="9">
        <v>1194</v>
      </c>
    </row>
    <row r="24" spans="1:11" x14ac:dyDescent="0.35">
      <c r="A24" s="7">
        <v>5004</v>
      </c>
      <c r="B24" s="4" t="s">
        <v>104</v>
      </c>
      <c r="C24" s="33" t="s">
        <v>106</v>
      </c>
      <c r="D24" s="33"/>
      <c r="E24" s="33"/>
      <c r="G24" s="9">
        <v>28770</v>
      </c>
      <c r="H24" s="11">
        <v>0</v>
      </c>
      <c r="I24" s="15"/>
      <c r="K24" s="11">
        <v>0</v>
      </c>
    </row>
    <row r="25" spans="1:11" x14ac:dyDescent="0.35">
      <c r="A25" s="7">
        <v>5006</v>
      </c>
      <c r="B25" s="4" t="s">
        <v>104</v>
      </c>
      <c r="C25" s="33" t="s">
        <v>107</v>
      </c>
      <c r="D25" s="33"/>
      <c r="E25" s="33"/>
      <c r="G25" s="9">
        <v>9172</v>
      </c>
      <c r="H25" s="9">
        <v>9702</v>
      </c>
      <c r="I25" s="15"/>
      <c r="K25" s="9">
        <v>9702</v>
      </c>
    </row>
    <row r="26" spans="1:11" x14ac:dyDescent="0.35">
      <c r="A26" s="7">
        <v>5007</v>
      </c>
      <c r="B26" s="4" t="s">
        <v>104</v>
      </c>
      <c r="C26" s="33" t="s">
        <v>108</v>
      </c>
      <c r="D26" s="33"/>
      <c r="E26" s="33"/>
      <c r="G26" s="9">
        <v>1479</v>
      </c>
      <c r="H26" s="9">
        <v>4133</v>
      </c>
      <c r="I26" s="15"/>
      <c r="K26" s="9">
        <v>4133</v>
      </c>
    </row>
    <row r="27" spans="1:11" x14ac:dyDescent="0.35">
      <c r="A27" s="7">
        <v>5010</v>
      </c>
      <c r="B27" s="4" t="s">
        <v>104</v>
      </c>
      <c r="C27" s="33" t="s">
        <v>109</v>
      </c>
      <c r="D27" s="33"/>
      <c r="E27" s="33"/>
      <c r="G27" s="9">
        <v>508404</v>
      </c>
      <c r="H27" s="9">
        <v>510946</v>
      </c>
      <c r="I27" s="15"/>
      <c r="K27" s="9">
        <v>510946</v>
      </c>
    </row>
    <row r="28" spans="1:11" x14ac:dyDescent="0.35">
      <c r="A28" s="7">
        <v>5012</v>
      </c>
      <c r="B28" s="4" t="s">
        <v>104</v>
      </c>
      <c r="C28" s="33" t="s">
        <v>110</v>
      </c>
      <c r="D28" s="33"/>
      <c r="E28" s="33"/>
      <c r="G28" s="9">
        <v>3789</v>
      </c>
      <c r="H28" s="9">
        <v>2482</v>
      </c>
      <c r="I28" s="15"/>
      <c r="K28" s="9">
        <v>2482</v>
      </c>
    </row>
    <row r="29" spans="1:11" x14ac:dyDescent="0.35">
      <c r="A29" s="7">
        <v>5014</v>
      </c>
      <c r="B29" s="4" t="s">
        <v>104</v>
      </c>
      <c r="C29" s="33" t="s">
        <v>111</v>
      </c>
      <c r="D29" s="33"/>
      <c r="E29" s="33"/>
      <c r="G29" s="9">
        <v>2936</v>
      </c>
      <c r="H29" s="9">
        <v>3295</v>
      </c>
      <c r="I29" s="15"/>
      <c r="K29" s="9">
        <v>3295</v>
      </c>
    </row>
    <row r="30" spans="1:11" x14ac:dyDescent="0.35">
      <c r="A30" s="7">
        <v>5016</v>
      </c>
      <c r="B30" s="4" t="s">
        <v>104</v>
      </c>
      <c r="C30" s="33" t="s">
        <v>112</v>
      </c>
      <c r="D30" s="33"/>
      <c r="E30" s="33"/>
      <c r="G30" s="9">
        <v>22560</v>
      </c>
      <c r="H30" s="9">
        <v>18529</v>
      </c>
      <c r="I30" s="15"/>
      <c r="K30" s="9">
        <v>18529</v>
      </c>
    </row>
    <row r="31" spans="1:11" x14ac:dyDescent="0.35">
      <c r="A31" s="7">
        <v>5017</v>
      </c>
      <c r="B31" s="4" t="s">
        <v>104</v>
      </c>
      <c r="C31" s="33" t="s">
        <v>113</v>
      </c>
      <c r="D31" s="33"/>
      <c r="E31" s="33"/>
      <c r="G31" s="9">
        <v>3091</v>
      </c>
      <c r="H31" s="9">
        <v>5692</v>
      </c>
      <c r="I31" s="15"/>
      <c r="K31" s="9">
        <v>5692</v>
      </c>
    </row>
    <row r="32" spans="1:11" x14ac:dyDescent="0.35">
      <c r="A32" s="7">
        <v>5018</v>
      </c>
      <c r="B32" s="4" t="s">
        <v>104</v>
      </c>
      <c r="C32" s="33" t="s">
        <v>114</v>
      </c>
      <c r="D32" s="33"/>
      <c r="E32" s="33"/>
      <c r="G32" s="9">
        <v>95716</v>
      </c>
      <c r="H32" s="9">
        <v>84928</v>
      </c>
      <c r="I32" s="15"/>
      <c r="K32" s="9">
        <v>84928</v>
      </c>
    </row>
    <row r="33" spans="1:11" x14ac:dyDescent="0.35">
      <c r="A33" s="7">
        <v>5022</v>
      </c>
      <c r="B33" s="4" t="s">
        <v>104</v>
      </c>
      <c r="C33" s="33" t="s">
        <v>115</v>
      </c>
      <c r="D33" s="33"/>
      <c r="E33" s="33"/>
      <c r="G33" s="9">
        <v>17210</v>
      </c>
      <c r="H33" s="9">
        <v>20309</v>
      </c>
      <c r="I33" s="15"/>
      <c r="K33" s="9">
        <v>20309</v>
      </c>
    </row>
    <row r="34" spans="1:11" x14ac:dyDescent="0.35">
      <c r="A34" s="7">
        <v>5024</v>
      </c>
      <c r="B34" s="4" t="s">
        <v>104</v>
      </c>
      <c r="C34" s="33" t="s">
        <v>116</v>
      </c>
      <c r="D34" s="33"/>
      <c r="E34" s="33"/>
      <c r="G34" s="9">
        <v>14477</v>
      </c>
      <c r="H34" s="9">
        <v>10725</v>
      </c>
      <c r="I34" s="15"/>
      <c r="K34" s="9">
        <v>10725</v>
      </c>
    </row>
    <row r="35" spans="1:11" x14ac:dyDescent="0.35">
      <c r="A35" s="7">
        <v>5026</v>
      </c>
      <c r="B35" s="4" t="s">
        <v>104</v>
      </c>
      <c r="C35" s="33" t="s">
        <v>117</v>
      </c>
      <c r="D35" s="33"/>
      <c r="E35" s="33"/>
      <c r="G35" s="11">
        <v>153</v>
      </c>
      <c r="H35" s="20">
        <v>459</v>
      </c>
      <c r="I35" s="15"/>
      <c r="K35" s="11"/>
    </row>
    <row r="36" spans="1:11" x14ac:dyDescent="0.35">
      <c r="A36" s="7">
        <v>5030</v>
      </c>
      <c r="B36" s="4" t="s">
        <v>104</v>
      </c>
      <c r="C36" s="33" t="s">
        <v>118</v>
      </c>
      <c r="D36" s="33"/>
      <c r="E36" s="33"/>
      <c r="G36" s="9">
        <v>1728</v>
      </c>
      <c r="H36" s="21">
        <v>1590</v>
      </c>
      <c r="I36" s="15"/>
      <c r="K36" s="9"/>
    </row>
    <row r="37" spans="1:11" x14ac:dyDescent="0.35">
      <c r="A37" s="7">
        <v>5032</v>
      </c>
      <c r="B37" s="4" t="s">
        <v>104</v>
      </c>
      <c r="C37" s="33" t="s">
        <v>119</v>
      </c>
      <c r="D37" s="33"/>
      <c r="E37" s="33"/>
      <c r="G37" s="9">
        <v>3692</v>
      </c>
      <c r="H37" s="21">
        <v>3101</v>
      </c>
      <c r="I37" s="15"/>
      <c r="K37" s="9"/>
    </row>
    <row r="38" spans="1:11" x14ac:dyDescent="0.35">
      <c r="A38" s="7">
        <v>5034</v>
      </c>
      <c r="B38" s="4" t="s">
        <v>104</v>
      </c>
      <c r="C38" s="33" t="s">
        <v>120</v>
      </c>
      <c r="D38" s="33"/>
      <c r="E38" s="33"/>
      <c r="G38" s="9">
        <v>48725</v>
      </c>
      <c r="H38" s="21">
        <v>46833</v>
      </c>
      <c r="I38" s="15"/>
      <c r="K38" s="9"/>
    </row>
    <row r="39" spans="1:11" x14ac:dyDescent="0.35">
      <c r="A39" s="7">
        <v>5035</v>
      </c>
      <c r="B39" s="4" t="s">
        <v>104</v>
      </c>
      <c r="C39" s="33" t="s">
        <v>121</v>
      </c>
      <c r="D39" s="33"/>
      <c r="E39" s="33"/>
      <c r="G39" s="9">
        <v>3829</v>
      </c>
      <c r="H39" s="21">
        <v>1687</v>
      </c>
      <c r="I39" s="15"/>
      <c r="K39" s="9"/>
    </row>
    <row r="40" spans="1:11" x14ac:dyDescent="0.35">
      <c r="A40" s="7">
        <v>5036</v>
      </c>
      <c r="B40" s="4" t="s">
        <v>104</v>
      </c>
      <c r="C40" s="33" t="s">
        <v>122</v>
      </c>
      <c r="D40" s="33"/>
      <c r="E40" s="33"/>
      <c r="G40" s="11">
        <v>832</v>
      </c>
      <c r="H40" s="11">
        <v>963</v>
      </c>
      <c r="I40" s="15"/>
      <c r="K40" s="11">
        <v>963</v>
      </c>
    </row>
    <row r="41" spans="1:11" x14ac:dyDescent="0.35">
      <c r="A41" s="7">
        <v>5038</v>
      </c>
      <c r="B41" s="4" t="s">
        <v>104</v>
      </c>
      <c r="C41" s="33" t="s">
        <v>123</v>
      </c>
      <c r="D41" s="33"/>
      <c r="E41" s="33"/>
      <c r="G41" s="11">
        <v>463</v>
      </c>
      <c r="H41" s="11">
        <v>0</v>
      </c>
      <c r="I41" s="15"/>
      <c r="K41" s="11">
        <v>0</v>
      </c>
    </row>
    <row r="42" spans="1:11" x14ac:dyDescent="0.35">
      <c r="A42" s="7">
        <v>5040</v>
      </c>
      <c r="B42" s="4" t="s">
        <v>104</v>
      </c>
      <c r="C42" s="33" t="s">
        <v>124</v>
      </c>
      <c r="D42" s="33"/>
      <c r="E42" s="33"/>
      <c r="G42" s="9">
        <v>26949</v>
      </c>
      <c r="H42" s="9">
        <v>25664</v>
      </c>
      <c r="I42" s="15"/>
      <c r="K42" s="9">
        <v>25664</v>
      </c>
    </row>
    <row r="43" spans="1:11" x14ac:dyDescent="0.35">
      <c r="A43" s="7">
        <v>5042</v>
      </c>
      <c r="B43" s="4" t="s">
        <v>104</v>
      </c>
      <c r="C43" s="33" t="s">
        <v>125</v>
      </c>
      <c r="D43" s="33"/>
      <c r="E43" s="33"/>
      <c r="G43" s="9">
        <v>15076</v>
      </c>
      <c r="H43" s="9">
        <v>16352</v>
      </c>
      <c r="I43" s="15"/>
      <c r="K43" s="9">
        <v>16352</v>
      </c>
    </row>
    <row r="44" spans="1:11" x14ac:dyDescent="0.35">
      <c r="A44" s="7">
        <v>5044</v>
      </c>
      <c r="B44" s="4" t="s">
        <v>104</v>
      </c>
      <c r="C44" s="33" t="s">
        <v>126</v>
      </c>
      <c r="D44" s="33"/>
      <c r="E44" s="33"/>
      <c r="G44" s="9">
        <v>18900</v>
      </c>
      <c r="H44" s="9">
        <v>17060</v>
      </c>
      <c r="I44" s="15"/>
      <c r="K44" s="9">
        <v>17060</v>
      </c>
    </row>
    <row r="45" spans="1:11" x14ac:dyDescent="0.35">
      <c r="A45" s="7">
        <v>5045</v>
      </c>
      <c r="B45" s="4" t="s">
        <v>104</v>
      </c>
      <c r="C45" s="33" t="s">
        <v>127</v>
      </c>
      <c r="D45" s="33"/>
      <c r="E45" s="33"/>
      <c r="G45" s="9">
        <v>3511</v>
      </c>
      <c r="H45" s="9">
        <v>11722</v>
      </c>
      <c r="I45" s="15"/>
      <c r="K45" s="9">
        <v>11722</v>
      </c>
    </row>
    <row r="46" spans="1:11" x14ac:dyDescent="0.35">
      <c r="A46" s="7">
        <v>5047</v>
      </c>
      <c r="B46" s="4" t="s">
        <v>104</v>
      </c>
      <c r="C46" s="33" t="s">
        <v>128</v>
      </c>
      <c r="D46" s="33"/>
      <c r="E46" s="33"/>
      <c r="G46" s="11">
        <v>310</v>
      </c>
      <c r="H46" s="11">
        <v>0</v>
      </c>
      <c r="I46" s="15"/>
      <c r="K46" s="11">
        <v>0</v>
      </c>
    </row>
    <row r="47" spans="1:11" x14ac:dyDescent="0.35">
      <c r="A47" s="7">
        <v>5048</v>
      </c>
      <c r="B47" s="4" t="s">
        <v>104</v>
      </c>
      <c r="C47" s="33" t="s">
        <v>129</v>
      </c>
      <c r="D47" s="33"/>
      <c r="E47" s="33"/>
      <c r="G47" s="9">
        <v>1111</v>
      </c>
      <c r="H47" s="11">
        <v>0</v>
      </c>
      <c r="I47" s="15"/>
      <c r="K47" s="11">
        <v>0</v>
      </c>
    </row>
    <row r="48" spans="1:11" x14ac:dyDescent="0.35">
      <c r="A48" s="7">
        <v>5050</v>
      </c>
      <c r="B48" s="4" t="s">
        <v>104</v>
      </c>
      <c r="C48" s="33" t="s">
        <v>130</v>
      </c>
      <c r="D48" s="33"/>
      <c r="E48" s="33"/>
      <c r="G48" s="9">
        <v>3877</v>
      </c>
      <c r="H48" s="9">
        <v>4047</v>
      </c>
      <c r="I48" s="15"/>
      <c r="K48" s="9">
        <v>4047</v>
      </c>
    </row>
    <row r="49" spans="1:11" x14ac:dyDescent="0.35">
      <c r="A49" s="7">
        <v>5052</v>
      </c>
      <c r="B49" s="4" t="s">
        <v>104</v>
      </c>
      <c r="C49" s="33" t="s">
        <v>131</v>
      </c>
      <c r="D49" s="33"/>
      <c r="E49" s="33"/>
      <c r="G49" s="9">
        <v>855515</v>
      </c>
      <c r="H49" s="9">
        <v>862185</v>
      </c>
      <c r="I49" s="15"/>
      <c r="K49" s="9">
        <v>851385</v>
      </c>
    </row>
    <row r="50" spans="1:11" x14ac:dyDescent="0.35">
      <c r="A50" s="8"/>
      <c r="D50" s="33" t="s">
        <v>76</v>
      </c>
      <c r="E50" s="33"/>
      <c r="G50" s="14"/>
      <c r="H50" s="14"/>
      <c r="I50" s="34">
        <v>-10800</v>
      </c>
      <c r="J50" s="35"/>
      <c r="K50" s="14"/>
    </row>
    <row r="51" spans="1:11" x14ac:dyDescent="0.35">
      <c r="A51" s="7">
        <v>5053</v>
      </c>
      <c r="B51" s="4" t="s">
        <v>104</v>
      </c>
      <c r="C51" s="33" t="s">
        <v>132</v>
      </c>
      <c r="D51" s="33"/>
      <c r="E51" s="33"/>
      <c r="G51" s="9">
        <v>2760</v>
      </c>
      <c r="H51" s="9">
        <v>2760</v>
      </c>
      <c r="I51" s="15"/>
      <c r="K51" s="9">
        <v>2760</v>
      </c>
    </row>
    <row r="52" spans="1:11" x14ac:dyDescent="0.35">
      <c r="A52" s="7">
        <v>5054</v>
      </c>
      <c r="B52" s="4" t="s">
        <v>104</v>
      </c>
      <c r="C52" s="33" t="s">
        <v>133</v>
      </c>
      <c r="D52" s="33"/>
      <c r="E52" s="33"/>
      <c r="G52" s="9">
        <v>9541</v>
      </c>
      <c r="H52" s="9">
        <v>16748</v>
      </c>
      <c r="I52" s="15"/>
      <c r="K52" s="9">
        <v>16748</v>
      </c>
    </row>
    <row r="53" spans="1:11" x14ac:dyDescent="0.35">
      <c r="A53" s="7">
        <v>5055</v>
      </c>
      <c r="B53" s="4" t="s">
        <v>104</v>
      </c>
      <c r="C53" s="33" t="s">
        <v>134</v>
      </c>
      <c r="D53" s="33"/>
      <c r="E53" s="33"/>
      <c r="G53" s="9">
        <v>1900</v>
      </c>
      <c r="H53" s="11">
        <v>405</v>
      </c>
      <c r="I53" s="15"/>
      <c r="K53" s="11">
        <v>405</v>
      </c>
    </row>
    <row r="54" spans="1:11" x14ac:dyDescent="0.35">
      <c r="A54" s="7">
        <v>5056</v>
      </c>
      <c r="B54" s="4" t="s">
        <v>104</v>
      </c>
      <c r="C54" s="33" t="s">
        <v>135</v>
      </c>
      <c r="D54" s="33"/>
      <c r="E54" s="33"/>
      <c r="G54" s="9">
        <v>47446</v>
      </c>
      <c r="H54" s="9">
        <v>30395</v>
      </c>
      <c r="I54" s="15"/>
      <c r="K54" s="9">
        <v>30395</v>
      </c>
    </row>
    <row r="55" spans="1:11" x14ac:dyDescent="0.35">
      <c r="A55" s="7">
        <v>5057</v>
      </c>
      <c r="B55" s="4" t="s">
        <v>104</v>
      </c>
      <c r="C55" s="33" t="s">
        <v>136</v>
      </c>
      <c r="D55" s="33"/>
      <c r="E55" s="33"/>
      <c r="G55" s="11">
        <v>21</v>
      </c>
      <c r="H55" s="11">
        <v>506</v>
      </c>
      <c r="I55" s="15"/>
      <c r="K55" s="11">
        <v>506</v>
      </c>
    </row>
    <row r="56" spans="1:11" x14ac:dyDescent="0.35">
      <c r="A56" s="7">
        <v>5058</v>
      </c>
      <c r="B56" s="4" t="s">
        <v>104</v>
      </c>
      <c r="C56" s="33" t="s">
        <v>137</v>
      </c>
      <c r="D56" s="33"/>
      <c r="E56" s="33"/>
      <c r="G56" s="9">
        <v>17902</v>
      </c>
      <c r="H56" s="9">
        <v>15111</v>
      </c>
      <c r="K56" s="9">
        <v>15111</v>
      </c>
    </row>
    <row r="57" spans="1:11" x14ac:dyDescent="0.35">
      <c r="A57" s="7">
        <v>5060</v>
      </c>
      <c r="B57" s="4" t="s">
        <v>104</v>
      </c>
      <c r="C57" s="33" t="s">
        <v>138</v>
      </c>
      <c r="D57" s="33"/>
      <c r="E57" s="33"/>
      <c r="G57" s="9">
        <v>37048</v>
      </c>
      <c r="H57" s="9">
        <v>1026</v>
      </c>
      <c r="K57" s="9">
        <v>1026</v>
      </c>
    </row>
    <row r="58" spans="1:11" x14ac:dyDescent="0.35">
      <c r="A58" s="7">
        <v>5062</v>
      </c>
      <c r="B58" s="4" t="s">
        <v>104</v>
      </c>
      <c r="C58" s="33" t="s">
        <v>139</v>
      </c>
      <c r="D58" s="33"/>
      <c r="E58" s="33"/>
      <c r="G58" s="9">
        <v>249000</v>
      </c>
      <c r="H58" s="9">
        <v>234894</v>
      </c>
      <c r="K58" s="9">
        <v>235548</v>
      </c>
    </row>
    <row r="59" spans="1:11" x14ac:dyDescent="0.35">
      <c r="A59" s="8"/>
      <c r="D59" s="33" t="s">
        <v>76</v>
      </c>
      <c r="E59" s="33"/>
      <c r="G59" s="14"/>
      <c r="H59" s="14"/>
      <c r="I59" s="38">
        <v>654</v>
      </c>
      <c r="J59" s="35"/>
      <c r="K59" s="14"/>
    </row>
    <row r="60" spans="1:11" x14ac:dyDescent="0.35">
      <c r="A60" s="7">
        <v>5064</v>
      </c>
      <c r="B60" s="4" t="s">
        <v>104</v>
      </c>
      <c r="C60" s="33" t="s">
        <v>140</v>
      </c>
      <c r="D60" s="33"/>
      <c r="E60" s="33"/>
      <c r="G60" s="9">
        <v>48468</v>
      </c>
      <c r="H60" s="9">
        <v>31558</v>
      </c>
      <c r="I60" s="12"/>
      <c r="K60" s="9">
        <v>31558</v>
      </c>
    </row>
    <row r="61" spans="1:11" x14ac:dyDescent="0.35">
      <c r="A61" s="7">
        <v>5066</v>
      </c>
      <c r="B61" s="4" t="s">
        <v>104</v>
      </c>
      <c r="C61" s="33" t="s">
        <v>141</v>
      </c>
      <c r="D61" s="33"/>
      <c r="E61" s="33"/>
      <c r="G61" s="9">
        <v>64400</v>
      </c>
      <c r="H61" s="9">
        <v>60816</v>
      </c>
      <c r="I61" s="12"/>
      <c r="K61" s="9">
        <v>60816</v>
      </c>
    </row>
    <row r="62" spans="1:11" x14ac:dyDescent="0.35">
      <c r="A62" s="7">
        <v>5068</v>
      </c>
      <c r="B62" s="4" t="s">
        <v>104</v>
      </c>
      <c r="C62" s="33" t="s">
        <v>142</v>
      </c>
      <c r="D62" s="33"/>
      <c r="E62" s="33"/>
      <c r="G62" s="11">
        <v>483</v>
      </c>
      <c r="H62" s="11">
        <v>674</v>
      </c>
      <c r="I62" s="12"/>
      <c r="K62" s="11">
        <v>674</v>
      </c>
    </row>
    <row r="63" spans="1:11" x14ac:dyDescent="0.35">
      <c r="A63" s="7">
        <v>5070</v>
      </c>
      <c r="B63" s="4" t="s">
        <v>104</v>
      </c>
      <c r="C63" s="33" t="s">
        <v>143</v>
      </c>
      <c r="D63" s="33"/>
      <c r="E63" s="33"/>
      <c r="G63" s="9">
        <v>15298</v>
      </c>
      <c r="H63" s="9">
        <v>16381</v>
      </c>
      <c r="I63" s="12"/>
      <c r="K63" s="9">
        <v>16381</v>
      </c>
    </row>
    <row r="64" spans="1:11" x14ac:dyDescent="0.35">
      <c r="A64" s="7">
        <v>5072</v>
      </c>
      <c r="B64" s="4" t="s">
        <v>104</v>
      </c>
      <c r="C64" s="33" t="s">
        <v>144</v>
      </c>
      <c r="D64" s="33"/>
      <c r="E64" s="33"/>
      <c r="G64" s="9">
        <v>1609</v>
      </c>
      <c r="H64" s="9">
        <v>1847</v>
      </c>
      <c r="I64" s="12"/>
      <c r="K64" s="9">
        <v>1847</v>
      </c>
    </row>
    <row r="65" spans="1:12" x14ac:dyDescent="0.35">
      <c r="A65" s="7">
        <v>5074</v>
      </c>
      <c r="B65" s="4" t="s">
        <v>104</v>
      </c>
      <c r="C65" s="33" t="s">
        <v>145</v>
      </c>
      <c r="D65" s="33"/>
      <c r="E65" s="33"/>
      <c r="G65" s="9">
        <v>84905</v>
      </c>
      <c r="H65" s="9">
        <v>51521</v>
      </c>
      <c r="I65" s="12"/>
      <c r="K65" s="9">
        <v>51521</v>
      </c>
    </row>
    <row r="66" spans="1:12" x14ac:dyDescent="0.35">
      <c r="A66" s="7">
        <v>5076</v>
      </c>
      <c r="B66" s="4" t="s">
        <v>104</v>
      </c>
      <c r="C66" s="33" t="s">
        <v>146</v>
      </c>
      <c r="D66" s="33"/>
      <c r="E66" s="33"/>
      <c r="G66" s="9">
        <v>1346</v>
      </c>
      <c r="H66" s="9">
        <v>6223</v>
      </c>
      <c r="I66" s="12"/>
      <c r="K66" s="9">
        <v>6223</v>
      </c>
    </row>
    <row r="67" spans="1:12" x14ac:dyDescent="0.35">
      <c r="A67" s="7">
        <v>5078</v>
      </c>
      <c r="B67" s="4" t="s">
        <v>104</v>
      </c>
      <c r="C67" s="33" t="s">
        <v>147</v>
      </c>
      <c r="D67" s="33"/>
      <c r="E67" s="33"/>
      <c r="G67" s="9">
        <v>9463</v>
      </c>
      <c r="H67" s="9">
        <v>7813</v>
      </c>
      <c r="I67" s="12"/>
      <c r="K67" s="9">
        <v>7813</v>
      </c>
    </row>
    <row r="68" spans="1:12" x14ac:dyDescent="0.35">
      <c r="A68" s="7">
        <v>5080</v>
      </c>
      <c r="B68" s="4" t="s">
        <v>104</v>
      </c>
      <c r="C68" s="33" t="s">
        <v>148</v>
      </c>
      <c r="D68" s="33"/>
      <c r="E68" s="33"/>
      <c r="G68" s="11">
        <v>249</v>
      </c>
      <c r="H68" s="11">
        <v>340</v>
      </c>
      <c r="I68" s="12"/>
      <c r="K68" s="11">
        <v>340</v>
      </c>
    </row>
    <row r="69" spans="1:12" x14ac:dyDescent="0.35">
      <c r="A69" s="7">
        <v>5082</v>
      </c>
      <c r="B69" s="4" t="s">
        <v>104</v>
      </c>
      <c r="C69" s="33" t="s">
        <v>149</v>
      </c>
      <c r="D69" s="33"/>
      <c r="E69" s="33"/>
      <c r="G69" s="9">
        <v>117031</v>
      </c>
      <c r="H69" s="9">
        <v>121782</v>
      </c>
      <c r="I69" s="12"/>
      <c r="K69" s="9">
        <v>121782</v>
      </c>
    </row>
    <row r="70" spans="1:12" x14ac:dyDescent="0.35">
      <c r="A70" s="7">
        <v>5084</v>
      </c>
      <c r="B70" s="4" t="s">
        <v>104</v>
      </c>
      <c r="C70" s="33" t="s">
        <v>150</v>
      </c>
      <c r="D70" s="33"/>
      <c r="E70" s="33"/>
      <c r="G70" s="9">
        <v>5902</v>
      </c>
      <c r="H70" s="9">
        <v>4430</v>
      </c>
      <c r="I70" s="12"/>
      <c r="K70" s="9">
        <v>4430</v>
      </c>
    </row>
    <row r="71" spans="1:12" x14ac:dyDescent="0.35">
      <c r="A71" s="7">
        <v>5086</v>
      </c>
      <c r="B71" s="4" t="s">
        <v>104</v>
      </c>
      <c r="C71" s="33" t="s">
        <v>151</v>
      </c>
      <c r="D71" s="33"/>
      <c r="E71" s="33"/>
      <c r="G71" s="11">
        <v>899</v>
      </c>
      <c r="H71" s="11">
        <v>379</v>
      </c>
      <c r="I71" s="12"/>
      <c r="K71" s="11">
        <v>379</v>
      </c>
    </row>
    <row r="72" spans="1:12" x14ac:dyDescent="0.35">
      <c r="A72" s="7">
        <v>5088</v>
      </c>
      <c r="B72" s="4" t="s">
        <v>104</v>
      </c>
      <c r="C72" s="33" t="s">
        <v>152</v>
      </c>
      <c r="D72" s="33"/>
      <c r="E72" s="33"/>
      <c r="G72" s="9">
        <v>37432</v>
      </c>
      <c r="H72" s="9">
        <v>26069</v>
      </c>
      <c r="I72" s="12"/>
      <c r="K72" s="9">
        <v>26069</v>
      </c>
    </row>
    <row r="73" spans="1:12" x14ac:dyDescent="0.35">
      <c r="A73" s="7">
        <v>5090</v>
      </c>
      <c r="B73" s="4" t="s">
        <v>104</v>
      </c>
      <c r="C73" s="33" t="s">
        <v>153</v>
      </c>
      <c r="D73" s="33"/>
      <c r="E73" s="33"/>
      <c r="G73" s="9">
        <v>20425</v>
      </c>
      <c r="H73" s="9">
        <v>19222</v>
      </c>
      <c r="I73" s="12"/>
      <c r="K73" s="9">
        <v>19222</v>
      </c>
    </row>
    <row r="74" spans="1:12" x14ac:dyDescent="0.35">
      <c r="A74" s="7">
        <v>6000</v>
      </c>
      <c r="B74" s="4" t="s">
        <v>104</v>
      </c>
      <c r="C74" s="33" t="s">
        <v>154</v>
      </c>
      <c r="D74" s="33"/>
      <c r="E74" s="33"/>
      <c r="G74" s="9">
        <v>13619</v>
      </c>
      <c r="H74" s="9">
        <v>17344</v>
      </c>
      <c r="I74" s="12"/>
      <c r="K74" s="9">
        <v>18133</v>
      </c>
    </row>
    <row r="75" spans="1:12" x14ac:dyDescent="0.35">
      <c r="A75" s="8"/>
      <c r="D75" s="33" t="s">
        <v>22</v>
      </c>
      <c r="E75" s="33"/>
      <c r="G75" s="14"/>
      <c r="H75" s="14"/>
      <c r="I75" s="39">
        <v>-139</v>
      </c>
      <c r="J75" s="35"/>
      <c r="K75" s="14"/>
    </row>
    <row r="76" spans="1:12" x14ac:dyDescent="0.35">
      <c r="A76" s="8"/>
      <c r="D76" s="33" t="s">
        <v>76</v>
      </c>
      <c r="E76" s="33"/>
      <c r="G76" s="14"/>
      <c r="H76" s="14"/>
      <c r="I76" s="38">
        <v>928</v>
      </c>
      <c r="J76" s="35"/>
      <c r="K76" s="14"/>
    </row>
    <row r="77" spans="1:12" x14ac:dyDescent="0.35">
      <c r="A77" s="8"/>
      <c r="C77" s="32" t="s">
        <v>155</v>
      </c>
      <c r="D77" s="32"/>
      <c r="E77" s="32"/>
      <c r="G77" s="9">
        <f>SUM(G23:G76)</f>
        <v>2479601</v>
      </c>
      <c r="H77" s="9">
        <f>SUM(H23:H76)</f>
        <v>2331842</v>
      </c>
      <c r="I77" s="34">
        <f>SUM(I23:J76)</f>
        <v>-9357</v>
      </c>
      <c r="J77" s="35"/>
      <c r="K77" s="9">
        <f>SUM(K23:K76)</f>
        <v>2268815</v>
      </c>
    </row>
    <row r="78" spans="1:12" x14ac:dyDescent="0.35">
      <c r="A78" s="8"/>
      <c r="C78" s="2"/>
      <c r="D78" s="2"/>
      <c r="E78" s="2"/>
      <c r="G78" s="9"/>
      <c r="H78" s="9"/>
      <c r="I78" s="10"/>
      <c r="J78" s="6"/>
      <c r="K78" s="9"/>
    </row>
    <row r="79" spans="1:12" x14ac:dyDescent="0.35">
      <c r="A79" s="8"/>
      <c r="C79" s="32" t="s">
        <v>156</v>
      </c>
      <c r="D79" s="32"/>
      <c r="E79" s="32"/>
      <c r="G79" s="17">
        <f>G21+G77</f>
        <v>356029</v>
      </c>
      <c r="H79" s="17">
        <f>H21+H77</f>
        <v>415402</v>
      </c>
      <c r="I79" s="17"/>
      <c r="J79" s="17">
        <f>J21+J77</f>
        <v>0</v>
      </c>
      <c r="K79" s="17">
        <f>K21+K77</f>
        <v>353529</v>
      </c>
      <c r="L79" s="17"/>
    </row>
    <row r="80" spans="1:12" x14ac:dyDescent="0.35">
      <c r="A80" s="8"/>
      <c r="C80" s="2"/>
      <c r="D80" s="2"/>
      <c r="E80" s="2"/>
      <c r="G80" s="11"/>
      <c r="H80" s="11"/>
      <c r="I80" s="11"/>
      <c r="J80" s="6"/>
      <c r="K80" s="11"/>
    </row>
    <row r="81" spans="1:11" x14ac:dyDescent="0.35">
      <c r="A81" s="8"/>
      <c r="C81" s="32" t="s">
        <v>157</v>
      </c>
      <c r="D81" s="32"/>
      <c r="E81" s="32"/>
      <c r="G81" s="10">
        <f>-G21-G77</f>
        <v>-356029</v>
      </c>
      <c r="H81" s="10">
        <f>-H21-H77</f>
        <v>-415402</v>
      </c>
      <c r="I81" s="12"/>
      <c r="K81" s="10">
        <f>-K21-K77</f>
        <v>-353529</v>
      </c>
    </row>
    <row r="82" spans="1:11" x14ac:dyDescent="0.35">
      <c r="A82" s="8"/>
      <c r="G82" s="15"/>
      <c r="H82" s="15"/>
      <c r="I82" s="12"/>
      <c r="K82" s="15"/>
    </row>
    <row r="83" spans="1:11" x14ac:dyDescent="0.35">
      <c r="A83" s="8"/>
      <c r="G83" s="15"/>
      <c r="H83" s="15"/>
      <c r="I83" s="12"/>
      <c r="K83" s="15"/>
    </row>
    <row r="84" spans="1:11" x14ac:dyDescent="0.35">
      <c r="A84" s="8"/>
      <c r="G84" s="15"/>
      <c r="H84" s="15"/>
      <c r="I84" s="12"/>
      <c r="K84" s="15"/>
    </row>
    <row r="85" spans="1:11" x14ac:dyDescent="0.35">
      <c r="A85" s="8"/>
      <c r="G85" s="15"/>
      <c r="H85" s="15"/>
      <c r="I85" s="12"/>
      <c r="K85" s="15"/>
    </row>
  </sheetData>
  <mergeCells count="87">
    <mergeCell ref="C77:E77"/>
    <mergeCell ref="I77:J77"/>
    <mergeCell ref="C79:E79"/>
    <mergeCell ref="C81:E81"/>
    <mergeCell ref="C72:E72"/>
    <mergeCell ref="C73:E73"/>
    <mergeCell ref="C74:E74"/>
    <mergeCell ref="D75:E75"/>
    <mergeCell ref="I75:J75"/>
    <mergeCell ref="D76:E76"/>
    <mergeCell ref="I76:J76"/>
    <mergeCell ref="C71:E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I59:J59"/>
    <mergeCell ref="D50:E50"/>
    <mergeCell ref="I50:J50"/>
    <mergeCell ref="C51:E51"/>
    <mergeCell ref="C52:E52"/>
    <mergeCell ref="C53:E53"/>
    <mergeCell ref="C54:E54"/>
    <mergeCell ref="C55:E55"/>
    <mergeCell ref="C56:E56"/>
    <mergeCell ref="C57:E57"/>
    <mergeCell ref="C58:E58"/>
    <mergeCell ref="D59:E59"/>
    <mergeCell ref="C49:E49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25:E25"/>
    <mergeCell ref="C15:E15"/>
    <mergeCell ref="D16:E16"/>
    <mergeCell ref="I16:J16"/>
    <mergeCell ref="C17:E17"/>
    <mergeCell ref="C18:E18"/>
    <mergeCell ref="D19:E19"/>
    <mergeCell ref="I19:J19"/>
    <mergeCell ref="C20:E20"/>
    <mergeCell ref="C21:E21"/>
    <mergeCell ref="I21:J21"/>
    <mergeCell ref="C23:E23"/>
    <mergeCell ref="C24:E24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A1:K1"/>
    <mergeCell ref="A2:K2"/>
    <mergeCell ref="I3:J3"/>
    <mergeCell ref="C4:E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D2A-DEC6-43A4-AAA9-FACBA0853A8F}">
  <dimension ref="A1:N85"/>
  <sheetViews>
    <sheetView workbookViewId="0">
      <selection activeCell="M19" sqref="M19"/>
    </sheetView>
  </sheetViews>
  <sheetFormatPr defaultRowHeight="12.75" x14ac:dyDescent="0.35"/>
  <cols>
    <col min="1" max="1" width="14.3984375" customWidth="1"/>
    <col min="2" max="2" width="7.73046875" customWidth="1"/>
    <col min="3" max="3" width="1.3984375" customWidth="1"/>
    <col min="4" max="4" width="24" customWidth="1"/>
    <col min="5" max="5" width="8.1328125" customWidth="1"/>
    <col min="6" max="6" width="2" customWidth="1"/>
    <col min="7" max="8" width="17.265625" customWidth="1"/>
    <col min="9" max="9" width="3.86328125" customWidth="1"/>
    <col min="10" max="10" width="13.3984375" customWidth="1"/>
    <col min="11" max="11" width="16.73046875" customWidth="1"/>
    <col min="12" max="12" width="3" customWidth="1"/>
    <col min="13" max="13" width="11" bestFit="1" customWidth="1"/>
    <col min="14" max="14" width="10.59765625" bestFit="1" customWidth="1"/>
  </cols>
  <sheetData>
    <row r="1" spans="1:11" ht="13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35">
      <c r="G3" s="1" t="s">
        <v>2</v>
      </c>
      <c r="H3" s="1" t="s">
        <v>3</v>
      </c>
      <c r="I3" s="30" t="s">
        <v>4</v>
      </c>
      <c r="J3" s="30"/>
      <c r="K3" s="1" t="s">
        <v>3</v>
      </c>
    </row>
    <row r="4" spans="1:11" x14ac:dyDescent="0.35">
      <c r="A4" s="2" t="s">
        <v>5</v>
      </c>
      <c r="B4" s="3" t="s">
        <v>6</v>
      </c>
      <c r="C4" s="31" t="s">
        <v>7</v>
      </c>
      <c r="D4" s="31"/>
      <c r="E4" s="31"/>
      <c r="G4" s="2" t="s">
        <v>8</v>
      </c>
      <c r="H4" s="2" t="s">
        <v>9</v>
      </c>
      <c r="I4" s="32" t="s">
        <v>10</v>
      </c>
      <c r="J4" s="32"/>
      <c r="K4" s="2" t="s">
        <v>8</v>
      </c>
    </row>
    <row r="5" spans="1:11" x14ac:dyDescent="0.35">
      <c r="A5" s="7">
        <v>4005</v>
      </c>
      <c r="B5" s="4" t="s">
        <v>88</v>
      </c>
      <c r="C5" s="33" t="s">
        <v>89</v>
      </c>
      <c r="D5" s="33"/>
      <c r="E5" s="33"/>
      <c r="G5" s="9">
        <v>89336</v>
      </c>
      <c r="H5" s="9">
        <v>63842</v>
      </c>
      <c r="I5" s="14"/>
      <c r="K5" s="9">
        <v>63842</v>
      </c>
    </row>
    <row r="6" spans="1:11" x14ac:dyDescent="0.35">
      <c r="A6" s="7">
        <v>4010</v>
      </c>
      <c r="B6" s="4" t="s">
        <v>88</v>
      </c>
      <c r="C6" s="33" t="s">
        <v>90</v>
      </c>
      <c r="D6" s="33"/>
      <c r="E6" s="33"/>
      <c r="G6" s="10">
        <v>-69845</v>
      </c>
      <c r="H6" s="10">
        <v>-63311</v>
      </c>
      <c r="I6" s="14"/>
      <c r="K6" s="10">
        <v>-63311</v>
      </c>
    </row>
    <row r="7" spans="1:11" x14ac:dyDescent="0.35">
      <c r="A7" s="7">
        <v>4015</v>
      </c>
      <c r="B7" s="4" t="s">
        <v>88</v>
      </c>
      <c r="C7" s="33" t="s">
        <v>91</v>
      </c>
      <c r="D7" s="33"/>
      <c r="E7" s="33"/>
      <c r="G7" s="10">
        <v>-46069</v>
      </c>
      <c r="H7" s="10">
        <v>-28672</v>
      </c>
      <c r="I7" s="14"/>
      <c r="K7" s="10">
        <v>-28672</v>
      </c>
    </row>
    <row r="8" spans="1:11" x14ac:dyDescent="0.35">
      <c r="A8" s="7">
        <v>4025</v>
      </c>
      <c r="B8" s="4" t="s">
        <v>88</v>
      </c>
      <c r="C8" s="33" t="s">
        <v>92</v>
      </c>
      <c r="D8" s="33"/>
      <c r="E8" s="33"/>
      <c r="G8" s="10">
        <v>-1656615</v>
      </c>
      <c r="H8" s="10">
        <v>-1606868</v>
      </c>
      <c r="I8" s="14"/>
      <c r="K8" s="10">
        <v>-1606868</v>
      </c>
    </row>
    <row r="9" spans="1:11" x14ac:dyDescent="0.35">
      <c r="A9" s="7">
        <v>4030</v>
      </c>
      <c r="B9" s="4" t="s">
        <v>88</v>
      </c>
      <c r="C9" s="33" t="s">
        <v>93</v>
      </c>
      <c r="D9" s="33"/>
      <c r="E9" s="33"/>
      <c r="G9" s="10">
        <v>-5771</v>
      </c>
      <c r="H9" s="18">
        <v>-11066</v>
      </c>
      <c r="I9" s="14"/>
      <c r="J9" s="27"/>
      <c r="K9" s="10"/>
    </row>
    <row r="10" spans="1:11" x14ac:dyDescent="0.35">
      <c r="A10" s="7">
        <v>4031</v>
      </c>
      <c r="B10" s="4" t="s">
        <v>88</v>
      </c>
      <c r="C10" s="33" t="s">
        <v>94</v>
      </c>
      <c r="D10" s="33"/>
      <c r="E10" s="33"/>
      <c r="G10" s="10">
        <v>-1198</v>
      </c>
      <c r="H10" s="18">
        <v>-1580</v>
      </c>
      <c r="I10" s="14"/>
      <c r="J10" s="27"/>
      <c r="K10" s="10"/>
    </row>
    <row r="11" spans="1:11" x14ac:dyDescent="0.35">
      <c r="A11" s="7">
        <v>4035</v>
      </c>
      <c r="B11" s="4" t="s">
        <v>88</v>
      </c>
      <c r="C11" s="33" t="s">
        <v>95</v>
      </c>
      <c r="D11" s="33"/>
      <c r="E11" s="33"/>
      <c r="G11" s="10">
        <v>-56864</v>
      </c>
      <c r="H11" s="18">
        <v>-52353</v>
      </c>
      <c r="I11" s="14"/>
      <c r="J11" s="27"/>
      <c r="K11" s="10"/>
    </row>
    <row r="12" spans="1:11" x14ac:dyDescent="0.35">
      <c r="A12" s="7">
        <v>4040</v>
      </c>
      <c r="B12" s="4" t="s">
        <v>88</v>
      </c>
      <c r="C12" s="33" t="s">
        <v>96</v>
      </c>
      <c r="D12" s="33"/>
      <c r="E12" s="33"/>
      <c r="G12" s="10">
        <v>-2244</v>
      </c>
      <c r="H12" s="18">
        <v>-1200</v>
      </c>
      <c r="I12" s="14"/>
      <c r="J12" s="27"/>
      <c r="K12" s="10"/>
    </row>
    <row r="13" spans="1:11" x14ac:dyDescent="0.35">
      <c r="A13" s="7">
        <v>4045</v>
      </c>
      <c r="B13" s="4" t="s">
        <v>88</v>
      </c>
      <c r="C13" s="33" t="s">
        <v>97</v>
      </c>
      <c r="D13" s="33"/>
      <c r="E13" s="33"/>
      <c r="G13" s="13">
        <v>-1</v>
      </c>
      <c r="H13" s="13">
        <v>-2</v>
      </c>
      <c r="K13" s="13">
        <v>-2</v>
      </c>
    </row>
    <row r="14" spans="1:11" x14ac:dyDescent="0.35">
      <c r="A14" s="7">
        <v>4050</v>
      </c>
      <c r="B14" s="4" t="s">
        <v>88</v>
      </c>
      <c r="C14" s="33" t="s">
        <v>98</v>
      </c>
      <c r="D14" s="33"/>
      <c r="E14" s="33"/>
      <c r="G14" s="10">
        <v>-58935</v>
      </c>
      <c r="H14" s="18">
        <v>-9186</v>
      </c>
      <c r="J14" s="27"/>
      <c r="K14" s="10"/>
    </row>
    <row r="15" spans="1:11" x14ac:dyDescent="0.35">
      <c r="A15" s="7">
        <v>4055</v>
      </c>
      <c r="B15" s="4" t="s">
        <v>88</v>
      </c>
      <c r="C15" s="33" t="s">
        <v>99</v>
      </c>
      <c r="D15" s="33"/>
      <c r="E15" s="33"/>
      <c r="G15" s="10">
        <v>-64279</v>
      </c>
      <c r="H15" s="10">
        <v>-53117</v>
      </c>
      <c r="K15" s="10"/>
    </row>
    <row r="16" spans="1:11" x14ac:dyDescent="0.35">
      <c r="A16" s="8"/>
      <c r="D16" s="33" t="s">
        <v>79</v>
      </c>
      <c r="E16" s="33"/>
      <c r="G16" s="15"/>
      <c r="H16" s="15"/>
      <c r="I16" s="37">
        <v>1152</v>
      </c>
      <c r="J16" s="35"/>
      <c r="K16" s="15"/>
    </row>
    <row r="17" spans="1:14" x14ac:dyDescent="0.35">
      <c r="A17" s="7">
        <v>4060</v>
      </c>
      <c r="B17" s="4" t="s">
        <v>88</v>
      </c>
      <c r="C17" s="33" t="s">
        <v>100</v>
      </c>
      <c r="D17" s="33"/>
      <c r="E17" s="33"/>
      <c r="G17" s="10">
        <v>-100000</v>
      </c>
      <c r="H17" s="11">
        <v>0</v>
      </c>
      <c r="I17" s="14"/>
      <c r="K17" s="11"/>
    </row>
    <row r="18" spans="1:14" x14ac:dyDescent="0.35">
      <c r="A18" s="7">
        <v>4065</v>
      </c>
      <c r="B18" s="4" t="s">
        <v>88</v>
      </c>
      <c r="C18" s="33" t="s">
        <v>101</v>
      </c>
      <c r="D18" s="33"/>
      <c r="E18" s="33"/>
      <c r="G18" s="11">
        <v>0</v>
      </c>
      <c r="H18" s="11">
        <v>0</v>
      </c>
      <c r="I18" s="14"/>
      <c r="K18" s="10"/>
    </row>
    <row r="19" spans="1:14" x14ac:dyDescent="0.35">
      <c r="A19" s="8"/>
      <c r="D19" s="33" t="s">
        <v>79</v>
      </c>
      <c r="E19" s="33"/>
      <c r="G19" s="12"/>
      <c r="H19" s="12"/>
      <c r="I19" s="40">
        <v>-100000</v>
      </c>
      <c r="J19" s="41"/>
      <c r="K19" s="15"/>
      <c r="M19" s="27"/>
      <c r="N19" s="26"/>
    </row>
    <row r="20" spans="1:14" x14ac:dyDescent="0.35">
      <c r="A20" s="7">
        <v>4075</v>
      </c>
      <c r="B20" s="4" t="s">
        <v>88</v>
      </c>
      <c r="C20" s="33" t="s">
        <v>102</v>
      </c>
      <c r="D20" s="33"/>
      <c r="E20" s="33"/>
      <c r="G20" s="10">
        <v>-151087</v>
      </c>
      <c r="H20" s="10">
        <v>-152927</v>
      </c>
      <c r="I20" s="15"/>
      <c r="K20" s="10">
        <v>-152927</v>
      </c>
    </row>
    <row r="21" spans="1:14" x14ac:dyDescent="0.35">
      <c r="A21" s="8"/>
      <c r="C21" s="32" t="s">
        <v>103</v>
      </c>
      <c r="D21" s="32"/>
      <c r="E21" s="32"/>
      <c r="G21" s="10">
        <f>SUM(G5:G20)</f>
        <v>-2123572</v>
      </c>
      <c r="H21" s="10">
        <f>SUM(H5:H20)</f>
        <v>-1916440</v>
      </c>
      <c r="I21" s="34">
        <f>SUM(I5:J20)</f>
        <v>-98848</v>
      </c>
      <c r="J21" s="35"/>
      <c r="K21" s="10">
        <f>SUM(K5:K20)</f>
        <v>-1787938</v>
      </c>
    </row>
    <row r="22" spans="1:14" x14ac:dyDescent="0.35">
      <c r="A22" s="8"/>
      <c r="C22" s="2"/>
      <c r="D22" s="2"/>
      <c r="E22" s="2"/>
      <c r="G22" s="10"/>
      <c r="H22" s="10"/>
      <c r="I22" s="10"/>
      <c r="J22" s="6"/>
      <c r="K22" s="10"/>
    </row>
    <row r="23" spans="1:14" x14ac:dyDescent="0.35">
      <c r="A23" s="7">
        <v>5002</v>
      </c>
      <c r="B23" s="4" t="s">
        <v>104</v>
      </c>
      <c r="C23" s="33" t="s">
        <v>105</v>
      </c>
      <c r="D23" s="33"/>
      <c r="E23" s="33"/>
      <c r="G23" s="11">
        <v>179</v>
      </c>
      <c r="H23" s="9">
        <v>1194</v>
      </c>
      <c r="I23" s="15"/>
      <c r="K23" s="9">
        <v>1194</v>
      </c>
    </row>
    <row r="24" spans="1:14" x14ac:dyDescent="0.35">
      <c r="A24" s="7">
        <v>5004</v>
      </c>
      <c r="B24" s="4" t="s">
        <v>104</v>
      </c>
      <c r="C24" s="33" t="s">
        <v>106</v>
      </c>
      <c r="D24" s="33"/>
      <c r="E24" s="33"/>
      <c r="G24" s="9">
        <v>28770</v>
      </c>
      <c r="H24" s="11">
        <v>0</v>
      </c>
      <c r="I24" s="15"/>
      <c r="K24" s="11">
        <v>0</v>
      </c>
    </row>
    <row r="25" spans="1:14" x14ac:dyDescent="0.35">
      <c r="A25" s="7">
        <v>5006</v>
      </c>
      <c r="B25" s="4" t="s">
        <v>104</v>
      </c>
      <c r="C25" s="33" t="s">
        <v>107</v>
      </c>
      <c r="D25" s="33"/>
      <c r="E25" s="33"/>
      <c r="G25" s="9">
        <v>9172</v>
      </c>
      <c r="H25" s="9">
        <v>9702</v>
      </c>
      <c r="I25" s="15"/>
      <c r="K25" s="9">
        <v>9702</v>
      </c>
    </row>
    <row r="26" spans="1:14" x14ac:dyDescent="0.35">
      <c r="A26" s="7">
        <v>5007</v>
      </c>
      <c r="B26" s="4" t="s">
        <v>104</v>
      </c>
      <c r="C26" s="33" t="s">
        <v>108</v>
      </c>
      <c r="D26" s="33"/>
      <c r="E26" s="33"/>
      <c r="G26" s="9">
        <v>1479</v>
      </c>
      <c r="H26" s="9">
        <v>4133</v>
      </c>
      <c r="I26" s="15"/>
      <c r="K26" s="9">
        <v>4133</v>
      </c>
    </row>
    <row r="27" spans="1:14" x14ac:dyDescent="0.35">
      <c r="A27" s="7">
        <v>5010</v>
      </c>
      <c r="B27" s="4" t="s">
        <v>104</v>
      </c>
      <c r="C27" s="33" t="s">
        <v>109</v>
      </c>
      <c r="D27" s="33"/>
      <c r="E27" s="33"/>
      <c r="G27" s="9">
        <v>508404</v>
      </c>
      <c r="H27" s="9">
        <v>510946</v>
      </c>
      <c r="I27" s="15"/>
      <c r="J27" s="25">
        <f>-510946+505159</f>
        <v>-5787</v>
      </c>
      <c r="K27" s="24">
        <f>H27+J27</f>
        <v>505159</v>
      </c>
    </row>
    <row r="28" spans="1:14" x14ac:dyDescent="0.35">
      <c r="A28" s="7">
        <v>5012</v>
      </c>
      <c r="B28" s="4" t="s">
        <v>104</v>
      </c>
      <c r="C28" s="33" t="s">
        <v>110</v>
      </c>
      <c r="D28" s="33"/>
      <c r="E28" s="33"/>
      <c r="G28" s="9">
        <v>3789</v>
      </c>
      <c r="H28" s="9">
        <v>2482</v>
      </c>
      <c r="I28" s="15"/>
      <c r="K28" s="9">
        <v>2482</v>
      </c>
    </row>
    <row r="29" spans="1:14" x14ac:dyDescent="0.35">
      <c r="A29" s="7">
        <v>5014</v>
      </c>
      <c r="B29" s="4" t="s">
        <v>104</v>
      </c>
      <c r="C29" s="33" t="s">
        <v>111</v>
      </c>
      <c r="D29" s="33"/>
      <c r="E29" s="33"/>
      <c r="G29" s="9">
        <v>2936</v>
      </c>
      <c r="H29" s="9">
        <v>3295</v>
      </c>
      <c r="I29" s="15"/>
      <c r="K29" s="9">
        <v>3295</v>
      </c>
    </row>
    <row r="30" spans="1:14" x14ac:dyDescent="0.35">
      <c r="A30" s="7">
        <v>5016</v>
      </c>
      <c r="B30" s="4" t="s">
        <v>104</v>
      </c>
      <c r="C30" s="33" t="s">
        <v>112</v>
      </c>
      <c r="D30" s="33"/>
      <c r="E30" s="33"/>
      <c r="G30" s="9">
        <v>22560</v>
      </c>
      <c r="H30" s="9">
        <v>18529</v>
      </c>
      <c r="I30" s="15"/>
      <c r="K30" s="9">
        <v>18529</v>
      </c>
    </row>
    <row r="31" spans="1:14" x14ac:dyDescent="0.35">
      <c r="A31" s="7">
        <v>5017</v>
      </c>
      <c r="B31" s="4" t="s">
        <v>104</v>
      </c>
      <c r="C31" s="33" t="s">
        <v>113</v>
      </c>
      <c r="D31" s="33"/>
      <c r="E31" s="33"/>
      <c r="G31" s="9">
        <v>3091</v>
      </c>
      <c r="H31" s="9">
        <v>5692</v>
      </c>
      <c r="I31" s="15"/>
      <c r="K31" s="9">
        <v>5692</v>
      </c>
    </row>
    <row r="32" spans="1:14" x14ac:dyDescent="0.35">
      <c r="A32" s="7">
        <v>5018</v>
      </c>
      <c r="B32" s="4" t="s">
        <v>104</v>
      </c>
      <c r="C32" s="33" t="s">
        <v>114</v>
      </c>
      <c r="D32" s="33"/>
      <c r="E32" s="33"/>
      <c r="G32" s="9">
        <v>95716</v>
      </c>
      <c r="H32" s="9">
        <v>84928</v>
      </c>
      <c r="I32" s="15"/>
      <c r="K32" s="9">
        <v>84928</v>
      </c>
    </row>
    <row r="33" spans="1:11" x14ac:dyDescent="0.35">
      <c r="A33" s="7">
        <v>5022</v>
      </c>
      <c r="B33" s="4" t="s">
        <v>104</v>
      </c>
      <c r="C33" s="33" t="s">
        <v>115</v>
      </c>
      <c r="D33" s="33"/>
      <c r="E33" s="33"/>
      <c r="G33" s="9">
        <v>17210</v>
      </c>
      <c r="H33" s="9">
        <v>20309</v>
      </c>
      <c r="I33" s="15"/>
      <c r="K33" s="9">
        <v>20309</v>
      </c>
    </row>
    <row r="34" spans="1:11" x14ac:dyDescent="0.35">
      <c r="A34" s="7">
        <v>5024</v>
      </c>
      <c r="B34" s="4" t="s">
        <v>104</v>
      </c>
      <c r="C34" s="33" t="s">
        <v>116</v>
      </c>
      <c r="D34" s="33"/>
      <c r="E34" s="33"/>
      <c r="G34" s="9">
        <v>14477</v>
      </c>
      <c r="H34" s="9">
        <v>10725</v>
      </c>
      <c r="I34" s="15"/>
      <c r="K34" s="9">
        <v>10725</v>
      </c>
    </row>
    <row r="35" spans="1:11" x14ac:dyDescent="0.35">
      <c r="A35" s="7">
        <v>5026</v>
      </c>
      <c r="B35" s="4" t="s">
        <v>104</v>
      </c>
      <c r="C35" s="33" t="s">
        <v>117</v>
      </c>
      <c r="D35" s="33"/>
      <c r="E35" s="33"/>
      <c r="G35" s="11">
        <v>153</v>
      </c>
      <c r="H35" s="20">
        <v>459</v>
      </c>
      <c r="I35" s="15"/>
      <c r="J35" s="28"/>
      <c r="K35" s="24"/>
    </row>
    <row r="36" spans="1:11" x14ac:dyDescent="0.35">
      <c r="A36" s="7">
        <v>5030</v>
      </c>
      <c r="B36" s="4" t="s">
        <v>104</v>
      </c>
      <c r="C36" s="33" t="s">
        <v>118</v>
      </c>
      <c r="D36" s="33"/>
      <c r="E36" s="33"/>
      <c r="G36" s="9">
        <v>1728</v>
      </c>
      <c r="H36" s="21">
        <v>1590</v>
      </c>
      <c r="I36" s="15"/>
      <c r="J36" s="28"/>
      <c r="K36" s="24"/>
    </row>
    <row r="37" spans="1:11" x14ac:dyDescent="0.35">
      <c r="A37" s="7">
        <v>5032</v>
      </c>
      <c r="B37" s="4" t="s">
        <v>104</v>
      </c>
      <c r="C37" s="33" t="s">
        <v>119</v>
      </c>
      <c r="D37" s="33"/>
      <c r="E37" s="33"/>
      <c r="G37" s="9">
        <v>3692</v>
      </c>
      <c r="H37" s="21">
        <v>3101</v>
      </c>
      <c r="I37" s="15"/>
      <c r="J37" s="28"/>
      <c r="K37" s="24"/>
    </row>
    <row r="38" spans="1:11" x14ac:dyDescent="0.35">
      <c r="A38" s="7">
        <v>5034</v>
      </c>
      <c r="B38" s="4" t="s">
        <v>104</v>
      </c>
      <c r="C38" s="33" t="s">
        <v>120</v>
      </c>
      <c r="D38" s="33"/>
      <c r="E38" s="33"/>
      <c r="G38" s="9">
        <v>48725</v>
      </c>
      <c r="H38" s="21">
        <v>46833</v>
      </c>
      <c r="I38" s="15"/>
      <c r="J38" s="28"/>
      <c r="K38" s="24"/>
    </row>
    <row r="39" spans="1:11" x14ac:dyDescent="0.35">
      <c r="A39" s="7">
        <v>5035</v>
      </c>
      <c r="B39" s="4" t="s">
        <v>104</v>
      </c>
      <c r="C39" s="33" t="s">
        <v>121</v>
      </c>
      <c r="D39" s="33"/>
      <c r="E39" s="33"/>
      <c r="G39" s="9">
        <v>3829</v>
      </c>
      <c r="H39" s="21">
        <v>1687</v>
      </c>
      <c r="I39" s="15"/>
      <c r="J39" s="28"/>
      <c r="K39" s="24"/>
    </row>
    <row r="40" spans="1:11" x14ac:dyDescent="0.35">
      <c r="A40" s="7">
        <v>5036</v>
      </c>
      <c r="B40" s="4" t="s">
        <v>104</v>
      </c>
      <c r="C40" s="33" t="s">
        <v>122</v>
      </c>
      <c r="D40" s="33"/>
      <c r="E40" s="33"/>
      <c r="G40" s="11">
        <v>832</v>
      </c>
      <c r="H40" s="11">
        <v>963</v>
      </c>
      <c r="I40" s="15"/>
      <c r="K40" s="11">
        <v>963</v>
      </c>
    </row>
    <row r="41" spans="1:11" x14ac:dyDescent="0.35">
      <c r="A41" s="7">
        <v>5038</v>
      </c>
      <c r="B41" s="4" t="s">
        <v>104</v>
      </c>
      <c r="C41" s="33" t="s">
        <v>123</v>
      </c>
      <c r="D41" s="33"/>
      <c r="E41" s="33"/>
      <c r="G41" s="11">
        <v>463</v>
      </c>
      <c r="H41" s="11">
        <v>0</v>
      </c>
      <c r="I41" s="15"/>
      <c r="K41" s="11">
        <v>0</v>
      </c>
    </row>
    <row r="42" spans="1:11" x14ac:dyDescent="0.35">
      <c r="A42" s="7">
        <v>5040</v>
      </c>
      <c r="B42" s="4" t="s">
        <v>104</v>
      </c>
      <c r="C42" s="33" t="s">
        <v>124</v>
      </c>
      <c r="D42" s="33"/>
      <c r="E42" s="33"/>
      <c r="G42" s="9">
        <v>26949</v>
      </c>
      <c r="H42" s="9">
        <v>25664</v>
      </c>
      <c r="I42" s="15"/>
      <c r="K42" s="9">
        <v>25664</v>
      </c>
    </row>
    <row r="43" spans="1:11" x14ac:dyDescent="0.35">
      <c r="A43" s="7">
        <v>5042</v>
      </c>
      <c r="B43" s="4" t="s">
        <v>104</v>
      </c>
      <c r="C43" s="33" t="s">
        <v>125</v>
      </c>
      <c r="D43" s="33"/>
      <c r="E43" s="33"/>
      <c r="G43" s="9">
        <v>15076</v>
      </c>
      <c r="H43" s="9">
        <v>16352</v>
      </c>
      <c r="I43" s="15"/>
      <c r="K43" s="9">
        <v>16352</v>
      </c>
    </row>
    <row r="44" spans="1:11" x14ac:dyDescent="0.35">
      <c r="A44" s="7">
        <v>5044</v>
      </c>
      <c r="B44" s="4" t="s">
        <v>104</v>
      </c>
      <c r="C44" s="33" t="s">
        <v>126</v>
      </c>
      <c r="D44" s="33"/>
      <c r="E44" s="33"/>
      <c r="G44" s="9">
        <v>18900</v>
      </c>
      <c r="H44" s="9">
        <v>17060</v>
      </c>
      <c r="I44" s="15"/>
      <c r="K44" s="9">
        <v>17060</v>
      </c>
    </row>
    <row r="45" spans="1:11" x14ac:dyDescent="0.35">
      <c r="A45" s="7">
        <v>5045</v>
      </c>
      <c r="B45" s="4" t="s">
        <v>104</v>
      </c>
      <c r="C45" s="33" t="s">
        <v>127</v>
      </c>
      <c r="D45" s="33"/>
      <c r="E45" s="33"/>
      <c r="G45" s="9">
        <v>3511</v>
      </c>
      <c r="H45" s="9">
        <v>11722</v>
      </c>
      <c r="I45" s="15"/>
      <c r="K45" s="9">
        <v>11722</v>
      </c>
    </row>
    <row r="46" spans="1:11" x14ac:dyDescent="0.35">
      <c r="A46" s="7">
        <v>5047</v>
      </c>
      <c r="B46" s="4" t="s">
        <v>104</v>
      </c>
      <c r="C46" s="33" t="s">
        <v>128</v>
      </c>
      <c r="D46" s="33"/>
      <c r="E46" s="33"/>
      <c r="G46" s="11">
        <v>310</v>
      </c>
      <c r="H46" s="11">
        <v>0</v>
      </c>
      <c r="I46" s="15"/>
      <c r="K46" s="11">
        <v>0</v>
      </c>
    </row>
    <row r="47" spans="1:11" x14ac:dyDescent="0.35">
      <c r="A47" s="7">
        <v>5048</v>
      </c>
      <c r="B47" s="4" t="s">
        <v>104</v>
      </c>
      <c r="C47" s="33" t="s">
        <v>129</v>
      </c>
      <c r="D47" s="33"/>
      <c r="E47" s="33"/>
      <c r="G47" s="9">
        <v>1111</v>
      </c>
      <c r="H47" s="11">
        <v>0</v>
      </c>
      <c r="I47" s="15"/>
      <c r="K47" s="11">
        <v>0</v>
      </c>
    </row>
    <row r="48" spans="1:11" x14ac:dyDescent="0.35">
      <c r="A48" s="7">
        <v>5050</v>
      </c>
      <c r="B48" s="4" t="s">
        <v>104</v>
      </c>
      <c r="C48" s="33" t="s">
        <v>130</v>
      </c>
      <c r="D48" s="33"/>
      <c r="E48" s="33"/>
      <c r="G48" s="9">
        <v>3877</v>
      </c>
      <c r="H48" s="9">
        <v>4047</v>
      </c>
      <c r="I48" s="15"/>
      <c r="K48" s="9">
        <v>4047</v>
      </c>
    </row>
    <row r="49" spans="1:11" x14ac:dyDescent="0.35">
      <c r="A49" s="7">
        <v>5052</v>
      </c>
      <c r="B49" s="4" t="s">
        <v>104</v>
      </c>
      <c r="C49" s="33" t="s">
        <v>131</v>
      </c>
      <c r="D49" s="33"/>
      <c r="E49" s="33"/>
      <c r="G49" s="9">
        <v>855515</v>
      </c>
      <c r="H49" s="9">
        <v>862185</v>
      </c>
      <c r="I49" s="15"/>
      <c r="K49" s="9">
        <v>851385</v>
      </c>
    </row>
    <row r="50" spans="1:11" x14ac:dyDescent="0.35">
      <c r="A50" s="8"/>
      <c r="D50" s="33" t="s">
        <v>76</v>
      </c>
      <c r="E50" s="33"/>
      <c r="G50" s="14"/>
      <c r="H50" s="14"/>
      <c r="I50" s="34">
        <v>-10800</v>
      </c>
      <c r="J50" s="35"/>
      <c r="K50" s="14"/>
    </row>
    <row r="51" spans="1:11" x14ac:dyDescent="0.35">
      <c r="A51" s="7">
        <v>5053</v>
      </c>
      <c r="B51" s="4" t="s">
        <v>104</v>
      </c>
      <c r="C51" s="33" t="s">
        <v>132</v>
      </c>
      <c r="D51" s="33"/>
      <c r="E51" s="33"/>
      <c r="G51" s="9">
        <v>2760</v>
      </c>
      <c r="H51" s="9">
        <v>2760</v>
      </c>
      <c r="I51" s="15"/>
      <c r="K51" s="9">
        <v>2760</v>
      </c>
    </row>
    <row r="52" spans="1:11" x14ac:dyDescent="0.35">
      <c r="A52" s="7">
        <v>5054</v>
      </c>
      <c r="B52" s="4" t="s">
        <v>104</v>
      </c>
      <c r="C52" s="33" t="s">
        <v>133</v>
      </c>
      <c r="D52" s="33"/>
      <c r="E52" s="33"/>
      <c r="G52" s="9">
        <v>9541</v>
      </c>
      <c r="H52" s="9">
        <v>16748</v>
      </c>
      <c r="I52" s="15"/>
      <c r="K52" s="9">
        <v>16748</v>
      </c>
    </row>
    <row r="53" spans="1:11" x14ac:dyDescent="0.35">
      <c r="A53" s="7">
        <v>5055</v>
      </c>
      <c r="B53" s="4" t="s">
        <v>104</v>
      </c>
      <c r="C53" s="33" t="s">
        <v>134</v>
      </c>
      <c r="D53" s="33"/>
      <c r="E53" s="33"/>
      <c r="G53" s="9">
        <v>1900</v>
      </c>
      <c r="H53" s="11">
        <v>405</v>
      </c>
      <c r="I53" s="15"/>
      <c r="K53" s="11">
        <v>405</v>
      </c>
    </row>
    <row r="54" spans="1:11" x14ac:dyDescent="0.35">
      <c r="A54" s="7">
        <v>5056</v>
      </c>
      <c r="B54" s="4" t="s">
        <v>104</v>
      </c>
      <c r="C54" s="33" t="s">
        <v>135</v>
      </c>
      <c r="D54" s="33"/>
      <c r="E54" s="33"/>
      <c r="G54" s="9">
        <v>47446</v>
      </c>
      <c r="H54" s="9">
        <v>30395</v>
      </c>
      <c r="I54" s="15"/>
      <c r="J54" s="26"/>
      <c r="K54" s="9">
        <f>H54+J54</f>
        <v>30395</v>
      </c>
    </row>
    <row r="55" spans="1:11" x14ac:dyDescent="0.35">
      <c r="A55" s="7">
        <v>5057</v>
      </c>
      <c r="B55" s="4" t="s">
        <v>104</v>
      </c>
      <c r="C55" s="33" t="s">
        <v>136</v>
      </c>
      <c r="D55" s="33"/>
      <c r="E55" s="33"/>
      <c r="G55" s="11">
        <v>21</v>
      </c>
      <c r="H55" s="11">
        <v>506</v>
      </c>
      <c r="I55" s="15"/>
      <c r="K55" s="11">
        <v>506</v>
      </c>
    </row>
    <row r="56" spans="1:11" x14ac:dyDescent="0.35">
      <c r="A56" s="7">
        <v>5058</v>
      </c>
      <c r="B56" s="4" t="s">
        <v>104</v>
      </c>
      <c r="C56" s="33" t="s">
        <v>137</v>
      </c>
      <c r="D56" s="33"/>
      <c r="E56" s="33"/>
      <c r="G56" s="9">
        <v>17902</v>
      </c>
      <c r="H56" s="9">
        <v>15111</v>
      </c>
      <c r="K56" s="9">
        <v>15111</v>
      </c>
    </row>
    <row r="57" spans="1:11" x14ac:dyDescent="0.35">
      <c r="A57" s="7">
        <v>5060</v>
      </c>
      <c r="B57" s="4" t="s">
        <v>104</v>
      </c>
      <c r="C57" s="33" t="s">
        <v>138</v>
      </c>
      <c r="D57" s="33"/>
      <c r="E57" s="33"/>
      <c r="G57" s="9">
        <v>37048</v>
      </c>
      <c r="H57" s="9">
        <v>1026</v>
      </c>
      <c r="K57" s="9">
        <v>1026</v>
      </c>
    </row>
    <row r="58" spans="1:11" x14ac:dyDescent="0.35">
      <c r="A58" s="7">
        <v>5062</v>
      </c>
      <c r="B58" s="4" t="s">
        <v>104</v>
      </c>
      <c r="C58" s="33" t="s">
        <v>139</v>
      </c>
      <c r="D58" s="33"/>
      <c r="E58" s="33"/>
      <c r="G58" s="9">
        <v>249000</v>
      </c>
      <c r="H58" s="9">
        <v>234894</v>
      </c>
      <c r="K58" s="9">
        <v>235548</v>
      </c>
    </row>
    <row r="59" spans="1:11" x14ac:dyDescent="0.35">
      <c r="A59" s="8"/>
      <c r="D59" s="33" t="s">
        <v>76</v>
      </c>
      <c r="E59" s="33"/>
      <c r="G59" s="14"/>
      <c r="H59" s="14"/>
      <c r="I59" s="38">
        <v>654</v>
      </c>
      <c r="J59" s="35"/>
      <c r="K59" s="14"/>
    </row>
    <row r="60" spans="1:11" x14ac:dyDescent="0.35">
      <c r="A60" s="7">
        <v>5064</v>
      </c>
      <c r="B60" s="4" t="s">
        <v>104</v>
      </c>
      <c r="C60" s="33" t="s">
        <v>140</v>
      </c>
      <c r="D60" s="33"/>
      <c r="E60" s="33"/>
      <c r="G60" s="9">
        <v>48468</v>
      </c>
      <c r="H60" s="9">
        <v>31558</v>
      </c>
      <c r="I60" s="12"/>
      <c r="K60" s="9">
        <v>31558</v>
      </c>
    </row>
    <row r="61" spans="1:11" x14ac:dyDescent="0.35">
      <c r="A61" s="7">
        <v>5066</v>
      </c>
      <c r="B61" s="4" t="s">
        <v>104</v>
      </c>
      <c r="C61" s="33" t="s">
        <v>141</v>
      </c>
      <c r="D61" s="33"/>
      <c r="E61" s="33"/>
      <c r="G61" s="9">
        <v>64400</v>
      </c>
      <c r="H61" s="9">
        <v>60816</v>
      </c>
      <c r="I61" s="12"/>
      <c r="K61" s="9">
        <v>60816</v>
      </c>
    </row>
    <row r="62" spans="1:11" x14ac:dyDescent="0.35">
      <c r="A62" s="7">
        <v>5068</v>
      </c>
      <c r="B62" s="4" t="s">
        <v>104</v>
      </c>
      <c r="C62" s="33" t="s">
        <v>142</v>
      </c>
      <c r="D62" s="33"/>
      <c r="E62" s="33"/>
      <c r="G62" s="11">
        <v>483</v>
      </c>
      <c r="H62" s="11">
        <v>674</v>
      </c>
      <c r="I62" s="12"/>
      <c r="K62" s="11">
        <v>674</v>
      </c>
    </row>
    <row r="63" spans="1:11" x14ac:dyDescent="0.35">
      <c r="A63" s="7">
        <v>5070</v>
      </c>
      <c r="B63" s="4" t="s">
        <v>104</v>
      </c>
      <c r="C63" s="33" t="s">
        <v>143</v>
      </c>
      <c r="D63" s="33"/>
      <c r="E63" s="33"/>
      <c r="G63" s="9">
        <v>15298</v>
      </c>
      <c r="H63" s="9">
        <v>16381</v>
      </c>
      <c r="I63" s="12"/>
      <c r="K63" s="9">
        <v>16381</v>
      </c>
    </row>
    <row r="64" spans="1:11" x14ac:dyDescent="0.35">
      <c r="A64" s="7">
        <v>5072</v>
      </c>
      <c r="B64" s="4" t="s">
        <v>104</v>
      </c>
      <c r="C64" s="33" t="s">
        <v>144</v>
      </c>
      <c r="D64" s="33"/>
      <c r="E64" s="33"/>
      <c r="G64" s="9">
        <v>1609</v>
      </c>
      <c r="H64" s="9">
        <v>1847</v>
      </c>
      <c r="I64" s="12"/>
      <c r="K64" s="9">
        <v>1847</v>
      </c>
    </row>
    <row r="65" spans="1:14" x14ac:dyDescent="0.35">
      <c r="A65" s="7">
        <v>5074</v>
      </c>
      <c r="B65" s="4" t="s">
        <v>104</v>
      </c>
      <c r="C65" s="33" t="s">
        <v>145</v>
      </c>
      <c r="D65" s="33"/>
      <c r="E65" s="33"/>
      <c r="G65" s="9">
        <v>84905</v>
      </c>
      <c r="H65" s="9">
        <v>51521</v>
      </c>
      <c r="I65" s="12"/>
      <c r="K65" s="9">
        <v>51521</v>
      </c>
    </row>
    <row r="66" spans="1:14" x14ac:dyDescent="0.35">
      <c r="A66" s="7">
        <v>5076</v>
      </c>
      <c r="B66" s="4" t="s">
        <v>104</v>
      </c>
      <c r="C66" s="33" t="s">
        <v>146</v>
      </c>
      <c r="D66" s="33"/>
      <c r="E66" s="33"/>
      <c r="G66" s="9">
        <v>1346</v>
      </c>
      <c r="H66" s="9">
        <v>6223</v>
      </c>
      <c r="I66" s="12"/>
      <c r="K66" s="9">
        <v>6223</v>
      </c>
    </row>
    <row r="67" spans="1:14" x14ac:dyDescent="0.35">
      <c r="A67" s="7">
        <v>5078</v>
      </c>
      <c r="B67" s="4" t="s">
        <v>104</v>
      </c>
      <c r="C67" s="33" t="s">
        <v>147</v>
      </c>
      <c r="D67" s="33"/>
      <c r="E67" s="33"/>
      <c r="G67" s="9">
        <v>9463</v>
      </c>
      <c r="H67" s="9">
        <v>7813</v>
      </c>
      <c r="I67" s="12"/>
      <c r="K67" s="9">
        <v>7813</v>
      </c>
    </row>
    <row r="68" spans="1:14" x14ac:dyDescent="0.35">
      <c r="A68" s="7">
        <v>5080</v>
      </c>
      <c r="B68" s="4" t="s">
        <v>104</v>
      </c>
      <c r="C68" s="33" t="s">
        <v>148</v>
      </c>
      <c r="D68" s="33"/>
      <c r="E68" s="33"/>
      <c r="G68" s="11">
        <v>249</v>
      </c>
      <c r="H68" s="11">
        <v>340</v>
      </c>
      <c r="I68" s="12"/>
      <c r="K68" s="11">
        <v>340</v>
      </c>
    </row>
    <row r="69" spans="1:14" x14ac:dyDescent="0.35">
      <c r="A69" s="7">
        <v>5082</v>
      </c>
      <c r="B69" s="4" t="s">
        <v>104</v>
      </c>
      <c r="C69" s="33" t="s">
        <v>149</v>
      </c>
      <c r="D69" s="33"/>
      <c r="E69" s="33"/>
      <c r="G69" s="9">
        <v>117031</v>
      </c>
      <c r="H69" s="9">
        <v>121782</v>
      </c>
      <c r="I69" s="12"/>
      <c r="K69" s="9">
        <v>121782</v>
      </c>
    </row>
    <row r="70" spans="1:14" x14ac:dyDescent="0.35">
      <c r="A70" s="7">
        <v>5084</v>
      </c>
      <c r="B70" s="4" t="s">
        <v>104</v>
      </c>
      <c r="C70" s="33" t="s">
        <v>150</v>
      </c>
      <c r="D70" s="33"/>
      <c r="E70" s="33"/>
      <c r="G70" s="9">
        <v>5902</v>
      </c>
      <c r="H70" s="9">
        <v>4430</v>
      </c>
      <c r="I70" s="12"/>
      <c r="K70" s="9">
        <v>4430</v>
      </c>
    </row>
    <row r="71" spans="1:14" x14ac:dyDescent="0.35">
      <c r="A71" s="7">
        <v>5086</v>
      </c>
      <c r="B71" s="4" t="s">
        <v>104</v>
      </c>
      <c r="C71" s="33" t="s">
        <v>151</v>
      </c>
      <c r="D71" s="33"/>
      <c r="E71" s="33"/>
      <c r="G71" s="11">
        <v>899</v>
      </c>
      <c r="H71" s="11">
        <v>379</v>
      </c>
      <c r="I71" s="12"/>
      <c r="K71" s="11">
        <v>379</v>
      </c>
    </row>
    <row r="72" spans="1:14" x14ac:dyDescent="0.35">
      <c r="A72" s="7">
        <v>5088</v>
      </c>
      <c r="B72" s="4" t="s">
        <v>104</v>
      </c>
      <c r="C72" s="33" t="s">
        <v>152</v>
      </c>
      <c r="D72" s="33"/>
      <c r="E72" s="33"/>
      <c r="G72" s="9">
        <v>37432</v>
      </c>
      <c r="H72" s="9">
        <v>26069</v>
      </c>
      <c r="I72" s="12"/>
      <c r="K72" s="9">
        <v>26069</v>
      </c>
    </row>
    <row r="73" spans="1:14" x14ac:dyDescent="0.35">
      <c r="A73" s="7">
        <v>5090</v>
      </c>
      <c r="B73" s="4" t="s">
        <v>104</v>
      </c>
      <c r="C73" s="33" t="s">
        <v>153</v>
      </c>
      <c r="D73" s="33"/>
      <c r="E73" s="33"/>
      <c r="G73" s="9">
        <v>20425</v>
      </c>
      <c r="H73" s="9">
        <v>19222</v>
      </c>
      <c r="I73" s="12"/>
      <c r="K73" s="9">
        <v>19222</v>
      </c>
    </row>
    <row r="74" spans="1:14" x14ac:dyDescent="0.35">
      <c r="A74" s="7">
        <v>6000</v>
      </c>
      <c r="B74" s="4" t="s">
        <v>104</v>
      </c>
      <c r="C74" s="33" t="s">
        <v>154</v>
      </c>
      <c r="D74" s="33"/>
      <c r="E74" s="33"/>
      <c r="G74" s="9">
        <v>13619</v>
      </c>
      <c r="H74" s="9">
        <v>17344</v>
      </c>
      <c r="I74" s="12"/>
      <c r="J74" s="25">
        <v>-30663</v>
      </c>
      <c r="K74" s="9">
        <f>H74+J74+I75+I76</f>
        <v>-12530</v>
      </c>
    </row>
    <row r="75" spans="1:14" x14ac:dyDescent="0.35">
      <c r="A75" s="8"/>
      <c r="D75" s="33" t="s">
        <v>22</v>
      </c>
      <c r="E75" s="33"/>
      <c r="G75" s="14"/>
      <c r="H75" s="14"/>
      <c r="I75" s="39">
        <v>-139</v>
      </c>
      <c r="J75" s="35"/>
      <c r="K75" s="14"/>
    </row>
    <row r="76" spans="1:14" x14ac:dyDescent="0.35">
      <c r="A76" s="8"/>
      <c r="D76" s="33" t="s">
        <v>76</v>
      </c>
      <c r="E76" s="33"/>
      <c r="G76" s="14"/>
      <c r="H76" s="14"/>
      <c r="I76" s="38">
        <v>928</v>
      </c>
      <c r="J76" s="35"/>
      <c r="K76" s="14"/>
    </row>
    <row r="77" spans="1:14" x14ac:dyDescent="0.35">
      <c r="A77" s="8"/>
      <c r="C77" s="32" t="s">
        <v>155</v>
      </c>
      <c r="D77" s="32"/>
      <c r="E77" s="32"/>
      <c r="G77" s="9">
        <f>SUM(G23:G76)</f>
        <v>2479601</v>
      </c>
      <c r="H77" s="9">
        <f>SUM(H23:H76)</f>
        <v>2331842</v>
      </c>
      <c r="I77" s="34">
        <f>SUM(I23:J76)</f>
        <v>-45807</v>
      </c>
      <c r="J77" s="35"/>
      <c r="K77" s="9">
        <f>SUM(K23:K76)</f>
        <v>2232365</v>
      </c>
      <c r="M77" s="22"/>
      <c r="N77" s="23"/>
    </row>
    <row r="78" spans="1:14" x14ac:dyDescent="0.35">
      <c r="A78" s="8"/>
      <c r="C78" s="2"/>
      <c r="D78" s="2"/>
      <c r="E78" s="2"/>
      <c r="G78" s="9"/>
      <c r="H78" s="9"/>
      <c r="I78" s="10"/>
      <c r="J78" s="6"/>
      <c r="K78" s="9"/>
    </row>
    <row r="79" spans="1:14" x14ac:dyDescent="0.35">
      <c r="A79" s="8"/>
      <c r="C79" s="32" t="s">
        <v>156</v>
      </c>
      <c r="D79" s="32"/>
      <c r="E79" s="32"/>
      <c r="G79" s="17">
        <f>G21+G77</f>
        <v>356029</v>
      </c>
      <c r="H79" s="17">
        <f>H21+H77</f>
        <v>415402</v>
      </c>
      <c r="I79" s="17"/>
      <c r="J79" s="17">
        <f>J21+J77</f>
        <v>0</v>
      </c>
      <c r="K79" s="17">
        <f>K21+K77</f>
        <v>444427</v>
      </c>
      <c r="L79" s="17"/>
    </row>
    <row r="80" spans="1:14" x14ac:dyDescent="0.35">
      <c r="A80" s="8"/>
      <c r="C80" s="2"/>
      <c r="D80" s="2"/>
      <c r="E80" s="2"/>
      <c r="G80" s="11"/>
      <c r="H80" s="11"/>
      <c r="I80" s="11"/>
      <c r="J80" s="6"/>
      <c r="K80" s="11"/>
    </row>
    <row r="81" spans="1:11" x14ac:dyDescent="0.35">
      <c r="A81" s="8"/>
      <c r="C81" s="32" t="s">
        <v>157</v>
      </c>
      <c r="D81" s="32"/>
      <c r="E81" s="32"/>
      <c r="G81" s="10">
        <f>-G21-G77</f>
        <v>-356029</v>
      </c>
      <c r="H81" s="10">
        <f>-H21-H77</f>
        <v>-415402</v>
      </c>
      <c r="I81" s="12"/>
      <c r="K81" s="10">
        <f>-K21-K77</f>
        <v>-444427</v>
      </c>
    </row>
    <row r="82" spans="1:11" x14ac:dyDescent="0.35">
      <c r="A82" s="8"/>
      <c r="G82" s="15"/>
      <c r="H82" s="15"/>
      <c r="I82" s="12"/>
      <c r="K82" s="15"/>
    </row>
    <row r="83" spans="1:11" x14ac:dyDescent="0.35">
      <c r="A83" s="8"/>
      <c r="G83" s="15"/>
      <c r="H83" s="15"/>
      <c r="I83" s="12"/>
      <c r="K83" s="15"/>
    </row>
    <row r="84" spans="1:11" x14ac:dyDescent="0.35">
      <c r="A84" s="8"/>
      <c r="G84" s="15"/>
      <c r="H84" s="15"/>
      <c r="I84" s="12"/>
      <c r="K84" s="15"/>
    </row>
    <row r="85" spans="1:11" x14ac:dyDescent="0.35">
      <c r="A85" s="8"/>
      <c r="G85" s="15"/>
      <c r="H85" s="15"/>
      <c r="I85" s="12"/>
      <c r="K85" s="15"/>
    </row>
  </sheetData>
  <mergeCells count="87">
    <mergeCell ref="C79:E79"/>
    <mergeCell ref="C81:E81"/>
    <mergeCell ref="D75:E75"/>
    <mergeCell ref="I75:J75"/>
    <mergeCell ref="D76:E76"/>
    <mergeCell ref="I76:J76"/>
    <mergeCell ref="C77:E77"/>
    <mergeCell ref="I77:J77"/>
    <mergeCell ref="C74:E74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I50:J50"/>
    <mergeCell ref="C62:E62"/>
    <mergeCell ref="C52:E52"/>
    <mergeCell ref="C53:E53"/>
    <mergeCell ref="C54:E54"/>
    <mergeCell ref="C55:E55"/>
    <mergeCell ref="C56:E56"/>
    <mergeCell ref="C57:E57"/>
    <mergeCell ref="C58:E58"/>
    <mergeCell ref="D59:E59"/>
    <mergeCell ref="I59:J59"/>
    <mergeCell ref="C60:E60"/>
    <mergeCell ref="C61:E61"/>
    <mergeCell ref="C51:E51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D50:E50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8:E28"/>
    <mergeCell ref="C17:E17"/>
    <mergeCell ref="C18:E18"/>
    <mergeCell ref="D19:E19"/>
    <mergeCell ref="I19:J19"/>
    <mergeCell ref="C20:E20"/>
    <mergeCell ref="C21:E21"/>
    <mergeCell ref="I21:J21"/>
    <mergeCell ref="C23:E23"/>
    <mergeCell ref="C24:E24"/>
    <mergeCell ref="C25:E25"/>
    <mergeCell ref="C26:E26"/>
    <mergeCell ref="C27:E27"/>
    <mergeCell ref="I16:J1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D16:E16"/>
    <mergeCell ref="C5:E5"/>
    <mergeCell ref="A1:K1"/>
    <mergeCell ref="A2:K2"/>
    <mergeCell ref="I3:J3"/>
    <mergeCell ref="C4:E4"/>
    <mergeCell ref="I4:J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Auditor</vt:lpstr>
      <vt:lpstr>Tie to Audit</vt:lpstr>
      <vt:lpstr>Tie to PSC Report</vt:lpstr>
      <vt:lpstr>Auditor!Print_Area</vt:lpstr>
      <vt:lpstr>Auditor!Print_Titles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Miller</cp:lastModifiedBy>
  <cp:lastPrinted>2022-05-26T19:48:03Z</cp:lastPrinted>
  <dcterms:created xsi:type="dcterms:W3CDTF">2022-05-31T21:14:52Z</dcterms:created>
  <dcterms:modified xsi:type="dcterms:W3CDTF">2022-10-06T20:49:28Z</dcterms:modified>
</cp:coreProperties>
</file>