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200267 FAC 11121  43022/Discovery/STAFF 1st Set Data Requests/"/>
    </mc:Choice>
  </mc:AlternateContent>
  <xr:revisionPtr revIDLastSave="0" documentId="13_ncr:1_{EF078DDB-D14F-4A30-AE37-B5A5453381C1}" xr6:coauthVersionLast="47" xr6:coauthVersionMax="47" xr10:uidLastSave="{00000000-0000-0000-0000-000000000000}"/>
  <bookViews>
    <workbookView xWindow="-120" yWindow="-120" windowWidth="29040" windowHeight="15840" tabRatio="843" xr2:uid="{0F2BEDCD-C8FD-48E2-BA5F-EAF39C8F59FD}"/>
  </bookViews>
  <sheets>
    <sheet name="PJM Costs" sheetId="18" r:id="rId1"/>
  </sheets>
  <externalReferences>
    <externalReference r:id="rId2"/>
  </externalReferences>
  <definedNames>
    <definedName name="DATA">#REF!</definedName>
    <definedName name="LossFactor">'[1]EST WS'!$O$90</definedName>
    <definedName name="Schedule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8" l="1"/>
  <c r="M25" i="18"/>
  <c r="M29" i="18" s="1"/>
  <c r="K25" i="18"/>
  <c r="K29" i="18" s="1"/>
  <c r="I25" i="18"/>
  <c r="I29" i="18" s="1"/>
  <c r="G25" i="18"/>
  <c r="E25" i="18"/>
  <c r="C25" i="18"/>
  <c r="C29" i="18" l="1"/>
  <c r="E29" i="18"/>
</calcChain>
</file>

<file path=xl/sharedStrings.xml><?xml version="1.0" encoding="utf-8"?>
<sst xmlns="http://schemas.openxmlformats.org/spreadsheetml/2006/main" count="32" uniqueCount="31">
  <si>
    <t>PJM Annual FTR Prem</t>
  </si>
  <si>
    <t>Reg.Supply</t>
  </si>
  <si>
    <t>PJM Mthly FTR Prem</t>
  </si>
  <si>
    <t>1230-Inad Inter</t>
  </si>
  <si>
    <t>1250-Meter Err Cor</t>
  </si>
  <si>
    <t>1340-Regulation</t>
  </si>
  <si>
    <t>1360-Synch Reserve</t>
  </si>
  <si>
    <t>1370-Operating Resrv</t>
  </si>
  <si>
    <t>1375-Bal Opr Rsrv</t>
  </si>
  <si>
    <t>1500-FTR Shortfall</t>
  </si>
  <si>
    <t>1500-Mthly FTR Prem</t>
  </si>
  <si>
    <t>2215-Bal Trns Cng Cr</t>
  </si>
  <si>
    <t>2220-Tran Loss</t>
  </si>
  <si>
    <t>2340-Lost Opp. Cost</t>
  </si>
  <si>
    <t>2360-Synch Reserve</t>
  </si>
  <si>
    <t>2375-Bal Opr Rsrv Cr</t>
  </si>
  <si>
    <t>2510-ARR</t>
  </si>
  <si>
    <t>FTR</t>
  </si>
  <si>
    <t>2370-DA Op Rsrv Cr</t>
  </si>
  <si>
    <t>PJM BLI</t>
  </si>
  <si>
    <t>Congestion &amp; Losses</t>
  </si>
  <si>
    <t>Net Fuel Related RTO Billing Line Items</t>
  </si>
  <si>
    <t>November 2021</t>
  </si>
  <si>
    <t>December 2021</t>
  </si>
  <si>
    <t>January 2022</t>
  </si>
  <si>
    <t>February 2022</t>
  </si>
  <si>
    <t>March 2022</t>
  </si>
  <si>
    <t>April 2022</t>
  </si>
  <si>
    <t>Type of Cost</t>
  </si>
  <si>
    <t>Total PJM Costs</t>
  </si>
  <si>
    <t>PJM Costs in FAC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</si>
</sst>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color theme="1"/>
      <name val="Times New Roman"/>
      <family val="1"/>
    </font>
    <font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27">
    <xf numFmtId="0" fontId="0" fillId="0" borderId="0" xfId="0"/>
    <xf numFmtId="1" fontId="4" fillId="0" borderId="0" xfId="5" applyNumberFormat="1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3" applyFont="1" applyFill="1"/>
    <xf numFmtId="1" fontId="9" fillId="0" borderId="0" xfId="5" applyNumberFormat="1" applyFont="1" applyFill="1" applyAlignment="1">
      <alignment horizontal="center"/>
    </xf>
    <xf numFmtId="8" fontId="9" fillId="0" borderId="0" xfId="4" applyNumberFormat="1" applyFont="1" applyFill="1"/>
    <xf numFmtId="0" fontId="9" fillId="0" borderId="0" xfId="0" applyFont="1"/>
    <xf numFmtId="44" fontId="9" fillId="0" borderId="0" xfId="4" applyFont="1" applyFill="1"/>
    <xf numFmtId="44" fontId="10" fillId="0" borderId="0" xfId="6" applyNumberFormat="1" applyFont="1" applyFill="1"/>
    <xf numFmtId="0" fontId="9" fillId="0" borderId="0" xfId="3" applyFont="1" applyAlignment="1"/>
    <xf numFmtId="0" fontId="10" fillId="0" borderId="0" xfId="3" applyFont="1" applyAlignment="1"/>
    <xf numFmtId="44" fontId="9" fillId="0" borderId="2" xfId="3" applyNumberFormat="1" applyFont="1" applyBorder="1" applyAlignment="1"/>
    <xf numFmtId="43" fontId="6" fillId="0" borderId="0" xfId="7" applyFont="1" applyBorder="1"/>
    <xf numFmtId="0" fontId="11" fillId="0" borderId="0" xfId="0" quotePrefix="1" applyFont="1" applyBorder="1" applyAlignment="1">
      <alignment horizontal="center"/>
    </xf>
    <xf numFmtId="0" fontId="0" fillId="0" borderId="0" xfId="0" applyFont="1"/>
    <xf numFmtId="44" fontId="6" fillId="0" borderId="0" xfId="1" applyFont="1" applyBorder="1"/>
    <xf numFmtId="43" fontId="6" fillId="0" borderId="0" xfId="7" applyFont="1"/>
    <xf numFmtId="44" fontId="6" fillId="0" borderId="1" xfId="1" applyFont="1" applyBorder="1"/>
    <xf numFmtId="44" fontId="9" fillId="0" borderId="1" xfId="3" applyNumberFormat="1" applyFont="1" applyBorder="1"/>
    <xf numFmtId="0" fontId="12" fillId="0" borderId="0" xfId="0" applyFont="1"/>
    <xf numFmtId="0" fontId="6" fillId="0" borderId="0" xfId="0" applyFont="1" applyAlignment="1">
      <alignment horizontal="right"/>
    </xf>
    <xf numFmtId="44" fontId="9" fillId="0" borderId="1" xfId="4" applyFont="1" applyFill="1" applyBorder="1"/>
    <xf numFmtId="44" fontId="9" fillId="0" borderId="0" xfId="4" applyFont="1" applyFill="1" applyBorder="1"/>
    <xf numFmtId="44" fontId="9" fillId="0" borderId="0" xfId="3" applyNumberFormat="1" applyFont="1" applyBorder="1"/>
  </cellXfs>
  <cellStyles count="10">
    <cellStyle name="Comma" xfId="7" builtinId="3"/>
    <cellStyle name="Comma 2" xfId="5" xr:uid="{E64C8211-6687-48F3-A83A-733744F2FB31}"/>
    <cellStyle name="Currency" xfId="1" builtinId="4"/>
    <cellStyle name="Currency 2" xfId="4" xr:uid="{4D6E028E-E996-473E-8206-0AB12E29A59E}"/>
    <cellStyle name="Normal" xfId="0" builtinId="0"/>
    <cellStyle name="Normal 10 2 2" xfId="9" xr:uid="{ACC696DB-EBB8-4143-A8A2-6BFC04C54F6A}"/>
    <cellStyle name="Normal 2" xfId="2" xr:uid="{52851EA2-02BC-4E02-ACCF-E655B911D87A}"/>
    <cellStyle name="Normal 3" xfId="3" xr:uid="{7FD02245-1101-4754-BC5B-AD5DAB9ECC21}"/>
    <cellStyle name="Normal 4" xfId="8" xr:uid="{99A28AE6-E1CB-4634-8DA0-9A0271EBD477}"/>
    <cellStyle name="Percent 2" xfId="6" xr:uid="{CF220C37-8955-4B0E-8808-A536203C6C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K%20Rider%20Filings/DEK%20FAC%20Filing/DEK%20FAC%20Filing%202022/02%20December%20Expense_February%20Rates/12%202021%20DEK%20FAC%20Filing%20for%2002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Sch 1 - Summary"/>
      <sheetName val="Sch 2 - Fuel Cost"/>
      <sheetName val="Sch 3 - Sales"/>
      <sheetName val="EST WS"/>
      <sheetName val="Sch 4 - Final Fuel Cost"/>
      <sheetName val="Final S14 WS"/>
      <sheetName val="Sch 5 - Over (Under)"/>
      <sheetName val="Sch 6 - RTO Fuel Cost"/>
      <sheetName val="Prev Mo Fin Fuel Cost Schedule"/>
      <sheetName val="S105 Aug21"/>
      <sheetName val="S155 June"/>
      <sheetName val="Sch 7 - Prior Period"/>
    </sheetNames>
    <sheetDataSet>
      <sheetData sheetId="0" refreshError="1"/>
      <sheetData sheetId="1">
        <row r="5">
          <cell r="E5" t="str">
            <v>December 2021</v>
          </cell>
        </row>
      </sheetData>
      <sheetData sheetId="2" refreshError="1"/>
      <sheetData sheetId="3" refreshError="1"/>
      <sheetData sheetId="4">
        <row r="90">
          <cell r="O90">
            <v>4.7E-2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0710B-AB42-4E68-BE91-04796A1FCDD8}">
  <sheetPr>
    <pageSetUpPr fitToPage="1"/>
  </sheetPr>
  <dimension ref="A1:BC301"/>
  <sheetViews>
    <sheetView tabSelected="1" view="pageLayout" zoomScaleNormal="90" workbookViewId="0">
      <selection activeCell="M2" sqref="M2"/>
    </sheetView>
  </sheetViews>
  <sheetFormatPr defaultRowHeight="15" x14ac:dyDescent="0.25"/>
  <cols>
    <col min="1" max="1" width="35.140625" customWidth="1"/>
    <col min="2" max="2" width="11.28515625" customWidth="1"/>
    <col min="3" max="3" width="15" bestFit="1" customWidth="1"/>
    <col min="4" max="4" width="2" customWidth="1"/>
    <col min="5" max="5" width="15" bestFit="1" customWidth="1"/>
    <col min="6" max="6" width="2" customWidth="1"/>
    <col min="7" max="7" width="14.85546875" bestFit="1" customWidth="1"/>
    <col min="8" max="8" width="2" customWidth="1"/>
    <col min="9" max="9" width="14.85546875" bestFit="1" customWidth="1"/>
    <col min="10" max="10" width="2" customWidth="1"/>
    <col min="11" max="11" width="14.42578125" bestFit="1" customWidth="1"/>
    <col min="12" max="12" width="2" customWidth="1"/>
    <col min="13" max="13" width="15.5703125" customWidth="1"/>
    <col min="14" max="14" width="19.7109375" customWidth="1"/>
  </cols>
  <sheetData>
    <row r="1" spans="1:55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3" t="s">
        <v>30</v>
      </c>
      <c r="N1" s="3"/>
      <c r="O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3"/>
      <c r="N2" s="3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15.75" x14ac:dyDescent="0.25">
      <c r="A3" s="16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ht="15.75" x14ac:dyDescent="0.25">
      <c r="A4" s="22" t="s">
        <v>21</v>
      </c>
      <c r="B4" s="16" t="s">
        <v>19</v>
      </c>
      <c r="C4" s="16" t="s">
        <v>22</v>
      </c>
      <c r="D4" s="16"/>
      <c r="E4" s="16" t="s">
        <v>23</v>
      </c>
      <c r="F4" s="17"/>
      <c r="G4" s="16" t="s">
        <v>24</v>
      </c>
      <c r="H4" s="16"/>
      <c r="I4" s="16" t="s">
        <v>25</v>
      </c>
      <c r="J4" s="16"/>
      <c r="K4" s="16" t="s">
        <v>26</v>
      </c>
      <c r="L4" s="16"/>
      <c r="M4" s="16" t="s">
        <v>27</v>
      </c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 ht="15.75" x14ac:dyDescent="0.25">
      <c r="A5" s="17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ht="15.75" x14ac:dyDescent="0.25">
      <c r="A6" s="6" t="s">
        <v>3</v>
      </c>
      <c r="B6" s="7">
        <v>1230</v>
      </c>
      <c r="C6" s="10">
        <v>1094</v>
      </c>
      <c r="D6" s="10"/>
      <c r="E6" s="10">
        <v>1368.5779937737277</v>
      </c>
      <c r="F6" s="18"/>
      <c r="G6" s="18">
        <v>345.03599476180938</v>
      </c>
      <c r="H6" s="18"/>
      <c r="I6" s="18">
        <v>473.92675670363371</v>
      </c>
      <c r="J6" s="18"/>
      <c r="K6" s="18">
        <v>1587.2778179205911</v>
      </c>
      <c r="L6" s="18"/>
      <c r="M6" s="18">
        <v>5850.1338996511122</v>
      </c>
      <c r="N6" s="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ht="15.75" x14ac:dyDescent="0.25">
      <c r="A7" s="6" t="s">
        <v>4</v>
      </c>
      <c r="B7" s="7">
        <v>1250</v>
      </c>
      <c r="C7" s="10">
        <v>90.53</v>
      </c>
      <c r="D7" s="10"/>
      <c r="E7" s="10">
        <v>-33.033815297604058</v>
      </c>
      <c r="F7" s="18"/>
      <c r="G7" s="18">
        <v>134.09491092645663</v>
      </c>
      <c r="H7" s="18"/>
      <c r="I7" s="18">
        <v>17.494137680872395</v>
      </c>
      <c r="J7" s="18"/>
      <c r="K7" s="18">
        <v>-18.776285281870223</v>
      </c>
      <c r="L7" s="18"/>
      <c r="M7" s="18">
        <v>11.138364568550321</v>
      </c>
      <c r="N7" s="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5.75" x14ac:dyDescent="0.25">
      <c r="A8" s="6" t="s">
        <v>5</v>
      </c>
      <c r="B8" s="7">
        <v>1340</v>
      </c>
      <c r="C8" s="10">
        <v>-129377.35</v>
      </c>
      <c r="D8" s="10"/>
      <c r="E8" s="10">
        <v>-72625.86</v>
      </c>
      <c r="F8" s="18"/>
      <c r="G8" s="18">
        <v>-178918.37</v>
      </c>
      <c r="H8" s="18"/>
      <c r="I8" s="18">
        <v>-77257.56</v>
      </c>
      <c r="J8" s="18"/>
      <c r="K8" s="18">
        <v>-70074.559999999998</v>
      </c>
      <c r="L8" s="18"/>
      <c r="M8" s="18">
        <v>-127136.09</v>
      </c>
      <c r="N8" s="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ht="15.75" x14ac:dyDescent="0.25">
      <c r="A9" s="6" t="s">
        <v>6</v>
      </c>
      <c r="B9" s="7">
        <v>1360</v>
      </c>
      <c r="C9" s="10">
        <v>-65749.94</v>
      </c>
      <c r="D9" s="10"/>
      <c r="E9" s="10">
        <v>-31966.59</v>
      </c>
      <c r="F9" s="18"/>
      <c r="G9" s="18">
        <v>-26785.63</v>
      </c>
      <c r="H9" s="18"/>
      <c r="I9" s="18">
        <v>-16703.53</v>
      </c>
      <c r="J9" s="18"/>
      <c r="K9" s="18">
        <v>-10563.24</v>
      </c>
      <c r="L9" s="18"/>
      <c r="M9" s="18">
        <v>-28576.27</v>
      </c>
      <c r="N9" s="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55" ht="15.75" x14ac:dyDescent="0.25">
      <c r="A10" s="6" t="s">
        <v>7</v>
      </c>
      <c r="B10" s="7">
        <v>1370</v>
      </c>
      <c r="C10" s="10">
        <v>-3799.88</v>
      </c>
      <c r="D10" s="10"/>
      <c r="E10" s="10">
        <v>-7590.52</v>
      </c>
      <c r="F10" s="18"/>
      <c r="G10" s="18">
        <v>-3168.68</v>
      </c>
      <c r="H10" s="18"/>
      <c r="I10" s="18">
        <v>-2043.16</v>
      </c>
      <c r="J10" s="18"/>
      <c r="K10" s="18">
        <v>-2113.9899999999998</v>
      </c>
      <c r="L10" s="18"/>
      <c r="M10" s="18">
        <v>-2581.66</v>
      </c>
      <c r="N10" s="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5" ht="15.75" x14ac:dyDescent="0.25">
      <c r="A11" s="6" t="s">
        <v>8</v>
      </c>
      <c r="B11" s="7">
        <v>1375</v>
      </c>
      <c r="C11" s="10">
        <v>-34600.18</v>
      </c>
      <c r="D11" s="10"/>
      <c r="E11" s="10">
        <v>-18672.346451559551</v>
      </c>
      <c r="F11" s="18"/>
      <c r="G11" s="18">
        <v>-43815.013329490503</v>
      </c>
      <c r="H11" s="18"/>
      <c r="I11" s="18">
        <v>-13034.295102954082</v>
      </c>
      <c r="J11" s="18"/>
      <c r="K11" s="18">
        <v>-17588.363313341917</v>
      </c>
      <c r="L11" s="18"/>
      <c r="M11" s="18">
        <v>-23154.999007974027</v>
      </c>
      <c r="N11" s="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ht="15.75" x14ac:dyDescent="0.25">
      <c r="A12" s="6" t="s">
        <v>9</v>
      </c>
      <c r="B12" s="7">
        <v>2211</v>
      </c>
      <c r="C12" s="10">
        <v>-19086.689999999999</v>
      </c>
      <c r="D12" s="10"/>
      <c r="E12" s="10">
        <v>-4760.42</v>
      </c>
      <c r="F12" s="18"/>
      <c r="G12" s="18">
        <v>19060.88</v>
      </c>
      <c r="H12" s="18"/>
      <c r="I12" s="18">
        <v>1242.23</v>
      </c>
      <c r="J12" s="18"/>
      <c r="K12" s="18">
        <v>2520.06</v>
      </c>
      <c r="L12" s="18"/>
      <c r="M12" s="18">
        <v>73.73</v>
      </c>
      <c r="N12" s="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ht="15.75" x14ac:dyDescent="0.25">
      <c r="A13" s="8" t="s">
        <v>10</v>
      </c>
      <c r="B13" s="7">
        <v>1500</v>
      </c>
      <c r="C13" s="10">
        <v>0.21</v>
      </c>
      <c r="D13" s="10"/>
      <c r="E13" s="10">
        <v>0.31</v>
      </c>
      <c r="F13" s="18"/>
      <c r="G13" s="18">
        <v>0.31</v>
      </c>
      <c r="H13" s="18"/>
      <c r="I13" s="18">
        <v>0.04</v>
      </c>
      <c r="J13" s="18"/>
      <c r="K13" s="18">
        <v>0.14000000000000001</v>
      </c>
      <c r="L13" s="18"/>
      <c r="M13" s="18">
        <v>0.11</v>
      </c>
      <c r="N13" s="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1:55" ht="15.75" x14ac:dyDescent="0.25">
      <c r="A14" s="8" t="s">
        <v>11</v>
      </c>
      <c r="B14" s="7">
        <v>2215</v>
      </c>
      <c r="C14" s="10">
        <v>-160552.56</v>
      </c>
      <c r="D14" s="10"/>
      <c r="E14" s="10">
        <v>-48593.812575164455</v>
      </c>
      <c r="F14" s="15"/>
      <c r="G14" s="18">
        <v>-642038.64894082479</v>
      </c>
      <c r="H14" s="15"/>
      <c r="I14" s="18">
        <v>-234445.21429125426</v>
      </c>
      <c r="J14" s="15"/>
      <c r="K14" s="18">
        <v>-185209.93491936976</v>
      </c>
      <c r="L14" s="15"/>
      <c r="M14" s="18">
        <v>-270498.55913499772</v>
      </c>
      <c r="N14" s="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ht="15.75" x14ac:dyDescent="0.25">
      <c r="A15" s="6" t="s">
        <v>12</v>
      </c>
      <c r="B15" s="7">
        <v>2220</v>
      </c>
      <c r="C15" s="10">
        <v>183842.15</v>
      </c>
      <c r="D15" s="10"/>
      <c r="E15" s="10">
        <v>128483.81701947175</v>
      </c>
      <c r="F15" s="15"/>
      <c r="G15" s="18">
        <v>351907.07426947809</v>
      </c>
      <c r="H15" s="15"/>
      <c r="I15" s="18">
        <v>197995.03012058028</v>
      </c>
      <c r="J15" s="15"/>
      <c r="K15" s="18">
        <v>131880.479117818</v>
      </c>
      <c r="L15" s="15"/>
      <c r="M15" s="18">
        <v>154403.89444597781</v>
      </c>
      <c r="N15" s="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15.75" x14ac:dyDescent="0.25">
      <c r="A16" s="6" t="s">
        <v>13</v>
      </c>
      <c r="B16" s="7">
        <v>2340</v>
      </c>
      <c r="C16" s="10">
        <v>57770.400000000001</v>
      </c>
      <c r="D16" s="10"/>
      <c r="E16" s="10">
        <v>874.72817291644378</v>
      </c>
      <c r="F16" s="15"/>
      <c r="G16" s="18">
        <v>1339.1041097238449</v>
      </c>
      <c r="H16" s="15"/>
      <c r="I16" s="18">
        <v>0</v>
      </c>
      <c r="J16" s="15"/>
      <c r="K16" s="18">
        <v>15580.384183982775</v>
      </c>
      <c r="L16" s="15"/>
      <c r="M16" s="18">
        <v>3070.93224813081</v>
      </c>
      <c r="N16" s="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 ht="15.75" x14ac:dyDescent="0.25">
      <c r="A17" s="6" t="s">
        <v>14</v>
      </c>
      <c r="B17" s="7">
        <v>2360</v>
      </c>
      <c r="C17" s="10">
        <v>79707.95</v>
      </c>
      <c r="D17" s="10"/>
      <c r="E17" s="10">
        <v>18781.597946568083</v>
      </c>
      <c r="F17" s="15"/>
      <c r="G17" s="18">
        <v>15471.890199225809</v>
      </c>
      <c r="H17" s="15"/>
      <c r="I17" s="18">
        <v>0</v>
      </c>
      <c r="J17" s="15"/>
      <c r="K17" s="18">
        <v>31630.614353571069</v>
      </c>
      <c r="L17" s="15"/>
      <c r="M17" s="18">
        <v>33595.518925130229</v>
      </c>
      <c r="N17" s="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ht="15.75" x14ac:dyDescent="0.25">
      <c r="A18" s="6" t="s">
        <v>18</v>
      </c>
      <c r="B18" s="7">
        <v>2370</v>
      </c>
      <c r="C18" s="10">
        <v>106.81</v>
      </c>
      <c r="D18" s="10"/>
      <c r="E18" s="10">
        <v>0</v>
      </c>
      <c r="F18" s="15"/>
      <c r="G18" s="18">
        <v>0</v>
      </c>
      <c r="H18" s="15"/>
      <c r="I18" s="18">
        <v>0</v>
      </c>
      <c r="J18" s="15"/>
      <c r="K18" s="18">
        <v>0</v>
      </c>
      <c r="L18" s="15"/>
      <c r="M18" s="18">
        <v>0</v>
      </c>
      <c r="N18" s="1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ht="15.75" x14ac:dyDescent="0.25">
      <c r="A19" s="6" t="s">
        <v>15</v>
      </c>
      <c r="B19" s="7">
        <v>2375</v>
      </c>
      <c r="C19" s="10">
        <v>460421.85</v>
      </c>
      <c r="D19" s="10"/>
      <c r="E19" s="10">
        <v>99217.06</v>
      </c>
      <c r="F19" s="19"/>
      <c r="G19" s="18">
        <v>49374.087896821329</v>
      </c>
      <c r="H19" s="19"/>
      <c r="I19" s="18">
        <v>0.3</v>
      </c>
      <c r="J19" s="19"/>
      <c r="K19" s="18">
        <v>18206.016880700379</v>
      </c>
      <c r="L19" s="19"/>
      <c r="M19" s="18">
        <v>65210.180000000015</v>
      </c>
      <c r="N19" s="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ht="15.75" x14ac:dyDescent="0.25">
      <c r="A20" s="6" t="s">
        <v>16</v>
      </c>
      <c r="B20" s="7">
        <v>2510</v>
      </c>
      <c r="C20" s="10">
        <v>281742</v>
      </c>
      <c r="D20" s="10"/>
      <c r="E20" s="10">
        <v>300850.34999999998</v>
      </c>
      <c r="F20" s="19"/>
      <c r="G20" s="18">
        <v>304780.21999999997</v>
      </c>
      <c r="H20" s="19"/>
      <c r="I20" s="18">
        <v>258587.28</v>
      </c>
      <c r="J20" s="19"/>
      <c r="K20" s="18">
        <v>323878.39</v>
      </c>
      <c r="L20" s="19"/>
      <c r="M20" s="18">
        <v>280839.90000000002</v>
      </c>
      <c r="N20" s="1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ht="15.75" x14ac:dyDescent="0.25">
      <c r="A21" s="6" t="s">
        <v>17</v>
      </c>
      <c r="B21" s="7">
        <v>2211</v>
      </c>
      <c r="C21" s="10">
        <v>132243.67000000001</v>
      </c>
      <c r="D21" s="10"/>
      <c r="E21" s="10">
        <v>46396.72</v>
      </c>
      <c r="F21" s="19"/>
      <c r="G21" s="18">
        <v>-68961.81</v>
      </c>
      <c r="H21" s="19"/>
      <c r="I21" s="18">
        <v>33157.81</v>
      </c>
      <c r="J21" s="19"/>
      <c r="K21" s="18">
        <v>88221.19</v>
      </c>
      <c r="L21" s="19"/>
      <c r="M21" s="18">
        <v>108098.73</v>
      </c>
      <c r="N21" s="1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ht="15.75" x14ac:dyDescent="0.25">
      <c r="A22" s="6" t="s">
        <v>0</v>
      </c>
      <c r="B22" s="7">
        <v>1500</v>
      </c>
      <c r="C22" s="10">
        <v>-283648.65999999997</v>
      </c>
      <c r="D22" s="10"/>
      <c r="E22" s="10">
        <v>-293103.63</v>
      </c>
      <c r="F22" s="19"/>
      <c r="G22" s="18">
        <v>-293103.63</v>
      </c>
      <c r="H22" s="19"/>
      <c r="I22" s="18">
        <v>-264738.76</v>
      </c>
      <c r="J22" s="19"/>
      <c r="K22" s="18">
        <v>-293103.63</v>
      </c>
      <c r="L22" s="19"/>
      <c r="M22" s="18">
        <v>-283648.65999999997</v>
      </c>
      <c r="N22" s="1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ht="15.75" x14ac:dyDescent="0.25">
      <c r="A23" s="6" t="s">
        <v>2</v>
      </c>
      <c r="B23" s="7">
        <v>2500</v>
      </c>
      <c r="C23" s="10">
        <v>-21.35</v>
      </c>
      <c r="D23" s="10"/>
      <c r="E23" s="10">
        <v>-11799.97</v>
      </c>
      <c r="F23" s="19"/>
      <c r="G23" s="18">
        <v>-19755.5</v>
      </c>
      <c r="H23" s="19"/>
      <c r="I23" s="18">
        <v>-8647.4</v>
      </c>
      <c r="J23" s="19"/>
      <c r="K23" s="18">
        <v>26.39</v>
      </c>
      <c r="L23" s="19"/>
      <c r="M23" s="18">
        <v>-203.95</v>
      </c>
      <c r="N23" s="1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ht="15.75" x14ac:dyDescent="0.25">
      <c r="A24" s="6" t="s">
        <v>1</v>
      </c>
      <c r="B24" s="7">
        <v>2340</v>
      </c>
      <c r="C24" s="24">
        <v>142570.1</v>
      </c>
      <c r="D24" s="25"/>
      <c r="E24" s="24">
        <v>11192.306571788427</v>
      </c>
      <c r="F24" s="15"/>
      <c r="G24" s="20">
        <v>98794.511104315476</v>
      </c>
      <c r="H24" s="15"/>
      <c r="I24" s="20">
        <v>0</v>
      </c>
      <c r="J24" s="15"/>
      <c r="K24" s="20">
        <v>12240.220423282712</v>
      </c>
      <c r="L24" s="15"/>
      <c r="M24" s="20">
        <v>8131.0578317988238</v>
      </c>
      <c r="N24" s="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ht="15.75" x14ac:dyDescent="0.25">
      <c r="A25" s="2" t="s">
        <v>29</v>
      </c>
      <c r="B25" s="2"/>
      <c r="C25" s="10">
        <f>SUM(C6:C24)</f>
        <v>642753.06000000017</v>
      </c>
      <c r="D25" s="26"/>
      <c r="E25" s="10">
        <f>SUM(E6:E24)</f>
        <v>118019.28486249679</v>
      </c>
      <c r="F25" s="15"/>
      <c r="G25" s="10">
        <f>SUM(G6:G24)</f>
        <v>-435340.07378506247</v>
      </c>
      <c r="H25" s="19"/>
      <c r="I25" s="10">
        <f>SUM(I6:I24)</f>
        <v>-125395.80837924359</v>
      </c>
      <c r="J25" s="19"/>
      <c r="K25" s="10">
        <f>SUM(K6:K24)</f>
        <v>47098.668259282007</v>
      </c>
      <c r="L25" s="19"/>
      <c r="M25" s="10">
        <f>SUM(M6:M24)</f>
        <v>-76514.862427714354</v>
      </c>
      <c r="N25" s="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15.75" x14ac:dyDescent="0.25">
      <c r="A26" s="2"/>
      <c r="B26" s="2"/>
      <c r="C26" s="15"/>
      <c r="D26" s="15"/>
      <c r="E26" s="15"/>
      <c r="F26" s="15"/>
      <c r="G26" s="18"/>
      <c r="H26" s="19"/>
      <c r="I26" s="18"/>
      <c r="J26" s="19"/>
      <c r="K26" s="18"/>
      <c r="L26" s="19"/>
      <c r="M26" s="18"/>
      <c r="N26" s="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ht="15.75" x14ac:dyDescent="0.25">
      <c r="A27" s="9" t="s">
        <v>20</v>
      </c>
      <c r="B27" s="10"/>
      <c r="C27" s="21">
        <v>213804.06</v>
      </c>
      <c r="D27" s="15"/>
      <c r="E27" s="24">
        <v>324513.25</v>
      </c>
      <c r="F27" s="15"/>
      <c r="G27" s="20">
        <v>75242.429999999993</v>
      </c>
      <c r="H27" s="15"/>
      <c r="I27" s="20">
        <v>361910.24</v>
      </c>
      <c r="J27" s="15"/>
      <c r="K27" s="20">
        <v>-5553.48</v>
      </c>
      <c r="L27" s="15"/>
      <c r="M27" s="20">
        <v>254302.81</v>
      </c>
      <c r="N27" s="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ht="15.75" x14ac:dyDescent="0.25">
      <c r="A28" s="9"/>
      <c r="B28" s="11"/>
      <c r="C28" s="12"/>
      <c r="D28" s="19"/>
      <c r="E28" s="19"/>
      <c r="F28" s="19"/>
      <c r="G28" s="18"/>
      <c r="H28" s="19"/>
      <c r="I28" s="18"/>
      <c r="J28" s="19"/>
      <c r="K28" s="18"/>
      <c r="L28" s="19"/>
      <c r="M28" s="18"/>
      <c r="N28" s="1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ht="16.5" thickBot="1" x14ac:dyDescent="0.3">
      <c r="A29" s="9" t="s">
        <v>21</v>
      </c>
      <c r="B29" s="13"/>
      <c r="C29" s="14">
        <f>C25-C27</f>
        <v>428949.00000000017</v>
      </c>
      <c r="D29" s="19"/>
      <c r="E29" s="14">
        <f>E25-E27</f>
        <v>-206493.96513750323</v>
      </c>
      <c r="F29" s="19"/>
      <c r="G29" s="14">
        <f>G25-G27</f>
        <v>-510582.50378506246</v>
      </c>
      <c r="H29" s="19"/>
      <c r="I29" s="14">
        <f>I25-I27</f>
        <v>-487306.04837924358</v>
      </c>
      <c r="J29" s="19"/>
      <c r="K29" s="14">
        <f>K25-K27</f>
        <v>52652.14825928201</v>
      </c>
      <c r="L29" s="19"/>
      <c r="M29" s="14">
        <f>M25-M27</f>
        <v>-330817.67242771434</v>
      </c>
      <c r="N29" s="1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 ht="16.5" thickTop="1" x14ac:dyDescent="0.25">
      <c r="A30" s="2"/>
      <c r="B30" s="2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55" ht="15.75" x14ac:dyDescent="0.25">
      <c r="A31" s="2"/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 ht="15.75" x14ac:dyDescent="0.25">
      <c r="A32" s="2"/>
      <c r="B32" s="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ht="15.75" x14ac:dyDescent="0.25">
      <c r="A33" s="2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ht="15.75" x14ac:dyDescent="0.25">
      <c r="A34" s="2"/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9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9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9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9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9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55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55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55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55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spans="1:55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55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1:55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1:55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55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1:55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1:55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55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1:55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55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55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1:55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5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55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55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1:55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</row>
    <row r="95" spans="1:55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1:55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</row>
    <row r="97" spans="1:55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1:55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</row>
    <row r="99" spans="1:55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55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1" spans="1:55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55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1:55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</row>
    <row r="104" spans="1:55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</row>
    <row r="105" spans="1:55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1:55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1:55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</row>
    <row r="108" spans="1:55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1:55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</row>
    <row r="110" spans="1:55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</row>
    <row r="111" spans="1:55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1:55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</row>
    <row r="113" spans="1:55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1:55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1:55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1:55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  <row r="117" spans="1:55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1:55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1:55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1:55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1:55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1:55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</row>
    <row r="123" spans="1:55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</row>
    <row r="124" spans="1:55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</row>
    <row r="125" spans="1:55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</row>
    <row r="126" spans="1:55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1:55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</row>
    <row r="128" spans="1:55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</row>
    <row r="129" spans="1:55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1:55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1:55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1:55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1:55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1:55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1:55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1:55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</row>
    <row r="137" spans="1:55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</row>
    <row r="138" spans="1:55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1:55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1:55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</row>
    <row r="141" spans="1:55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1:55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</row>
    <row r="143" spans="1:55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</row>
    <row r="144" spans="1:55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1:55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1:55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1:55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1:55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1:55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1:55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1:55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1:55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1:55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1:55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1:55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1:55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1:55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1:55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1:55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1:55" ht="15.7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</row>
    <row r="161" spans="1:55" ht="15.7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1:55" ht="15.7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1:55" ht="15.7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1:55" ht="15.7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1:55" ht="15.75" x14ac:dyDescent="0.25">
      <c r="A165" s="2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55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55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55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55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5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5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5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5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5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5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5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x14ac:dyDescent="0.25">
      <c r="B297" s="2"/>
      <c r="N297" s="2"/>
      <c r="O297" s="2"/>
    </row>
    <row r="298" spans="1:42" x14ac:dyDescent="0.25">
      <c r="N298" s="2"/>
      <c r="O298" s="2"/>
    </row>
    <row r="299" spans="1:42" x14ac:dyDescent="0.25">
      <c r="N299" s="2"/>
      <c r="O299" s="2"/>
    </row>
    <row r="300" spans="1:42" x14ac:dyDescent="0.25">
      <c r="N300" s="2"/>
      <c r="O300" s="2"/>
    </row>
    <row r="301" spans="1:42" x14ac:dyDescent="0.25">
      <c r="N301" s="2"/>
      <c r="O301" s="2"/>
    </row>
  </sheetData>
  <pageMargins left="0.7" right="0.7" top="0.94239583333333332" bottom="0.75" header="0.3" footer="0.3"/>
  <pageSetup scale="83" orientation="landscape" r:id="rId1"/>
  <headerFooter>
    <oddHeader>&amp;R&amp;"Times New Roman,Bold"&amp;10KyPSC Case No. 2022-00267
STAFF-DR-01-023 Attachment 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B3A7427EE7304FB0C9DF7105A9861E" ma:contentTypeVersion="4" ma:contentTypeDescription="Create a new document." ma:contentTypeScope="" ma:versionID="10bf71a4656126ec654be9cf054a504f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Miller</Witness>
  </documentManagement>
</p:properties>
</file>

<file path=customXml/itemProps1.xml><?xml version="1.0" encoding="utf-8"?>
<ds:datastoreItem xmlns:ds="http://schemas.openxmlformats.org/officeDocument/2006/customXml" ds:itemID="{D407B499-A694-45E1-A7A6-509A0D75AE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CE4AC8-DFC0-496A-A6CE-AFFFF6F16E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4B0F8E-F899-4E36-9A59-7D9E37E307CA}">
  <ds:schemaRefs>
    <ds:schemaRef ds:uri="http://purl.org/dc/terms/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3c9d8c27-8a6d-4d9e-a15e-ef5d28c114a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PJM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S14 DEK PJM Charge Detail </dc:subject>
  <dc:creator>Libbie Miller</dc:creator>
  <cp:lastModifiedBy>Sunderman, Minna</cp:lastModifiedBy>
  <cp:lastPrinted>2022-09-26T18:30:10Z</cp:lastPrinted>
  <dcterms:created xsi:type="dcterms:W3CDTF">2022-09-18T12:22:32Z</dcterms:created>
  <dcterms:modified xsi:type="dcterms:W3CDTF">2022-09-27T19:32:33Z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0x0101008BB3A7427EE7304FB0C9DF7105A9861E</vt:lpwstr>
  </property>
</Properties>
</file>