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onaker Law Office\Clients\06580 - Rowan Water\0002-2022 ARF\Drafts\"/>
    </mc:Choice>
  </mc:AlternateContent>
  <xr:revisionPtr revIDLastSave="0" documentId="13_ncr:1_{A9E8FD73-9ADE-42DC-8CA6-5D622FF2F66E}" xr6:coauthVersionLast="47" xr6:coauthVersionMax="47" xr10:uidLastSave="{00000000-0000-0000-0000-000000000000}"/>
  <bookViews>
    <workbookView xWindow="-110" yWindow="-110" windowWidth="21370" windowHeight="15260" activeTab="1" xr2:uid="{E4AB71E8-83AA-4A74-8B87-8F16AC8359FF}"/>
  </bookViews>
  <sheets>
    <sheet name="Purchased Power" sheetId="1" r:id="rId1"/>
    <sheet name="Purchased Water" sheetId="2" r:id="rId2"/>
    <sheet name="Materials &amp; Supplies" sheetId="3" r:id="rId3"/>
    <sheet name="Transportatio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" i="2" l="1"/>
  <c r="R5" i="2"/>
  <c r="R4" i="2"/>
  <c r="Q42" i="1"/>
  <c r="Q43" i="1" s="1"/>
  <c r="Q44" i="1" s="1"/>
  <c r="C6" i="4"/>
  <c r="B6" i="4"/>
  <c r="A22" i="4"/>
  <c r="A48" i="3"/>
  <c r="A54" i="3" s="1"/>
  <c r="P40" i="1"/>
  <c r="Q40" i="1"/>
  <c r="R40" i="1"/>
  <c r="S40" i="1"/>
  <c r="AB2" i="2" l="1"/>
  <c r="N2" i="2"/>
  <c r="AB33" i="1"/>
  <c r="AB34" i="1"/>
  <c r="AB35" i="1"/>
  <c r="AB36" i="1"/>
  <c r="AB37" i="1"/>
  <c r="AB38" i="1"/>
  <c r="AB39" i="1"/>
  <c r="AB32" i="1"/>
  <c r="N33" i="1"/>
  <c r="N34" i="1"/>
  <c r="N35" i="1"/>
  <c r="N36" i="1"/>
  <c r="N37" i="1"/>
  <c r="N38" i="1"/>
  <c r="N39" i="1"/>
  <c r="N32" i="1"/>
  <c r="N21" i="1"/>
  <c r="N22" i="1"/>
  <c r="N23" i="1"/>
  <c r="N24" i="1"/>
  <c r="N25" i="1"/>
  <c r="N26" i="1"/>
  <c r="N27" i="1"/>
  <c r="N28" i="1"/>
  <c r="N29" i="1"/>
  <c r="N30" i="1"/>
  <c r="N20" i="1"/>
  <c r="AB21" i="1"/>
  <c r="AB22" i="1"/>
  <c r="AB23" i="1"/>
  <c r="AB24" i="1"/>
  <c r="AB25" i="1"/>
  <c r="AB26" i="1"/>
  <c r="AB27" i="1"/>
  <c r="AB28" i="1"/>
  <c r="AB29" i="1"/>
  <c r="AB30" i="1"/>
  <c r="AB20" i="1"/>
  <c r="N8" i="1"/>
  <c r="N9" i="1"/>
  <c r="N10" i="1"/>
  <c r="N11" i="1"/>
  <c r="N12" i="1"/>
  <c r="N13" i="1"/>
  <c r="N14" i="1"/>
  <c r="N15" i="1"/>
  <c r="N16" i="1"/>
  <c r="N17" i="1"/>
  <c r="N18" i="1"/>
  <c r="N7" i="1"/>
  <c r="AB8" i="1"/>
  <c r="AB9" i="1"/>
  <c r="AB10" i="1"/>
  <c r="AB11" i="1"/>
  <c r="AB12" i="1"/>
  <c r="AB13" i="1"/>
  <c r="AB14" i="1"/>
  <c r="AB15" i="1"/>
  <c r="AB16" i="1"/>
  <c r="AB17" i="1"/>
  <c r="AB18" i="1"/>
  <c r="AB7" i="1"/>
  <c r="AB5" i="1"/>
  <c r="N5" i="1"/>
  <c r="AB3" i="1"/>
  <c r="AB2" i="1"/>
  <c r="N3" i="1"/>
  <c r="N2" i="1"/>
  <c r="N44" i="1" l="1"/>
  <c r="AB44" i="1"/>
  <c r="AB46" i="1" s="1"/>
</calcChain>
</file>

<file path=xl/sharedStrings.xml><?xml version="1.0" encoding="utf-8"?>
<sst xmlns="http://schemas.openxmlformats.org/spreadsheetml/2006/main" count="72" uniqueCount="68">
  <si>
    <t>Electric Utilities</t>
  </si>
  <si>
    <t>Water Utility</t>
  </si>
  <si>
    <t>KU (60 E pump)</t>
  </si>
  <si>
    <t>KU (Baldridge Rd)</t>
  </si>
  <si>
    <t>TOTAL 2021</t>
  </si>
  <si>
    <t>TOTAL 2022</t>
  </si>
  <si>
    <t>LVRECC (Blairs Mill Tank)</t>
  </si>
  <si>
    <t>Grayson (Maintenance bldg.)</t>
  </si>
  <si>
    <t>Grayson (Tower Hill)</t>
  </si>
  <si>
    <t>Grayson (Elliottville)</t>
  </si>
  <si>
    <t>Grayson (Water tower-Williams Branch)</t>
  </si>
  <si>
    <t>Grayson (South Mill Branch pump station)</t>
  </si>
  <si>
    <t>Grayson (Route 1274-new tank)</t>
  </si>
  <si>
    <t>Grayson (Woodhill EST)</t>
  </si>
  <si>
    <t>Grayson (Lees Branch pump station)</t>
  </si>
  <si>
    <t>Grayson (Patties Lick pump station)</t>
  </si>
  <si>
    <t>Grayson (CCC trail pump station 2)</t>
  </si>
  <si>
    <t>Grayson (CCC trail tank)</t>
  </si>
  <si>
    <t>Grayson (Water tower-Open Fork Rd)</t>
  </si>
  <si>
    <t>Fleming Mason (Flemingsburg Rd pump)</t>
  </si>
  <si>
    <t>Fleming Mason (KY 801 N 6400 pump)</t>
  </si>
  <si>
    <t>Fleming Mason (Cooks Branch pump)</t>
  </si>
  <si>
    <t>Fleming Mason (Viking Drive pump)</t>
  </si>
  <si>
    <t>Fleming Mason (Cranston Rd 740 pump)</t>
  </si>
  <si>
    <t>Fleming Mason (Cranston Rd water pump)</t>
  </si>
  <si>
    <t>Fleming Mason (Old Hilda Rd pump)</t>
  </si>
  <si>
    <t>Fleming Mason (Cranston Rd pump station)</t>
  </si>
  <si>
    <t>Fleming Mason (Pond Lick past)</t>
  </si>
  <si>
    <t>Fleming Mason (Rock Fork Rd blk bldg)</t>
  </si>
  <si>
    <t>Fleming Mason (Hallwood Rd water tank)</t>
  </si>
  <si>
    <t>Kentucky Power (US HWY 60E)</t>
  </si>
  <si>
    <t>Kentucky Power (6690 US HWY 60E)</t>
  </si>
  <si>
    <t>Kentucky Power (195 Bareskin Hollow)</t>
  </si>
  <si>
    <t>Kentucky Power (2970 Big Perry Rd. Rear water pump)</t>
  </si>
  <si>
    <t>Kentucky Power (12550 Cranston Rd.)</t>
  </si>
  <si>
    <t>Kentucky Power (Haldeman Rd)</t>
  </si>
  <si>
    <t>Kentucky Power (Big Perry Rd)</t>
  </si>
  <si>
    <t>Kentucky Power (6925 US HWY 60E)</t>
  </si>
  <si>
    <t>2021 TOTAL</t>
  </si>
  <si>
    <t>2022 TOTAL</t>
  </si>
  <si>
    <t>PRO FORMA ADJ</t>
  </si>
  <si>
    <t>Morehead Utility Plant Board</t>
  </si>
  <si>
    <t>2021 Annual Report</t>
  </si>
  <si>
    <t>Does not inlcude most of December</t>
  </si>
  <si>
    <t xml:space="preserve">PRO FORMA ADJ </t>
  </si>
  <si>
    <t>Does not include the increase for December 2022</t>
  </si>
  <si>
    <t>Pro Forma Adj included in Application</t>
  </si>
  <si>
    <t xml:space="preserve">the year then subtracting the 2021 Annual </t>
  </si>
  <si>
    <t>Report amount</t>
  </si>
  <si>
    <t>Materials purchased in 2022 through the time of filing</t>
  </si>
  <si>
    <t>TOTAL (1st 6 mths of 2022)</t>
  </si>
  <si>
    <t>TOTAL for 2021</t>
  </si>
  <si>
    <t>First 4 month average (based on original calculations)</t>
  </si>
  <si>
    <t>Pro Forma was calculated by taking the first 4 months of actual lease invoices and averaging to get a monthly amount.  Multiplying that by 12 for the year)</t>
  </si>
  <si>
    <t>TOTAL (from invoices attached to Application which is partial year for 2022)</t>
  </si>
  <si>
    <t>and getting a monthly average then multiplying by 12 for</t>
  </si>
  <si>
    <t>Average of first 4 months of 2022</t>
  </si>
  <si>
    <t>Average month times 12</t>
  </si>
  <si>
    <t>Calculated by taking the first few months bills</t>
  </si>
  <si>
    <t>Difference in 12 month average and 2021 annual report</t>
  </si>
  <si>
    <t>There would have only been a small amount of lease payments included in 2021 test year, which would have been subtracted to reach the pro forma adjustment.</t>
  </si>
  <si>
    <t>This number is a little different than the pro forma amount</t>
  </si>
  <si>
    <t>Rowan Water believes this is due to a few bills not being available</t>
  </si>
  <si>
    <t>when originally calculated</t>
  </si>
  <si>
    <t>Rowan Water will update spreadsheet with December actuals when known</t>
  </si>
  <si>
    <t>pro forma - first 4 months average and multiply by 12 to get annual amount.</t>
  </si>
  <si>
    <t>Amounts are a little different, possibly due to calcualtion errors originally</t>
  </si>
  <si>
    <t>Avearage month based on first 4 months of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</si>
</sst>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17" fontId="0" fillId="0" borderId="0" xfId="0" applyNumberFormat="1"/>
    <xf numFmtId="44" fontId="0" fillId="0" borderId="0" xfId="1" applyFont="1"/>
    <xf numFmtId="0" fontId="2" fillId="0" borderId="0" xfId="0" applyFont="1"/>
    <xf numFmtId="44" fontId="2" fillId="0" borderId="0" xfId="1" applyFont="1"/>
    <xf numFmtId="44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/>
    <xf numFmtId="44" fontId="0" fillId="0" borderId="0" xfId="0" applyNumberFormat="1"/>
    <xf numFmtId="8" fontId="2" fillId="0" borderId="0" xfId="0" applyNumberFormat="1" applyFont="1"/>
    <xf numFmtId="44" fontId="1" fillId="0" borderId="0" xfId="1" applyFont="1"/>
    <xf numFmtId="164" fontId="3" fillId="0" borderId="0" xfId="2" applyNumberFormat="1" applyFont="1" applyAlignment="1">
      <alignment vertical="center"/>
    </xf>
    <xf numFmtId="164" fontId="4" fillId="0" borderId="0" xfId="2" applyNumberFormat="1" applyFont="1" applyAlignment="1">
      <alignment vertical="center"/>
    </xf>
    <xf numFmtId="44" fontId="0" fillId="2" borderId="0" xfId="1" applyFon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9F393-4156-402F-B0B9-848339A8B925}">
  <dimension ref="A1:AC56"/>
  <sheetViews>
    <sheetView topLeftCell="A28" workbookViewId="0">
      <pane xSplit="1" topLeftCell="P1" activePane="topRight" state="frozen"/>
      <selection pane="topRight" activeCell="AD36" sqref="AD36"/>
    </sheetView>
  </sheetViews>
  <sheetFormatPr defaultRowHeight="14.5" x14ac:dyDescent="0.35"/>
  <cols>
    <col min="1" max="1" width="25.26953125" style="6" bestFit="1" customWidth="1"/>
    <col min="2" max="12" width="10.08984375" bestFit="1" customWidth="1"/>
    <col min="13" max="13" width="11.08984375" bestFit="1" customWidth="1"/>
    <col min="14" max="14" width="12.1796875" style="3" bestFit="1" customWidth="1"/>
    <col min="16" max="16" width="11.08984375" bestFit="1" customWidth="1"/>
    <col min="17" max="17" width="12.08984375" bestFit="1" customWidth="1"/>
    <col min="18" max="18" width="11.08984375" bestFit="1" customWidth="1"/>
    <col min="19" max="22" width="12.08984375" bestFit="1" customWidth="1"/>
    <col min="23" max="25" width="10.08984375" bestFit="1" customWidth="1"/>
    <col min="26" max="26" width="11.1796875" bestFit="1" customWidth="1"/>
    <col min="27" max="27" width="10.08984375" bestFit="1" customWidth="1"/>
    <col min="28" max="28" width="12.1796875" style="3" bestFit="1" customWidth="1"/>
  </cols>
  <sheetData>
    <row r="1" spans="1:28" x14ac:dyDescent="0.35">
      <c r="A1" s="6" t="s">
        <v>0</v>
      </c>
      <c r="B1" s="1">
        <v>44197</v>
      </c>
      <c r="C1" s="1">
        <v>44228</v>
      </c>
      <c r="D1" s="1">
        <v>44256</v>
      </c>
      <c r="E1" s="1">
        <v>44287</v>
      </c>
      <c r="F1" s="1">
        <v>44317</v>
      </c>
      <c r="G1" s="1">
        <v>44348</v>
      </c>
      <c r="H1" s="1">
        <v>44378</v>
      </c>
      <c r="I1" s="1">
        <v>44409</v>
      </c>
      <c r="J1" s="1">
        <v>44440</v>
      </c>
      <c r="K1" s="1">
        <v>44470</v>
      </c>
      <c r="L1" s="1">
        <v>44501</v>
      </c>
      <c r="M1" s="1">
        <v>44531</v>
      </c>
      <c r="N1" s="3" t="s">
        <v>4</v>
      </c>
      <c r="P1" s="1">
        <v>44562</v>
      </c>
      <c r="Q1" s="1">
        <v>44593</v>
      </c>
      <c r="R1" s="1">
        <v>44621</v>
      </c>
      <c r="S1" s="1">
        <v>44652</v>
      </c>
      <c r="T1" s="1">
        <v>44682</v>
      </c>
      <c r="U1" s="1">
        <v>44713</v>
      </c>
      <c r="V1" s="1">
        <v>44743</v>
      </c>
      <c r="W1" s="1">
        <v>44774</v>
      </c>
      <c r="X1" s="1">
        <v>44805</v>
      </c>
      <c r="Y1" s="1">
        <v>44835</v>
      </c>
      <c r="Z1" s="1">
        <v>44866</v>
      </c>
      <c r="AA1" s="1">
        <v>44896</v>
      </c>
      <c r="AB1" s="3" t="s">
        <v>5</v>
      </c>
    </row>
    <row r="2" spans="1:28" x14ac:dyDescent="0.35">
      <c r="A2" s="6" t="s">
        <v>2</v>
      </c>
      <c r="B2" s="2">
        <v>1876.76</v>
      </c>
      <c r="C2" s="2">
        <v>1853.12</v>
      </c>
      <c r="D2" s="2">
        <v>1895.41</v>
      </c>
      <c r="E2" s="2">
        <v>1941.19</v>
      </c>
      <c r="F2" s="2">
        <v>2047.11</v>
      </c>
      <c r="G2" s="2">
        <v>2161.6999999999998</v>
      </c>
      <c r="H2" s="2">
        <v>2066.4</v>
      </c>
      <c r="I2" s="2">
        <v>1995.06</v>
      </c>
      <c r="J2" s="2">
        <v>1897.92</v>
      </c>
      <c r="K2" s="2">
        <v>2019.44</v>
      </c>
      <c r="L2" s="2">
        <v>2029.16</v>
      </c>
      <c r="M2" s="2">
        <v>2161.5300000000002</v>
      </c>
      <c r="N2" s="4">
        <f>SUM(B2:M2)</f>
        <v>23944.799999999996</v>
      </c>
      <c r="P2" s="2">
        <v>2072.33</v>
      </c>
      <c r="Q2" s="2">
        <v>2178.2800000000002</v>
      </c>
      <c r="R2" s="2">
        <v>2047.38</v>
      </c>
      <c r="S2" s="2">
        <v>2161.8000000000002</v>
      </c>
      <c r="T2" s="2">
        <v>2238.42</v>
      </c>
      <c r="U2" s="2">
        <v>2241.86</v>
      </c>
      <c r="V2" s="2">
        <v>2355.17</v>
      </c>
      <c r="W2" s="2">
        <v>2241.4899999999998</v>
      </c>
      <c r="X2" s="2">
        <v>2316.0700000000002</v>
      </c>
      <c r="Y2" s="2">
        <v>2192.21</v>
      </c>
      <c r="Z2" s="2">
        <v>2362.75</v>
      </c>
      <c r="AA2" s="13"/>
      <c r="AB2" s="4">
        <f>SUM(P2:AA2)</f>
        <v>24407.760000000002</v>
      </c>
    </row>
    <row r="3" spans="1:28" x14ac:dyDescent="0.35">
      <c r="A3" s="6" t="s">
        <v>3</v>
      </c>
      <c r="B3" s="2">
        <v>282.33</v>
      </c>
      <c r="C3" s="2">
        <v>282.26</v>
      </c>
      <c r="D3" s="2">
        <v>239.88</v>
      </c>
      <c r="E3" s="2">
        <v>86.82</v>
      </c>
      <c r="F3" s="2">
        <v>31.95</v>
      </c>
      <c r="G3" s="2">
        <v>34.590000000000003</v>
      </c>
      <c r="H3" s="2">
        <v>46.66</v>
      </c>
      <c r="I3" s="2">
        <v>38.78</v>
      </c>
      <c r="J3" s="2">
        <v>41.66</v>
      </c>
      <c r="K3" s="2">
        <v>41.7</v>
      </c>
      <c r="L3" s="2">
        <v>48.99</v>
      </c>
      <c r="M3" s="2">
        <v>182.35</v>
      </c>
      <c r="N3" s="4">
        <f>SUM(B3:M3)</f>
        <v>1357.97</v>
      </c>
      <c r="P3" s="2">
        <v>219.41</v>
      </c>
      <c r="Q3" s="2">
        <v>216.31</v>
      </c>
      <c r="R3" s="2">
        <v>111.66</v>
      </c>
      <c r="S3" s="2">
        <v>46.16</v>
      </c>
      <c r="T3" s="2">
        <v>43.41</v>
      </c>
      <c r="U3" s="2">
        <v>43.27</v>
      </c>
      <c r="V3" s="2">
        <v>46.15</v>
      </c>
      <c r="W3" s="2">
        <v>40.299999999999997</v>
      </c>
      <c r="X3" s="2">
        <v>49.01</v>
      </c>
      <c r="Y3" s="2">
        <v>41.85</v>
      </c>
      <c r="Z3" s="2">
        <v>141.27000000000001</v>
      </c>
      <c r="AA3" s="13"/>
      <c r="AB3" s="4">
        <f>SUM(P3:AA3)</f>
        <v>998.79999999999984</v>
      </c>
    </row>
    <row r="4" spans="1:28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3"/>
    </row>
    <row r="5" spans="1:28" x14ac:dyDescent="0.35">
      <c r="A5" s="6" t="s">
        <v>6</v>
      </c>
      <c r="B5" s="2">
        <v>135.13999999999999</v>
      </c>
      <c r="C5" s="2">
        <v>136.49</v>
      </c>
      <c r="D5" s="2">
        <v>122.39</v>
      </c>
      <c r="E5" s="2">
        <v>56.32</v>
      </c>
      <c r="F5" s="2">
        <v>36.880000000000003</v>
      </c>
      <c r="G5" s="2">
        <v>36.35</v>
      </c>
      <c r="H5" s="2">
        <v>37.700000000000003</v>
      </c>
      <c r="I5" s="2">
        <v>37.47</v>
      </c>
      <c r="J5" s="2">
        <v>36.979999999999997</v>
      </c>
      <c r="K5" s="2">
        <v>37.07</v>
      </c>
      <c r="L5" s="2">
        <v>37.630000000000003</v>
      </c>
      <c r="M5" s="2">
        <v>38.54</v>
      </c>
      <c r="N5" s="5">
        <f>SUM(B5:M5)</f>
        <v>748.96</v>
      </c>
      <c r="P5" s="2">
        <v>39.01</v>
      </c>
      <c r="Q5" s="2">
        <v>101.45</v>
      </c>
      <c r="R5" s="2">
        <v>128.41</v>
      </c>
      <c r="S5" s="2">
        <v>119.61</v>
      </c>
      <c r="T5" s="2">
        <v>98.1</v>
      </c>
      <c r="U5" s="2">
        <v>66.8</v>
      </c>
      <c r="V5" s="2">
        <v>58.08</v>
      </c>
      <c r="W5" s="2">
        <v>114.63</v>
      </c>
      <c r="X5" s="2">
        <v>4.3899999999999997</v>
      </c>
      <c r="Y5" s="2">
        <v>41.63</v>
      </c>
      <c r="Z5" s="2">
        <v>37.869999999999997</v>
      </c>
      <c r="AA5" s="13"/>
      <c r="AB5" s="5">
        <f>SUM(P5:AA5)</f>
        <v>809.98</v>
      </c>
    </row>
    <row r="6" spans="1:28" x14ac:dyDescent="0.3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3"/>
    </row>
    <row r="7" spans="1:28" x14ac:dyDescent="0.35">
      <c r="A7" s="6" t="s">
        <v>7</v>
      </c>
      <c r="B7" s="2">
        <v>590.22</v>
      </c>
      <c r="C7" s="2">
        <v>666.89</v>
      </c>
      <c r="D7" s="2">
        <v>649.34</v>
      </c>
      <c r="E7" s="2">
        <v>697.11</v>
      </c>
      <c r="F7" s="2">
        <v>327.44</v>
      </c>
      <c r="G7" s="2">
        <v>256.17</v>
      </c>
      <c r="H7" s="2">
        <v>310.25</v>
      </c>
      <c r="I7" s="2">
        <v>451.92</v>
      </c>
      <c r="J7" s="2">
        <v>481.01</v>
      </c>
      <c r="K7" s="2">
        <v>460.88</v>
      </c>
      <c r="L7" s="2">
        <v>445.83</v>
      </c>
      <c r="M7" s="2">
        <v>437.19</v>
      </c>
      <c r="N7" s="5">
        <f>SUM(B7:M7)</f>
        <v>5774.25</v>
      </c>
      <c r="P7" s="2">
        <v>718.48</v>
      </c>
      <c r="Q7" s="2">
        <v>630.25</v>
      </c>
      <c r="R7" s="2">
        <v>627.08000000000004</v>
      </c>
      <c r="S7" s="2">
        <v>511.88</v>
      </c>
      <c r="T7" s="2">
        <v>363.72</v>
      </c>
      <c r="U7" s="2">
        <v>333.27</v>
      </c>
      <c r="V7" s="2">
        <v>383.72</v>
      </c>
      <c r="W7" s="2">
        <v>502.2</v>
      </c>
      <c r="X7" s="2">
        <v>491.45</v>
      </c>
      <c r="Y7" s="2">
        <v>531.33000000000004</v>
      </c>
      <c r="Z7" s="2">
        <v>519.9</v>
      </c>
      <c r="AA7" s="13"/>
      <c r="AB7" s="4">
        <f>SUM(P7:AA7)</f>
        <v>5613.2799999999988</v>
      </c>
    </row>
    <row r="8" spans="1:28" x14ac:dyDescent="0.35">
      <c r="A8" s="6" t="s">
        <v>8</v>
      </c>
      <c r="B8" s="2">
        <v>44.08</v>
      </c>
      <c r="C8" s="2">
        <v>39.54</v>
      </c>
      <c r="D8" s="2">
        <v>44.6</v>
      </c>
      <c r="E8" s="2">
        <v>42.87</v>
      </c>
      <c r="F8" s="2">
        <v>41.29</v>
      </c>
      <c r="G8" s="2">
        <v>39.57</v>
      </c>
      <c r="H8" s="2">
        <v>42.2</v>
      </c>
      <c r="I8" s="2">
        <v>44.28</v>
      </c>
      <c r="J8" s="2">
        <v>45.18</v>
      </c>
      <c r="K8" s="2">
        <v>45.81</v>
      </c>
      <c r="L8" s="2">
        <v>41.5</v>
      </c>
      <c r="M8" s="2">
        <v>41.89</v>
      </c>
      <c r="N8" s="5">
        <f t="shared" ref="N8:N18" si="0">SUM(B8:M8)</f>
        <v>512.80999999999995</v>
      </c>
      <c r="P8" s="2">
        <v>43.12</v>
      </c>
      <c r="Q8" s="2">
        <v>45.82</v>
      </c>
      <c r="R8" s="2">
        <v>42.8</v>
      </c>
      <c r="S8" s="2">
        <v>41.21</v>
      </c>
      <c r="T8" s="2">
        <v>41.18</v>
      </c>
      <c r="U8" s="2">
        <v>40.549999999999997</v>
      </c>
      <c r="V8" s="2">
        <v>41.95</v>
      </c>
      <c r="W8" s="2">
        <v>43.44</v>
      </c>
      <c r="X8" s="2">
        <v>43.89</v>
      </c>
      <c r="Y8" s="2">
        <v>43.17</v>
      </c>
      <c r="Z8" s="2">
        <v>42.03</v>
      </c>
      <c r="AA8" s="13"/>
      <c r="AB8" s="4">
        <f t="shared" ref="AB8:AB18" si="1">SUM(P8:AA8)</f>
        <v>469.15999999999997</v>
      </c>
    </row>
    <row r="9" spans="1:28" x14ac:dyDescent="0.35">
      <c r="A9" s="6" t="s">
        <v>9</v>
      </c>
      <c r="B9" s="2">
        <v>161.97</v>
      </c>
      <c r="C9" s="2">
        <v>169.64</v>
      </c>
      <c r="D9" s="2">
        <v>150.63999999999999</v>
      </c>
      <c r="E9" s="2">
        <v>126.56</v>
      </c>
      <c r="F9" s="2">
        <v>86.19</v>
      </c>
      <c r="G9" s="2">
        <v>46.88</v>
      </c>
      <c r="H9" s="2">
        <v>48.71</v>
      </c>
      <c r="I9" s="2">
        <v>48.78</v>
      </c>
      <c r="J9" s="2">
        <v>48.75</v>
      </c>
      <c r="K9" s="2">
        <v>49.73</v>
      </c>
      <c r="L9" s="2">
        <v>48.96</v>
      </c>
      <c r="M9" s="2">
        <v>49.62</v>
      </c>
      <c r="N9" s="5">
        <f t="shared" si="0"/>
        <v>1036.43</v>
      </c>
      <c r="P9" s="2">
        <v>269.52</v>
      </c>
      <c r="Q9" s="2">
        <v>280.52</v>
      </c>
      <c r="R9" s="2">
        <v>256.45999999999998</v>
      </c>
      <c r="S9" s="2">
        <v>218.58</v>
      </c>
      <c r="T9" s="2">
        <v>181.89</v>
      </c>
      <c r="U9" s="2">
        <v>149.24</v>
      </c>
      <c r="V9" s="2">
        <v>58.56</v>
      </c>
      <c r="W9" s="2">
        <v>50.08</v>
      </c>
      <c r="X9" s="2">
        <v>49.67</v>
      </c>
      <c r="Y9" s="2">
        <v>48.8</v>
      </c>
      <c r="Z9" s="2">
        <v>161.68</v>
      </c>
      <c r="AA9" s="13"/>
      <c r="AB9" s="4">
        <f t="shared" si="1"/>
        <v>1724.9999999999998</v>
      </c>
    </row>
    <row r="10" spans="1:28" ht="29" x14ac:dyDescent="0.35">
      <c r="A10" s="6" t="s">
        <v>10</v>
      </c>
      <c r="B10" s="2">
        <v>35.799999999999997</v>
      </c>
      <c r="C10" s="2">
        <v>35.380000000000003</v>
      </c>
      <c r="D10" s="2">
        <v>34.520000000000003</v>
      </c>
      <c r="E10" s="2">
        <v>34.11</v>
      </c>
      <c r="F10" s="2">
        <v>34.380000000000003</v>
      </c>
      <c r="G10" s="2">
        <v>34.409999999999997</v>
      </c>
      <c r="H10" s="2">
        <v>35.700000000000003</v>
      </c>
      <c r="I10" s="2">
        <v>35.61</v>
      </c>
      <c r="J10" s="2">
        <v>35.33</v>
      </c>
      <c r="K10" s="2">
        <v>36.36</v>
      </c>
      <c r="L10" s="2">
        <v>35.770000000000003</v>
      </c>
      <c r="M10" s="2">
        <v>36.28</v>
      </c>
      <c r="N10" s="5">
        <f t="shared" si="0"/>
        <v>423.65</v>
      </c>
      <c r="P10" s="2">
        <v>36.42</v>
      </c>
      <c r="Q10" s="2">
        <v>38.76</v>
      </c>
      <c r="R10" s="2">
        <v>35.630000000000003</v>
      </c>
      <c r="S10" s="2">
        <v>34.869999999999997</v>
      </c>
      <c r="T10" s="2">
        <v>35.619999999999997</v>
      </c>
      <c r="U10" s="2">
        <v>35.700000000000003</v>
      </c>
      <c r="V10" s="2">
        <v>36.25</v>
      </c>
      <c r="W10" s="2">
        <v>36.44</v>
      </c>
      <c r="X10" s="2">
        <v>36.06</v>
      </c>
      <c r="Y10" s="2">
        <v>35.450000000000003</v>
      </c>
      <c r="Z10" s="2">
        <v>35.69</v>
      </c>
      <c r="AA10" s="13"/>
      <c r="AB10" s="4">
        <f t="shared" si="1"/>
        <v>396.89</v>
      </c>
    </row>
    <row r="11" spans="1:28" ht="29" x14ac:dyDescent="0.35">
      <c r="A11" s="6" t="s">
        <v>18</v>
      </c>
      <c r="B11" s="2">
        <v>44.08</v>
      </c>
      <c r="C11" s="2">
        <v>42.32</v>
      </c>
      <c r="D11" s="2">
        <v>44.6</v>
      </c>
      <c r="E11" s="2">
        <v>43.27</v>
      </c>
      <c r="F11" s="2">
        <v>42.09</v>
      </c>
      <c r="G11" s="2">
        <v>40.75</v>
      </c>
      <c r="H11" s="2">
        <v>43.74</v>
      </c>
      <c r="I11" s="2">
        <v>46.73</v>
      </c>
      <c r="J11" s="2">
        <v>46.53</v>
      </c>
      <c r="K11" s="2">
        <v>47.34</v>
      </c>
      <c r="L11" s="2">
        <v>43.96</v>
      </c>
      <c r="M11" s="2">
        <v>44.2</v>
      </c>
      <c r="N11" s="5">
        <f t="shared" si="0"/>
        <v>529.61</v>
      </c>
      <c r="P11" s="2">
        <v>45.88</v>
      </c>
      <c r="Q11" s="2">
        <v>48.68</v>
      </c>
      <c r="R11" s="2">
        <v>45.93</v>
      </c>
      <c r="S11" s="2">
        <v>44.67</v>
      </c>
      <c r="T11" s="2">
        <v>45.05</v>
      </c>
      <c r="U11" s="2">
        <v>44.73</v>
      </c>
      <c r="V11" s="2">
        <v>47.17</v>
      </c>
      <c r="W11" s="2">
        <v>48.4</v>
      </c>
      <c r="X11" s="2">
        <v>47.9</v>
      </c>
      <c r="Y11" s="2">
        <v>47.04</v>
      </c>
      <c r="Z11" s="2">
        <v>45.22</v>
      </c>
      <c r="AA11" s="13"/>
      <c r="AB11" s="4">
        <f t="shared" si="1"/>
        <v>510.67000000000007</v>
      </c>
    </row>
    <row r="12" spans="1:28" ht="29" x14ac:dyDescent="0.35">
      <c r="A12" s="6" t="s">
        <v>11</v>
      </c>
      <c r="B12" s="2">
        <v>646.73</v>
      </c>
      <c r="C12" s="2">
        <v>521.22</v>
      </c>
      <c r="D12" s="2">
        <v>622.65</v>
      </c>
      <c r="E12" s="2">
        <v>392.72</v>
      </c>
      <c r="F12" s="2">
        <v>328.84</v>
      </c>
      <c r="G12" s="2">
        <v>271.32</v>
      </c>
      <c r="H12" s="2">
        <v>370.78</v>
      </c>
      <c r="I12" s="2">
        <v>409.71</v>
      </c>
      <c r="J12" s="2">
        <v>221.77</v>
      </c>
      <c r="K12" s="2">
        <v>239.36</v>
      </c>
      <c r="L12" s="2">
        <v>272.12</v>
      </c>
      <c r="M12" s="2">
        <v>429.61</v>
      </c>
      <c r="N12" s="5">
        <f t="shared" si="0"/>
        <v>4726.83</v>
      </c>
      <c r="P12" s="2">
        <v>679.54</v>
      </c>
      <c r="Q12" s="2">
        <v>400.3</v>
      </c>
      <c r="R12" s="2">
        <v>410.79</v>
      </c>
      <c r="S12" s="2">
        <v>309.73</v>
      </c>
      <c r="T12" s="2">
        <v>292.32</v>
      </c>
      <c r="U12" s="2">
        <v>266.7</v>
      </c>
      <c r="V12" s="2">
        <v>227.55</v>
      </c>
      <c r="W12" s="2">
        <v>290.33999999999997</v>
      </c>
      <c r="X12" s="2">
        <v>410.55</v>
      </c>
      <c r="Y12" s="2">
        <v>447.27</v>
      </c>
      <c r="Z12" s="2">
        <v>401.31</v>
      </c>
      <c r="AA12" s="13"/>
      <c r="AB12" s="4">
        <f t="shared" si="1"/>
        <v>4136.4000000000005</v>
      </c>
    </row>
    <row r="13" spans="1:28" ht="29" x14ac:dyDescent="0.35">
      <c r="A13" s="6" t="s">
        <v>12</v>
      </c>
      <c r="B13" s="2">
        <v>36.85</v>
      </c>
      <c r="C13" s="2">
        <v>36.35</v>
      </c>
      <c r="D13" s="2">
        <v>35.94</v>
      </c>
      <c r="E13" s="2">
        <v>35.54</v>
      </c>
      <c r="F13" s="2">
        <v>35.479999999999997</v>
      </c>
      <c r="G13" s="2">
        <v>35.18</v>
      </c>
      <c r="H13" s="2">
        <v>36.75</v>
      </c>
      <c r="I13" s="2">
        <v>37.03</v>
      </c>
      <c r="J13" s="2">
        <v>37.01</v>
      </c>
      <c r="K13" s="2">
        <v>37.89</v>
      </c>
      <c r="L13" s="2">
        <v>37</v>
      </c>
      <c r="M13" s="2">
        <v>37.549999999999997</v>
      </c>
      <c r="N13" s="5">
        <f t="shared" si="0"/>
        <v>438.57</v>
      </c>
      <c r="P13" s="2">
        <v>37.78</v>
      </c>
      <c r="Q13" s="2">
        <v>40.32</v>
      </c>
      <c r="R13" s="2">
        <v>37.130000000000003</v>
      </c>
      <c r="S13" s="2">
        <v>36.11</v>
      </c>
      <c r="T13" s="2">
        <v>36.46</v>
      </c>
      <c r="U13" s="2">
        <v>36.479999999999997</v>
      </c>
      <c r="V13" s="2">
        <v>37.24</v>
      </c>
      <c r="W13" s="2">
        <v>37.53</v>
      </c>
      <c r="X13" s="2">
        <v>37.46</v>
      </c>
      <c r="Y13" s="2">
        <v>36.630000000000003</v>
      </c>
      <c r="Z13" s="2">
        <v>36.85</v>
      </c>
      <c r="AA13" s="13"/>
      <c r="AB13" s="4">
        <f t="shared" si="1"/>
        <v>409.98999999999995</v>
      </c>
    </row>
    <row r="14" spans="1:28" x14ac:dyDescent="0.35">
      <c r="A14" s="6" t="s">
        <v>13</v>
      </c>
      <c r="B14" s="2">
        <v>234.17</v>
      </c>
      <c r="C14" s="2">
        <v>235.88</v>
      </c>
      <c r="D14" s="2">
        <v>257.07</v>
      </c>
      <c r="E14" s="2">
        <v>236.57</v>
      </c>
      <c r="F14" s="2">
        <v>199.44</v>
      </c>
      <c r="G14" s="2">
        <v>143.19999999999999</v>
      </c>
      <c r="H14" s="2">
        <v>152.07</v>
      </c>
      <c r="I14" s="2">
        <v>177.43</v>
      </c>
      <c r="J14" s="2">
        <v>219.52</v>
      </c>
      <c r="K14" s="2">
        <v>259.97000000000003</v>
      </c>
      <c r="L14" s="2">
        <v>245.84</v>
      </c>
      <c r="M14" s="2">
        <v>244.02</v>
      </c>
      <c r="N14" s="5">
        <f t="shared" si="0"/>
        <v>2605.1799999999998</v>
      </c>
      <c r="P14" s="2">
        <v>272.86</v>
      </c>
      <c r="Q14" s="2">
        <v>280.35000000000002</v>
      </c>
      <c r="R14" s="2">
        <v>282.47000000000003</v>
      </c>
      <c r="S14" s="2">
        <v>254.98</v>
      </c>
      <c r="T14" s="2">
        <v>216.67</v>
      </c>
      <c r="U14" s="2">
        <v>168.99</v>
      </c>
      <c r="V14" s="2">
        <v>172.02</v>
      </c>
      <c r="W14" s="2">
        <v>202</v>
      </c>
      <c r="X14" s="2">
        <v>242.18</v>
      </c>
      <c r="Y14" s="2">
        <v>298.02999999999997</v>
      </c>
      <c r="Z14" s="2">
        <v>269.12</v>
      </c>
      <c r="AA14" s="13"/>
      <c r="AB14" s="4">
        <f t="shared" si="1"/>
        <v>2659.67</v>
      </c>
    </row>
    <row r="15" spans="1:28" ht="29" x14ac:dyDescent="0.35">
      <c r="A15" s="6" t="s">
        <v>14</v>
      </c>
      <c r="B15" s="2">
        <v>2008.5</v>
      </c>
      <c r="C15" s="2">
        <v>2169.33</v>
      </c>
      <c r="D15" s="2">
        <v>2407.59</v>
      </c>
      <c r="E15" s="2">
        <v>1801.6</v>
      </c>
      <c r="F15" s="2">
        <v>1493.34</v>
      </c>
      <c r="G15" s="2">
        <v>1142.19</v>
      </c>
      <c r="H15" s="2">
        <v>1484.61</v>
      </c>
      <c r="I15" s="2">
        <v>1883.24</v>
      </c>
      <c r="J15" s="2">
        <v>2195.8200000000002</v>
      </c>
      <c r="K15" s="2">
        <v>2183.11</v>
      </c>
      <c r="L15" s="2">
        <v>1744.04</v>
      </c>
      <c r="M15" s="2">
        <v>1777.34</v>
      </c>
      <c r="N15" s="5">
        <f t="shared" si="0"/>
        <v>22290.710000000003</v>
      </c>
      <c r="P15" s="2">
        <v>2409.7399999999998</v>
      </c>
      <c r="Q15" s="2">
        <v>2344.16</v>
      </c>
      <c r="R15" s="2">
        <v>2649.06</v>
      </c>
      <c r="S15" s="2">
        <v>2277.7800000000002</v>
      </c>
      <c r="T15" s="2">
        <v>1915.39</v>
      </c>
      <c r="U15" s="2">
        <v>1706.25</v>
      </c>
      <c r="V15" s="2">
        <v>1971.67</v>
      </c>
      <c r="W15" s="2">
        <v>2482.21</v>
      </c>
      <c r="X15" s="2">
        <v>2513.1</v>
      </c>
      <c r="Y15" s="2">
        <v>2453.8000000000002</v>
      </c>
      <c r="Z15" s="2">
        <v>2117.5500000000002</v>
      </c>
      <c r="AA15" s="13"/>
      <c r="AB15" s="4">
        <f t="shared" si="1"/>
        <v>24840.709999999995</v>
      </c>
    </row>
    <row r="16" spans="1:28" ht="29" x14ac:dyDescent="0.35">
      <c r="A16" s="6" t="s">
        <v>15</v>
      </c>
      <c r="B16" s="2">
        <v>196.06</v>
      </c>
      <c r="C16" s="2">
        <v>124.17</v>
      </c>
      <c r="D16" s="2">
        <v>50.26</v>
      </c>
      <c r="E16" s="2">
        <v>63.38</v>
      </c>
      <c r="F16" s="2">
        <v>58.2</v>
      </c>
      <c r="G16" s="2">
        <v>51.83</v>
      </c>
      <c r="H16" s="2">
        <v>57.93</v>
      </c>
      <c r="I16" s="2">
        <v>65.510000000000005</v>
      </c>
      <c r="J16" s="2">
        <v>67.42</v>
      </c>
      <c r="K16" s="2">
        <v>68.98</v>
      </c>
      <c r="L16" s="2">
        <v>61.51</v>
      </c>
      <c r="M16" s="2">
        <v>115.22</v>
      </c>
      <c r="N16" s="5">
        <f t="shared" si="0"/>
        <v>980.46999999999991</v>
      </c>
      <c r="P16" s="2">
        <v>148.66999999999999</v>
      </c>
      <c r="Q16" s="2">
        <v>297.75</v>
      </c>
      <c r="R16" s="2">
        <v>81.87</v>
      </c>
      <c r="S16" s="2">
        <v>62.32</v>
      </c>
      <c r="T16" s="2">
        <v>60.91</v>
      </c>
      <c r="U16" s="2">
        <v>56.94</v>
      </c>
      <c r="V16" s="2">
        <v>59.95</v>
      </c>
      <c r="W16" s="2">
        <v>68.099999999999994</v>
      </c>
      <c r="X16" s="2">
        <v>70.34</v>
      </c>
      <c r="Y16" s="2">
        <v>67.69</v>
      </c>
      <c r="Z16" s="2">
        <v>140.15</v>
      </c>
      <c r="AA16" s="13"/>
      <c r="AB16" s="4">
        <f t="shared" si="1"/>
        <v>1114.6900000000003</v>
      </c>
    </row>
    <row r="17" spans="1:28" x14ac:dyDescent="0.35">
      <c r="A17" s="6" t="s">
        <v>17</v>
      </c>
      <c r="B17" s="2">
        <v>35.799999999999997</v>
      </c>
      <c r="C17" s="2">
        <v>35.24</v>
      </c>
      <c r="D17" s="2">
        <v>34.659999999999997</v>
      </c>
      <c r="E17" s="2">
        <v>34.11</v>
      </c>
      <c r="F17" s="2">
        <v>34.47</v>
      </c>
      <c r="G17" s="2">
        <v>35.18</v>
      </c>
      <c r="H17" s="2">
        <v>37.130000000000003</v>
      </c>
      <c r="I17" s="2">
        <v>36.26</v>
      </c>
      <c r="J17" s="2">
        <v>35.78</v>
      </c>
      <c r="K17" s="2">
        <v>36.979999999999997</v>
      </c>
      <c r="L17" s="2">
        <v>36.51</v>
      </c>
      <c r="M17" s="2">
        <v>36.39</v>
      </c>
      <c r="N17" s="5">
        <f t="shared" si="0"/>
        <v>428.51</v>
      </c>
      <c r="P17" s="2">
        <v>36.229999999999997</v>
      </c>
      <c r="Q17" s="2">
        <v>38.880000000000003</v>
      </c>
      <c r="R17" s="2">
        <v>35.78</v>
      </c>
      <c r="S17" s="2">
        <v>35</v>
      </c>
      <c r="T17" s="2">
        <v>35.74</v>
      </c>
      <c r="U17" s="2">
        <v>35.81</v>
      </c>
      <c r="V17" s="2">
        <v>36.369999999999997</v>
      </c>
      <c r="W17" s="2">
        <v>36.76</v>
      </c>
      <c r="X17" s="2">
        <v>36.24</v>
      </c>
      <c r="Y17" s="2">
        <v>35.619999999999997</v>
      </c>
      <c r="Z17" s="2">
        <v>35.83</v>
      </c>
      <c r="AA17" s="13"/>
      <c r="AB17" s="4">
        <f t="shared" si="1"/>
        <v>398.26</v>
      </c>
    </row>
    <row r="18" spans="1:28" ht="29" x14ac:dyDescent="0.35">
      <c r="A18" s="6" t="s">
        <v>16</v>
      </c>
      <c r="B18" s="2">
        <v>1133.0999999999999</v>
      </c>
      <c r="C18" s="2">
        <v>1681.29</v>
      </c>
      <c r="D18" s="2">
        <v>1596</v>
      </c>
      <c r="E18" s="2">
        <v>1093.94</v>
      </c>
      <c r="F18" s="2">
        <v>857.9</v>
      </c>
      <c r="G18" s="2">
        <v>670.88</v>
      </c>
      <c r="H18" s="2">
        <v>890.62</v>
      </c>
      <c r="I18" s="2">
        <v>1090.3599999999999</v>
      </c>
      <c r="J18" s="2">
        <v>1158.47</v>
      </c>
      <c r="K18" s="2">
        <v>1187.46</v>
      </c>
      <c r="L18" s="2">
        <v>1113.01</v>
      </c>
      <c r="M18" s="2">
        <v>1386.42</v>
      </c>
      <c r="N18" s="5">
        <f t="shared" si="0"/>
        <v>13859.45</v>
      </c>
      <c r="P18" s="2">
        <v>1993.21</v>
      </c>
      <c r="Q18" s="2">
        <v>1882.11</v>
      </c>
      <c r="R18" s="2">
        <v>1704.75</v>
      </c>
      <c r="S18" s="2">
        <v>1395.27</v>
      </c>
      <c r="T18" s="2">
        <v>1110.99</v>
      </c>
      <c r="U18" s="2">
        <v>950.95</v>
      </c>
      <c r="V18" s="2">
        <v>1186.28</v>
      </c>
      <c r="W18" s="2">
        <v>1495.84</v>
      </c>
      <c r="X18" s="2">
        <v>1403.39</v>
      </c>
      <c r="Y18" s="2">
        <v>1350.49</v>
      </c>
      <c r="Z18" s="2">
        <v>1353.85</v>
      </c>
      <c r="AA18" s="13"/>
      <c r="AB18" s="4">
        <f t="shared" si="1"/>
        <v>15827.130000000001</v>
      </c>
    </row>
    <row r="19" spans="1:28" x14ac:dyDescent="0.3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3"/>
      <c r="AB19" s="4"/>
    </row>
    <row r="20" spans="1:28" ht="29" x14ac:dyDescent="0.35">
      <c r="A20" s="6" t="s">
        <v>23</v>
      </c>
      <c r="B20" s="2">
        <v>761.2</v>
      </c>
      <c r="C20" s="2">
        <v>725.49</v>
      </c>
      <c r="D20" s="2">
        <v>489.62</v>
      </c>
      <c r="E20" s="2">
        <v>415.47</v>
      </c>
      <c r="F20" s="2">
        <v>394.71</v>
      </c>
      <c r="G20" s="2">
        <v>373.54</v>
      </c>
      <c r="H20" s="2">
        <v>415.5</v>
      </c>
      <c r="I20" s="2">
        <v>415.05</v>
      </c>
      <c r="J20" s="2">
        <v>400.07</v>
      </c>
      <c r="K20" s="2">
        <v>441.01</v>
      </c>
      <c r="L20" s="2">
        <v>464.5</v>
      </c>
      <c r="M20" s="2">
        <v>869.71</v>
      </c>
      <c r="N20" s="5">
        <f>SUM(B20:M20)</f>
        <v>6165.87</v>
      </c>
      <c r="P20" s="2">
        <v>1066.54</v>
      </c>
      <c r="Q20" s="2">
        <v>743.77</v>
      </c>
      <c r="R20" s="2">
        <v>704.24</v>
      </c>
      <c r="S20" s="2">
        <v>504.01</v>
      </c>
      <c r="T20" s="2">
        <v>548.01</v>
      </c>
      <c r="U20" s="2">
        <v>512.09</v>
      </c>
      <c r="V20" s="2">
        <v>523.91</v>
      </c>
      <c r="W20" s="2">
        <v>540.05999999999995</v>
      </c>
      <c r="X20" s="2">
        <v>481.67</v>
      </c>
      <c r="Y20" s="2">
        <v>598.88</v>
      </c>
      <c r="Z20" s="2">
        <v>851.74</v>
      </c>
      <c r="AA20" s="13"/>
      <c r="AB20" s="5">
        <f>SUM(P20:AA20)</f>
        <v>7074.920000000001</v>
      </c>
    </row>
    <row r="21" spans="1:28" ht="29" x14ac:dyDescent="0.35">
      <c r="A21" s="6" t="s">
        <v>19</v>
      </c>
      <c r="B21" s="2">
        <v>19.36</v>
      </c>
      <c r="C21" s="2">
        <v>18.18</v>
      </c>
      <c r="D21" s="2">
        <v>16.850000000000001</v>
      </c>
      <c r="E21" s="2">
        <v>17.940000000000001</v>
      </c>
      <c r="F21" s="2">
        <v>18.399999999999999</v>
      </c>
      <c r="G21" s="2">
        <v>19.03</v>
      </c>
      <c r="H21" s="2">
        <v>1.88</v>
      </c>
      <c r="I21" s="2">
        <v>17.27</v>
      </c>
      <c r="J21" s="2">
        <v>19.11</v>
      </c>
      <c r="K21" s="2">
        <v>19.399999999999999</v>
      </c>
      <c r="L21" s="2">
        <v>19.54</v>
      </c>
      <c r="M21" s="2">
        <v>20.27</v>
      </c>
      <c r="N21" s="5">
        <f t="shared" ref="N21:N30" si="2">SUM(B21:M21)</f>
        <v>207.23</v>
      </c>
      <c r="P21" s="2">
        <v>19.04</v>
      </c>
      <c r="Q21" s="2">
        <v>16.7</v>
      </c>
      <c r="R21" s="2">
        <v>18.239999999999998</v>
      </c>
      <c r="S21" s="2">
        <v>17.79</v>
      </c>
      <c r="T21" s="2">
        <v>19.5</v>
      </c>
      <c r="U21" s="2">
        <v>19.3</v>
      </c>
      <c r="V21" s="2">
        <v>19.75</v>
      </c>
      <c r="W21" s="2">
        <v>28.82</v>
      </c>
      <c r="X21" s="2">
        <v>17.98</v>
      </c>
      <c r="Y21" s="2">
        <v>-0.34</v>
      </c>
      <c r="Z21" s="2">
        <v>18.600000000000001</v>
      </c>
      <c r="AA21" s="13"/>
      <c r="AB21" s="5">
        <f t="shared" ref="AB21:AB30" si="3">SUM(P21:AA21)</f>
        <v>195.37999999999997</v>
      </c>
    </row>
    <row r="22" spans="1:28" ht="29" x14ac:dyDescent="0.35">
      <c r="A22" s="6" t="s">
        <v>20</v>
      </c>
      <c r="B22" s="2">
        <v>19.059999999999999</v>
      </c>
      <c r="C22" s="2">
        <v>17.989999999999998</v>
      </c>
      <c r="D22" s="2">
        <v>16.61</v>
      </c>
      <c r="E22" s="2">
        <v>17.64</v>
      </c>
      <c r="F22" s="2">
        <v>18.21</v>
      </c>
      <c r="G22" s="2">
        <v>18.71</v>
      </c>
      <c r="H22" s="2">
        <v>20.309999999999999</v>
      </c>
      <c r="I22" s="2">
        <v>18.86</v>
      </c>
      <c r="J22" s="2">
        <v>18.54</v>
      </c>
      <c r="K22" s="2">
        <v>19.010000000000002</v>
      </c>
      <c r="L22" s="2">
        <v>19.03</v>
      </c>
      <c r="M22" s="2">
        <v>19.55</v>
      </c>
      <c r="N22" s="5">
        <f t="shared" si="2"/>
        <v>223.51999999999998</v>
      </c>
      <c r="P22" s="2">
        <v>18.32</v>
      </c>
      <c r="Q22" s="2">
        <v>16.41</v>
      </c>
      <c r="R22" s="2">
        <v>18.04</v>
      </c>
      <c r="S22" s="2">
        <v>17.559999999999999</v>
      </c>
      <c r="T22" s="2">
        <v>19.149999999999999</v>
      </c>
      <c r="U22" s="2">
        <v>19.3</v>
      </c>
      <c r="V22" s="2">
        <v>19.510000000000002</v>
      </c>
      <c r="W22" s="2">
        <v>19.21</v>
      </c>
      <c r="X22" s="2">
        <v>17.98</v>
      </c>
      <c r="Y22" s="2">
        <v>36.44</v>
      </c>
      <c r="Z22" s="2">
        <v>38.54</v>
      </c>
      <c r="AA22" s="13"/>
      <c r="AB22" s="5">
        <f t="shared" si="3"/>
        <v>240.45999999999998</v>
      </c>
    </row>
    <row r="23" spans="1:28" ht="29" x14ac:dyDescent="0.35">
      <c r="A23" s="6" t="s">
        <v>21</v>
      </c>
      <c r="B23" s="2">
        <v>238.16</v>
      </c>
      <c r="C23" s="2">
        <v>226.34</v>
      </c>
      <c r="D23" s="2">
        <v>185.22</v>
      </c>
      <c r="E23" s="2">
        <v>165.33</v>
      </c>
      <c r="F23" s="2">
        <v>133.30000000000001</v>
      </c>
      <c r="G23" s="2">
        <v>105.4</v>
      </c>
      <c r="H23" s="2">
        <v>108.86</v>
      </c>
      <c r="I23" s="2">
        <v>100.67</v>
      </c>
      <c r="J23" s="2">
        <v>110.67</v>
      </c>
      <c r="K23" s="2">
        <v>119.31</v>
      </c>
      <c r="L23" s="2">
        <v>180.73</v>
      </c>
      <c r="M23" s="2">
        <v>213.57</v>
      </c>
      <c r="N23" s="5">
        <f t="shared" si="2"/>
        <v>1887.5600000000002</v>
      </c>
      <c r="P23" s="2">
        <v>328.27</v>
      </c>
      <c r="Q23" s="2">
        <v>220.98</v>
      </c>
      <c r="R23" s="2">
        <v>215.13</v>
      </c>
      <c r="S23" s="2">
        <v>195</v>
      </c>
      <c r="T23" s="2">
        <v>134.6</v>
      </c>
      <c r="U23" s="2">
        <v>85.25</v>
      </c>
      <c r="V23" s="2">
        <v>88.8</v>
      </c>
      <c r="W23" s="2">
        <v>79.8</v>
      </c>
      <c r="X23" s="2">
        <v>114.43</v>
      </c>
      <c r="Y23" s="2">
        <v>104.44</v>
      </c>
      <c r="Z23" s="2">
        <v>140.80000000000001</v>
      </c>
      <c r="AA23" s="13"/>
      <c r="AB23" s="5">
        <f t="shared" si="3"/>
        <v>1707.5</v>
      </c>
    </row>
    <row r="24" spans="1:28" ht="29" x14ac:dyDescent="0.35">
      <c r="A24" s="6" t="s">
        <v>22</v>
      </c>
      <c r="B24" s="2">
        <v>343.04</v>
      </c>
      <c r="C24" s="2">
        <v>405.39</v>
      </c>
      <c r="D24" s="2">
        <v>291.89</v>
      </c>
      <c r="E24" s="2">
        <v>301.24</v>
      </c>
      <c r="F24" s="2">
        <v>265.95999999999998</v>
      </c>
      <c r="G24" s="2">
        <v>238.13</v>
      </c>
      <c r="H24" s="2">
        <v>244.23</v>
      </c>
      <c r="I24" s="2">
        <v>228.2</v>
      </c>
      <c r="J24" s="2">
        <v>236.27</v>
      </c>
      <c r="K24" s="2">
        <v>277.89</v>
      </c>
      <c r="L24" s="2">
        <v>334.56</v>
      </c>
      <c r="M24" s="2">
        <v>339.8</v>
      </c>
      <c r="N24" s="5">
        <f t="shared" si="2"/>
        <v>3506.6</v>
      </c>
      <c r="P24" s="2">
        <v>404.92</v>
      </c>
      <c r="Q24" s="2">
        <v>302.33</v>
      </c>
      <c r="R24" s="2">
        <v>304.22000000000003</v>
      </c>
      <c r="S24" s="2">
        <v>285.8</v>
      </c>
      <c r="T24" s="2">
        <v>268.77999999999997</v>
      </c>
      <c r="U24" s="2">
        <v>246.91</v>
      </c>
      <c r="V24" s="2">
        <v>243.86</v>
      </c>
      <c r="W24" s="2">
        <v>239.19</v>
      </c>
      <c r="X24" s="2">
        <v>234.2</v>
      </c>
      <c r="Y24" s="2">
        <v>272.58999999999997</v>
      </c>
      <c r="Z24" s="2">
        <v>369.04</v>
      </c>
      <c r="AA24" s="13"/>
      <c r="AB24" s="5">
        <f t="shared" si="3"/>
        <v>3171.84</v>
      </c>
    </row>
    <row r="25" spans="1:28" ht="29" x14ac:dyDescent="0.35">
      <c r="A25" s="6" t="s">
        <v>24</v>
      </c>
      <c r="B25" s="2">
        <v>1115.7</v>
      </c>
      <c r="C25" s="2">
        <v>1089.21</v>
      </c>
      <c r="D25" s="2">
        <v>932.38</v>
      </c>
      <c r="E25" s="2">
        <v>750.17</v>
      </c>
      <c r="F25" s="2">
        <v>491.36</v>
      </c>
      <c r="G25" s="2">
        <v>398.83</v>
      </c>
      <c r="H25" s="2">
        <v>441.25</v>
      </c>
      <c r="I25" s="2">
        <v>430.52</v>
      </c>
      <c r="J25" s="2">
        <v>399.84</v>
      </c>
      <c r="K25" s="2">
        <v>439.56</v>
      </c>
      <c r="L25" s="2">
        <v>477</v>
      </c>
      <c r="M25" s="2">
        <v>870.18</v>
      </c>
      <c r="N25" s="5">
        <f t="shared" si="2"/>
        <v>7836.0000000000009</v>
      </c>
      <c r="P25" s="2">
        <v>1251.97</v>
      </c>
      <c r="Q25" s="2">
        <v>881.36</v>
      </c>
      <c r="R25" s="2">
        <v>856.38</v>
      </c>
      <c r="S25" s="2">
        <v>559.71</v>
      </c>
      <c r="T25" s="2">
        <v>581.64</v>
      </c>
      <c r="U25" s="2">
        <v>506.65</v>
      </c>
      <c r="V25" s="2">
        <v>517.66999999999996</v>
      </c>
      <c r="W25" s="2">
        <v>537.58000000000004</v>
      </c>
      <c r="X25" s="2">
        <v>476.23</v>
      </c>
      <c r="Y25" s="2">
        <v>614.97</v>
      </c>
      <c r="Z25" s="2">
        <v>883.08</v>
      </c>
      <c r="AA25" s="13"/>
      <c r="AB25" s="5">
        <f t="shared" si="3"/>
        <v>7667.2400000000007</v>
      </c>
    </row>
    <row r="26" spans="1:28" ht="29" x14ac:dyDescent="0.35">
      <c r="A26" s="6" t="s">
        <v>25</v>
      </c>
      <c r="B26" s="2">
        <v>1530.99</v>
      </c>
      <c r="C26" s="2">
        <v>1528.91</v>
      </c>
      <c r="D26" s="2">
        <v>1241.04</v>
      </c>
      <c r="E26" s="2">
        <v>1148.43</v>
      </c>
      <c r="F26" s="2">
        <v>1054.7</v>
      </c>
      <c r="G26" s="2">
        <v>1038.08</v>
      </c>
      <c r="H26" s="2">
        <v>1133.77</v>
      </c>
      <c r="I26" s="2">
        <v>1146.01</v>
      </c>
      <c r="J26" s="2">
        <v>1158.06</v>
      </c>
      <c r="K26" s="2">
        <v>1151.2</v>
      </c>
      <c r="L26" s="2">
        <v>1186.75</v>
      </c>
      <c r="M26" s="2">
        <v>1436.64</v>
      </c>
      <c r="N26" s="5">
        <f t="shared" si="2"/>
        <v>14754.58</v>
      </c>
      <c r="P26" s="2">
        <v>2008.2</v>
      </c>
      <c r="Q26" s="2">
        <v>1495.83</v>
      </c>
      <c r="R26" s="2">
        <v>1678.73</v>
      </c>
      <c r="S26" s="2">
        <v>1419.51</v>
      </c>
      <c r="T26" s="2">
        <v>1413.05</v>
      </c>
      <c r="U26" s="2">
        <v>1413.19</v>
      </c>
      <c r="V26" s="2">
        <v>1595.83</v>
      </c>
      <c r="W26" s="2">
        <v>1714.82</v>
      </c>
      <c r="X26" s="2">
        <v>1465.77</v>
      </c>
      <c r="Y26" s="2">
        <v>1603.8</v>
      </c>
      <c r="Z26" s="2">
        <v>1930.51</v>
      </c>
      <c r="AA26" s="13"/>
      <c r="AB26" s="5">
        <f t="shared" si="3"/>
        <v>17739.239999999998</v>
      </c>
    </row>
    <row r="27" spans="1:28" ht="29" x14ac:dyDescent="0.35">
      <c r="A27" s="6" t="s">
        <v>26</v>
      </c>
      <c r="B27" s="2">
        <v>173.52</v>
      </c>
      <c r="C27" s="2">
        <v>169.65</v>
      </c>
      <c r="D27" s="2">
        <v>109.78</v>
      </c>
      <c r="E27" s="2">
        <v>116.61</v>
      </c>
      <c r="F27" s="2">
        <v>80.599999999999994</v>
      </c>
      <c r="G27" s="2">
        <v>70.7</v>
      </c>
      <c r="H27" s="2">
        <v>73.37</v>
      </c>
      <c r="I27" s="2">
        <v>73.64</v>
      </c>
      <c r="J27" s="2">
        <v>73.42</v>
      </c>
      <c r="K27" s="2">
        <v>79.22</v>
      </c>
      <c r="L27" s="2">
        <v>129.13</v>
      </c>
      <c r="M27" s="2">
        <v>187.98</v>
      </c>
      <c r="N27" s="5">
        <f t="shared" si="2"/>
        <v>1337.6200000000001</v>
      </c>
      <c r="P27" s="2">
        <v>223.28</v>
      </c>
      <c r="Q27" s="2">
        <v>178.95</v>
      </c>
      <c r="R27" s="2">
        <v>177.96</v>
      </c>
      <c r="S27" s="2">
        <v>200.8</v>
      </c>
      <c r="T27" s="2">
        <v>212.69</v>
      </c>
      <c r="U27" s="2">
        <v>207.47</v>
      </c>
      <c r="V27" s="2">
        <v>193.62</v>
      </c>
      <c r="W27" s="2">
        <v>217.9</v>
      </c>
      <c r="X27" s="2">
        <v>196.43</v>
      </c>
      <c r="Y27" s="2">
        <v>243.99</v>
      </c>
      <c r="Z27" s="2">
        <v>257.16000000000003</v>
      </c>
      <c r="AA27" s="13"/>
      <c r="AB27" s="5">
        <f t="shared" si="3"/>
        <v>2310.25</v>
      </c>
    </row>
    <row r="28" spans="1:28" ht="29" x14ac:dyDescent="0.35">
      <c r="A28" s="6" t="s">
        <v>27</v>
      </c>
      <c r="B28" s="2">
        <v>19.93</v>
      </c>
      <c r="C28" s="2">
        <v>18.829999999999998</v>
      </c>
      <c r="D28" s="2">
        <v>17.36</v>
      </c>
      <c r="E28" s="2">
        <v>18.52</v>
      </c>
      <c r="F28" s="2">
        <v>18.920000000000002</v>
      </c>
      <c r="G28" s="2">
        <v>19.54</v>
      </c>
      <c r="H28" s="2">
        <v>21.22</v>
      </c>
      <c r="I28" s="2">
        <v>19.73</v>
      </c>
      <c r="J28" s="2">
        <v>19.39</v>
      </c>
      <c r="K28" s="2">
        <v>19.8</v>
      </c>
      <c r="L28" s="2">
        <v>19.940000000000001</v>
      </c>
      <c r="M28" s="2">
        <v>20.67</v>
      </c>
      <c r="N28" s="5">
        <f t="shared" si="2"/>
        <v>233.85000000000002</v>
      </c>
      <c r="P28" s="2">
        <v>19.399999999999999</v>
      </c>
      <c r="Q28" s="2">
        <v>17.27</v>
      </c>
      <c r="R28" s="2">
        <v>18.96</v>
      </c>
      <c r="S28" s="2">
        <v>18.420000000000002</v>
      </c>
      <c r="T28" s="2">
        <v>20.07</v>
      </c>
      <c r="U28" s="2">
        <v>20.09</v>
      </c>
      <c r="V28" s="2">
        <v>20.350000000000001</v>
      </c>
      <c r="W28" s="2">
        <v>20.170000000000002</v>
      </c>
      <c r="X28" s="2">
        <v>18.89</v>
      </c>
      <c r="Y28" s="2">
        <v>18.579999999999998</v>
      </c>
      <c r="Z28" s="2">
        <v>20.12</v>
      </c>
      <c r="AA28" s="13"/>
      <c r="AB28" s="5">
        <f t="shared" si="3"/>
        <v>212.32</v>
      </c>
    </row>
    <row r="29" spans="1:28" ht="29" x14ac:dyDescent="0.35">
      <c r="A29" s="6" t="s">
        <v>28</v>
      </c>
      <c r="B29" s="2">
        <v>175.27</v>
      </c>
      <c r="C29" s="2">
        <v>187.12</v>
      </c>
      <c r="D29" s="2">
        <v>99</v>
      </c>
      <c r="E29" s="2">
        <v>101.77</v>
      </c>
      <c r="F29" s="2">
        <v>59.19</v>
      </c>
      <c r="G29" s="2">
        <v>42.61</v>
      </c>
      <c r="H29" s="2">
        <v>30.69</v>
      </c>
      <c r="I29" s="2">
        <v>27.03</v>
      </c>
      <c r="J29" s="2">
        <v>34.549999999999997</v>
      </c>
      <c r="K29" s="2">
        <v>50.93</v>
      </c>
      <c r="L29" s="2">
        <v>116.12</v>
      </c>
      <c r="M29" s="2">
        <v>155.03</v>
      </c>
      <c r="N29" s="5">
        <f t="shared" si="2"/>
        <v>1079.31</v>
      </c>
      <c r="P29" s="2">
        <v>198.67</v>
      </c>
      <c r="Q29" s="2">
        <v>161.66</v>
      </c>
      <c r="R29" s="2">
        <v>112.23</v>
      </c>
      <c r="S29" s="2">
        <v>108.16</v>
      </c>
      <c r="T29" s="2">
        <v>58.89</v>
      </c>
      <c r="U29" s="2">
        <v>44.92</v>
      </c>
      <c r="V29" s="2">
        <v>30.06</v>
      </c>
      <c r="W29" s="2">
        <v>30.28</v>
      </c>
      <c r="X29" s="2">
        <v>34.58</v>
      </c>
      <c r="Y29" s="2">
        <v>86.19</v>
      </c>
      <c r="Z29" s="2">
        <v>133.33000000000001</v>
      </c>
      <c r="AA29" s="13"/>
      <c r="AB29" s="5">
        <f t="shared" si="3"/>
        <v>998.96999999999991</v>
      </c>
    </row>
    <row r="30" spans="1:28" ht="29" x14ac:dyDescent="0.35">
      <c r="A30" s="6" t="s">
        <v>29</v>
      </c>
      <c r="B30" s="2">
        <v>20.32</v>
      </c>
      <c r="C30" s="2">
        <v>19.2</v>
      </c>
      <c r="D30" s="2">
        <v>17.600000000000001</v>
      </c>
      <c r="E30" s="2">
        <v>18.91</v>
      </c>
      <c r="F30" s="2">
        <v>19.29</v>
      </c>
      <c r="G30" s="2">
        <v>19.899999999999999</v>
      </c>
      <c r="H30" s="2">
        <v>21.53</v>
      </c>
      <c r="I30" s="2">
        <v>20.100000000000001</v>
      </c>
      <c r="J30" s="2">
        <v>19.77</v>
      </c>
      <c r="K30" s="2">
        <v>20.2</v>
      </c>
      <c r="L30" s="2">
        <v>20.329999999999998</v>
      </c>
      <c r="M30" s="2">
        <v>20.98</v>
      </c>
      <c r="N30" s="5">
        <f t="shared" si="2"/>
        <v>238.12999999999997</v>
      </c>
      <c r="P30" s="2">
        <v>19.88</v>
      </c>
      <c r="Q30" s="2">
        <v>17.64</v>
      </c>
      <c r="R30" s="2">
        <v>19.27</v>
      </c>
      <c r="S30" s="2">
        <v>18.850000000000001</v>
      </c>
      <c r="T30" s="2">
        <v>20.5</v>
      </c>
      <c r="U30" s="2">
        <v>20.43</v>
      </c>
      <c r="V30" s="2">
        <v>20.81</v>
      </c>
      <c r="W30" s="2">
        <v>20.67</v>
      </c>
      <c r="X30" s="2">
        <v>19.22</v>
      </c>
      <c r="Y30" s="2">
        <v>19.059999999999999</v>
      </c>
      <c r="Z30" s="2">
        <v>20.65</v>
      </c>
      <c r="AA30" s="13"/>
      <c r="AB30" s="5">
        <f t="shared" si="3"/>
        <v>216.98000000000002</v>
      </c>
    </row>
    <row r="31" spans="1:28" x14ac:dyDescent="0.35">
      <c r="Z31" s="5"/>
      <c r="AA31" s="13"/>
    </row>
    <row r="32" spans="1:28" ht="29" x14ac:dyDescent="0.35">
      <c r="A32" s="6" t="s">
        <v>30</v>
      </c>
      <c r="B32" s="2">
        <v>33.700000000000003</v>
      </c>
      <c r="C32" s="2">
        <v>35.200000000000003</v>
      </c>
      <c r="D32" s="2">
        <v>34.17</v>
      </c>
      <c r="E32" s="2">
        <v>34.79</v>
      </c>
      <c r="F32" s="2">
        <v>35.56</v>
      </c>
      <c r="G32" s="2">
        <v>33.97</v>
      </c>
      <c r="H32" s="2">
        <v>35.04</v>
      </c>
      <c r="I32" s="2">
        <v>36.909999999999997</v>
      </c>
      <c r="J32" s="2">
        <v>35.01</v>
      </c>
      <c r="K32" s="2">
        <v>35.08</v>
      </c>
      <c r="L32" s="2">
        <v>35.01</v>
      </c>
      <c r="M32" s="2">
        <v>35.51</v>
      </c>
      <c r="N32" s="4">
        <f>SUM(B32:M32)</f>
        <v>419.95</v>
      </c>
      <c r="P32" s="2">
        <v>35.76</v>
      </c>
      <c r="Q32" s="2">
        <v>35.18</v>
      </c>
      <c r="R32" s="2">
        <v>34.85</v>
      </c>
      <c r="S32" s="2">
        <v>34.049999999999997</v>
      </c>
      <c r="T32" s="2">
        <v>35</v>
      </c>
      <c r="U32" s="2">
        <v>34.57</v>
      </c>
      <c r="V32" s="2">
        <v>36.92</v>
      </c>
      <c r="W32" s="2">
        <v>34.96</v>
      </c>
      <c r="X32" s="2">
        <v>36.47</v>
      </c>
      <c r="Y32" s="2">
        <v>36.22</v>
      </c>
      <c r="Z32" s="2">
        <v>35.14</v>
      </c>
      <c r="AA32" s="2">
        <v>36.840000000000003</v>
      </c>
      <c r="AB32" s="4">
        <f>SUM(P32:AA32)</f>
        <v>425.96000000000004</v>
      </c>
    </row>
    <row r="33" spans="1:29" ht="29" x14ac:dyDescent="0.35">
      <c r="A33" s="6" t="s">
        <v>31</v>
      </c>
      <c r="B33" s="2">
        <v>899.18</v>
      </c>
      <c r="C33" s="2">
        <v>956.08</v>
      </c>
      <c r="D33" s="2">
        <v>945.84</v>
      </c>
      <c r="E33" s="2">
        <v>895.44</v>
      </c>
      <c r="F33" s="2">
        <v>950.54</v>
      </c>
      <c r="G33" s="2">
        <v>1188.22</v>
      </c>
      <c r="H33" s="2">
        <v>1032.58</v>
      </c>
      <c r="I33" s="2">
        <v>1015.66</v>
      </c>
      <c r="J33" s="2">
        <v>976.29</v>
      </c>
      <c r="K33" s="2">
        <v>989.67</v>
      </c>
      <c r="L33" s="2">
        <v>963.67</v>
      </c>
      <c r="M33" s="2">
        <v>1379.27</v>
      </c>
      <c r="N33" s="4">
        <f t="shared" ref="N33:N39" si="4">SUM(B33:M33)</f>
        <v>12192.44</v>
      </c>
      <c r="P33" s="2">
        <v>1606.61</v>
      </c>
      <c r="Q33" s="2">
        <v>1239.47</v>
      </c>
      <c r="R33" s="2">
        <v>1147.0999999999999</v>
      </c>
      <c r="S33" s="2">
        <v>1294.01</v>
      </c>
      <c r="T33" s="2">
        <v>1097.1400000000001</v>
      </c>
      <c r="U33" s="2">
        <v>1205.76</v>
      </c>
      <c r="V33" s="2">
        <v>1156.72</v>
      </c>
      <c r="W33" s="2">
        <v>1038.56</v>
      </c>
      <c r="X33" s="2">
        <v>1012.46</v>
      </c>
      <c r="Y33" s="2">
        <v>1200.1400000000001</v>
      </c>
      <c r="Z33" s="2">
        <v>1459.03</v>
      </c>
      <c r="AA33" s="2">
        <v>1830.12</v>
      </c>
      <c r="AB33" s="4">
        <f t="shared" ref="AB33:AB39" si="5">SUM(P33:AA33)</f>
        <v>15287.119999999999</v>
      </c>
    </row>
    <row r="34" spans="1:29" ht="29" x14ac:dyDescent="0.35">
      <c r="A34" s="6" t="s">
        <v>32</v>
      </c>
      <c r="B34" s="2">
        <v>371.5</v>
      </c>
      <c r="C34" s="2">
        <v>353.12</v>
      </c>
      <c r="D34" s="2">
        <v>326.49</v>
      </c>
      <c r="E34" s="2">
        <v>335.01</v>
      </c>
      <c r="F34" s="2">
        <v>312.89999999999998</v>
      </c>
      <c r="G34" s="2">
        <v>211.23</v>
      </c>
      <c r="H34" s="2">
        <v>197.36</v>
      </c>
      <c r="I34" s="2">
        <v>240.39</v>
      </c>
      <c r="J34" s="2">
        <v>210.65</v>
      </c>
      <c r="K34" s="2">
        <v>181.47</v>
      </c>
      <c r="L34" s="2">
        <v>166.82</v>
      </c>
      <c r="M34" s="2">
        <v>276.83999999999997</v>
      </c>
      <c r="N34" s="4">
        <f t="shared" si="4"/>
        <v>3183.78</v>
      </c>
      <c r="P34" s="2">
        <v>338.46</v>
      </c>
      <c r="Q34" s="2">
        <v>309.5</v>
      </c>
      <c r="R34" s="2">
        <v>261.77</v>
      </c>
      <c r="S34" s="2">
        <v>244.8</v>
      </c>
      <c r="T34" s="2">
        <v>193.09</v>
      </c>
      <c r="U34" s="2">
        <v>204.08</v>
      </c>
      <c r="V34" s="2">
        <v>240.76</v>
      </c>
      <c r="W34" s="2">
        <v>265.45</v>
      </c>
      <c r="X34" s="2">
        <v>451.29</v>
      </c>
      <c r="Y34" s="2">
        <v>465.48</v>
      </c>
      <c r="Z34" s="2">
        <v>200.55</v>
      </c>
      <c r="AA34" s="2">
        <v>329.37</v>
      </c>
      <c r="AB34" s="4">
        <f t="shared" si="5"/>
        <v>3504.6</v>
      </c>
    </row>
    <row r="35" spans="1:29" ht="29" x14ac:dyDescent="0.35">
      <c r="A35" s="6" t="s">
        <v>33</v>
      </c>
      <c r="B35" s="2">
        <v>40.76</v>
      </c>
      <c r="C35" s="2">
        <v>34.65</v>
      </c>
      <c r="D35" s="2">
        <v>52.85</v>
      </c>
      <c r="E35" s="2">
        <v>40.85</v>
      </c>
      <c r="F35" s="2">
        <v>39.04</v>
      </c>
      <c r="G35" s="2">
        <v>33.28</v>
      </c>
      <c r="H35" s="2">
        <v>34.380000000000003</v>
      </c>
      <c r="I35" s="2">
        <v>36.04</v>
      </c>
      <c r="J35" s="2">
        <v>35.979999999999997</v>
      </c>
      <c r="K35" s="2">
        <v>34.92</v>
      </c>
      <c r="L35" s="2">
        <v>41.06</v>
      </c>
      <c r="M35" s="2">
        <v>62.14</v>
      </c>
      <c r="N35" s="4">
        <f t="shared" si="4"/>
        <v>485.95000000000005</v>
      </c>
      <c r="P35" s="2">
        <v>93.87</v>
      </c>
      <c r="Q35" s="2">
        <v>76.930000000000007</v>
      </c>
      <c r="R35" s="2">
        <v>64.099999999999994</v>
      </c>
      <c r="S35" s="2">
        <v>57.28</v>
      </c>
      <c r="T35" s="2">
        <v>47.35</v>
      </c>
      <c r="U35" s="2">
        <v>41.52</v>
      </c>
      <c r="V35" s="2">
        <v>44.28</v>
      </c>
      <c r="W35" s="2">
        <v>41.72</v>
      </c>
      <c r="X35" s="2">
        <v>44.83</v>
      </c>
      <c r="Y35" s="2">
        <v>51.47</v>
      </c>
      <c r="Z35" s="2">
        <v>62.55</v>
      </c>
      <c r="AA35" s="2">
        <v>80.430000000000007</v>
      </c>
      <c r="AB35" s="4">
        <f t="shared" si="5"/>
        <v>706.32999999999993</v>
      </c>
    </row>
    <row r="36" spans="1:29" ht="29" x14ac:dyDescent="0.35">
      <c r="A36" s="6" t="s">
        <v>34</v>
      </c>
      <c r="B36" s="2">
        <v>393.65</v>
      </c>
      <c r="C36" s="2">
        <v>366.23</v>
      </c>
      <c r="D36" s="2">
        <v>331.19</v>
      </c>
      <c r="E36" s="2">
        <v>114.37</v>
      </c>
      <c r="F36" s="2">
        <v>56.5</v>
      </c>
      <c r="G36" s="2">
        <v>53.35</v>
      </c>
      <c r="H36" s="2">
        <v>50.45</v>
      </c>
      <c r="I36" s="2">
        <v>52.72</v>
      </c>
      <c r="J36" s="2">
        <v>47.37</v>
      </c>
      <c r="K36" s="2">
        <v>47.85</v>
      </c>
      <c r="L36" s="2">
        <v>47.54</v>
      </c>
      <c r="M36" s="2">
        <v>113.32</v>
      </c>
      <c r="N36" s="4">
        <f t="shared" si="4"/>
        <v>1674.5399999999997</v>
      </c>
      <c r="P36" s="2">
        <v>544.55999999999995</v>
      </c>
      <c r="Q36" s="2">
        <v>417.43</v>
      </c>
      <c r="R36" s="2">
        <v>288.44</v>
      </c>
      <c r="S36" s="2">
        <v>87.99</v>
      </c>
      <c r="T36" s="2">
        <v>55.06</v>
      </c>
      <c r="U36" s="2">
        <v>55.3</v>
      </c>
      <c r="V36" s="2">
        <v>63.34</v>
      </c>
      <c r="W36" s="2">
        <v>54.49</v>
      </c>
      <c r="X36" s="2">
        <v>57.84</v>
      </c>
      <c r="Y36" s="2">
        <v>55.41</v>
      </c>
      <c r="Z36" s="2">
        <v>59.15</v>
      </c>
      <c r="AA36" s="2">
        <v>300.94</v>
      </c>
      <c r="AB36" s="4">
        <f t="shared" si="5"/>
        <v>2039.95</v>
      </c>
    </row>
    <row r="37" spans="1:29" ht="29" x14ac:dyDescent="0.35">
      <c r="A37" s="6" t="s">
        <v>35</v>
      </c>
      <c r="B37" s="2">
        <v>33.549999999999997</v>
      </c>
      <c r="C37" s="2">
        <v>35.200000000000003</v>
      </c>
      <c r="D37" s="2">
        <v>34.47</v>
      </c>
      <c r="E37" s="2">
        <v>34.79</v>
      </c>
      <c r="F37" s="2">
        <v>35.56</v>
      </c>
      <c r="G37" s="2">
        <v>34.11</v>
      </c>
      <c r="H37" s="2">
        <v>35.17</v>
      </c>
      <c r="I37" s="2">
        <v>37.049999999999997</v>
      </c>
      <c r="J37" s="2">
        <v>35.15</v>
      </c>
      <c r="K37" s="2">
        <v>35.21</v>
      </c>
      <c r="L37" s="2">
        <v>35.01</v>
      </c>
      <c r="M37" s="2">
        <v>35.51</v>
      </c>
      <c r="N37" s="4">
        <f t="shared" si="4"/>
        <v>420.78</v>
      </c>
      <c r="P37" s="2">
        <v>35.76</v>
      </c>
      <c r="Q37" s="2">
        <v>35.03</v>
      </c>
      <c r="R37" s="2">
        <v>34.700000000000003</v>
      </c>
      <c r="S37" s="2">
        <v>34.049999999999997</v>
      </c>
      <c r="T37" s="2">
        <v>35.61</v>
      </c>
      <c r="U37" s="2">
        <v>35.049999999999997</v>
      </c>
      <c r="V37" s="2">
        <v>37.64</v>
      </c>
      <c r="W37" s="2">
        <v>35.29</v>
      </c>
      <c r="X37" s="2">
        <v>36.479999999999997</v>
      </c>
      <c r="Y37" s="2">
        <v>34.28</v>
      </c>
      <c r="Z37" s="2">
        <v>34.97</v>
      </c>
      <c r="AA37" s="2">
        <v>36.68</v>
      </c>
      <c r="AB37" s="4">
        <f t="shared" si="5"/>
        <v>425.54</v>
      </c>
    </row>
    <row r="38" spans="1:29" ht="29" x14ac:dyDescent="0.35">
      <c r="A38" s="6" t="s">
        <v>37</v>
      </c>
      <c r="B38" s="2">
        <v>32.159999999999997</v>
      </c>
      <c r="C38" s="2">
        <v>33.82</v>
      </c>
      <c r="D38" s="2">
        <v>33.229999999999997</v>
      </c>
      <c r="E38" s="2">
        <v>33.369999999999997</v>
      </c>
      <c r="F38" s="2">
        <v>34.04</v>
      </c>
      <c r="G38" s="2">
        <v>32.75</v>
      </c>
      <c r="H38" s="2">
        <v>33.71</v>
      </c>
      <c r="I38" s="2">
        <v>35.46</v>
      </c>
      <c r="J38" s="2">
        <v>33.619999999999997</v>
      </c>
      <c r="K38" s="2">
        <v>33.78</v>
      </c>
      <c r="L38" s="2">
        <v>33.57</v>
      </c>
      <c r="M38" s="2">
        <v>33.729999999999997</v>
      </c>
      <c r="N38" s="4">
        <f t="shared" si="4"/>
        <v>403.23999999999995</v>
      </c>
      <c r="P38" s="2">
        <v>33.840000000000003</v>
      </c>
      <c r="Q38" s="2">
        <v>33.799999999999997</v>
      </c>
      <c r="R38" s="2">
        <v>33.47</v>
      </c>
      <c r="S38" s="2">
        <v>32.619999999999997</v>
      </c>
      <c r="T38" s="2">
        <v>33.61</v>
      </c>
      <c r="U38" s="2">
        <v>32.9</v>
      </c>
      <c r="V38" s="2">
        <v>35.14</v>
      </c>
      <c r="W38" s="2">
        <v>33.409999999999997</v>
      </c>
      <c r="X38" s="2">
        <v>34.880000000000003</v>
      </c>
      <c r="Y38" s="2">
        <v>32.99</v>
      </c>
      <c r="Z38" s="2">
        <v>33.340000000000003</v>
      </c>
      <c r="AA38" s="2">
        <v>34.979999999999997</v>
      </c>
      <c r="AB38" s="4">
        <f t="shared" si="5"/>
        <v>404.98</v>
      </c>
    </row>
    <row r="39" spans="1:29" ht="29" x14ac:dyDescent="0.35">
      <c r="A39" s="6" t="s">
        <v>36</v>
      </c>
      <c r="B39" s="2">
        <v>54.96</v>
      </c>
      <c r="C39" s="2">
        <v>38.06</v>
      </c>
      <c r="D39" s="2">
        <v>45.65</v>
      </c>
      <c r="E39" s="2">
        <v>36.9</v>
      </c>
      <c r="F39" s="2">
        <v>37.229999999999997</v>
      </c>
      <c r="G39" s="2">
        <v>36</v>
      </c>
      <c r="H39" s="2">
        <v>37.32</v>
      </c>
      <c r="I39" s="2">
        <v>39.479999999999997</v>
      </c>
      <c r="J39" s="2">
        <v>37.21</v>
      </c>
      <c r="K39" s="2">
        <v>37.229999999999997</v>
      </c>
      <c r="L39" s="2">
        <v>37.32</v>
      </c>
      <c r="M39" s="2">
        <v>68.06</v>
      </c>
      <c r="N39" s="4">
        <f t="shared" si="4"/>
        <v>505.42</v>
      </c>
      <c r="P39" s="2">
        <v>153.4</v>
      </c>
      <c r="Q39" s="2">
        <v>113.23</v>
      </c>
      <c r="R39" s="2">
        <v>113.43</v>
      </c>
      <c r="S39" s="2">
        <v>118.56</v>
      </c>
      <c r="T39" s="2">
        <v>37.46</v>
      </c>
      <c r="U39" s="2">
        <v>37.549999999999997</v>
      </c>
      <c r="V39" s="2">
        <v>40.98</v>
      </c>
      <c r="W39" s="2">
        <v>38.51</v>
      </c>
      <c r="X39" s="2">
        <v>40.270000000000003</v>
      </c>
      <c r="Y39" s="2">
        <v>38.380000000000003</v>
      </c>
      <c r="Z39" s="2">
        <v>38.22</v>
      </c>
      <c r="AA39" s="2">
        <v>139.01</v>
      </c>
      <c r="AB39" s="4">
        <f t="shared" si="5"/>
        <v>909</v>
      </c>
    </row>
    <row r="40" spans="1:29" x14ac:dyDescent="0.35">
      <c r="P40" s="8">
        <f>SUM(P2:P39)</f>
        <v>17422.95</v>
      </c>
      <c r="Q40" s="8">
        <f>SUM(Q2:Q39)</f>
        <v>15137.410000000002</v>
      </c>
      <c r="R40" s="8">
        <f>SUM(R2:R39)</f>
        <v>14598.459999999997</v>
      </c>
      <c r="S40" s="8">
        <f>SUM(S2:S39)</f>
        <v>12798.939999999999</v>
      </c>
      <c r="T40" s="8"/>
      <c r="U40" s="8"/>
      <c r="V40" s="8"/>
    </row>
    <row r="41" spans="1:29" x14ac:dyDescent="0.35">
      <c r="M41" s="8"/>
      <c r="T41" s="8"/>
      <c r="U41" s="8"/>
      <c r="V41" s="8"/>
    </row>
    <row r="42" spans="1:29" x14ac:dyDescent="0.35">
      <c r="Q42" s="8">
        <f>AVERAGE(P40:S40)</f>
        <v>14989.439999999999</v>
      </c>
      <c r="R42" t="s">
        <v>56</v>
      </c>
      <c r="T42" s="8"/>
      <c r="U42" s="8"/>
      <c r="V42" s="8"/>
    </row>
    <row r="43" spans="1:29" x14ac:dyDescent="0.35">
      <c r="Q43" s="8">
        <f>Q42*12</f>
        <v>179873.27999999997</v>
      </c>
      <c r="R43" t="s">
        <v>57</v>
      </c>
      <c r="T43" s="8"/>
    </row>
    <row r="44" spans="1:29" x14ac:dyDescent="0.35">
      <c r="L44" s="7" t="s">
        <v>38</v>
      </c>
      <c r="N44" s="5">
        <f>SUM(N2:N39)</f>
        <v>136414.57000000004</v>
      </c>
      <c r="Q44" s="8">
        <f>Q43-N46</f>
        <v>44476.27999999997</v>
      </c>
      <c r="R44" t="s">
        <v>59</v>
      </c>
      <c r="Z44" s="3" t="s">
        <v>39</v>
      </c>
      <c r="AB44" s="5">
        <f>SUM(AB2:AB39)</f>
        <v>149556.97000000003</v>
      </c>
      <c r="AC44" t="s">
        <v>43</v>
      </c>
    </row>
    <row r="45" spans="1:29" x14ac:dyDescent="0.35">
      <c r="R45" t="s">
        <v>61</v>
      </c>
    </row>
    <row r="46" spans="1:29" x14ac:dyDescent="0.35">
      <c r="L46" s="3" t="s">
        <v>42</v>
      </c>
      <c r="N46" s="9">
        <v>135397</v>
      </c>
      <c r="R46" t="s">
        <v>62</v>
      </c>
      <c r="Y46" t="s">
        <v>44</v>
      </c>
      <c r="AB46" s="5">
        <f>AB44-N46</f>
        <v>14159.97000000003</v>
      </c>
      <c r="AC46" t="s">
        <v>45</v>
      </c>
    </row>
    <row r="47" spans="1:29" x14ac:dyDescent="0.35">
      <c r="R47" t="s">
        <v>63</v>
      </c>
      <c r="AC47" t="s">
        <v>64</v>
      </c>
    </row>
    <row r="49" spans="18:19" x14ac:dyDescent="0.35">
      <c r="R49" t="s">
        <v>46</v>
      </c>
    </row>
    <row r="50" spans="18:19" x14ac:dyDescent="0.35">
      <c r="R50" t="s">
        <v>58</v>
      </c>
    </row>
    <row r="51" spans="18:19" x14ac:dyDescent="0.35">
      <c r="R51" t="s">
        <v>55</v>
      </c>
    </row>
    <row r="52" spans="18:19" x14ac:dyDescent="0.35">
      <c r="R52" t="s">
        <v>47</v>
      </c>
    </row>
    <row r="53" spans="18:19" x14ac:dyDescent="0.35">
      <c r="R53" t="s">
        <v>48</v>
      </c>
    </row>
    <row r="54" spans="18:19" x14ac:dyDescent="0.35">
      <c r="S54" s="8"/>
    </row>
    <row r="55" spans="18:19" x14ac:dyDescent="0.35">
      <c r="S55" s="8"/>
    </row>
    <row r="56" spans="18:19" x14ac:dyDescent="0.35">
      <c r="S56" s="8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970DB-6EF9-4A4D-98C4-3D9239CDCEFA}">
  <dimension ref="A1:AB35"/>
  <sheetViews>
    <sheetView tabSelected="1" topLeftCell="N1" workbookViewId="0">
      <selection activeCell="R13" sqref="R13"/>
    </sheetView>
  </sheetViews>
  <sheetFormatPr defaultRowHeight="14.5" x14ac:dyDescent="0.35"/>
  <cols>
    <col min="1" max="1" width="25.26953125" bestFit="1" customWidth="1"/>
    <col min="2" max="12" width="12.08984375" bestFit="1" customWidth="1"/>
    <col min="13" max="13" width="18.7265625" bestFit="1" customWidth="1"/>
    <col min="14" max="14" width="13.81640625" style="3" bestFit="1" customWidth="1"/>
    <col min="16" max="17" width="12.08984375" bestFit="1" customWidth="1"/>
    <col min="18" max="18" width="13.6328125" bestFit="1" customWidth="1"/>
    <col min="19" max="25" width="12.08984375" bestFit="1" customWidth="1"/>
    <col min="26" max="26" width="6.7265625" bestFit="1" customWidth="1"/>
    <col min="27" max="27" width="6.54296875" bestFit="1" customWidth="1"/>
    <col min="28" max="28" width="13.81640625" style="3" bestFit="1" customWidth="1"/>
  </cols>
  <sheetData>
    <row r="1" spans="1:28" x14ac:dyDescent="0.35">
      <c r="A1" t="s">
        <v>1</v>
      </c>
      <c r="B1" s="1">
        <v>44197</v>
      </c>
      <c r="C1" s="1">
        <v>44228</v>
      </c>
      <c r="D1" s="1">
        <v>44256</v>
      </c>
      <c r="E1" s="1">
        <v>44287</v>
      </c>
      <c r="F1" s="1">
        <v>44317</v>
      </c>
      <c r="G1" s="1">
        <v>44348</v>
      </c>
      <c r="H1" s="1">
        <v>44378</v>
      </c>
      <c r="I1" s="1">
        <v>44409</v>
      </c>
      <c r="J1" s="1">
        <v>44440</v>
      </c>
      <c r="K1" s="1">
        <v>44470</v>
      </c>
      <c r="L1" s="1">
        <v>44501</v>
      </c>
      <c r="M1" s="1">
        <v>44531</v>
      </c>
      <c r="N1" s="3" t="s">
        <v>4</v>
      </c>
      <c r="P1" s="1">
        <v>44562</v>
      </c>
      <c r="Q1" s="1">
        <v>44593</v>
      </c>
      <c r="R1" s="1">
        <v>44621</v>
      </c>
      <c r="S1" s="1">
        <v>44652</v>
      </c>
      <c r="T1" s="1">
        <v>44682</v>
      </c>
      <c r="U1" s="1">
        <v>44713</v>
      </c>
      <c r="V1" s="1">
        <v>44743</v>
      </c>
      <c r="W1" s="1">
        <v>44774</v>
      </c>
      <c r="X1" s="1">
        <v>44805</v>
      </c>
      <c r="Y1" s="1">
        <v>44835</v>
      </c>
      <c r="Z1" s="1">
        <v>44866</v>
      </c>
      <c r="AA1" s="1">
        <v>44896</v>
      </c>
      <c r="AB1" s="3" t="s">
        <v>5</v>
      </c>
    </row>
    <row r="2" spans="1:28" x14ac:dyDescent="0.35">
      <c r="A2" t="s">
        <v>41</v>
      </c>
      <c r="B2" s="2">
        <v>113115.62</v>
      </c>
      <c r="C2" s="2">
        <v>108830.96</v>
      </c>
      <c r="D2" s="2">
        <v>135023.43</v>
      </c>
      <c r="E2" s="2">
        <v>110619.98</v>
      </c>
      <c r="F2" s="2">
        <v>118579.02</v>
      </c>
      <c r="G2" s="2">
        <v>114514.97</v>
      </c>
      <c r="H2" s="2">
        <v>115247.05</v>
      </c>
      <c r="I2" s="2">
        <v>116427.37</v>
      </c>
      <c r="J2" s="2">
        <v>116121.12</v>
      </c>
      <c r="K2" s="2">
        <v>114256.57</v>
      </c>
      <c r="L2" s="2">
        <v>113404.84</v>
      </c>
      <c r="M2" s="2">
        <v>121706.82</v>
      </c>
      <c r="N2" s="4">
        <f>SUM(B2:M2)</f>
        <v>1397847.7500000002</v>
      </c>
      <c r="O2" s="2"/>
      <c r="P2" s="2">
        <v>117122.78</v>
      </c>
      <c r="Q2" s="2">
        <v>116090.49</v>
      </c>
      <c r="R2" s="2">
        <v>123042.08</v>
      </c>
      <c r="S2" s="2">
        <v>116653.9</v>
      </c>
      <c r="T2" s="2">
        <v>121563.74</v>
      </c>
      <c r="U2" s="2">
        <v>117627.15</v>
      </c>
      <c r="V2" s="2">
        <v>116967.7</v>
      </c>
      <c r="W2" s="2">
        <v>118529.92</v>
      </c>
      <c r="X2" s="2">
        <v>117939.28</v>
      </c>
      <c r="Y2" s="2">
        <v>115420.59</v>
      </c>
      <c r="Z2" s="13"/>
      <c r="AA2" s="13"/>
      <c r="AB2" s="4">
        <f>SUM(P2:AA2)</f>
        <v>1180957.6300000001</v>
      </c>
    </row>
    <row r="3" spans="1:28" x14ac:dyDescent="0.3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4"/>
    </row>
    <row r="4" spans="1:28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2"/>
      <c r="P4" s="2"/>
      <c r="Q4" s="2"/>
      <c r="R4" s="2">
        <f>AVERAGE(P2:S2)</f>
        <v>118227.3125</v>
      </c>
      <c r="S4" s="2" t="s">
        <v>67</v>
      </c>
      <c r="T4" s="2"/>
      <c r="U4" s="2"/>
      <c r="V4" s="2"/>
      <c r="W4" s="2"/>
      <c r="X4" s="2"/>
      <c r="Y4" s="2"/>
      <c r="Z4" s="2"/>
      <c r="AA4" s="2"/>
      <c r="AB4" s="4"/>
    </row>
    <row r="5" spans="1:28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2"/>
      <c r="P5" s="2"/>
      <c r="Q5" s="2"/>
      <c r="R5" s="2">
        <f>R4*12</f>
        <v>1418727.75</v>
      </c>
      <c r="S5" s="2" t="s">
        <v>57</v>
      </c>
      <c r="T5" s="2"/>
      <c r="U5" s="2"/>
      <c r="V5" s="2"/>
      <c r="W5" s="2"/>
      <c r="X5" s="2"/>
      <c r="Y5" s="2"/>
      <c r="Z5" s="2"/>
      <c r="AA5" s="2"/>
      <c r="AB5" s="4"/>
    </row>
    <row r="6" spans="1:28" x14ac:dyDescent="0.3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42</v>
      </c>
      <c r="N6" s="11">
        <v>1390215</v>
      </c>
      <c r="O6" s="2"/>
      <c r="P6" s="2"/>
      <c r="Q6" s="2"/>
      <c r="R6" s="2">
        <f>R5-N6</f>
        <v>28512.75</v>
      </c>
      <c r="S6" s="2" t="s">
        <v>65</v>
      </c>
      <c r="T6" s="2"/>
      <c r="U6" s="2"/>
      <c r="V6" s="2"/>
      <c r="W6" s="2"/>
      <c r="X6" s="2"/>
      <c r="Y6" s="2"/>
      <c r="Z6" s="2"/>
      <c r="AA6" s="2"/>
      <c r="AB6" s="4"/>
    </row>
    <row r="7" spans="1:28" x14ac:dyDescent="0.3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4"/>
      <c r="O7" s="2"/>
      <c r="P7" s="2"/>
      <c r="Q7" s="2"/>
      <c r="R7" s="2"/>
      <c r="S7" s="2" t="s">
        <v>66</v>
      </c>
      <c r="T7" s="2"/>
      <c r="U7" s="2"/>
      <c r="V7" s="2"/>
      <c r="W7" s="2"/>
      <c r="X7" s="2"/>
      <c r="Y7" s="2"/>
      <c r="Z7" s="2"/>
      <c r="AA7" s="2"/>
      <c r="AB7" s="4"/>
    </row>
    <row r="8" spans="1:28" x14ac:dyDescent="0.3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"/>
    </row>
    <row r="9" spans="1:28" x14ac:dyDescent="0.3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4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4"/>
    </row>
    <row r="10" spans="1:28" x14ac:dyDescent="0.3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4"/>
    </row>
    <row r="11" spans="1:28" x14ac:dyDescent="0.3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4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4"/>
    </row>
    <row r="12" spans="1:28" x14ac:dyDescent="0.3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4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4"/>
    </row>
    <row r="13" spans="1:28" x14ac:dyDescent="0.3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4"/>
    </row>
    <row r="14" spans="1:28" x14ac:dyDescent="0.3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4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4"/>
    </row>
    <row r="15" spans="1:28" x14ac:dyDescent="0.3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4"/>
    </row>
    <row r="16" spans="1:28" x14ac:dyDescent="0.3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4"/>
    </row>
    <row r="17" spans="2:28" x14ac:dyDescent="0.3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4"/>
    </row>
    <row r="18" spans="2:28" x14ac:dyDescent="0.3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4"/>
    </row>
    <row r="19" spans="2:28" x14ac:dyDescent="0.3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4"/>
    </row>
    <row r="20" spans="2:28" x14ac:dyDescent="0.3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4"/>
    </row>
    <row r="21" spans="2:28" x14ac:dyDescent="0.3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4"/>
    </row>
    <row r="22" spans="2:28" x14ac:dyDescent="0.3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4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2:28" x14ac:dyDescent="0.3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4"/>
    </row>
    <row r="24" spans="2:28" x14ac:dyDescent="0.3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4"/>
    </row>
    <row r="25" spans="2:28" x14ac:dyDescent="0.3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4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4"/>
    </row>
    <row r="26" spans="2:28" x14ac:dyDescent="0.3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4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4"/>
    </row>
    <row r="27" spans="2:28" x14ac:dyDescent="0.3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4"/>
    </row>
    <row r="28" spans="2:28" x14ac:dyDescent="0.3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4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4"/>
    </row>
    <row r="29" spans="2:28" x14ac:dyDescent="0.3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4"/>
    </row>
    <row r="30" spans="2:28" x14ac:dyDescent="0.3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4"/>
    </row>
    <row r="31" spans="2:28" x14ac:dyDescent="0.3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4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4"/>
    </row>
    <row r="32" spans="2:28" x14ac:dyDescent="0.3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4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4"/>
    </row>
    <row r="33" spans="2:28" x14ac:dyDescent="0.3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4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4"/>
    </row>
    <row r="34" spans="2:28" x14ac:dyDescent="0.3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4"/>
    </row>
    <row r="35" spans="2:28" x14ac:dyDescent="0.3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C83AF-37B3-4125-A594-8AAB905FBD03}">
  <dimension ref="A1:C477"/>
  <sheetViews>
    <sheetView topLeftCell="A24" workbookViewId="0">
      <selection activeCell="F46" sqref="F46"/>
    </sheetView>
  </sheetViews>
  <sheetFormatPr defaultRowHeight="14.5" x14ac:dyDescent="0.35"/>
  <cols>
    <col min="1" max="1" width="22.54296875" customWidth="1"/>
  </cols>
  <sheetData>
    <row r="1" spans="1:1" ht="43.5" x14ac:dyDescent="0.35">
      <c r="A1" s="6" t="s">
        <v>49</v>
      </c>
    </row>
    <row r="3" spans="1:1" x14ac:dyDescent="0.35">
      <c r="A3" s="2">
        <v>906.94</v>
      </c>
    </row>
    <row r="4" spans="1:1" x14ac:dyDescent="0.35">
      <c r="A4" s="2">
        <v>453.47</v>
      </c>
    </row>
    <row r="5" spans="1:1" x14ac:dyDescent="0.35">
      <c r="A5" s="2">
        <v>203.65</v>
      </c>
    </row>
    <row r="6" spans="1:1" x14ac:dyDescent="0.35">
      <c r="A6" s="2">
        <v>126.95</v>
      </c>
    </row>
    <row r="7" spans="1:1" x14ac:dyDescent="0.35">
      <c r="A7" s="2">
        <v>281.75</v>
      </c>
    </row>
    <row r="8" spans="1:1" x14ac:dyDescent="0.35">
      <c r="A8" s="2">
        <v>420.71</v>
      </c>
    </row>
    <row r="9" spans="1:1" x14ac:dyDescent="0.35">
      <c r="A9" s="2">
        <v>333.84</v>
      </c>
    </row>
    <row r="10" spans="1:1" x14ac:dyDescent="0.35">
      <c r="A10" s="2">
        <v>2409.9899999999998</v>
      </c>
    </row>
    <row r="11" spans="1:1" x14ac:dyDescent="0.35">
      <c r="A11" s="2">
        <v>253</v>
      </c>
    </row>
    <row r="12" spans="1:1" x14ac:dyDescent="0.35">
      <c r="A12" s="2">
        <v>204.2</v>
      </c>
    </row>
    <row r="13" spans="1:1" x14ac:dyDescent="0.35">
      <c r="A13" s="2">
        <v>265</v>
      </c>
    </row>
    <row r="14" spans="1:1" x14ac:dyDescent="0.35">
      <c r="A14" s="2">
        <v>181.26</v>
      </c>
    </row>
    <row r="15" spans="1:1" x14ac:dyDescent="0.35">
      <c r="A15" s="2">
        <v>114.48</v>
      </c>
    </row>
    <row r="16" spans="1:1" x14ac:dyDescent="0.35">
      <c r="A16" s="2">
        <v>159</v>
      </c>
    </row>
    <row r="17" spans="1:1" x14ac:dyDescent="0.35">
      <c r="A17" s="2">
        <v>5995.95</v>
      </c>
    </row>
    <row r="18" spans="1:1" x14ac:dyDescent="0.35">
      <c r="A18" s="2">
        <v>499.66</v>
      </c>
    </row>
    <row r="19" spans="1:1" x14ac:dyDescent="0.35">
      <c r="A19" s="2">
        <v>3626.73</v>
      </c>
    </row>
    <row r="20" spans="1:1" x14ac:dyDescent="0.35">
      <c r="A20" s="2">
        <v>1274.1500000000001</v>
      </c>
    </row>
    <row r="21" spans="1:1" x14ac:dyDescent="0.35">
      <c r="A21" s="2">
        <v>157.37</v>
      </c>
    </row>
    <row r="22" spans="1:1" x14ac:dyDescent="0.35">
      <c r="A22" s="2">
        <v>779.8</v>
      </c>
    </row>
    <row r="23" spans="1:1" x14ac:dyDescent="0.35">
      <c r="A23" s="2">
        <v>1037.74</v>
      </c>
    </row>
    <row r="24" spans="1:1" x14ac:dyDescent="0.35">
      <c r="A24" s="2">
        <v>3927.05</v>
      </c>
    </row>
    <row r="25" spans="1:1" x14ac:dyDescent="0.35">
      <c r="A25" s="2">
        <v>730.34</v>
      </c>
    </row>
    <row r="26" spans="1:1" x14ac:dyDescent="0.35">
      <c r="A26" s="2">
        <v>150.16</v>
      </c>
    </row>
    <row r="27" spans="1:1" x14ac:dyDescent="0.35">
      <c r="A27" s="2">
        <v>13078.28</v>
      </c>
    </row>
    <row r="28" spans="1:1" x14ac:dyDescent="0.35">
      <c r="A28" s="2">
        <v>486.32</v>
      </c>
    </row>
    <row r="29" spans="1:1" x14ac:dyDescent="0.35">
      <c r="A29" s="2">
        <v>7529.18</v>
      </c>
    </row>
    <row r="30" spans="1:1" x14ac:dyDescent="0.35">
      <c r="A30" s="2">
        <v>223.11</v>
      </c>
    </row>
    <row r="31" spans="1:1" x14ac:dyDescent="0.35">
      <c r="A31" s="2">
        <v>935.81</v>
      </c>
    </row>
    <row r="32" spans="1:1" x14ac:dyDescent="0.35">
      <c r="A32" s="2">
        <v>212</v>
      </c>
    </row>
    <row r="33" spans="1:3" x14ac:dyDescent="0.35">
      <c r="A33" s="2">
        <v>1120.8900000000001</v>
      </c>
    </row>
    <row r="34" spans="1:3" x14ac:dyDescent="0.35">
      <c r="A34" s="2">
        <v>152.63999999999999</v>
      </c>
    </row>
    <row r="35" spans="1:3" x14ac:dyDescent="0.35">
      <c r="A35" s="2">
        <v>636.64</v>
      </c>
    </row>
    <row r="36" spans="1:3" x14ac:dyDescent="0.35">
      <c r="A36" s="2">
        <v>67.84</v>
      </c>
    </row>
    <row r="37" spans="1:3" x14ac:dyDescent="0.35">
      <c r="A37" s="2">
        <v>307.39999999999998</v>
      </c>
    </row>
    <row r="38" spans="1:3" x14ac:dyDescent="0.35">
      <c r="A38" s="2">
        <v>1177.8499999999999</v>
      </c>
    </row>
    <row r="39" spans="1:3" x14ac:dyDescent="0.35">
      <c r="A39" s="2">
        <v>184.44</v>
      </c>
    </row>
    <row r="40" spans="1:3" x14ac:dyDescent="0.35">
      <c r="A40" s="2">
        <v>415.18</v>
      </c>
    </row>
    <row r="41" spans="1:3" x14ac:dyDescent="0.35">
      <c r="A41" s="2">
        <v>680.52</v>
      </c>
    </row>
    <row r="42" spans="1:3" x14ac:dyDescent="0.35">
      <c r="A42" s="2">
        <v>345.22</v>
      </c>
    </row>
    <row r="43" spans="1:3" x14ac:dyDescent="0.35">
      <c r="A43" s="2">
        <v>2077.6</v>
      </c>
    </row>
    <row r="44" spans="1:3" x14ac:dyDescent="0.35">
      <c r="A44" s="2">
        <v>381.88</v>
      </c>
    </row>
    <row r="45" spans="1:3" x14ac:dyDescent="0.35">
      <c r="A45" s="10">
        <v>70590.23</v>
      </c>
      <c r="C45" s="3"/>
    </row>
    <row r="46" spans="1:3" x14ac:dyDescent="0.35">
      <c r="A46" s="2">
        <v>11991.91</v>
      </c>
    </row>
    <row r="47" spans="1:3" x14ac:dyDescent="0.35">
      <c r="A47" s="2"/>
    </row>
    <row r="48" spans="1:3" x14ac:dyDescent="0.35">
      <c r="A48" s="4">
        <f>SUM(A3:A47)</f>
        <v>137088.12999999998</v>
      </c>
      <c r="B48" s="3" t="s">
        <v>50</v>
      </c>
    </row>
    <row r="49" spans="1:3" x14ac:dyDescent="0.35">
      <c r="A49" s="2"/>
    </row>
    <row r="50" spans="1:3" x14ac:dyDescent="0.35">
      <c r="A50" s="2"/>
    </row>
    <row r="51" spans="1:3" x14ac:dyDescent="0.35">
      <c r="A51" s="12">
        <v>129343</v>
      </c>
      <c r="B51" s="3" t="s">
        <v>51</v>
      </c>
      <c r="C51" s="3"/>
    </row>
    <row r="52" spans="1:3" x14ac:dyDescent="0.35">
      <c r="A52" s="2"/>
    </row>
    <row r="53" spans="1:3" x14ac:dyDescent="0.35">
      <c r="A53" s="2"/>
    </row>
    <row r="54" spans="1:3" x14ac:dyDescent="0.35">
      <c r="A54" s="4">
        <f>A48-A51</f>
        <v>7745.1299999999756</v>
      </c>
      <c r="B54" s="3" t="s">
        <v>40</v>
      </c>
      <c r="C54" s="3"/>
    </row>
    <row r="55" spans="1:3" x14ac:dyDescent="0.35">
      <c r="A55" s="2"/>
    </row>
    <row r="56" spans="1:3" x14ac:dyDescent="0.35">
      <c r="A56" s="2"/>
    </row>
    <row r="57" spans="1:3" x14ac:dyDescent="0.35">
      <c r="A57" s="2"/>
    </row>
    <row r="58" spans="1:3" x14ac:dyDescent="0.35">
      <c r="A58" s="2"/>
    </row>
    <row r="59" spans="1:3" x14ac:dyDescent="0.35">
      <c r="A59" s="2"/>
    </row>
    <row r="60" spans="1:3" x14ac:dyDescent="0.35">
      <c r="A60" s="2"/>
    </row>
    <row r="61" spans="1:3" x14ac:dyDescent="0.35">
      <c r="A61" s="2"/>
    </row>
    <row r="62" spans="1:3" x14ac:dyDescent="0.35">
      <c r="A62" s="2"/>
    </row>
    <row r="63" spans="1:3" x14ac:dyDescent="0.35">
      <c r="A63" s="2"/>
    </row>
    <row r="64" spans="1:3" x14ac:dyDescent="0.35">
      <c r="A64" s="2"/>
    </row>
    <row r="65" spans="1:1" x14ac:dyDescent="0.35">
      <c r="A65" s="2"/>
    </row>
    <row r="66" spans="1:1" x14ac:dyDescent="0.35">
      <c r="A66" s="2"/>
    </row>
    <row r="67" spans="1:1" x14ac:dyDescent="0.35">
      <c r="A67" s="2"/>
    </row>
    <row r="68" spans="1:1" x14ac:dyDescent="0.35">
      <c r="A68" s="2"/>
    </row>
    <row r="69" spans="1:1" x14ac:dyDescent="0.35">
      <c r="A69" s="2"/>
    </row>
    <row r="70" spans="1:1" x14ac:dyDescent="0.35">
      <c r="A70" s="2"/>
    </row>
    <row r="71" spans="1:1" x14ac:dyDescent="0.35">
      <c r="A71" s="2"/>
    </row>
    <row r="72" spans="1:1" x14ac:dyDescent="0.35">
      <c r="A72" s="2"/>
    </row>
    <row r="73" spans="1:1" x14ac:dyDescent="0.35">
      <c r="A73" s="2"/>
    </row>
    <row r="74" spans="1:1" x14ac:dyDescent="0.35">
      <c r="A74" s="2"/>
    </row>
    <row r="75" spans="1:1" x14ac:dyDescent="0.35">
      <c r="A75" s="2"/>
    </row>
    <row r="76" spans="1:1" x14ac:dyDescent="0.35">
      <c r="A76" s="2"/>
    </row>
    <row r="77" spans="1:1" x14ac:dyDescent="0.35">
      <c r="A77" s="2"/>
    </row>
    <row r="78" spans="1:1" x14ac:dyDescent="0.35">
      <c r="A78" s="2"/>
    </row>
    <row r="79" spans="1:1" x14ac:dyDescent="0.35">
      <c r="A79" s="2"/>
    </row>
    <row r="80" spans="1:1" x14ac:dyDescent="0.35">
      <c r="A80" s="2"/>
    </row>
    <row r="81" spans="1:1" x14ac:dyDescent="0.35">
      <c r="A81" s="2"/>
    </row>
    <row r="82" spans="1:1" x14ac:dyDescent="0.35">
      <c r="A82" s="2"/>
    </row>
    <row r="83" spans="1:1" x14ac:dyDescent="0.35">
      <c r="A83" s="2"/>
    </row>
    <row r="84" spans="1:1" x14ac:dyDescent="0.35">
      <c r="A84" s="2"/>
    </row>
    <row r="85" spans="1:1" x14ac:dyDescent="0.35">
      <c r="A85" s="2"/>
    </row>
    <row r="86" spans="1:1" x14ac:dyDescent="0.35">
      <c r="A86" s="2"/>
    </row>
    <row r="87" spans="1:1" x14ac:dyDescent="0.35">
      <c r="A87" s="2"/>
    </row>
    <row r="88" spans="1:1" x14ac:dyDescent="0.35">
      <c r="A88" s="2"/>
    </row>
    <row r="89" spans="1:1" x14ac:dyDescent="0.35">
      <c r="A89" s="2"/>
    </row>
    <row r="90" spans="1:1" x14ac:dyDescent="0.35">
      <c r="A90" s="2"/>
    </row>
    <row r="91" spans="1:1" x14ac:dyDescent="0.35">
      <c r="A91" s="2"/>
    </row>
    <row r="92" spans="1:1" x14ac:dyDescent="0.35">
      <c r="A92" s="2"/>
    </row>
    <row r="93" spans="1:1" x14ac:dyDescent="0.35">
      <c r="A93" s="2"/>
    </row>
    <row r="94" spans="1:1" x14ac:dyDescent="0.35">
      <c r="A94" s="2"/>
    </row>
    <row r="95" spans="1:1" x14ac:dyDescent="0.35">
      <c r="A95" s="2"/>
    </row>
    <row r="96" spans="1:1" x14ac:dyDescent="0.35">
      <c r="A96" s="2"/>
    </row>
    <row r="97" spans="1:1" x14ac:dyDescent="0.35">
      <c r="A97" s="2"/>
    </row>
    <row r="98" spans="1:1" x14ac:dyDescent="0.35">
      <c r="A98" s="2"/>
    </row>
    <row r="99" spans="1:1" x14ac:dyDescent="0.35">
      <c r="A99" s="2"/>
    </row>
    <row r="100" spans="1:1" x14ac:dyDescent="0.35">
      <c r="A100" s="2"/>
    </row>
    <row r="101" spans="1:1" x14ac:dyDescent="0.35">
      <c r="A101" s="2"/>
    </row>
    <row r="102" spans="1:1" x14ac:dyDescent="0.35">
      <c r="A102" s="2"/>
    </row>
    <row r="103" spans="1:1" x14ac:dyDescent="0.35">
      <c r="A103" s="2"/>
    </row>
    <row r="104" spans="1:1" x14ac:dyDescent="0.35">
      <c r="A104" s="2"/>
    </row>
    <row r="105" spans="1:1" x14ac:dyDescent="0.35">
      <c r="A105" s="2"/>
    </row>
    <row r="106" spans="1:1" x14ac:dyDescent="0.35">
      <c r="A106" s="2"/>
    </row>
    <row r="107" spans="1:1" x14ac:dyDescent="0.35">
      <c r="A107" s="2"/>
    </row>
    <row r="108" spans="1:1" x14ac:dyDescent="0.35">
      <c r="A108" s="2"/>
    </row>
    <row r="109" spans="1:1" x14ac:dyDescent="0.35">
      <c r="A109" s="2"/>
    </row>
    <row r="110" spans="1:1" x14ac:dyDescent="0.35">
      <c r="A110" s="2"/>
    </row>
    <row r="111" spans="1:1" x14ac:dyDescent="0.35">
      <c r="A111" s="2"/>
    </row>
    <row r="112" spans="1:1" x14ac:dyDescent="0.35">
      <c r="A112" s="2"/>
    </row>
    <row r="113" spans="1:1" x14ac:dyDescent="0.35">
      <c r="A113" s="2"/>
    </row>
    <row r="114" spans="1:1" x14ac:dyDescent="0.35">
      <c r="A114" s="2"/>
    </row>
    <row r="115" spans="1:1" x14ac:dyDescent="0.35">
      <c r="A115" s="2"/>
    </row>
    <row r="116" spans="1:1" x14ac:dyDescent="0.35">
      <c r="A116" s="2"/>
    </row>
    <row r="117" spans="1:1" x14ac:dyDescent="0.35">
      <c r="A117" s="2"/>
    </row>
    <row r="118" spans="1:1" x14ac:dyDescent="0.35">
      <c r="A118" s="2"/>
    </row>
    <row r="119" spans="1:1" x14ac:dyDescent="0.35">
      <c r="A119" s="2"/>
    </row>
    <row r="120" spans="1:1" x14ac:dyDescent="0.35">
      <c r="A120" s="2"/>
    </row>
    <row r="121" spans="1:1" x14ac:dyDescent="0.35">
      <c r="A121" s="2"/>
    </row>
    <row r="122" spans="1:1" x14ac:dyDescent="0.35">
      <c r="A122" s="2"/>
    </row>
    <row r="123" spans="1:1" x14ac:dyDescent="0.35">
      <c r="A123" s="2"/>
    </row>
    <row r="124" spans="1:1" x14ac:dyDescent="0.35">
      <c r="A124" s="2"/>
    </row>
    <row r="125" spans="1:1" x14ac:dyDescent="0.35">
      <c r="A125" s="2"/>
    </row>
    <row r="126" spans="1:1" x14ac:dyDescent="0.35">
      <c r="A126" s="2"/>
    </row>
    <row r="127" spans="1:1" x14ac:dyDescent="0.35">
      <c r="A127" s="2"/>
    </row>
    <row r="128" spans="1:1" x14ac:dyDescent="0.35">
      <c r="A128" s="2"/>
    </row>
    <row r="129" spans="1:1" x14ac:dyDescent="0.35">
      <c r="A129" s="2"/>
    </row>
    <row r="130" spans="1:1" x14ac:dyDescent="0.35">
      <c r="A130" s="2"/>
    </row>
    <row r="131" spans="1:1" x14ac:dyDescent="0.35">
      <c r="A131" s="2"/>
    </row>
    <row r="132" spans="1:1" x14ac:dyDescent="0.35">
      <c r="A132" s="2"/>
    </row>
    <row r="133" spans="1:1" x14ac:dyDescent="0.35">
      <c r="A133" s="2"/>
    </row>
    <row r="134" spans="1:1" x14ac:dyDescent="0.35">
      <c r="A134" s="2"/>
    </row>
    <row r="135" spans="1:1" x14ac:dyDescent="0.35">
      <c r="A135" s="2"/>
    </row>
    <row r="136" spans="1:1" x14ac:dyDescent="0.35">
      <c r="A136" s="2"/>
    </row>
    <row r="137" spans="1:1" x14ac:dyDescent="0.35">
      <c r="A137" s="2"/>
    </row>
    <row r="138" spans="1:1" x14ac:dyDescent="0.35">
      <c r="A138" s="2"/>
    </row>
    <row r="139" spans="1:1" x14ac:dyDescent="0.35">
      <c r="A139" s="2"/>
    </row>
    <row r="140" spans="1:1" x14ac:dyDescent="0.35">
      <c r="A140" s="2"/>
    </row>
    <row r="141" spans="1:1" x14ac:dyDescent="0.35">
      <c r="A141" s="2"/>
    </row>
    <row r="142" spans="1:1" x14ac:dyDescent="0.35">
      <c r="A142" s="2"/>
    </row>
    <row r="143" spans="1:1" x14ac:dyDescent="0.35">
      <c r="A143" s="2"/>
    </row>
    <row r="144" spans="1:1" x14ac:dyDescent="0.35">
      <c r="A144" s="2"/>
    </row>
    <row r="145" spans="1:1" x14ac:dyDescent="0.35">
      <c r="A145" s="2"/>
    </row>
    <row r="146" spans="1:1" x14ac:dyDescent="0.35">
      <c r="A146" s="2"/>
    </row>
    <row r="147" spans="1:1" x14ac:dyDescent="0.35">
      <c r="A147" s="2"/>
    </row>
    <row r="148" spans="1:1" x14ac:dyDescent="0.35">
      <c r="A148" s="2"/>
    </row>
    <row r="149" spans="1:1" x14ac:dyDescent="0.35">
      <c r="A149" s="2"/>
    </row>
    <row r="150" spans="1:1" x14ac:dyDescent="0.35">
      <c r="A150" s="2"/>
    </row>
    <row r="151" spans="1:1" x14ac:dyDescent="0.35">
      <c r="A151" s="2"/>
    </row>
    <row r="152" spans="1:1" x14ac:dyDescent="0.35">
      <c r="A152" s="2"/>
    </row>
    <row r="153" spans="1:1" x14ac:dyDescent="0.35">
      <c r="A153" s="2"/>
    </row>
    <row r="154" spans="1:1" x14ac:dyDescent="0.35">
      <c r="A154" s="2"/>
    </row>
    <row r="155" spans="1:1" x14ac:dyDescent="0.35">
      <c r="A155" s="2"/>
    </row>
    <row r="156" spans="1:1" x14ac:dyDescent="0.35">
      <c r="A156" s="2"/>
    </row>
    <row r="157" spans="1:1" x14ac:dyDescent="0.35">
      <c r="A157" s="2"/>
    </row>
    <row r="158" spans="1:1" x14ac:dyDescent="0.35">
      <c r="A158" s="2"/>
    </row>
    <row r="159" spans="1:1" x14ac:dyDescent="0.35">
      <c r="A159" s="2"/>
    </row>
    <row r="160" spans="1:1" x14ac:dyDescent="0.35">
      <c r="A160" s="2"/>
    </row>
    <row r="161" spans="1:1" x14ac:dyDescent="0.35">
      <c r="A161" s="2"/>
    </row>
    <row r="162" spans="1:1" x14ac:dyDescent="0.35">
      <c r="A162" s="2"/>
    </row>
    <row r="163" spans="1:1" x14ac:dyDescent="0.35">
      <c r="A163" s="2"/>
    </row>
    <row r="164" spans="1:1" x14ac:dyDescent="0.35">
      <c r="A164" s="2"/>
    </row>
    <row r="165" spans="1:1" x14ac:dyDescent="0.35">
      <c r="A165" s="2"/>
    </row>
    <row r="166" spans="1:1" x14ac:dyDescent="0.35">
      <c r="A166" s="2"/>
    </row>
    <row r="167" spans="1:1" x14ac:dyDescent="0.35">
      <c r="A167" s="2"/>
    </row>
    <row r="168" spans="1:1" x14ac:dyDescent="0.35">
      <c r="A168" s="2"/>
    </row>
    <row r="169" spans="1:1" x14ac:dyDescent="0.35">
      <c r="A169" s="2"/>
    </row>
    <row r="170" spans="1:1" x14ac:dyDescent="0.35">
      <c r="A170" s="2"/>
    </row>
    <row r="171" spans="1:1" x14ac:dyDescent="0.35">
      <c r="A171" s="2"/>
    </row>
    <row r="172" spans="1:1" x14ac:dyDescent="0.35">
      <c r="A172" s="2"/>
    </row>
    <row r="173" spans="1:1" x14ac:dyDescent="0.35">
      <c r="A173" s="2"/>
    </row>
    <row r="174" spans="1:1" x14ac:dyDescent="0.35">
      <c r="A174" s="2"/>
    </row>
    <row r="175" spans="1:1" x14ac:dyDescent="0.35">
      <c r="A175" s="2"/>
    </row>
    <row r="176" spans="1:1" x14ac:dyDescent="0.35">
      <c r="A176" s="2"/>
    </row>
    <row r="177" spans="1:1" x14ac:dyDescent="0.35">
      <c r="A177" s="2"/>
    </row>
    <row r="178" spans="1:1" x14ac:dyDescent="0.35">
      <c r="A178" s="2"/>
    </row>
    <row r="179" spans="1:1" x14ac:dyDescent="0.35">
      <c r="A179" s="2"/>
    </row>
    <row r="180" spans="1:1" x14ac:dyDescent="0.35">
      <c r="A180" s="2"/>
    </row>
    <row r="181" spans="1:1" x14ac:dyDescent="0.35">
      <c r="A181" s="2"/>
    </row>
    <row r="182" spans="1:1" x14ac:dyDescent="0.35">
      <c r="A182" s="2"/>
    </row>
    <row r="183" spans="1:1" x14ac:dyDescent="0.35">
      <c r="A183" s="2"/>
    </row>
    <row r="184" spans="1:1" x14ac:dyDescent="0.35">
      <c r="A184" s="2"/>
    </row>
    <row r="185" spans="1:1" x14ac:dyDescent="0.35">
      <c r="A185" s="2"/>
    </row>
    <row r="186" spans="1:1" x14ac:dyDescent="0.35">
      <c r="A186" s="2"/>
    </row>
    <row r="187" spans="1:1" x14ac:dyDescent="0.35">
      <c r="A187" s="2"/>
    </row>
    <row r="188" spans="1:1" x14ac:dyDescent="0.35">
      <c r="A188" s="2"/>
    </row>
    <row r="189" spans="1:1" x14ac:dyDescent="0.35">
      <c r="A189" s="2"/>
    </row>
    <row r="190" spans="1:1" x14ac:dyDescent="0.35">
      <c r="A190" s="2"/>
    </row>
    <row r="191" spans="1:1" x14ac:dyDescent="0.35">
      <c r="A191" s="2"/>
    </row>
    <row r="192" spans="1:1" x14ac:dyDescent="0.35">
      <c r="A192" s="2"/>
    </row>
    <row r="193" spans="1:1" x14ac:dyDescent="0.35">
      <c r="A193" s="2"/>
    </row>
    <row r="194" spans="1:1" x14ac:dyDescent="0.35">
      <c r="A194" s="2"/>
    </row>
    <row r="195" spans="1:1" x14ac:dyDescent="0.35">
      <c r="A195" s="2"/>
    </row>
    <row r="196" spans="1:1" x14ac:dyDescent="0.35">
      <c r="A196" s="2"/>
    </row>
    <row r="197" spans="1:1" x14ac:dyDescent="0.35">
      <c r="A197" s="2"/>
    </row>
    <row r="198" spans="1:1" x14ac:dyDescent="0.35">
      <c r="A198" s="2"/>
    </row>
    <row r="199" spans="1:1" x14ac:dyDescent="0.35">
      <c r="A199" s="2"/>
    </row>
    <row r="200" spans="1:1" x14ac:dyDescent="0.35">
      <c r="A200" s="2"/>
    </row>
    <row r="201" spans="1:1" x14ac:dyDescent="0.35">
      <c r="A201" s="2"/>
    </row>
    <row r="202" spans="1:1" x14ac:dyDescent="0.35">
      <c r="A202" s="2"/>
    </row>
    <row r="203" spans="1:1" x14ac:dyDescent="0.35">
      <c r="A203" s="2"/>
    </row>
    <row r="204" spans="1:1" x14ac:dyDescent="0.35">
      <c r="A204" s="2"/>
    </row>
    <row r="205" spans="1:1" x14ac:dyDescent="0.35">
      <c r="A205" s="2"/>
    </row>
    <row r="206" spans="1:1" x14ac:dyDescent="0.35">
      <c r="A206" s="2"/>
    </row>
    <row r="207" spans="1:1" x14ac:dyDescent="0.35">
      <c r="A207" s="2"/>
    </row>
    <row r="208" spans="1:1" x14ac:dyDescent="0.35">
      <c r="A208" s="2"/>
    </row>
    <row r="209" spans="1:1" x14ac:dyDescent="0.35">
      <c r="A209" s="2"/>
    </row>
    <row r="210" spans="1:1" x14ac:dyDescent="0.35">
      <c r="A210" s="2"/>
    </row>
    <row r="211" spans="1:1" x14ac:dyDescent="0.35">
      <c r="A211" s="2"/>
    </row>
    <row r="212" spans="1:1" x14ac:dyDescent="0.35">
      <c r="A212" s="2"/>
    </row>
    <row r="213" spans="1:1" x14ac:dyDescent="0.35">
      <c r="A213" s="2"/>
    </row>
    <row r="214" spans="1:1" x14ac:dyDescent="0.35">
      <c r="A214" s="2"/>
    </row>
    <row r="215" spans="1:1" x14ac:dyDescent="0.35">
      <c r="A215" s="2"/>
    </row>
    <row r="216" spans="1:1" x14ac:dyDescent="0.35">
      <c r="A216" s="2"/>
    </row>
    <row r="217" spans="1:1" x14ac:dyDescent="0.35">
      <c r="A217" s="2"/>
    </row>
    <row r="218" spans="1:1" x14ac:dyDescent="0.35">
      <c r="A218" s="2"/>
    </row>
    <row r="219" spans="1:1" x14ac:dyDescent="0.35">
      <c r="A219" s="2"/>
    </row>
    <row r="220" spans="1:1" x14ac:dyDescent="0.35">
      <c r="A220" s="2"/>
    </row>
    <row r="221" spans="1:1" x14ac:dyDescent="0.35">
      <c r="A221" s="2"/>
    </row>
    <row r="222" spans="1:1" x14ac:dyDescent="0.35">
      <c r="A222" s="2"/>
    </row>
    <row r="223" spans="1:1" x14ac:dyDescent="0.35">
      <c r="A223" s="2"/>
    </row>
    <row r="224" spans="1:1" x14ac:dyDescent="0.35">
      <c r="A224" s="2"/>
    </row>
    <row r="225" spans="1:1" x14ac:dyDescent="0.35">
      <c r="A225" s="2"/>
    </row>
    <row r="226" spans="1:1" x14ac:dyDescent="0.35">
      <c r="A226" s="2"/>
    </row>
    <row r="227" spans="1:1" x14ac:dyDescent="0.35">
      <c r="A227" s="2"/>
    </row>
    <row r="228" spans="1:1" x14ac:dyDescent="0.35">
      <c r="A228" s="2"/>
    </row>
    <row r="229" spans="1:1" x14ac:dyDescent="0.35">
      <c r="A229" s="2"/>
    </row>
    <row r="230" spans="1:1" x14ac:dyDescent="0.35">
      <c r="A230" s="2"/>
    </row>
    <row r="231" spans="1:1" x14ac:dyDescent="0.35">
      <c r="A231" s="2"/>
    </row>
    <row r="232" spans="1:1" x14ac:dyDescent="0.35">
      <c r="A232" s="2"/>
    </row>
    <row r="233" spans="1:1" x14ac:dyDescent="0.35">
      <c r="A233" s="2"/>
    </row>
    <row r="234" spans="1:1" x14ac:dyDescent="0.35">
      <c r="A234" s="2"/>
    </row>
    <row r="235" spans="1:1" x14ac:dyDescent="0.35">
      <c r="A235" s="2"/>
    </row>
    <row r="236" spans="1:1" x14ac:dyDescent="0.35">
      <c r="A236" s="2"/>
    </row>
    <row r="237" spans="1:1" x14ac:dyDescent="0.35">
      <c r="A237" s="2"/>
    </row>
    <row r="238" spans="1:1" x14ac:dyDescent="0.35">
      <c r="A238" s="2"/>
    </row>
    <row r="239" spans="1:1" x14ac:dyDescent="0.35">
      <c r="A239" s="2"/>
    </row>
    <row r="240" spans="1:1" x14ac:dyDescent="0.35">
      <c r="A240" s="2"/>
    </row>
    <row r="241" spans="1:1" x14ac:dyDescent="0.35">
      <c r="A241" s="2"/>
    </row>
    <row r="242" spans="1:1" x14ac:dyDescent="0.35">
      <c r="A242" s="2"/>
    </row>
    <row r="243" spans="1:1" x14ac:dyDescent="0.35">
      <c r="A243" s="2"/>
    </row>
    <row r="244" spans="1:1" x14ac:dyDescent="0.35">
      <c r="A244" s="2"/>
    </row>
    <row r="245" spans="1:1" x14ac:dyDescent="0.35">
      <c r="A245" s="2"/>
    </row>
    <row r="246" spans="1:1" x14ac:dyDescent="0.35">
      <c r="A246" s="2"/>
    </row>
    <row r="247" spans="1:1" x14ac:dyDescent="0.35">
      <c r="A247" s="2"/>
    </row>
    <row r="248" spans="1:1" x14ac:dyDescent="0.35">
      <c r="A248" s="2"/>
    </row>
    <row r="249" spans="1:1" x14ac:dyDescent="0.35">
      <c r="A249" s="2"/>
    </row>
    <row r="250" spans="1:1" x14ac:dyDescent="0.35">
      <c r="A250" s="2"/>
    </row>
    <row r="251" spans="1:1" x14ac:dyDescent="0.35">
      <c r="A251" s="2"/>
    </row>
    <row r="252" spans="1:1" x14ac:dyDescent="0.35">
      <c r="A252" s="2"/>
    </row>
    <row r="253" spans="1:1" x14ac:dyDescent="0.35">
      <c r="A253" s="2"/>
    </row>
    <row r="254" spans="1:1" x14ac:dyDescent="0.35">
      <c r="A254" s="2"/>
    </row>
    <row r="255" spans="1:1" x14ac:dyDescent="0.35">
      <c r="A255" s="2"/>
    </row>
    <row r="256" spans="1:1" x14ac:dyDescent="0.35">
      <c r="A256" s="2"/>
    </row>
    <row r="257" spans="1:1" x14ac:dyDescent="0.35">
      <c r="A257" s="2"/>
    </row>
    <row r="258" spans="1:1" x14ac:dyDescent="0.35">
      <c r="A258" s="2"/>
    </row>
    <row r="259" spans="1:1" x14ac:dyDescent="0.35">
      <c r="A259" s="2"/>
    </row>
    <row r="260" spans="1:1" x14ac:dyDescent="0.35">
      <c r="A260" s="2"/>
    </row>
    <row r="261" spans="1:1" x14ac:dyDescent="0.35">
      <c r="A261" s="2"/>
    </row>
    <row r="262" spans="1:1" x14ac:dyDescent="0.35">
      <c r="A262" s="2"/>
    </row>
    <row r="263" spans="1:1" x14ac:dyDescent="0.35">
      <c r="A263" s="2"/>
    </row>
    <row r="264" spans="1:1" x14ac:dyDescent="0.35">
      <c r="A264" s="2"/>
    </row>
    <row r="265" spans="1:1" x14ac:dyDescent="0.35">
      <c r="A265" s="2"/>
    </row>
    <row r="266" spans="1:1" x14ac:dyDescent="0.35">
      <c r="A266" s="2"/>
    </row>
    <row r="267" spans="1:1" x14ac:dyDescent="0.35">
      <c r="A267" s="2"/>
    </row>
    <row r="268" spans="1:1" x14ac:dyDescent="0.35">
      <c r="A268" s="2"/>
    </row>
    <row r="269" spans="1:1" x14ac:dyDescent="0.35">
      <c r="A269" s="2"/>
    </row>
    <row r="270" spans="1:1" x14ac:dyDescent="0.35">
      <c r="A270" s="2"/>
    </row>
    <row r="271" spans="1:1" x14ac:dyDescent="0.35">
      <c r="A271" s="2"/>
    </row>
    <row r="272" spans="1:1" x14ac:dyDescent="0.35">
      <c r="A272" s="2"/>
    </row>
    <row r="273" spans="1:1" x14ac:dyDescent="0.35">
      <c r="A273" s="2"/>
    </row>
    <row r="274" spans="1:1" x14ac:dyDescent="0.35">
      <c r="A274" s="2"/>
    </row>
    <row r="275" spans="1:1" x14ac:dyDescent="0.35">
      <c r="A275" s="2"/>
    </row>
    <row r="276" spans="1:1" x14ac:dyDescent="0.35">
      <c r="A276" s="2"/>
    </row>
    <row r="277" spans="1:1" x14ac:dyDescent="0.35">
      <c r="A277" s="2"/>
    </row>
    <row r="278" spans="1:1" x14ac:dyDescent="0.35">
      <c r="A278" s="2"/>
    </row>
    <row r="279" spans="1:1" x14ac:dyDescent="0.35">
      <c r="A279" s="2"/>
    </row>
    <row r="280" spans="1:1" x14ac:dyDescent="0.35">
      <c r="A280" s="2"/>
    </row>
    <row r="281" spans="1:1" x14ac:dyDescent="0.35">
      <c r="A281" s="2"/>
    </row>
    <row r="282" spans="1:1" x14ac:dyDescent="0.35">
      <c r="A282" s="2"/>
    </row>
    <row r="283" spans="1:1" x14ac:dyDescent="0.35">
      <c r="A283" s="2"/>
    </row>
    <row r="284" spans="1:1" x14ac:dyDescent="0.35">
      <c r="A284" s="2"/>
    </row>
    <row r="285" spans="1:1" x14ac:dyDescent="0.35">
      <c r="A285" s="2"/>
    </row>
    <row r="286" spans="1:1" x14ac:dyDescent="0.35">
      <c r="A286" s="2"/>
    </row>
    <row r="287" spans="1:1" x14ac:dyDescent="0.35">
      <c r="A287" s="2"/>
    </row>
    <row r="288" spans="1:1" x14ac:dyDescent="0.35">
      <c r="A288" s="2"/>
    </row>
    <row r="289" spans="1:1" x14ac:dyDescent="0.35">
      <c r="A289" s="2"/>
    </row>
    <row r="290" spans="1:1" x14ac:dyDescent="0.35">
      <c r="A290" s="2"/>
    </row>
    <row r="291" spans="1:1" x14ac:dyDescent="0.35">
      <c r="A291" s="2"/>
    </row>
    <row r="292" spans="1:1" x14ac:dyDescent="0.35">
      <c r="A292" s="2"/>
    </row>
    <row r="293" spans="1:1" x14ac:dyDescent="0.35">
      <c r="A293" s="2"/>
    </row>
    <row r="294" spans="1:1" x14ac:dyDescent="0.35">
      <c r="A294" s="2"/>
    </row>
    <row r="295" spans="1:1" x14ac:dyDescent="0.35">
      <c r="A295" s="2"/>
    </row>
    <row r="296" spans="1:1" x14ac:dyDescent="0.35">
      <c r="A296" s="2"/>
    </row>
    <row r="297" spans="1:1" x14ac:dyDescent="0.35">
      <c r="A297" s="2"/>
    </row>
    <row r="298" spans="1:1" x14ac:dyDescent="0.35">
      <c r="A298" s="2"/>
    </row>
    <row r="299" spans="1:1" x14ac:dyDescent="0.35">
      <c r="A299" s="2"/>
    </row>
    <row r="300" spans="1:1" x14ac:dyDescent="0.35">
      <c r="A300" s="2"/>
    </row>
    <row r="301" spans="1:1" x14ac:dyDescent="0.35">
      <c r="A301" s="2"/>
    </row>
    <row r="302" spans="1:1" x14ac:dyDescent="0.35">
      <c r="A302" s="2"/>
    </row>
    <row r="303" spans="1:1" x14ac:dyDescent="0.35">
      <c r="A303" s="2"/>
    </row>
    <row r="304" spans="1:1" x14ac:dyDescent="0.35">
      <c r="A304" s="2"/>
    </row>
    <row r="305" spans="1:1" x14ac:dyDescent="0.35">
      <c r="A305" s="2"/>
    </row>
    <row r="306" spans="1:1" x14ac:dyDescent="0.35">
      <c r="A306" s="2"/>
    </row>
    <row r="307" spans="1:1" x14ac:dyDescent="0.35">
      <c r="A307" s="2"/>
    </row>
    <row r="308" spans="1:1" x14ac:dyDescent="0.35">
      <c r="A308" s="2"/>
    </row>
    <row r="309" spans="1:1" x14ac:dyDescent="0.35">
      <c r="A309" s="2"/>
    </row>
    <row r="310" spans="1:1" x14ac:dyDescent="0.35">
      <c r="A310" s="2"/>
    </row>
    <row r="311" spans="1:1" x14ac:dyDescent="0.35">
      <c r="A311" s="2"/>
    </row>
    <row r="312" spans="1:1" x14ac:dyDescent="0.35">
      <c r="A312" s="2"/>
    </row>
    <row r="313" spans="1:1" x14ac:dyDescent="0.35">
      <c r="A313" s="2"/>
    </row>
    <row r="314" spans="1:1" x14ac:dyDescent="0.35">
      <c r="A314" s="2"/>
    </row>
    <row r="315" spans="1:1" x14ac:dyDescent="0.35">
      <c r="A315" s="2"/>
    </row>
    <row r="316" spans="1:1" x14ac:dyDescent="0.35">
      <c r="A316" s="2"/>
    </row>
    <row r="317" spans="1:1" x14ac:dyDescent="0.35">
      <c r="A317" s="2"/>
    </row>
    <row r="318" spans="1:1" x14ac:dyDescent="0.35">
      <c r="A318" s="2"/>
    </row>
    <row r="319" spans="1:1" x14ac:dyDescent="0.35">
      <c r="A319" s="2"/>
    </row>
    <row r="320" spans="1:1" x14ac:dyDescent="0.35">
      <c r="A320" s="2"/>
    </row>
    <row r="321" spans="1:1" x14ac:dyDescent="0.35">
      <c r="A321" s="2"/>
    </row>
    <row r="322" spans="1:1" x14ac:dyDescent="0.35">
      <c r="A322" s="2"/>
    </row>
    <row r="323" spans="1:1" x14ac:dyDescent="0.35">
      <c r="A323" s="2"/>
    </row>
    <row r="324" spans="1:1" x14ac:dyDescent="0.35">
      <c r="A324" s="2"/>
    </row>
    <row r="325" spans="1:1" x14ac:dyDescent="0.35">
      <c r="A325" s="2"/>
    </row>
    <row r="326" spans="1:1" x14ac:dyDescent="0.35">
      <c r="A326" s="2"/>
    </row>
    <row r="327" spans="1:1" x14ac:dyDescent="0.35">
      <c r="A327" s="2"/>
    </row>
    <row r="328" spans="1:1" x14ac:dyDescent="0.35">
      <c r="A328" s="2"/>
    </row>
    <row r="329" spans="1:1" x14ac:dyDescent="0.35">
      <c r="A329" s="2"/>
    </row>
    <row r="330" spans="1:1" x14ac:dyDescent="0.35">
      <c r="A330" s="2"/>
    </row>
    <row r="331" spans="1:1" x14ac:dyDescent="0.35">
      <c r="A331" s="2"/>
    </row>
    <row r="332" spans="1:1" x14ac:dyDescent="0.35">
      <c r="A332" s="2"/>
    </row>
    <row r="333" spans="1:1" x14ac:dyDescent="0.35">
      <c r="A333" s="2"/>
    </row>
    <row r="334" spans="1:1" x14ac:dyDescent="0.35">
      <c r="A334" s="2"/>
    </row>
    <row r="335" spans="1:1" x14ac:dyDescent="0.35">
      <c r="A335" s="2"/>
    </row>
    <row r="336" spans="1:1" x14ac:dyDescent="0.35">
      <c r="A336" s="2"/>
    </row>
    <row r="337" spans="1:1" x14ac:dyDescent="0.35">
      <c r="A337" s="2"/>
    </row>
    <row r="338" spans="1:1" x14ac:dyDescent="0.35">
      <c r="A338" s="2"/>
    </row>
    <row r="339" spans="1:1" x14ac:dyDescent="0.35">
      <c r="A339" s="2"/>
    </row>
    <row r="340" spans="1:1" x14ac:dyDescent="0.35">
      <c r="A340" s="2"/>
    </row>
    <row r="341" spans="1:1" x14ac:dyDescent="0.35">
      <c r="A341" s="2"/>
    </row>
    <row r="342" spans="1:1" x14ac:dyDescent="0.35">
      <c r="A342" s="2"/>
    </row>
    <row r="343" spans="1:1" x14ac:dyDescent="0.35">
      <c r="A343" s="2"/>
    </row>
    <row r="344" spans="1:1" x14ac:dyDescent="0.35">
      <c r="A344" s="2"/>
    </row>
    <row r="345" spans="1:1" x14ac:dyDescent="0.35">
      <c r="A345" s="2"/>
    </row>
    <row r="346" spans="1:1" x14ac:dyDescent="0.35">
      <c r="A346" s="2"/>
    </row>
    <row r="347" spans="1:1" x14ac:dyDescent="0.35">
      <c r="A347" s="2"/>
    </row>
    <row r="348" spans="1:1" x14ac:dyDescent="0.35">
      <c r="A348" s="2"/>
    </row>
    <row r="349" spans="1:1" x14ac:dyDescent="0.35">
      <c r="A349" s="2"/>
    </row>
    <row r="350" spans="1:1" x14ac:dyDescent="0.35">
      <c r="A350" s="2"/>
    </row>
    <row r="351" spans="1:1" x14ac:dyDescent="0.35">
      <c r="A351" s="2"/>
    </row>
    <row r="352" spans="1:1" x14ac:dyDescent="0.35">
      <c r="A352" s="2"/>
    </row>
    <row r="353" spans="1:1" x14ac:dyDescent="0.35">
      <c r="A353" s="2"/>
    </row>
    <row r="354" spans="1:1" x14ac:dyDescent="0.35">
      <c r="A354" s="2"/>
    </row>
    <row r="355" spans="1:1" x14ac:dyDescent="0.35">
      <c r="A355" s="2"/>
    </row>
    <row r="356" spans="1:1" x14ac:dyDescent="0.35">
      <c r="A356" s="2"/>
    </row>
    <row r="357" spans="1:1" x14ac:dyDescent="0.35">
      <c r="A357" s="2"/>
    </row>
    <row r="358" spans="1:1" x14ac:dyDescent="0.35">
      <c r="A358" s="2"/>
    </row>
    <row r="359" spans="1:1" x14ac:dyDescent="0.35">
      <c r="A359" s="2"/>
    </row>
    <row r="360" spans="1:1" x14ac:dyDescent="0.35">
      <c r="A360" s="2"/>
    </row>
    <row r="361" spans="1:1" x14ac:dyDescent="0.35">
      <c r="A361" s="2"/>
    </row>
    <row r="362" spans="1:1" x14ac:dyDescent="0.35">
      <c r="A362" s="2"/>
    </row>
    <row r="363" spans="1:1" x14ac:dyDescent="0.35">
      <c r="A363" s="2"/>
    </row>
    <row r="364" spans="1:1" x14ac:dyDescent="0.35">
      <c r="A364" s="2"/>
    </row>
    <row r="365" spans="1:1" x14ac:dyDescent="0.35">
      <c r="A365" s="2"/>
    </row>
    <row r="366" spans="1:1" x14ac:dyDescent="0.35">
      <c r="A366" s="2"/>
    </row>
    <row r="367" spans="1:1" x14ac:dyDescent="0.35">
      <c r="A367" s="2"/>
    </row>
    <row r="368" spans="1:1" x14ac:dyDescent="0.35">
      <c r="A368" s="2"/>
    </row>
    <row r="369" spans="1:1" x14ac:dyDescent="0.35">
      <c r="A369" s="2"/>
    </row>
    <row r="370" spans="1:1" x14ac:dyDescent="0.35">
      <c r="A370" s="2"/>
    </row>
    <row r="371" spans="1:1" x14ac:dyDescent="0.35">
      <c r="A371" s="2"/>
    </row>
    <row r="372" spans="1:1" x14ac:dyDescent="0.35">
      <c r="A372" s="2"/>
    </row>
    <row r="373" spans="1:1" x14ac:dyDescent="0.35">
      <c r="A373" s="2"/>
    </row>
    <row r="374" spans="1:1" x14ac:dyDescent="0.35">
      <c r="A374" s="2"/>
    </row>
    <row r="375" spans="1:1" x14ac:dyDescent="0.35">
      <c r="A375" s="2"/>
    </row>
    <row r="376" spans="1:1" x14ac:dyDescent="0.35">
      <c r="A376" s="2"/>
    </row>
    <row r="377" spans="1:1" x14ac:dyDescent="0.35">
      <c r="A377" s="2"/>
    </row>
    <row r="378" spans="1:1" x14ac:dyDescent="0.35">
      <c r="A378" s="2"/>
    </row>
    <row r="379" spans="1:1" x14ac:dyDescent="0.35">
      <c r="A379" s="2"/>
    </row>
    <row r="380" spans="1:1" x14ac:dyDescent="0.35">
      <c r="A380" s="2"/>
    </row>
    <row r="381" spans="1:1" x14ac:dyDescent="0.35">
      <c r="A381" s="2"/>
    </row>
    <row r="382" spans="1:1" x14ac:dyDescent="0.35">
      <c r="A382" s="2"/>
    </row>
    <row r="383" spans="1:1" x14ac:dyDescent="0.35">
      <c r="A383" s="2"/>
    </row>
    <row r="384" spans="1:1" x14ac:dyDescent="0.35">
      <c r="A384" s="2"/>
    </row>
    <row r="385" spans="1:1" x14ac:dyDescent="0.35">
      <c r="A385" s="2"/>
    </row>
    <row r="386" spans="1:1" x14ac:dyDescent="0.35">
      <c r="A386" s="2"/>
    </row>
    <row r="387" spans="1:1" x14ac:dyDescent="0.35">
      <c r="A387" s="2"/>
    </row>
    <row r="388" spans="1:1" x14ac:dyDescent="0.35">
      <c r="A388" s="2"/>
    </row>
    <row r="389" spans="1:1" x14ac:dyDescent="0.35">
      <c r="A389" s="2"/>
    </row>
    <row r="390" spans="1:1" x14ac:dyDescent="0.35">
      <c r="A390" s="2"/>
    </row>
    <row r="391" spans="1:1" x14ac:dyDescent="0.35">
      <c r="A391" s="2"/>
    </row>
    <row r="392" spans="1:1" x14ac:dyDescent="0.35">
      <c r="A392" s="2"/>
    </row>
    <row r="393" spans="1:1" x14ac:dyDescent="0.35">
      <c r="A393" s="2"/>
    </row>
    <row r="394" spans="1:1" x14ac:dyDescent="0.35">
      <c r="A394" s="2"/>
    </row>
    <row r="395" spans="1:1" x14ac:dyDescent="0.35">
      <c r="A395" s="2"/>
    </row>
    <row r="396" spans="1:1" x14ac:dyDescent="0.35">
      <c r="A396" s="2"/>
    </row>
    <row r="397" spans="1:1" x14ac:dyDescent="0.35">
      <c r="A397" s="2"/>
    </row>
    <row r="398" spans="1:1" x14ac:dyDescent="0.35">
      <c r="A398" s="2"/>
    </row>
    <row r="399" spans="1:1" x14ac:dyDescent="0.35">
      <c r="A399" s="2"/>
    </row>
    <row r="400" spans="1:1" x14ac:dyDescent="0.35">
      <c r="A400" s="2"/>
    </row>
    <row r="401" spans="1:1" x14ac:dyDescent="0.35">
      <c r="A401" s="2"/>
    </row>
    <row r="402" spans="1:1" x14ac:dyDescent="0.35">
      <c r="A402" s="2"/>
    </row>
    <row r="403" spans="1:1" x14ac:dyDescent="0.35">
      <c r="A403" s="2"/>
    </row>
    <row r="404" spans="1:1" x14ac:dyDescent="0.35">
      <c r="A404" s="2"/>
    </row>
    <row r="405" spans="1:1" x14ac:dyDescent="0.35">
      <c r="A405" s="2"/>
    </row>
    <row r="406" spans="1:1" x14ac:dyDescent="0.35">
      <c r="A406" s="2"/>
    </row>
    <row r="407" spans="1:1" x14ac:dyDescent="0.35">
      <c r="A407" s="2"/>
    </row>
    <row r="408" spans="1:1" x14ac:dyDescent="0.35">
      <c r="A408" s="2"/>
    </row>
    <row r="409" spans="1:1" x14ac:dyDescent="0.35">
      <c r="A409" s="2"/>
    </row>
    <row r="410" spans="1:1" x14ac:dyDescent="0.35">
      <c r="A410" s="2"/>
    </row>
    <row r="411" spans="1:1" x14ac:dyDescent="0.35">
      <c r="A411" s="2"/>
    </row>
    <row r="412" spans="1:1" x14ac:dyDescent="0.35">
      <c r="A412" s="2"/>
    </row>
    <row r="413" spans="1:1" x14ac:dyDescent="0.35">
      <c r="A413" s="2"/>
    </row>
    <row r="414" spans="1:1" x14ac:dyDescent="0.35">
      <c r="A414" s="2"/>
    </row>
    <row r="415" spans="1:1" x14ac:dyDescent="0.35">
      <c r="A415" s="2"/>
    </row>
    <row r="416" spans="1:1" x14ac:dyDescent="0.35">
      <c r="A416" s="2"/>
    </row>
    <row r="417" spans="1:1" x14ac:dyDescent="0.35">
      <c r="A417" s="2"/>
    </row>
    <row r="418" spans="1:1" x14ac:dyDescent="0.35">
      <c r="A418" s="2"/>
    </row>
    <row r="419" spans="1:1" x14ac:dyDescent="0.35">
      <c r="A419" s="2"/>
    </row>
    <row r="420" spans="1:1" x14ac:dyDescent="0.35">
      <c r="A420" s="2"/>
    </row>
    <row r="421" spans="1:1" x14ac:dyDescent="0.35">
      <c r="A421" s="2"/>
    </row>
    <row r="422" spans="1:1" x14ac:dyDescent="0.35">
      <c r="A422" s="2"/>
    </row>
    <row r="423" spans="1:1" x14ac:dyDescent="0.35">
      <c r="A423" s="2"/>
    </row>
    <row r="424" spans="1:1" x14ac:dyDescent="0.35">
      <c r="A424" s="2"/>
    </row>
    <row r="425" spans="1:1" x14ac:dyDescent="0.35">
      <c r="A425" s="2"/>
    </row>
    <row r="426" spans="1:1" x14ac:dyDescent="0.35">
      <c r="A426" s="2"/>
    </row>
    <row r="427" spans="1:1" x14ac:dyDescent="0.35">
      <c r="A427" s="2"/>
    </row>
    <row r="428" spans="1:1" x14ac:dyDescent="0.35">
      <c r="A428" s="2"/>
    </row>
    <row r="429" spans="1:1" x14ac:dyDescent="0.35">
      <c r="A429" s="2"/>
    </row>
    <row r="430" spans="1:1" x14ac:dyDescent="0.35">
      <c r="A430" s="2"/>
    </row>
    <row r="431" spans="1:1" x14ac:dyDescent="0.35">
      <c r="A431" s="2"/>
    </row>
    <row r="432" spans="1:1" x14ac:dyDescent="0.35">
      <c r="A432" s="2"/>
    </row>
    <row r="433" spans="1:1" x14ac:dyDescent="0.35">
      <c r="A433" s="2"/>
    </row>
    <row r="434" spans="1:1" x14ac:dyDescent="0.35">
      <c r="A434" s="2"/>
    </row>
    <row r="435" spans="1:1" x14ac:dyDescent="0.35">
      <c r="A435" s="2"/>
    </row>
    <row r="436" spans="1:1" x14ac:dyDescent="0.35">
      <c r="A436" s="2"/>
    </row>
    <row r="437" spans="1:1" x14ac:dyDescent="0.35">
      <c r="A437" s="2"/>
    </row>
    <row r="438" spans="1:1" x14ac:dyDescent="0.35">
      <c r="A438" s="2"/>
    </row>
    <row r="439" spans="1:1" x14ac:dyDescent="0.35">
      <c r="A439" s="2"/>
    </row>
    <row r="440" spans="1:1" x14ac:dyDescent="0.35">
      <c r="A440" s="2"/>
    </row>
    <row r="441" spans="1:1" x14ac:dyDescent="0.35">
      <c r="A441" s="2"/>
    </row>
    <row r="442" spans="1:1" x14ac:dyDescent="0.35">
      <c r="A442" s="2"/>
    </row>
    <row r="443" spans="1:1" x14ac:dyDescent="0.35">
      <c r="A443" s="2"/>
    </row>
    <row r="444" spans="1:1" x14ac:dyDescent="0.35">
      <c r="A444" s="2"/>
    </row>
    <row r="445" spans="1:1" x14ac:dyDescent="0.35">
      <c r="A445" s="2"/>
    </row>
    <row r="446" spans="1:1" x14ac:dyDescent="0.35">
      <c r="A446" s="2"/>
    </row>
    <row r="447" spans="1:1" x14ac:dyDescent="0.35">
      <c r="A447" s="2"/>
    </row>
    <row r="448" spans="1:1" x14ac:dyDescent="0.35">
      <c r="A448" s="2"/>
    </row>
    <row r="449" spans="1:1" x14ac:dyDescent="0.35">
      <c r="A449" s="2"/>
    </row>
    <row r="450" spans="1:1" x14ac:dyDescent="0.35">
      <c r="A450" s="2"/>
    </row>
    <row r="451" spans="1:1" x14ac:dyDescent="0.35">
      <c r="A451" s="2"/>
    </row>
    <row r="452" spans="1:1" x14ac:dyDescent="0.35">
      <c r="A452" s="2"/>
    </row>
    <row r="453" spans="1:1" x14ac:dyDescent="0.35">
      <c r="A453" s="2"/>
    </row>
    <row r="454" spans="1:1" x14ac:dyDescent="0.35">
      <c r="A454" s="2"/>
    </row>
    <row r="455" spans="1:1" x14ac:dyDescent="0.35">
      <c r="A455" s="2"/>
    </row>
    <row r="456" spans="1:1" x14ac:dyDescent="0.35">
      <c r="A456" s="2"/>
    </row>
    <row r="457" spans="1:1" x14ac:dyDescent="0.35">
      <c r="A457" s="2"/>
    </row>
    <row r="458" spans="1:1" x14ac:dyDescent="0.35">
      <c r="A458" s="2"/>
    </row>
    <row r="459" spans="1:1" x14ac:dyDescent="0.35">
      <c r="A459" s="2"/>
    </row>
    <row r="460" spans="1:1" x14ac:dyDescent="0.35">
      <c r="A460" s="2"/>
    </row>
    <row r="461" spans="1:1" x14ac:dyDescent="0.35">
      <c r="A461" s="2"/>
    </row>
    <row r="462" spans="1:1" x14ac:dyDescent="0.35">
      <c r="A462" s="2"/>
    </row>
    <row r="463" spans="1:1" x14ac:dyDescent="0.35">
      <c r="A463" s="2"/>
    </row>
    <row r="464" spans="1:1" x14ac:dyDescent="0.35">
      <c r="A464" s="2"/>
    </row>
    <row r="465" spans="1:1" x14ac:dyDescent="0.35">
      <c r="A465" s="2"/>
    </row>
    <row r="466" spans="1:1" x14ac:dyDescent="0.35">
      <c r="A466" s="2"/>
    </row>
    <row r="467" spans="1:1" x14ac:dyDescent="0.35">
      <c r="A467" s="2"/>
    </row>
    <row r="468" spans="1:1" x14ac:dyDescent="0.35">
      <c r="A468" s="2"/>
    </row>
    <row r="469" spans="1:1" x14ac:dyDescent="0.35">
      <c r="A469" s="2"/>
    </row>
    <row r="470" spans="1:1" x14ac:dyDescent="0.35">
      <c r="A470" s="2"/>
    </row>
    <row r="471" spans="1:1" x14ac:dyDescent="0.35">
      <c r="A471" s="2"/>
    </row>
    <row r="472" spans="1:1" x14ac:dyDescent="0.35">
      <c r="A472" s="2"/>
    </row>
    <row r="473" spans="1:1" x14ac:dyDescent="0.35">
      <c r="A473" s="2"/>
    </row>
    <row r="474" spans="1:1" x14ac:dyDescent="0.35">
      <c r="A474" s="2"/>
    </row>
    <row r="475" spans="1:1" x14ac:dyDescent="0.35">
      <c r="A475" s="2"/>
    </row>
    <row r="476" spans="1:1" x14ac:dyDescent="0.35">
      <c r="A476" s="2"/>
    </row>
    <row r="477" spans="1:1" x14ac:dyDescent="0.35">
      <c r="A477" s="2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0AA67-7F3B-4405-9A93-AA30C23F0410}">
  <dimension ref="A3:D217"/>
  <sheetViews>
    <sheetView topLeftCell="B1" workbookViewId="0">
      <selection activeCell="E11" sqref="E11"/>
    </sheetView>
  </sheetViews>
  <sheetFormatPr defaultRowHeight="14.5" x14ac:dyDescent="0.35"/>
  <cols>
    <col min="1" max="1" width="12.08984375" bestFit="1" customWidth="1"/>
    <col min="2" max="3" width="11.08984375" bestFit="1" customWidth="1"/>
  </cols>
  <sheetData>
    <row r="3" spans="1:4" x14ac:dyDescent="0.35">
      <c r="A3" s="2">
        <v>3287.42</v>
      </c>
    </row>
    <row r="4" spans="1:4" x14ac:dyDescent="0.35">
      <c r="A4" s="2">
        <v>3619.61</v>
      </c>
    </row>
    <row r="5" spans="1:4" x14ac:dyDescent="0.35">
      <c r="A5" s="2">
        <v>3985.94</v>
      </c>
      <c r="B5" t="s">
        <v>52</v>
      </c>
    </row>
    <row r="6" spans="1:4" x14ac:dyDescent="0.35">
      <c r="A6" s="2">
        <v>6206.35</v>
      </c>
      <c r="B6" s="8">
        <f>AVERAGE(A3:A6)</f>
        <v>4274.83</v>
      </c>
      <c r="C6" s="8">
        <f>B6*12</f>
        <v>51297.96</v>
      </c>
      <c r="D6" t="s">
        <v>53</v>
      </c>
    </row>
    <row r="7" spans="1:4" x14ac:dyDescent="0.35">
      <c r="A7" s="2">
        <v>4160.72</v>
      </c>
      <c r="D7" t="s">
        <v>60</v>
      </c>
    </row>
    <row r="8" spans="1:4" x14ac:dyDescent="0.35">
      <c r="A8" s="2">
        <v>2606.96</v>
      </c>
    </row>
    <row r="9" spans="1:4" x14ac:dyDescent="0.35">
      <c r="A9" s="2">
        <v>1894.31</v>
      </c>
    </row>
    <row r="10" spans="1:4" x14ac:dyDescent="0.35">
      <c r="A10" s="2">
        <v>2690.62</v>
      </c>
    </row>
    <row r="11" spans="1:4" x14ac:dyDescent="0.35">
      <c r="A11" s="2">
        <v>2565.69</v>
      </c>
      <c r="B11" s="8"/>
      <c r="C11" s="8"/>
    </row>
    <row r="12" spans="1:4" x14ac:dyDescent="0.35">
      <c r="A12" s="2">
        <v>475.97</v>
      </c>
    </row>
    <row r="13" spans="1:4" x14ac:dyDescent="0.35">
      <c r="A13" s="2">
        <v>497.62</v>
      </c>
    </row>
    <row r="14" spans="1:4" x14ac:dyDescent="0.35">
      <c r="A14" s="2">
        <v>229.94</v>
      </c>
    </row>
    <row r="15" spans="1:4" x14ac:dyDescent="0.35">
      <c r="A15" s="2">
        <v>521</v>
      </c>
    </row>
    <row r="16" spans="1:4" x14ac:dyDescent="0.35">
      <c r="A16" s="2">
        <v>464.74</v>
      </c>
    </row>
    <row r="17" spans="1:2" x14ac:dyDescent="0.35">
      <c r="A17" s="2">
        <v>665.66</v>
      </c>
    </row>
    <row r="18" spans="1:2" x14ac:dyDescent="0.35">
      <c r="A18" s="2">
        <v>141</v>
      </c>
    </row>
    <row r="19" spans="1:2" x14ac:dyDescent="0.35">
      <c r="A19" s="2">
        <v>26</v>
      </c>
    </row>
    <row r="20" spans="1:2" x14ac:dyDescent="0.35">
      <c r="A20" s="2">
        <v>3121.87</v>
      </c>
    </row>
    <row r="21" spans="1:2" x14ac:dyDescent="0.35">
      <c r="A21" s="2"/>
    </row>
    <row r="22" spans="1:2" x14ac:dyDescent="0.35">
      <c r="A22" s="4">
        <f>SUM(A3:A21)</f>
        <v>37161.420000000006</v>
      </c>
      <c r="B22" s="3" t="s">
        <v>54</v>
      </c>
    </row>
    <row r="23" spans="1:2" x14ac:dyDescent="0.35">
      <c r="A23" s="2"/>
    </row>
    <row r="24" spans="1:2" x14ac:dyDescent="0.35">
      <c r="A24" s="2"/>
    </row>
    <row r="25" spans="1:2" x14ac:dyDescent="0.35">
      <c r="A25" s="11"/>
    </row>
    <row r="26" spans="1:2" x14ac:dyDescent="0.35">
      <c r="A26" s="2"/>
    </row>
    <row r="27" spans="1:2" x14ac:dyDescent="0.35">
      <c r="A27" s="2"/>
    </row>
    <row r="28" spans="1:2" x14ac:dyDescent="0.35">
      <c r="A28" s="2"/>
    </row>
    <row r="29" spans="1:2" x14ac:dyDescent="0.35">
      <c r="A29" s="2"/>
    </row>
    <row r="30" spans="1:2" x14ac:dyDescent="0.35">
      <c r="A30" s="2"/>
    </row>
    <row r="31" spans="1:2" x14ac:dyDescent="0.35">
      <c r="A31" s="2"/>
    </row>
    <row r="32" spans="1:2" x14ac:dyDescent="0.35">
      <c r="A32" s="2"/>
    </row>
    <row r="33" spans="1:1" x14ac:dyDescent="0.35">
      <c r="A33" s="2"/>
    </row>
    <row r="34" spans="1:1" x14ac:dyDescent="0.35">
      <c r="A34" s="2"/>
    </row>
    <row r="35" spans="1:1" x14ac:dyDescent="0.35">
      <c r="A35" s="2"/>
    </row>
    <row r="36" spans="1:1" x14ac:dyDescent="0.35">
      <c r="A36" s="2"/>
    </row>
    <row r="37" spans="1:1" x14ac:dyDescent="0.35">
      <c r="A37" s="2"/>
    </row>
    <row r="38" spans="1:1" x14ac:dyDescent="0.35">
      <c r="A38" s="2"/>
    </row>
    <row r="39" spans="1:1" x14ac:dyDescent="0.35">
      <c r="A39" s="2"/>
    </row>
    <row r="40" spans="1:1" x14ac:dyDescent="0.35">
      <c r="A40" s="2"/>
    </row>
    <row r="41" spans="1:1" x14ac:dyDescent="0.35">
      <c r="A41" s="2"/>
    </row>
    <row r="42" spans="1:1" x14ac:dyDescent="0.35">
      <c r="A42" s="2"/>
    </row>
    <row r="43" spans="1:1" x14ac:dyDescent="0.35">
      <c r="A43" s="2"/>
    </row>
    <row r="44" spans="1:1" x14ac:dyDescent="0.35">
      <c r="A44" s="2"/>
    </row>
    <row r="45" spans="1:1" x14ac:dyDescent="0.35">
      <c r="A45" s="2"/>
    </row>
    <row r="46" spans="1:1" x14ac:dyDescent="0.35">
      <c r="A46" s="2"/>
    </row>
    <row r="47" spans="1:1" x14ac:dyDescent="0.35">
      <c r="A47" s="2"/>
    </row>
    <row r="48" spans="1:1" x14ac:dyDescent="0.35">
      <c r="A48" s="2"/>
    </row>
    <row r="49" spans="1:1" x14ac:dyDescent="0.35">
      <c r="A49" s="2"/>
    </row>
    <row r="50" spans="1:1" x14ac:dyDescent="0.35">
      <c r="A50" s="2"/>
    </row>
    <row r="51" spans="1:1" x14ac:dyDescent="0.35">
      <c r="A51" s="2"/>
    </row>
    <row r="52" spans="1:1" x14ac:dyDescent="0.35">
      <c r="A52" s="2"/>
    </row>
    <row r="53" spans="1:1" x14ac:dyDescent="0.35">
      <c r="A53" s="2"/>
    </row>
    <row r="54" spans="1:1" x14ac:dyDescent="0.35">
      <c r="A54" s="2"/>
    </row>
    <row r="55" spans="1:1" x14ac:dyDescent="0.35">
      <c r="A55" s="2"/>
    </row>
    <row r="56" spans="1:1" x14ac:dyDescent="0.35">
      <c r="A56" s="2"/>
    </row>
    <row r="57" spans="1:1" x14ac:dyDescent="0.35">
      <c r="A57" s="2"/>
    </row>
    <row r="58" spans="1:1" x14ac:dyDescent="0.35">
      <c r="A58" s="2"/>
    </row>
    <row r="59" spans="1:1" x14ac:dyDescent="0.35">
      <c r="A59" s="2"/>
    </row>
    <row r="60" spans="1:1" x14ac:dyDescent="0.35">
      <c r="A60" s="2"/>
    </row>
    <row r="61" spans="1:1" x14ac:dyDescent="0.35">
      <c r="A61" s="2"/>
    </row>
    <row r="62" spans="1:1" x14ac:dyDescent="0.35">
      <c r="A62" s="2"/>
    </row>
    <row r="63" spans="1:1" x14ac:dyDescent="0.35">
      <c r="A63" s="2"/>
    </row>
    <row r="64" spans="1:1" x14ac:dyDescent="0.35">
      <c r="A64" s="2"/>
    </row>
    <row r="65" spans="1:1" x14ac:dyDescent="0.35">
      <c r="A65" s="2"/>
    </row>
    <row r="66" spans="1:1" x14ac:dyDescent="0.35">
      <c r="A66" s="2"/>
    </row>
    <row r="67" spans="1:1" x14ac:dyDescent="0.35">
      <c r="A67" s="2"/>
    </row>
    <row r="68" spans="1:1" x14ac:dyDescent="0.35">
      <c r="A68" s="2"/>
    </row>
    <row r="69" spans="1:1" x14ac:dyDescent="0.35">
      <c r="A69" s="2"/>
    </row>
    <row r="70" spans="1:1" x14ac:dyDescent="0.35">
      <c r="A70" s="2"/>
    </row>
    <row r="71" spans="1:1" x14ac:dyDescent="0.35">
      <c r="A71" s="2"/>
    </row>
    <row r="72" spans="1:1" x14ac:dyDescent="0.35">
      <c r="A72" s="2"/>
    </row>
    <row r="73" spans="1:1" x14ac:dyDescent="0.35">
      <c r="A73" s="2"/>
    </row>
    <row r="74" spans="1:1" x14ac:dyDescent="0.35">
      <c r="A74" s="2"/>
    </row>
    <row r="75" spans="1:1" x14ac:dyDescent="0.35">
      <c r="A75" s="2"/>
    </row>
    <row r="76" spans="1:1" x14ac:dyDescent="0.35">
      <c r="A76" s="2"/>
    </row>
    <row r="77" spans="1:1" x14ac:dyDescent="0.35">
      <c r="A77" s="2"/>
    </row>
    <row r="78" spans="1:1" x14ac:dyDescent="0.35">
      <c r="A78" s="2"/>
    </row>
    <row r="79" spans="1:1" x14ac:dyDescent="0.35">
      <c r="A79" s="2"/>
    </row>
    <row r="80" spans="1:1" x14ac:dyDescent="0.35">
      <c r="A80" s="2"/>
    </row>
    <row r="81" spans="1:1" x14ac:dyDescent="0.35">
      <c r="A81" s="2"/>
    </row>
    <row r="82" spans="1:1" x14ac:dyDescent="0.35">
      <c r="A82" s="2"/>
    </row>
    <row r="83" spans="1:1" x14ac:dyDescent="0.35">
      <c r="A83" s="2"/>
    </row>
    <row r="84" spans="1:1" x14ac:dyDescent="0.35">
      <c r="A84" s="2"/>
    </row>
    <row r="85" spans="1:1" x14ac:dyDescent="0.35">
      <c r="A85" s="2"/>
    </row>
    <row r="86" spans="1:1" x14ac:dyDescent="0.35">
      <c r="A86" s="2"/>
    </row>
    <row r="87" spans="1:1" x14ac:dyDescent="0.35">
      <c r="A87" s="2"/>
    </row>
    <row r="88" spans="1:1" x14ac:dyDescent="0.35">
      <c r="A88" s="2"/>
    </row>
    <row r="89" spans="1:1" x14ac:dyDescent="0.35">
      <c r="A89" s="2"/>
    </row>
    <row r="90" spans="1:1" x14ac:dyDescent="0.35">
      <c r="A90" s="2"/>
    </row>
    <row r="91" spans="1:1" x14ac:dyDescent="0.35">
      <c r="A91" s="2"/>
    </row>
    <row r="92" spans="1:1" x14ac:dyDescent="0.35">
      <c r="A92" s="2"/>
    </row>
    <row r="93" spans="1:1" x14ac:dyDescent="0.35">
      <c r="A93" s="2"/>
    </row>
    <row r="94" spans="1:1" x14ac:dyDescent="0.35">
      <c r="A94" s="2"/>
    </row>
    <row r="95" spans="1:1" x14ac:dyDescent="0.35">
      <c r="A95" s="2"/>
    </row>
    <row r="96" spans="1:1" x14ac:dyDescent="0.35">
      <c r="A96" s="2"/>
    </row>
    <row r="97" spans="1:1" x14ac:dyDescent="0.35">
      <c r="A97" s="2"/>
    </row>
    <row r="98" spans="1:1" x14ac:dyDescent="0.35">
      <c r="A98" s="2"/>
    </row>
    <row r="99" spans="1:1" x14ac:dyDescent="0.35">
      <c r="A99" s="2"/>
    </row>
    <row r="100" spans="1:1" x14ac:dyDescent="0.35">
      <c r="A100" s="2"/>
    </row>
    <row r="101" spans="1:1" x14ac:dyDescent="0.35">
      <c r="A101" s="2"/>
    </row>
    <row r="102" spans="1:1" x14ac:dyDescent="0.35">
      <c r="A102" s="2"/>
    </row>
    <row r="103" spans="1:1" x14ac:dyDescent="0.35">
      <c r="A103" s="2"/>
    </row>
    <row r="104" spans="1:1" x14ac:dyDescent="0.35">
      <c r="A104" s="2"/>
    </row>
    <row r="105" spans="1:1" x14ac:dyDescent="0.35">
      <c r="A105" s="2"/>
    </row>
    <row r="106" spans="1:1" x14ac:dyDescent="0.35">
      <c r="A106" s="2"/>
    </row>
    <row r="107" spans="1:1" x14ac:dyDescent="0.35">
      <c r="A107" s="2"/>
    </row>
    <row r="108" spans="1:1" x14ac:dyDescent="0.35">
      <c r="A108" s="2"/>
    </row>
    <row r="109" spans="1:1" x14ac:dyDescent="0.35">
      <c r="A109" s="2"/>
    </row>
    <row r="110" spans="1:1" x14ac:dyDescent="0.35">
      <c r="A110" s="2"/>
    </row>
    <row r="111" spans="1:1" x14ac:dyDescent="0.35">
      <c r="A111" s="2"/>
    </row>
    <row r="112" spans="1:1" x14ac:dyDescent="0.35">
      <c r="A112" s="2"/>
    </row>
    <row r="113" spans="1:1" x14ac:dyDescent="0.35">
      <c r="A113" s="2"/>
    </row>
    <row r="114" spans="1:1" x14ac:dyDescent="0.35">
      <c r="A114" s="2"/>
    </row>
    <row r="115" spans="1:1" x14ac:dyDescent="0.35">
      <c r="A115" s="2"/>
    </row>
    <row r="116" spans="1:1" x14ac:dyDescent="0.35">
      <c r="A116" s="2"/>
    </row>
    <row r="117" spans="1:1" x14ac:dyDescent="0.35">
      <c r="A117" s="2"/>
    </row>
    <row r="118" spans="1:1" x14ac:dyDescent="0.35">
      <c r="A118" s="2"/>
    </row>
    <row r="119" spans="1:1" x14ac:dyDescent="0.35">
      <c r="A119" s="2"/>
    </row>
    <row r="120" spans="1:1" x14ac:dyDescent="0.35">
      <c r="A120" s="2"/>
    </row>
    <row r="121" spans="1:1" x14ac:dyDescent="0.35">
      <c r="A121" s="2"/>
    </row>
    <row r="122" spans="1:1" x14ac:dyDescent="0.35">
      <c r="A122" s="2"/>
    </row>
    <row r="123" spans="1:1" x14ac:dyDescent="0.35">
      <c r="A123" s="2"/>
    </row>
    <row r="124" spans="1:1" x14ac:dyDescent="0.35">
      <c r="A124" s="2"/>
    </row>
    <row r="125" spans="1:1" x14ac:dyDescent="0.35">
      <c r="A125" s="2"/>
    </row>
    <row r="126" spans="1:1" x14ac:dyDescent="0.35">
      <c r="A126" s="2"/>
    </row>
    <row r="127" spans="1:1" x14ac:dyDescent="0.35">
      <c r="A127" s="2"/>
    </row>
    <row r="128" spans="1:1" x14ac:dyDescent="0.35">
      <c r="A128" s="2"/>
    </row>
    <row r="129" spans="1:1" x14ac:dyDescent="0.35">
      <c r="A129" s="2"/>
    </row>
    <row r="130" spans="1:1" x14ac:dyDescent="0.35">
      <c r="A130" s="2"/>
    </row>
    <row r="131" spans="1:1" x14ac:dyDescent="0.35">
      <c r="A131" s="2"/>
    </row>
    <row r="132" spans="1:1" x14ac:dyDescent="0.35">
      <c r="A132" s="2"/>
    </row>
    <row r="133" spans="1:1" x14ac:dyDescent="0.35">
      <c r="A133" s="2"/>
    </row>
    <row r="134" spans="1:1" x14ac:dyDescent="0.35">
      <c r="A134" s="2"/>
    </row>
    <row r="135" spans="1:1" x14ac:dyDescent="0.35">
      <c r="A135" s="2"/>
    </row>
    <row r="136" spans="1:1" x14ac:dyDescent="0.35">
      <c r="A136" s="2"/>
    </row>
    <row r="137" spans="1:1" x14ac:dyDescent="0.35">
      <c r="A137" s="2"/>
    </row>
    <row r="138" spans="1:1" x14ac:dyDescent="0.35">
      <c r="A138" s="2"/>
    </row>
    <row r="139" spans="1:1" x14ac:dyDescent="0.35">
      <c r="A139" s="2"/>
    </row>
    <row r="140" spans="1:1" x14ac:dyDescent="0.35">
      <c r="A140" s="2"/>
    </row>
    <row r="141" spans="1:1" x14ac:dyDescent="0.35">
      <c r="A141" s="2"/>
    </row>
    <row r="142" spans="1:1" x14ac:dyDescent="0.35">
      <c r="A142" s="2"/>
    </row>
    <row r="143" spans="1:1" x14ac:dyDescent="0.35">
      <c r="A143" s="2"/>
    </row>
    <row r="144" spans="1:1" x14ac:dyDescent="0.35">
      <c r="A144" s="2"/>
    </row>
    <row r="145" spans="1:1" x14ac:dyDescent="0.35">
      <c r="A145" s="2"/>
    </row>
    <row r="146" spans="1:1" x14ac:dyDescent="0.35">
      <c r="A146" s="2"/>
    </row>
    <row r="147" spans="1:1" x14ac:dyDescent="0.35">
      <c r="A147" s="2"/>
    </row>
    <row r="148" spans="1:1" x14ac:dyDescent="0.35">
      <c r="A148" s="2"/>
    </row>
    <row r="149" spans="1:1" x14ac:dyDescent="0.35">
      <c r="A149" s="2"/>
    </row>
    <row r="150" spans="1:1" x14ac:dyDescent="0.35">
      <c r="A150" s="2"/>
    </row>
    <row r="151" spans="1:1" x14ac:dyDescent="0.35">
      <c r="A151" s="2"/>
    </row>
    <row r="152" spans="1:1" x14ac:dyDescent="0.35">
      <c r="A152" s="2"/>
    </row>
    <row r="153" spans="1:1" x14ac:dyDescent="0.35">
      <c r="A153" s="2"/>
    </row>
    <row r="154" spans="1:1" x14ac:dyDescent="0.35">
      <c r="A154" s="2"/>
    </row>
    <row r="155" spans="1:1" x14ac:dyDescent="0.35">
      <c r="A155" s="2"/>
    </row>
    <row r="156" spans="1:1" x14ac:dyDescent="0.35">
      <c r="A156" s="2"/>
    </row>
    <row r="157" spans="1:1" x14ac:dyDescent="0.35">
      <c r="A157" s="2"/>
    </row>
    <row r="158" spans="1:1" x14ac:dyDescent="0.35">
      <c r="A158" s="2"/>
    </row>
    <row r="159" spans="1:1" x14ac:dyDescent="0.35">
      <c r="A159" s="2"/>
    </row>
    <row r="160" spans="1:1" x14ac:dyDescent="0.35">
      <c r="A160" s="2"/>
    </row>
    <row r="161" spans="1:1" x14ac:dyDescent="0.35">
      <c r="A161" s="2"/>
    </row>
    <row r="162" spans="1:1" x14ac:dyDescent="0.35">
      <c r="A162" s="2"/>
    </row>
    <row r="163" spans="1:1" x14ac:dyDescent="0.35">
      <c r="A163" s="2"/>
    </row>
    <row r="164" spans="1:1" x14ac:dyDescent="0.35">
      <c r="A164" s="2"/>
    </row>
    <row r="165" spans="1:1" x14ac:dyDescent="0.35">
      <c r="A165" s="2"/>
    </row>
    <row r="166" spans="1:1" x14ac:dyDescent="0.35">
      <c r="A166" s="2"/>
    </row>
    <row r="167" spans="1:1" x14ac:dyDescent="0.35">
      <c r="A167" s="2"/>
    </row>
    <row r="168" spans="1:1" x14ac:dyDescent="0.35">
      <c r="A168" s="2"/>
    </row>
    <row r="169" spans="1:1" x14ac:dyDescent="0.35">
      <c r="A169" s="2"/>
    </row>
    <row r="170" spans="1:1" x14ac:dyDescent="0.35">
      <c r="A170" s="2"/>
    </row>
    <row r="171" spans="1:1" x14ac:dyDescent="0.35">
      <c r="A171" s="2"/>
    </row>
    <row r="172" spans="1:1" x14ac:dyDescent="0.35">
      <c r="A172" s="2"/>
    </row>
    <row r="173" spans="1:1" x14ac:dyDescent="0.35">
      <c r="A173" s="2"/>
    </row>
    <row r="174" spans="1:1" x14ac:dyDescent="0.35">
      <c r="A174" s="2"/>
    </row>
    <row r="175" spans="1:1" x14ac:dyDescent="0.35">
      <c r="A175" s="2"/>
    </row>
    <row r="176" spans="1:1" x14ac:dyDescent="0.35">
      <c r="A176" s="2"/>
    </row>
    <row r="177" spans="1:1" x14ac:dyDescent="0.35">
      <c r="A177" s="2"/>
    </row>
    <row r="178" spans="1:1" x14ac:dyDescent="0.35">
      <c r="A178" s="2"/>
    </row>
    <row r="179" spans="1:1" x14ac:dyDescent="0.35">
      <c r="A179" s="2"/>
    </row>
    <row r="180" spans="1:1" x14ac:dyDescent="0.35">
      <c r="A180" s="2"/>
    </row>
    <row r="181" spans="1:1" x14ac:dyDescent="0.35">
      <c r="A181" s="2"/>
    </row>
    <row r="182" spans="1:1" x14ac:dyDescent="0.35">
      <c r="A182" s="2"/>
    </row>
    <row r="183" spans="1:1" x14ac:dyDescent="0.35">
      <c r="A183" s="2"/>
    </row>
    <row r="184" spans="1:1" x14ac:dyDescent="0.35">
      <c r="A184" s="2"/>
    </row>
    <row r="185" spans="1:1" x14ac:dyDescent="0.35">
      <c r="A185" s="2"/>
    </row>
    <row r="186" spans="1:1" x14ac:dyDescent="0.35">
      <c r="A186" s="2"/>
    </row>
    <row r="187" spans="1:1" x14ac:dyDescent="0.35">
      <c r="A187" s="2"/>
    </row>
    <row r="188" spans="1:1" x14ac:dyDescent="0.35">
      <c r="A188" s="2"/>
    </row>
    <row r="189" spans="1:1" x14ac:dyDescent="0.35">
      <c r="A189" s="2"/>
    </row>
    <row r="190" spans="1:1" x14ac:dyDescent="0.35">
      <c r="A190" s="2"/>
    </row>
    <row r="191" spans="1:1" x14ac:dyDescent="0.35">
      <c r="A191" s="2"/>
    </row>
    <row r="192" spans="1:1" x14ac:dyDescent="0.35">
      <c r="A192" s="2"/>
    </row>
    <row r="193" spans="1:1" x14ac:dyDescent="0.35">
      <c r="A193" s="2"/>
    </row>
    <row r="194" spans="1:1" x14ac:dyDescent="0.35">
      <c r="A194" s="2"/>
    </row>
    <row r="195" spans="1:1" x14ac:dyDescent="0.35">
      <c r="A195" s="2"/>
    </row>
    <row r="196" spans="1:1" x14ac:dyDescent="0.35">
      <c r="A196" s="2"/>
    </row>
    <row r="197" spans="1:1" x14ac:dyDescent="0.35">
      <c r="A197" s="2"/>
    </row>
    <row r="198" spans="1:1" x14ac:dyDescent="0.35">
      <c r="A198" s="2"/>
    </row>
    <row r="199" spans="1:1" x14ac:dyDescent="0.35">
      <c r="A199" s="2"/>
    </row>
    <row r="200" spans="1:1" x14ac:dyDescent="0.35">
      <c r="A200" s="2"/>
    </row>
    <row r="201" spans="1:1" x14ac:dyDescent="0.35">
      <c r="A201" s="2"/>
    </row>
    <row r="202" spans="1:1" x14ac:dyDescent="0.35">
      <c r="A202" s="2"/>
    </row>
    <row r="203" spans="1:1" x14ac:dyDescent="0.35">
      <c r="A203" s="2"/>
    </row>
    <row r="204" spans="1:1" x14ac:dyDescent="0.35">
      <c r="A204" s="2"/>
    </row>
    <row r="205" spans="1:1" x14ac:dyDescent="0.35">
      <c r="A205" s="2"/>
    </row>
    <row r="206" spans="1:1" x14ac:dyDescent="0.35">
      <c r="A206" s="2"/>
    </row>
    <row r="207" spans="1:1" x14ac:dyDescent="0.35">
      <c r="A207" s="2"/>
    </row>
    <row r="208" spans="1:1" x14ac:dyDescent="0.35">
      <c r="A208" s="2"/>
    </row>
    <row r="209" spans="1:1" x14ac:dyDescent="0.35">
      <c r="A209" s="2"/>
    </row>
    <row r="210" spans="1:1" x14ac:dyDescent="0.35">
      <c r="A210" s="2"/>
    </row>
    <row r="211" spans="1:1" x14ac:dyDescent="0.35">
      <c r="A211" s="2"/>
    </row>
    <row r="212" spans="1:1" x14ac:dyDescent="0.35">
      <c r="A212" s="2"/>
    </row>
    <row r="213" spans="1:1" x14ac:dyDescent="0.35">
      <c r="A213" s="2"/>
    </row>
    <row r="214" spans="1:1" x14ac:dyDescent="0.35">
      <c r="A214" s="2"/>
    </row>
    <row r="215" spans="1:1" x14ac:dyDescent="0.35">
      <c r="A215" s="2"/>
    </row>
    <row r="216" spans="1:1" x14ac:dyDescent="0.35">
      <c r="A216" s="2"/>
    </row>
    <row r="217" spans="1:1" x14ac:dyDescent="0.35">
      <c r="A2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Purchased Power</vt:lpstr>
      <vt:lpstr>Purchased Water</vt:lpstr>
      <vt:lpstr>Materials &amp; Supplies</vt:lpstr>
      <vt:lpstr>Transportation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Allyson Honaker</dc:creator>
  <cp:lastModifiedBy>Allyson Honaker</cp:lastModifiedBy>
  <dcterms:created xsi:type="dcterms:W3CDTF">2022-12-30T00:54:25Z</dcterms:created>
  <dcterms:modified xsi:type="dcterms:W3CDTF">2022-12-30T22:51:08Z</dcterms:modified>
</cp:coreProperties>
</file>