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66925"/>
  <xr:revisionPtr revIDLastSave="0" documentId="13_ncr:1_{C3CD61CF-ECBC-4463-BFEA-914B7DE5B62F}" xr6:coauthVersionLast="47" xr6:coauthVersionMax="47" xr10:uidLastSave="{00000000-0000-0000-0000-000000000000}"/>
  <bookViews>
    <workbookView xWindow="-28920" yWindow="-120" windowWidth="29040" windowHeight="15840" xr2:uid="{9693F19F-8C84-4265-9F68-E9A6E2EA3EB8}"/>
  </bookViews>
  <sheets>
    <sheet name="3.4 Moody's Bond Yields" sheetId="1" r:id="rId1"/>
    <sheet name="Market Data" sheetId="2" r:id="rId2"/>
  </sheets>
  <definedNames>
    <definedName name="_xlnm.Print_Area" localSheetId="0">'3.4 Moody''s Bond Yields'!$A$1:$N$35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I14" i="1"/>
  <c r="F14" i="1"/>
  <c r="C14" i="1"/>
  <c r="A14" i="1"/>
  <c r="L13" i="1"/>
  <c r="I13" i="1"/>
  <c r="F13" i="1"/>
  <c r="C13" i="1"/>
  <c r="A13" i="1"/>
  <c r="L12" i="1"/>
  <c r="I12" i="1"/>
  <c r="F12" i="1"/>
  <c r="C12" i="1"/>
  <c r="C16" i="1" s="1"/>
  <c r="A12" i="1"/>
  <c r="F16" i="1" l="1"/>
  <c r="I16" i="1"/>
  <c r="L16" i="1"/>
  <c r="L24" i="1" s="1"/>
  <c r="L27" i="1"/>
  <c r="L21" i="1"/>
</calcChain>
</file>

<file path=xl/sharedStrings.xml><?xml version="1.0" encoding="utf-8"?>
<sst xmlns="http://schemas.openxmlformats.org/spreadsheetml/2006/main" count="45" uniqueCount="38">
  <si>
    <t xml:space="preserve">Interest Rates and Bond Spreads for </t>
  </si>
  <si>
    <t>Moody's Corporate and Public Utility Bonds</t>
  </si>
  <si>
    <t>Selected Bond Yields - Moody's</t>
  </si>
  <si>
    <t>[1]</t>
  </si>
  <si>
    <t>[2]</t>
  </si>
  <si>
    <t>[3]</t>
  </si>
  <si>
    <t>[4]</t>
  </si>
  <si>
    <t>Aaa Rated Corporate Bond</t>
  </si>
  <si>
    <t>Aa Rated Public Utility Bond</t>
  </si>
  <si>
    <t>A2 Rated Public Utility Bond</t>
  </si>
  <si>
    <t>Baa2 Rated Public Utility Bond</t>
  </si>
  <si>
    <t>%</t>
  </si>
  <si>
    <t>Average</t>
  </si>
  <si>
    <t>Selected Bond Spreads</t>
  </si>
  <si>
    <t>A2 Rated Public Utility Bonds Over Aaa Rated Corporate Bonds:</t>
  </si>
  <si>
    <t>% (1)</t>
  </si>
  <si>
    <t>Baa2 Rated Public Utility Bonds Over A2 Rated Public Utility Bonds:</t>
  </si>
  <si>
    <t>% (2)</t>
  </si>
  <si>
    <t>A2 Rated Public Utility Bonds Over Aa2 Rated Public Utility Bonds:</t>
  </si>
  <si>
    <t>% (3)</t>
  </si>
  <si>
    <t>Notes:</t>
  </si>
  <si>
    <t>(1)</t>
  </si>
  <si>
    <t>Column [3] - Column [1].</t>
  </si>
  <si>
    <t>(2)</t>
  </si>
  <si>
    <t>Column [4] - Column [3].</t>
  </si>
  <si>
    <t>(3)</t>
  </si>
  <si>
    <t>Column [3] - Column [2].</t>
  </si>
  <si>
    <t>Source of Information:</t>
  </si>
  <si>
    <t>Bloomberg Professional Service</t>
  </si>
  <si>
    <t>Bond Index - Date</t>
  </si>
  <si>
    <t>MOODUAA Index</t>
  </si>
  <si>
    <t>MOODUA Index</t>
  </si>
  <si>
    <t>MOODUBAA Index</t>
  </si>
  <si>
    <t>MOODCAAA Index</t>
  </si>
  <si>
    <t>MOODCAA Index</t>
  </si>
  <si>
    <t>MOODCA Index</t>
  </si>
  <si>
    <t>MOODCBAA Index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</si>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</sst>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-yyyy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rgb="FF000000"/>
      <name val="Cambria"/>
      <family val="1"/>
    </font>
    <font>
      <u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4" applyFont="1"/>
    <xf numFmtId="0" fontId="6" fillId="0" borderId="0" xfId="4" applyFont="1"/>
    <xf numFmtId="43" fontId="6" fillId="0" borderId="0" xfId="1" quotePrefix="1" applyFont="1" applyFill="1" applyAlignment="1"/>
    <xf numFmtId="43" fontId="6" fillId="0" borderId="0" xfId="4" applyNumberFormat="1" applyFont="1"/>
    <xf numFmtId="0" fontId="6" fillId="0" borderId="0" xfId="4" quotePrefix="1" applyFont="1" applyAlignment="1">
      <alignment horizontal="left" wrapText="1"/>
    </xf>
    <xf numFmtId="10" fontId="6" fillId="0" borderId="0" xfId="4" applyNumberFormat="1" applyFont="1"/>
    <xf numFmtId="0" fontId="6" fillId="0" borderId="0" xfId="4" quotePrefix="1" applyFont="1" applyAlignment="1">
      <alignment horizontal="left" vertical="top" wrapText="1"/>
    </xf>
    <xf numFmtId="17" fontId="6" fillId="0" borderId="0" xfId="4" applyNumberFormat="1" applyFont="1" applyAlignment="1">
      <alignment wrapText="1"/>
    </xf>
    <xf numFmtId="17" fontId="6" fillId="0" borderId="0" xfId="4" quotePrefix="1" applyNumberFormat="1" applyFont="1"/>
    <xf numFmtId="2" fontId="7" fillId="0" borderId="0" xfId="0" applyNumberFormat="1" applyFont="1" applyAlignment="1">
      <alignment horizontal="right" vertical="center"/>
    </xf>
    <xf numFmtId="2" fontId="6" fillId="0" borderId="0" xfId="4" applyNumberFormat="1" applyFont="1"/>
    <xf numFmtId="0" fontId="7" fillId="0" borderId="0" xfId="0" applyFont="1" applyAlignment="1">
      <alignment horizontal="right" vertical="center"/>
    </xf>
    <xf numFmtId="0" fontId="8" fillId="0" borderId="0" xfId="2" applyFont="1"/>
    <xf numFmtId="0" fontId="9" fillId="0" borderId="0" xfId="2" applyFont="1"/>
    <xf numFmtId="0" fontId="8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10" fillId="0" borderId="0" xfId="3" applyNumberFormat="1" applyFont="1"/>
    <xf numFmtId="43" fontId="10" fillId="0" borderId="0" xfId="1" applyFont="1" applyFill="1"/>
    <xf numFmtId="43" fontId="10" fillId="0" borderId="0" xfId="1" applyFont="1" applyFill="1" applyBorder="1"/>
    <xf numFmtId="43" fontId="9" fillId="0" borderId="0" xfId="1" applyFont="1" applyFill="1" applyAlignment="1"/>
    <xf numFmtId="43" fontId="9" fillId="0" borderId="0" xfId="1" applyFont="1" applyFill="1" applyBorder="1" applyAlignment="1"/>
    <xf numFmtId="43" fontId="10" fillId="0" borderId="1" xfId="1" applyFont="1" applyFill="1" applyBorder="1"/>
    <xf numFmtId="43" fontId="9" fillId="0" borderId="2" xfId="2" applyNumberFormat="1" applyFont="1" applyBorder="1"/>
    <xf numFmtId="0" fontId="10" fillId="0" borderId="0" xfId="0" applyFont="1"/>
    <xf numFmtId="9" fontId="9" fillId="0" borderId="0" xfId="2" quotePrefix="1" applyNumberFormat="1" applyFont="1"/>
    <xf numFmtId="0" fontId="9" fillId="0" borderId="0" xfId="2" quotePrefix="1" applyFont="1"/>
    <xf numFmtId="43" fontId="9" fillId="0" borderId="0" xfId="2" applyNumberFormat="1" applyFont="1"/>
    <xf numFmtId="0" fontId="9" fillId="0" borderId="0" xfId="2" applyFont="1" applyAlignment="1">
      <alignment horizontal="right"/>
    </xf>
    <xf numFmtId="0" fontId="9" fillId="0" borderId="0" xfId="2" quotePrefix="1" applyFont="1" applyAlignment="1">
      <alignment horizontal="right"/>
    </xf>
    <xf numFmtId="0" fontId="9" fillId="0" borderId="0" xfId="2" applyFont="1" applyAlignment="1">
      <alignment horizontal="left" inden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1" xfId="3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 13 10 2" xfId="3" xr:uid="{9B2AEEDF-3887-4D33-9E29-719C36A4BBEB}"/>
    <cellStyle name="Normal 2" xfId="2" xr:uid="{D9BDFE7C-BA7D-4F01-9139-1446657C5558}"/>
    <cellStyle name="Normal 68" xfId="4" xr:uid="{C16CA65C-BAD2-486A-8880-0098C2DF0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61D9-2953-41FF-B795-EA3EDAE1D915}">
  <sheetPr codeName="Sheet45">
    <pageSetUpPr fitToPage="1"/>
  </sheetPr>
  <dimension ref="A1:P35"/>
  <sheetViews>
    <sheetView tabSelected="1" view="pageBreakPreview" zoomScaleNormal="100" zoomScaleSheetLayoutView="100" workbookViewId="0">
      <selection sqref="A1:N1"/>
    </sheetView>
  </sheetViews>
  <sheetFormatPr defaultColWidth="12.42578125" defaultRowHeight="15.75" x14ac:dyDescent="0.25"/>
  <cols>
    <col min="1" max="1" width="13.42578125" style="14" customWidth="1"/>
    <col min="2" max="2" width="3.42578125" style="14" customWidth="1"/>
    <col min="3" max="3" width="12.42578125" style="14" customWidth="1"/>
    <col min="4" max="5" width="4.140625" style="14" customWidth="1"/>
    <col min="6" max="6" width="9" style="14" customWidth="1"/>
    <col min="7" max="7" width="4.140625" style="14" customWidth="1"/>
    <col min="8" max="8" width="3.42578125" style="14" customWidth="1"/>
    <col min="9" max="9" width="12" style="14" customWidth="1"/>
    <col min="10" max="10" width="3.42578125" style="14" customWidth="1"/>
    <col min="11" max="11" width="2.85546875" style="14" customWidth="1"/>
    <col min="12" max="12" width="12.85546875" style="14" customWidth="1"/>
    <col min="13" max="13" width="3.42578125" style="14" bestFit="1" customWidth="1"/>
    <col min="14" max="14" width="3" style="14" customWidth="1"/>
    <col min="15" max="15" width="12.42578125" style="14" customWidth="1"/>
    <col min="16" max="16" width="7" style="14" bestFit="1" customWidth="1"/>
    <col min="17" max="24" width="12.42578125" style="14" customWidth="1"/>
    <col min="25" max="16384" width="12.42578125" style="14"/>
  </cols>
  <sheetData>
    <row r="1" spans="1:16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3"/>
      <c r="P1" s="13"/>
    </row>
    <row r="2" spans="1:16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3"/>
      <c r="P3" s="13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</row>
    <row r="5" spans="1:16" ht="15" customHeight="1" x14ac:dyDescent="0.25">
      <c r="A5" s="15"/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</row>
    <row r="6" spans="1:16" x14ac:dyDescent="0.25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3"/>
      <c r="P6" s="13"/>
    </row>
    <row r="7" spans="1:16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7"/>
      <c r="B8" s="17"/>
      <c r="C8" s="37" t="s">
        <v>3</v>
      </c>
      <c r="D8" s="37"/>
      <c r="E8" s="18"/>
      <c r="F8" s="37" t="s">
        <v>4</v>
      </c>
      <c r="G8" s="37"/>
      <c r="H8" s="18"/>
      <c r="I8" s="37" t="s">
        <v>5</v>
      </c>
      <c r="J8" s="37"/>
      <c r="K8" s="18"/>
      <c r="L8" s="37" t="s">
        <v>6</v>
      </c>
      <c r="M8" s="37"/>
    </row>
    <row r="10" spans="1:16" s="18" customFormat="1" ht="50.25" customHeight="1" x14ac:dyDescent="0.25">
      <c r="A10" s="19"/>
      <c r="C10" s="38" t="s">
        <v>7</v>
      </c>
      <c r="D10" s="38"/>
      <c r="E10" s="20"/>
      <c r="F10" s="38" t="s">
        <v>8</v>
      </c>
      <c r="G10" s="38"/>
      <c r="H10" s="21"/>
      <c r="I10" s="38" t="s">
        <v>9</v>
      </c>
      <c r="J10" s="38"/>
      <c r="K10" s="20"/>
      <c r="L10" s="38" t="s">
        <v>10</v>
      </c>
      <c r="M10" s="38"/>
    </row>
    <row r="11" spans="1:16" s="18" customFormat="1" x14ac:dyDescent="0.25">
      <c r="A11" s="19"/>
      <c r="C11" s="20"/>
      <c r="D11" s="20"/>
      <c r="E11" s="20"/>
      <c r="F11" s="20"/>
      <c r="G11" s="20"/>
      <c r="H11" s="21"/>
      <c r="I11" s="20"/>
      <c r="J11" s="20"/>
      <c r="K11" s="20"/>
      <c r="L11" s="20"/>
      <c r="M11" s="20"/>
    </row>
    <row r="12" spans="1:16" x14ac:dyDescent="0.25">
      <c r="A12" s="22">
        <f>'Market Data'!B1</f>
        <v>44773</v>
      </c>
      <c r="C12" s="23">
        <f>'Market Data'!B5</f>
        <v>4.0599999999999996</v>
      </c>
      <c r="D12" s="14" t="s">
        <v>11</v>
      </c>
      <c r="F12" s="23">
        <f>'Market Data'!B2</f>
        <v>4.57</v>
      </c>
      <c r="G12" s="14" t="s">
        <v>11</v>
      </c>
      <c r="H12" s="24"/>
      <c r="I12" s="23">
        <f>'Market Data'!B3</f>
        <v>4.78</v>
      </c>
      <c r="J12" s="14" t="s">
        <v>11</v>
      </c>
      <c r="K12" s="24"/>
      <c r="L12" s="23">
        <f>'Market Data'!B4</f>
        <v>5.15</v>
      </c>
      <c r="M12" s="14" t="s">
        <v>11</v>
      </c>
    </row>
    <row r="13" spans="1:16" x14ac:dyDescent="0.25">
      <c r="A13" s="22">
        <f>'Market Data'!C1</f>
        <v>44742</v>
      </c>
      <c r="C13" s="23">
        <f>'Market Data'!C5</f>
        <v>4.24</v>
      </c>
      <c r="D13" s="25"/>
      <c r="E13" s="25"/>
      <c r="F13" s="23">
        <f>'Market Data'!C2</f>
        <v>4.6500000000000004</v>
      </c>
      <c r="G13" s="25"/>
      <c r="H13" s="25"/>
      <c r="I13" s="23">
        <f>'Market Data'!C3</f>
        <v>4.8600000000000003</v>
      </c>
      <c r="J13" s="23"/>
      <c r="K13" s="23"/>
      <c r="L13" s="23">
        <f>'Market Data'!C4</f>
        <v>5.22</v>
      </c>
      <c r="M13" s="26"/>
    </row>
    <row r="14" spans="1:16" x14ac:dyDescent="0.25">
      <c r="A14" s="22">
        <f>'Market Data'!D1</f>
        <v>44712</v>
      </c>
      <c r="C14" s="27">
        <f>'Market Data'!D5</f>
        <v>4.13</v>
      </c>
      <c r="D14" s="25"/>
      <c r="E14" s="25"/>
      <c r="F14" s="27">
        <f>'Market Data'!D2</f>
        <v>4.55</v>
      </c>
      <c r="G14" s="25"/>
      <c r="H14" s="25"/>
      <c r="I14" s="27">
        <f>'Market Data'!D3</f>
        <v>4.75</v>
      </c>
      <c r="J14" s="23"/>
      <c r="K14" s="23"/>
      <c r="L14" s="27">
        <f>'Market Data'!D4</f>
        <v>5.07</v>
      </c>
      <c r="M14" s="26"/>
    </row>
    <row r="16" spans="1:16" ht="16.5" thickBot="1" x14ac:dyDescent="0.3">
      <c r="A16" s="14" t="s">
        <v>12</v>
      </c>
      <c r="C16" s="28">
        <f>ROUND(AVERAGE(C12:C14),2)</f>
        <v>4.1399999999999997</v>
      </c>
      <c r="D16" s="14" t="s">
        <v>11</v>
      </c>
      <c r="F16" s="28">
        <f>ROUND(AVERAGE(F12:F14),2)</f>
        <v>4.59</v>
      </c>
      <c r="G16" s="14" t="s">
        <v>11</v>
      </c>
      <c r="I16" s="28">
        <f>ROUND(AVERAGE(I12:I14),2)</f>
        <v>4.8</v>
      </c>
      <c r="J16" s="14" t="s">
        <v>11</v>
      </c>
      <c r="L16" s="28">
        <f>ROUND(AVERAGE(L12:L14),2)</f>
        <v>5.15</v>
      </c>
      <c r="M16" s="14" t="s">
        <v>11</v>
      </c>
    </row>
    <row r="17" spans="1:16" ht="16.5" thickTop="1" x14ac:dyDescent="0.25"/>
    <row r="18" spans="1:16" x14ac:dyDescent="0.25">
      <c r="A18" s="36" t="s">
        <v>13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3"/>
      <c r="P18" s="13"/>
    </row>
    <row r="19" spans="1:16" x14ac:dyDescent="0.25">
      <c r="O19" s="17"/>
    </row>
    <row r="20" spans="1:16" x14ac:dyDescent="0.25">
      <c r="A20" s="29" t="s">
        <v>14</v>
      </c>
    </row>
    <row r="21" spans="1:16" ht="16.5" thickBot="1" x14ac:dyDescent="0.3">
      <c r="A21" s="29"/>
      <c r="L21" s="28">
        <f>I16-C16</f>
        <v>0.66000000000000014</v>
      </c>
      <c r="M21" s="30" t="s">
        <v>15</v>
      </c>
    </row>
    <row r="22" spans="1:16" ht="16.5" thickTop="1" x14ac:dyDescent="0.25">
      <c r="A22" s="29"/>
    </row>
    <row r="23" spans="1:16" x14ac:dyDescent="0.25">
      <c r="A23" s="29" t="s">
        <v>16</v>
      </c>
    </row>
    <row r="24" spans="1:16" ht="16.5" thickBot="1" x14ac:dyDescent="0.3">
      <c r="L24" s="28">
        <f>ROUND(L16-I16,2)</f>
        <v>0.35</v>
      </c>
      <c r="M24" s="31" t="s">
        <v>17</v>
      </c>
    </row>
    <row r="25" spans="1:16" ht="16.5" thickTop="1" x14ac:dyDescent="0.25">
      <c r="L25" s="32"/>
      <c r="M25" s="31"/>
    </row>
    <row r="26" spans="1:16" x14ac:dyDescent="0.25">
      <c r="A26" s="29" t="s">
        <v>18</v>
      </c>
    </row>
    <row r="27" spans="1:16" ht="16.5" thickBot="1" x14ac:dyDescent="0.3">
      <c r="L27" s="28">
        <f>I16-F16</f>
        <v>0.20999999999999996</v>
      </c>
      <c r="M27" s="31" t="s">
        <v>19</v>
      </c>
      <c r="O27" s="32"/>
      <c r="P27" s="31"/>
    </row>
    <row r="28" spans="1:16" ht="16.5" thickTop="1" x14ac:dyDescent="0.25">
      <c r="L28" s="32"/>
      <c r="M28" s="31"/>
      <c r="O28" s="32"/>
      <c r="P28" s="31"/>
    </row>
    <row r="29" spans="1:16" x14ac:dyDescent="0.25">
      <c r="A29" s="33" t="s">
        <v>20</v>
      </c>
      <c r="O29" s="32"/>
      <c r="P29" s="31"/>
    </row>
    <row r="30" spans="1:16" x14ac:dyDescent="0.25">
      <c r="A30" s="34" t="s">
        <v>21</v>
      </c>
      <c r="B30" s="14" t="s">
        <v>22</v>
      </c>
      <c r="O30" s="32"/>
      <c r="P30" s="31"/>
    </row>
    <row r="31" spans="1:16" x14ac:dyDescent="0.25">
      <c r="A31" s="34" t="s">
        <v>23</v>
      </c>
      <c r="B31" s="14" t="s">
        <v>24</v>
      </c>
      <c r="O31" s="32"/>
      <c r="P31" s="31"/>
    </row>
    <row r="32" spans="1:16" x14ac:dyDescent="0.25">
      <c r="A32" s="34" t="s">
        <v>25</v>
      </c>
      <c r="B32" s="14" t="s">
        <v>26</v>
      </c>
      <c r="O32" s="32"/>
      <c r="P32" s="31"/>
    </row>
    <row r="34" spans="1:1" x14ac:dyDescent="0.25">
      <c r="A34" s="14" t="s">
        <v>27</v>
      </c>
    </row>
    <row r="35" spans="1:1" x14ac:dyDescent="0.25">
      <c r="A35" s="35" t="s">
        <v>28</v>
      </c>
    </row>
  </sheetData>
  <mergeCells count="13">
    <mergeCell ref="C10:D10"/>
    <mergeCell ref="F10:G10"/>
    <mergeCell ref="I10:J10"/>
    <mergeCell ref="L10:M10"/>
    <mergeCell ref="A18:N18"/>
    <mergeCell ref="A1:N1"/>
    <mergeCell ref="A2:N2"/>
    <mergeCell ref="A3:N3"/>
    <mergeCell ref="A6:N6"/>
    <mergeCell ref="C8:D8"/>
    <mergeCell ref="F8:G8"/>
    <mergeCell ref="I8:J8"/>
    <mergeCell ref="L8:M8"/>
  </mergeCells>
  <printOptions horizontalCentered="1"/>
  <pageMargins left="1" right="1" top="1" bottom="1" header="0.5" footer="0.5"/>
  <pageSetup scale="92" orientation="portrait" horizontalDpi="4294967293" r:id="rId1"/>
  <headerFooter alignWithMargins="0">
    <oddHeader>&amp;RCASE NO. 2022-00222
ATTACHMENT 1
TO STAFF DR NO. 1-06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CF8D-F721-4C46-902D-E0D91F2F4BF9}">
  <sheetPr codeName="Sheet3"/>
  <dimension ref="A1:I14"/>
  <sheetViews>
    <sheetView zoomScale="85" zoomScaleNormal="85" workbookViewId="0"/>
  </sheetViews>
  <sheetFormatPr defaultColWidth="8.85546875" defaultRowHeight="15" x14ac:dyDescent="0.25"/>
  <cols>
    <col min="1" max="1" width="27" style="2" customWidth="1"/>
    <col min="2" max="2" width="11.140625" style="2" customWidth="1"/>
    <col min="3" max="16384" width="8.85546875" style="2"/>
  </cols>
  <sheetData>
    <row r="1" spans="1:9" ht="33" customHeight="1" x14ac:dyDescent="0.25">
      <c r="A1" s="1" t="s">
        <v>29</v>
      </c>
      <c r="B1" s="8">
        <v>44773</v>
      </c>
      <c r="C1" s="8">
        <v>44742</v>
      </c>
      <c r="D1" s="8">
        <v>44712</v>
      </c>
      <c r="E1" s="9"/>
    </row>
    <row r="2" spans="1:9" x14ac:dyDescent="0.25">
      <c r="A2" s="1" t="s">
        <v>30</v>
      </c>
      <c r="B2" s="10">
        <v>4.57</v>
      </c>
      <c r="C2" s="10">
        <v>4.6500000000000004</v>
      </c>
      <c r="D2" s="11">
        <v>4.55</v>
      </c>
      <c r="E2" s="3"/>
      <c r="F2" s="3"/>
      <c r="I2" s="4"/>
    </row>
    <row r="3" spans="1:9" x14ac:dyDescent="0.25">
      <c r="A3" s="1" t="s">
        <v>31</v>
      </c>
      <c r="B3" s="10">
        <v>4.78</v>
      </c>
      <c r="C3" s="10">
        <v>4.8600000000000003</v>
      </c>
      <c r="D3" s="11">
        <v>4.75</v>
      </c>
      <c r="E3" s="3"/>
      <c r="F3" s="3"/>
      <c r="I3" s="4"/>
    </row>
    <row r="4" spans="1:9" x14ac:dyDescent="0.25">
      <c r="A4" s="1" t="s">
        <v>32</v>
      </c>
      <c r="B4" s="10">
        <v>5.15</v>
      </c>
      <c r="C4" s="10">
        <v>5.22</v>
      </c>
      <c r="D4" s="11">
        <v>5.07</v>
      </c>
      <c r="F4"/>
      <c r="G4"/>
      <c r="I4" s="4"/>
    </row>
    <row r="5" spans="1:9" x14ac:dyDescent="0.25">
      <c r="A5" s="1" t="s">
        <v>33</v>
      </c>
      <c r="B5" s="12">
        <v>4.0599999999999996</v>
      </c>
      <c r="C5" s="12">
        <v>4.24</v>
      </c>
      <c r="D5" s="2">
        <v>4.13</v>
      </c>
      <c r="F5"/>
      <c r="G5"/>
    </row>
    <row r="6" spans="1:9" x14ac:dyDescent="0.25">
      <c r="A6" s="1" t="s">
        <v>34</v>
      </c>
      <c r="B6" s="12">
        <v>4.37</v>
      </c>
      <c r="C6" s="12">
        <v>4.49</v>
      </c>
      <c r="D6" s="2">
        <v>4.3600000000000003</v>
      </c>
      <c r="F6"/>
      <c r="G6"/>
    </row>
    <row r="7" spans="1:9" x14ac:dyDescent="0.25">
      <c r="A7" s="1" t="s">
        <v>35</v>
      </c>
      <c r="B7" s="12">
        <v>4.67</v>
      </c>
      <c r="C7" s="12">
        <v>4.7699999999999996</v>
      </c>
      <c r="D7" s="11">
        <v>4.6500000000000004</v>
      </c>
      <c r="F7"/>
      <c r="G7"/>
    </row>
    <row r="8" spans="1:9" x14ac:dyDescent="0.25">
      <c r="A8" s="1" t="s">
        <v>36</v>
      </c>
      <c r="B8" s="12">
        <v>5.21</v>
      </c>
      <c r="C8" s="12">
        <v>5.27</v>
      </c>
      <c r="D8" s="2">
        <v>5.12</v>
      </c>
      <c r="F8"/>
      <c r="G8"/>
    </row>
    <row r="10" spans="1:9" x14ac:dyDescent="0.25">
      <c r="A10" s="1"/>
    </row>
    <row r="11" spans="1:9" ht="78" customHeight="1" x14ac:dyDescent="0.25">
      <c r="A11" s="5"/>
      <c r="B11" s="6"/>
      <c r="D11" s="6"/>
    </row>
    <row r="12" spans="1:9" ht="65.25" customHeight="1" x14ac:dyDescent="0.25">
      <c r="A12" s="7"/>
      <c r="B12" s="6"/>
      <c r="D12" s="6"/>
    </row>
    <row r="13" spans="1:9" ht="61.5" customHeight="1" x14ac:dyDescent="0.25">
      <c r="A13" s="7"/>
      <c r="B13" s="6"/>
      <c r="D13" s="6"/>
    </row>
    <row r="14" spans="1:9" x14ac:dyDescent="0.25">
      <c r="A14" s="7"/>
      <c r="B14" s="6"/>
      <c r="D14" s="6"/>
    </row>
  </sheetData>
  <printOptions horizontalCentered="1"/>
  <pageMargins left="0.7" right="0.7" top="1" bottom="0.75" header="0.3" footer="0.3"/>
  <pageSetup orientation="portrait" r:id="rId1"/>
  <headerFooter>
    <oddHeader>&amp;R&amp;8CASE NO. 2022-00222
ATTACHMENT 1
TO STAFF DR NO. 1-06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3.4 Moody's Bond Yields</vt:lpstr>
      <vt:lpstr>Market Data</vt:lpstr>
      <vt:lpstr>'3.4 Moody''s Bond Yields'!Print_Area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2022-09-08T15:21:28Z</dcterms:created>
  <dcterms:modified xsi:type="dcterms:W3CDTF">2022-09-12T14:38:58Z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{4C37FB63-F55C-4ACE-A507-3DD314342B06}</vt:lpwstr>
  </property>
  <property fmtid="{D5CDD505-2E9C-101B-9397-08002B2CF9AE}" pid="3" name="sum_blk1_chg" linkTarget="prop_sum_blk1_chg">
    <vt:r8>0</vt:r8>
  </property>
  <property fmtid="{D5CDD505-2E9C-101B-9397-08002B2CF9AE}" pid="4" name="sum_cust_chg" linkTarget="prop_sum_cust_chg">
    <vt:r8>0</vt:r8>
  </property>
  <property fmtid="{D5CDD505-2E9C-101B-9397-08002B2CF9AE}" pid="5" name="win_blk1_chg" linkTarget="prop_win_blk1_chg">
    <vt:r8>0</vt:r8>
  </property>
  <property fmtid="{D5CDD505-2E9C-101B-9397-08002B2CF9AE}" pid="6" name="win_cust_chg" linkTarget="prop_win_cust_chg">
    <vt:r8>0</vt:r8>
  </property>
  <property fmtid="{D5CDD505-2E9C-101B-9397-08002B2CF9AE}" pid="7" name="win_xs_chg" linkTarget="prop_win_xs_chg">
    <vt:r8>0</vt:r8>
  </property>
</Properties>
</file>