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scovery\Kentucky\2 - Kentucky PRP Filings\2022-00222 (2022 Kentucky PRP Filing)\Staff Attachments\"/>
    </mc:Choice>
  </mc:AlternateContent>
  <xr:revisionPtr revIDLastSave="0" documentId="13_ncr:1_{F880842E-3536-45AD-9271-F97954586E8C}" xr6:coauthVersionLast="47" xr6:coauthVersionMax="47" xr10:uidLastSave="{00000000-0000-0000-0000-000000000000}"/>
  <bookViews>
    <workbookView xWindow="-120" yWindow="-120" windowWidth="29040" windowHeight="15840" xr2:uid="{57E99DD1-B1DC-4F67-ACCE-CACF1650FB07}"/>
  </bookViews>
  <sheets>
    <sheet name="Consolidated Balance Detail" sheetId="1" r:id="rId1"/>
  </sheets>
  <externalReferences>
    <externalReference r:id="rId2"/>
    <externalReference r:id="rId3"/>
  </externalReferences>
  <definedNames>
    <definedName name="_Order1" hidden="1">255</definedName>
    <definedName name="COMPANY_NAME_TO_PRINT_ON_CHECK">'[1]Drop Down Lists'!$A$2:$A$23</definedName>
    <definedName name="EXPENDITURE_TYPE_LIST">'[1]Drop Down Lists'!$G$3:$G$13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opCache_GL_INTERFACE_REFERENCE7" hidden="1">[2]PopCache!$A$1:$A$2</definedName>
    <definedName name="_xlnm.Print_Area" localSheetId="0">'Consolidated Balance Detail'!$A$1:$P$41</definedName>
    <definedName name="RJ">#REF!</definedName>
    <definedName name="SPECIAL_INSTRUCTIONS">'[1]Drop Down Lists'!$J$3:$J$7</definedName>
    <definedName name="TYPE_OF_PAYMENT">'[1]Drop Down Lists'!$N$3:$N$13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" l="1"/>
  <c r="F26" i="1"/>
  <c r="E26" i="1"/>
  <c r="D26" i="1"/>
  <c r="O24" i="1"/>
  <c r="N24" i="1"/>
  <c r="M24" i="1"/>
  <c r="J24" i="1"/>
  <c r="K26" i="1" s="1"/>
  <c r="N26" i="1" l="1"/>
</calcChain>
</file>

<file path=xl/sharedStrings.xml><?xml version="1.0" encoding="utf-8"?>
<sst xmlns="http://schemas.openxmlformats.org/spreadsheetml/2006/main" count="46" uniqueCount="43">
  <si>
    <r>
      <t xml:space="preserve">Atmos Energy Corp - </t>
    </r>
    <r>
      <rPr>
        <u/>
        <sz val="12"/>
        <rFont val="Times New Roman"/>
        <family val="1"/>
      </rPr>
      <t>Consolidated</t>
    </r>
  </si>
  <si>
    <t>Schedule of Debt and Equity</t>
  </si>
  <si>
    <t xml:space="preserve">Commitment </t>
  </si>
  <si>
    <t>CA-Effective 09/25/15 to mature 9/25/23</t>
  </si>
  <si>
    <t>Interest on CP or Interest on</t>
  </si>
  <si>
    <t xml:space="preserve">Fees on Credit </t>
  </si>
  <si>
    <t>Bank Fees on</t>
  </si>
  <si>
    <t>12 Month Avg</t>
  </si>
  <si>
    <t>Draws on Credit Facilitiy</t>
  </si>
  <si>
    <t>Facility</t>
  </si>
  <si>
    <t>AEC Credit Facility</t>
  </si>
  <si>
    <t>Atmos Consolidated Balances</t>
  </si>
  <si>
    <t>Atmos Consolidated - calc of STD rate</t>
  </si>
  <si>
    <t>30120,30121</t>
  </si>
  <si>
    <t>30121</t>
  </si>
  <si>
    <t>Line</t>
  </si>
  <si>
    <t>Long-Term</t>
  </si>
  <si>
    <t>Short-Term</t>
  </si>
  <si>
    <t>STD</t>
  </si>
  <si>
    <t>Detail of Colm (f) Consolidated Int Exp &amp; Fees</t>
  </si>
  <si>
    <t>No.</t>
  </si>
  <si>
    <t>Date</t>
  </si>
  <si>
    <t>Debt**</t>
  </si>
  <si>
    <t>Debt</t>
  </si>
  <si>
    <t>Equity</t>
  </si>
  <si>
    <t>Avg Daily Bal</t>
  </si>
  <si>
    <t>Int Exp &amp; fees</t>
  </si>
  <si>
    <t>avg rate</t>
  </si>
  <si>
    <t>Utility</t>
  </si>
  <si>
    <t>(a)</t>
  </si>
  <si>
    <t>(b)</t>
  </si>
  <si>
    <t>(c)</t>
  </si>
  <si>
    <t>(d)</t>
  </si>
  <si>
    <t>(e)</t>
  </si>
  <si>
    <t>(f)</t>
  </si>
  <si>
    <t>(g)</t>
  </si>
  <si>
    <t>Int Exp</t>
  </si>
  <si>
    <t>Commit fees</t>
  </si>
  <si>
    <t>Bank Admin</t>
  </si>
  <si>
    <t>Average</t>
  </si>
  <si>
    <t>per STD rpts:</t>
  </si>
  <si>
    <t>Check</t>
  </si>
  <si>
    <t>September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</si>
</sst>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name val="Arial"/>
    </font>
    <font>
      <sz val="12"/>
      <name val="Tms Rmn"/>
    </font>
    <font>
      <sz val="12"/>
      <name val="Times New Roman"/>
      <family val="1"/>
    </font>
    <font>
      <u/>
      <sz val="12"/>
      <name val="Times New Roman"/>
      <family val="1"/>
    </font>
    <font>
      <sz val="11"/>
      <color indexed="10"/>
      <name val="Arial"/>
      <family val="2"/>
    </font>
    <font>
      <u/>
      <sz val="11"/>
      <color indexed="12"/>
      <name val="Arial"/>
      <family val="2"/>
    </font>
    <font>
      <sz val="8"/>
      <name val="Helvetica-Narrow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2"/>
      <color indexed="12"/>
      <name val="Times New Roman"/>
      <family val="1"/>
    </font>
    <font>
      <sz val="10"/>
      <name val="Arial"/>
      <family val="2"/>
    </font>
    <font>
      <sz val="11"/>
      <color rgb="FF00B050"/>
      <name val="Arial"/>
      <family val="2"/>
    </font>
    <font>
      <sz val="11"/>
      <color rgb="FF3366CC"/>
      <name val="Arial"/>
      <family val="2"/>
    </font>
    <font>
      <sz val="9"/>
      <name val="Arial"/>
      <family val="2"/>
    </font>
    <font>
      <sz val="9"/>
      <color rgb="FF3366CC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3" applyFont="1" applyAlignment="1">
      <alignment horizontal="left"/>
    </xf>
    <xf numFmtId="0" fontId="4" fillId="0" borderId="0" xfId="0" applyFont="1"/>
    <xf numFmtId="0" fontId="5" fillId="0" borderId="0" xfId="4" quotePrefix="1" applyFill="1" applyAlignment="1" applyProtection="1"/>
    <xf numFmtId="0" fontId="6" fillId="0" borderId="0" xfId="0" applyFont="1"/>
    <xf numFmtId="164" fontId="8" fillId="0" borderId="0" xfId="1" applyNumberFormat="1" applyFont="1" applyFill="1" applyBorder="1"/>
    <xf numFmtId="0" fontId="0" fillId="0" borderId="0" xfId="0" applyAlignment="1">
      <alignment horizontal="center"/>
    </xf>
    <xf numFmtId="0" fontId="9" fillId="0" borderId="0" xfId="3" quotePrefix="1" applyFont="1" applyAlignment="1">
      <alignment horizontal="center"/>
    </xf>
    <xf numFmtId="0" fontId="2" fillId="0" borderId="0" xfId="3" applyFont="1"/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Continuous"/>
    </xf>
    <xf numFmtId="0" fontId="2" fillId="0" borderId="0" xfId="3" applyFont="1" applyAlignment="1">
      <alignment horizontal="centerContinuous"/>
    </xf>
    <xf numFmtId="0" fontId="0" fillId="0" borderId="1" xfId="0" applyBorder="1"/>
    <xf numFmtId="0" fontId="0" fillId="0" borderId="2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2" fillId="0" borderId="4" xfId="3" applyFont="1" applyBorder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0" fillId="0" borderId="5" xfId="0" applyBorder="1" applyAlignment="1">
      <alignment horizontal="centerContinuous" vertical="top"/>
    </xf>
    <xf numFmtId="0" fontId="2" fillId="0" borderId="6" xfId="3" applyFont="1" applyBorder="1" applyAlignment="1">
      <alignment horizontal="center"/>
    </xf>
    <xf numFmtId="0" fontId="2" fillId="0" borderId="6" xfId="3" applyFont="1" applyBorder="1"/>
    <xf numFmtId="0" fontId="2" fillId="0" borderId="7" xfId="3" applyFont="1" applyBorder="1" applyAlignment="1">
      <alignment horizontal="center"/>
    </xf>
    <xf numFmtId="0" fontId="0" fillId="0" borderId="4" xfId="0" applyBorder="1"/>
    <xf numFmtId="0" fontId="2" fillId="0" borderId="5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3" fillId="0" borderId="0" xfId="3" applyFont="1" applyAlignment="1">
      <alignment horizontal="center"/>
    </xf>
    <xf numFmtId="0" fontId="3" fillId="0" borderId="5" xfId="3" applyFont="1" applyBorder="1" applyAlignment="1">
      <alignment horizontal="center"/>
    </xf>
    <xf numFmtId="0" fontId="0" fillId="0" borderId="5" xfId="0" applyBorder="1"/>
    <xf numFmtId="17" fontId="2" fillId="0" borderId="0" xfId="3" applyNumberFormat="1" applyFont="1" applyAlignment="1">
      <alignment horizontal="left"/>
    </xf>
    <xf numFmtId="164" fontId="0" fillId="0" borderId="0" xfId="1" applyNumberFormat="1" applyFont="1" applyFill="1" applyBorder="1"/>
    <xf numFmtId="43" fontId="10" fillId="0" borderId="0" xfId="5" applyFont="1" applyFill="1" applyBorder="1"/>
    <xf numFmtId="164" fontId="7" fillId="0" borderId="4" xfId="1" applyNumberFormat="1" applyFont="1" applyFill="1" applyBorder="1"/>
    <xf numFmtId="164" fontId="7" fillId="0" borderId="0" xfId="1" applyNumberFormat="1" applyFont="1" applyFill="1" applyBorder="1"/>
    <xf numFmtId="164" fontId="7" fillId="0" borderId="5" xfId="1" applyNumberFormat="1" applyFont="1" applyFill="1" applyBorder="1"/>
    <xf numFmtId="38" fontId="8" fillId="0" borderId="0" xfId="0" applyNumberFormat="1" applyFont="1"/>
    <xf numFmtId="164" fontId="0" fillId="0" borderId="0" xfId="0" applyNumberFormat="1"/>
    <xf numFmtId="164" fontId="0" fillId="0" borderId="0" xfId="1" applyNumberFormat="1" applyFont="1" applyFill="1"/>
    <xf numFmtId="164" fontId="11" fillId="0" borderId="8" xfId="1" applyNumberFormat="1" applyFont="1" applyFill="1" applyBorder="1"/>
    <xf numFmtId="164" fontId="11" fillId="0" borderId="9" xfId="1" applyNumberFormat="1" applyFont="1" applyFill="1" applyBorder="1"/>
    <xf numFmtId="164" fontId="11" fillId="0" borderId="7" xfId="1" applyNumberFormat="1" applyFont="1" applyFill="1" applyBorder="1"/>
    <xf numFmtId="164" fontId="11" fillId="0" borderId="10" xfId="1" applyNumberFormat="1" applyFont="1" applyFill="1" applyBorder="1"/>
    <xf numFmtId="43" fontId="8" fillId="0" borderId="0" xfId="0" applyNumberFormat="1" applyFont="1"/>
    <xf numFmtId="17" fontId="1" fillId="0" borderId="0" xfId="3" applyNumberFormat="1"/>
    <xf numFmtId="0" fontId="7" fillId="0" borderId="0" xfId="3" applyFont="1"/>
    <xf numFmtId="0" fontId="7" fillId="0" borderId="0" xfId="0" applyFont="1"/>
    <xf numFmtId="164" fontId="12" fillId="0" borderId="11" xfId="3" applyNumberFormat="1" applyFont="1" applyBorder="1"/>
    <xf numFmtId="43" fontId="12" fillId="0" borderId="4" xfId="1" applyFont="1" applyFill="1" applyBorder="1"/>
    <xf numFmtId="43" fontId="12" fillId="0" borderId="0" xfId="1" applyFont="1" applyFill="1" applyBorder="1"/>
    <xf numFmtId="43" fontId="12" fillId="0" borderId="5" xfId="1" applyFont="1" applyFill="1" applyBorder="1"/>
    <xf numFmtId="0" fontId="7" fillId="0" borderId="4" xfId="0" applyFont="1" applyBorder="1"/>
    <xf numFmtId="0" fontId="7" fillId="0" borderId="5" xfId="0" applyFont="1" applyBorder="1"/>
    <xf numFmtId="10" fontId="7" fillId="0" borderId="0" xfId="2" applyNumberFormat="1" applyFont="1" applyFill="1" applyBorder="1" applyProtection="1"/>
    <xf numFmtId="10" fontId="12" fillId="0" borderId="12" xfId="2" applyNumberFormat="1" applyFont="1" applyFill="1" applyBorder="1" applyProtection="1"/>
    <xf numFmtId="10" fontId="13" fillId="0" borderId="13" xfId="2" applyNumberFormat="1" applyFont="1" applyFill="1" applyBorder="1" applyAlignment="1" applyProtection="1">
      <alignment horizontal="center"/>
    </xf>
    <xf numFmtId="164" fontId="14" fillId="0" borderId="14" xfId="0" applyNumberFormat="1" applyFont="1" applyBorder="1"/>
    <xf numFmtId="0" fontId="7" fillId="0" borderId="15" xfId="0" applyFont="1" applyBorder="1"/>
    <xf numFmtId="37" fontId="2" fillId="0" borderId="0" xfId="3" applyNumberFormat="1" applyFont="1"/>
    <xf numFmtId="10" fontId="2" fillId="0" borderId="0" xfId="2" applyNumberFormat="1" applyFont="1" applyFill="1"/>
    <xf numFmtId="164" fontId="2" fillId="0" borderId="0" xfId="1" applyNumberFormat="1" applyFont="1" applyFill="1"/>
    <xf numFmtId="43" fontId="7" fillId="0" borderId="0" xfId="1" applyFont="1" applyFill="1" applyBorder="1"/>
    <xf numFmtId="17" fontId="1" fillId="0" borderId="0" xfId="3" applyNumberFormat="1" applyAlignment="1">
      <alignment horizontal="left"/>
    </xf>
    <xf numFmtId="0" fontId="15" fillId="0" borderId="0" xfId="0" applyFont="1"/>
    <xf numFmtId="0" fontId="2" fillId="0" borderId="0" xfId="3" applyFont="1" applyAlignment="1">
      <alignment horizontal="left" indent="1"/>
    </xf>
    <xf numFmtId="43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</cellXfs>
  <cellStyles count="6">
    <cellStyle name="Comma" xfId="1" builtinId="3"/>
    <cellStyle name="Comma 2" xfId="5" xr:uid="{677CA9EB-BD1F-4D1A-B319-694423277B5F}"/>
    <cellStyle name="Hyperlink" xfId="4" builtinId="8"/>
    <cellStyle name="Normal" xfId="0" builtinId="0"/>
    <cellStyle name="Normal_Cost of Capital" xfId="3" xr:uid="{FAB95980-2A5D-4B2A-BD26-7A2ED0B4B14C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1160690</xdr:colOff>
      <xdr:row>24</xdr:row>
      <xdr:rowOff>22678</xdr:rowOff>
    </xdr:from>
    <xdr:to>
      <xdr:col>14</xdr:col>
      <xdr:colOff>1043215</xdr:colOff>
      <xdr:row>24</xdr:row>
      <xdr:rowOff>136071</xdr:rowOff>
    </xdr:to>
    <xdr:sp macro="" textlink="">
      <xdr:nvSpPr>
        <xdr:cNvPr id="2" name="AutoShape 290">
          <a:extLst>
            <a:ext uri="{FF2B5EF4-FFF2-40B4-BE49-F238E27FC236}">
              <a16:creationId xmlns:a16="http://schemas.microsoft.com/office/drawing/2014/main" id="{3353F6E1-0898-4E66-A57F-176584C32B9A}"/>
            </a:ext>
          </a:extLst>
        </xdr:cNvPr>
        <xdr:cNvSpPr>
          <a:spLocks/>
        </xdr:cNvSpPr>
      </xdr:nvSpPr>
      <xdr:spPr bwMode="auto">
        <a:xfrm rot="-5400000">
          <a:off x="11412266" y="3449002"/>
          <a:ext cx="113393" cy="2839085"/>
        </a:xfrm>
        <a:prstGeom prst="leftBrace">
          <a:avLst>
            <a:gd name="adj1" fmla="val 78070"/>
            <a:gd name="adj2" fmla="val 7744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n%20Utility%20Business%20Services\FY%202001\Jun%2001\Energy%20Services%20Companies-Retail\Check%20Request%20Jun%2001%20Pm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eral%20Ledger%20Accounting\ADI%20Vouchers\Amanda's%20ADI%20Vouchers\FY2013\January%202013\Uploaded\010-109%20MTM%20Jan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Lists"/>
      <sheetName val="Check Request Form"/>
      <sheetName val="Sheet1"/>
    </sheetNames>
    <sheetDataSet>
      <sheetData sheetId="0" refreshError="1">
        <row r="2">
          <cell r="A2" t="str">
            <v>Atmos Exploration &amp; Production, Inc. (frmly WKGR)</v>
          </cell>
        </row>
        <row r="3">
          <cell r="A3" t="str">
            <v xml:space="preserve">Atmos Energy Marketing, LLC </v>
          </cell>
          <cell r="G3" t="str">
            <v>Meals and Ent.</v>
          </cell>
          <cell r="J3" t="str">
            <v>Separate Check and Special Handle</v>
          </cell>
          <cell r="N3" t="str">
            <v>Standard</v>
          </cell>
        </row>
        <row r="4">
          <cell r="A4" t="str">
            <v>Atmos Leasing, Inc.</v>
          </cell>
          <cell r="G4" t="str">
            <v>Travel</v>
          </cell>
          <cell r="J4" t="str">
            <v>Special Handle</v>
          </cell>
          <cell r="N4" t="str">
            <v>Recurring Payment</v>
          </cell>
        </row>
        <row r="5">
          <cell r="A5" t="str">
            <v>Atmos Storage, Inc.</v>
          </cell>
          <cell r="G5" t="str">
            <v>Lodging</v>
          </cell>
          <cell r="J5" t="str">
            <v xml:space="preserve">Separate Check </v>
          </cell>
          <cell r="N5" t="str">
            <v>One Time Payment to Vendor</v>
          </cell>
        </row>
        <row r="6">
          <cell r="A6" t="str">
            <v>Atmos Energy Corporation (Shared Scvs or Non-Reg Shared Svcs)</v>
          </cell>
          <cell r="G6" t="str">
            <v>Other Employee Exp.</v>
          </cell>
          <cell r="J6" t="str">
            <v>Other</v>
          </cell>
          <cell r="N6" t="str">
            <v>Customer Mail Refund</v>
          </cell>
        </row>
        <row r="7">
          <cell r="A7" t="str">
            <v>Atmos Energy Services, Inc.</v>
          </cell>
          <cell r="G7" t="str">
            <v>Political Activities</v>
          </cell>
          <cell r="N7" t="str">
            <v>Main Extension Contract Refund</v>
          </cell>
        </row>
        <row r="8">
          <cell r="A8" t="str">
            <v>Egasco, LLC</v>
          </cell>
          <cell r="G8" t="str">
            <v>Spousal &amp; Dep. Travel</v>
          </cell>
          <cell r="N8" t="str">
            <v>Prepayment (Exp. Advance) (no account coding)</v>
          </cell>
        </row>
        <row r="9">
          <cell r="A9" t="str">
            <v>Energas Company</v>
          </cell>
          <cell r="G9" t="str">
            <v>Personal Veh Mileage</v>
          </cell>
        </row>
        <row r="10">
          <cell r="A10" t="str">
            <v>Energas Energy ServicesTrust</v>
          </cell>
          <cell r="G10" t="str">
            <v>MEC (Main Ext. Contract)</v>
          </cell>
        </row>
        <row r="11">
          <cell r="A11" t="str">
            <v>Enertrust, Inc.(frmly Enermart, Inc )</v>
          </cell>
          <cell r="G11" t="str">
            <v>Vehicle Expense</v>
          </cell>
        </row>
        <row r="12">
          <cell r="A12" t="str">
            <v>Enermart Energy Services Trust (frmly Enermart Trust)</v>
          </cell>
        </row>
        <row r="13">
          <cell r="A13" t="str">
            <v>Greeley Gas Company</v>
          </cell>
        </row>
        <row r="14">
          <cell r="A14" t="str">
            <v>Greeley Energy Services, Inc.</v>
          </cell>
        </row>
        <row r="15">
          <cell r="A15" t="str">
            <v>Trans Louisiana Gas Company</v>
          </cell>
        </row>
        <row r="16">
          <cell r="A16" t="str">
            <v>Trans Louisiana Industrial Gas Company, Inc.(TLIG)</v>
          </cell>
        </row>
        <row r="17">
          <cell r="A17" t="str">
            <v>Trans Louisiana Energy Services, Inc.</v>
          </cell>
        </row>
        <row r="18">
          <cell r="A18" t="str">
            <v>United Cities Gas Company</v>
          </cell>
        </row>
        <row r="19">
          <cell r="A19" t="str">
            <v>United Cities Energy Services, Inc.</v>
          </cell>
        </row>
        <row r="20">
          <cell r="A20" t="str">
            <v>UCG Storage, Inc.</v>
          </cell>
        </row>
        <row r="21">
          <cell r="A21" t="str">
            <v>Western Kentucky Gas Company</v>
          </cell>
        </row>
        <row r="22">
          <cell r="A22" t="str">
            <v>Western Kentucky Energy Services, Inc.</v>
          </cell>
        </row>
        <row r="23">
          <cell r="A23" t="str">
            <v>WKG Storage, Inc.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G"/>
      <sheetName val="Sheet1 (2)"/>
      <sheetName val="with formulas"/>
      <sheetName val="Oct 14 Swaps"/>
      <sheetName val="Jun 17 Swaps"/>
      <sheetName val="T Lock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C25D6-2C78-4D4B-9688-D2AE7615DE98}">
  <sheetPr codeName="Sheet4">
    <pageSetUpPr fitToPage="1"/>
  </sheetPr>
  <dimension ref="A1:U41"/>
  <sheetViews>
    <sheetView tabSelected="1" zoomScale="90" zoomScaleNormal="90" workbookViewId="0"/>
  </sheetViews>
  <sheetFormatPr defaultColWidth="9" defaultRowHeight="14.25"/>
  <cols>
    <col min="1" max="1" width="4.625" customWidth="1"/>
    <col min="2" max="2" width="7.875" customWidth="1"/>
    <col min="3" max="3" width="3" customWidth="1"/>
    <col min="4" max="4" width="19.125" bestFit="1" customWidth="1"/>
    <col min="5" max="5" width="17.625" bestFit="1" customWidth="1"/>
    <col min="6" max="6" width="18.875" bestFit="1" customWidth="1"/>
    <col min="7" max="7" width="2.125" customWidth="1"/>
    <col min="8" max="8" width="3" customWidth="1"/>
    <col min="9" max="9" width="16.25" bestFit="1" customWidth="1"/>
    <col min="10" max="10" width="13.5" bestFit="1" customWidth="1"/>
    <col min="11" max="11" width="8" bestFit="1" customWidth="1"/>
    <col min="12" max="12" width="2.625" customWidth="1"/>
    <col min="13" max="13" width="24.25" bestFit="1" customWidth="1"/>
    <col min="14" max="14" width="14.5" customWidth="1"/>
    <col min="15" max="15" width="26.375" customWidth="1"/>
    <col min="16" max="16" width="10.875" customWidth="1"/>
    <col min="17" max="17" width="12.5" bestFit="1" customWidth="1"/>
    <col min="19" max="19" width="16.625" bestFit="1" customWidth="1"/>
    <col min="21" max="21" width="16.625" bestFit="1" customWidth="1"/>
  </cols>
  <sheetData>
    <row r="1" spans="1:21" ht="15.75">
      <c r="A1" s="1" t="s">
        <v>0</v>
      </c>
      <c r="F1" s="2"/>
      <c r="I1" s="3"/>
      <c r="P1" s="4"/>
      <c r="Q1" s="4"/>
      <c r="R1" s="4"/>
      <c r="S1" s="4"/>
      <c r="T1" s="4"/>
    </row>
    <row r="2" spans="1:21" ht="15.75">
      <c r="E2" s="1"/>
      <c r="P2" s="4"/>
      <c r="Q2" s="4"/>
      <c r="R2" s="4"/>
      <c r="S2" s="4"/>
      <c r="T2" s="4"/>
    </row>
    <row r="3" spans="1:21" ht="15.75">
      <c r="A3" s="1" t="s">
        <v>1</v>
      </c>
      <c r="E3" s="2"/>
      <c r="J3" s="5"/>
      <c r="N3" s="6" t="s">
        <v>2</v>
      </c>
      <c r="O3" t="s">
        <v>3</v>
      </c>
    </row>
    <row r="4" spans="1:21" ht="15.75">
      <c r="A4" s="1" t="s">
        <v>42</v>
      </c>
      <c r="J4" s="5"/>
      <c r="M4" s="6" t="s">
        <v>4</v>
      </c>
      <c r="N4" s="6" t="s">
        <v>5</v>
      </c>
      <c r="O4" t="s">
        <v>6</v>
      </c>
    </row>
    <row r="5" spans="1:21" ht="16.5" thickBot="1">
      <c r="A5" s="7"/>
      <c r="B5" s="7"/>
      <c r="C5" s="7"/>
      <c r="D5" s="7"/>
      <c r="E5" s="7"/>
      <c r="F5" s="7"/>
      <c r="G5" s="8"/>
      <c r="H5" s="8"/>
      <c r="I5" s="9" t="s">
        <v>7</v>
      </c>
      <c r="J5" s="9" t="s">
        <v>7</v>
      </c>
      <c r="M5" s="6" t="s">
        <v>8</v>
      </c>
      <c r="N5" s="6" t="s">
        <v>9</v>
      </c>
      <c r="O5" t="s">
        <v>10</v>
      </c>
    </row>
    <row r="6" spans="1:21" ht="15.75">
      <c r="A6" s="8"/>
      <c r="B6" s="8"/>
      <c r="C6" s="8"/>
      <c r="D6" s="10" t="s">
        <v>11</v>
      </c>
      <c r="E6" s="10"/>
      <c r="F6" s="11"/>
      <c r="G6" s="8"/>
      <c r="H6" s="8"/>
      <c r="I6" s="10" t="s">
        <v>12</v>
      </c>
      <c r="J6" s="10"/>
      <c r="M6" s="12"/>
      <c r="N6" s="13" t="s">
        <v>13</v>
      </c>
      <c r="O6" s="14" t="s">
        <v>14</v>
      </c>
    </row>
    <row r="7" spans="1:21" ht="15.75">
      <c r="A7" s="9" t="s">
        <v>15</v>
      </c>
      <c r="B7" s="8"/>
      <c r="C7" s="8"/>
      <c r="D7" s="9" t="s">
        <v>16</v>
      </c>
      <c r="E7" s="9" t="s">
        <v>17</v>
      </c>
      <c r="F7" s="8"/>
      <c r="G7" s="8"/>
      <c r="I7" s="9" t="s">
        <v>18</v>
      </c>
      <c r="J7" s="9" t="s">
        <v>18</v>
      </c>
      <c r="K7" s="9" t="s">
        <v>18</v>
      </c>
      <c r="L7" s="9"/>
      <c r="M7" s="15" t="s">
        <v>19</v>
      </c>
      <c r="N7" s="16"/>
      <c r="O7" s="17"/>
    </row>
    <row r="8" spans="1:21" ht="15.75">
      <c r="A8" s="18" t="s">
        <v>20</v>
      </c>
      <c r="B8" s="18" t="s">
        <v>21</v>
      </c>
      <c r="C8" s="19"/>
      <c r="D8" s="18" t="s">
        <v>22</v>
      </c>
      <c r="E8" s="18" t="s">
        <v>23</v>
      </c>
      <c r="F8" s="18" t="s">
        <v>24</v>
      </c>
      <c r="G8" s="8"/>
      <c r="I8" s="20" t="s">
        <v>25</v>
      </c>
      <c r="J8" s="20" t="s">
        <v>26</v>
      </c>
      <c r="K8" s="20" t="s">
        <v>27</v>
      </c>
      <c r="L8" s="9"/>
      <c r="M8" s="21"/>
      <c r="O8" s="22" t="s">
        <v>28</v>
      </c>
    </row>
    <row r="9" spans="1:21" ht="15.75">
      <c r="A9" s="9"/>
      <c r="B9" s="9" t="s">
        <v>29</v>
      </c>
      <c r="C9" s="8"/>
      <c r="D9" s="9" t="s">
        <v>30</v>
      </c>
      <c r="E9" s="9" t="s">
        <v>31</v>
      </c>
      <c r="F9" s="9" t="s">
        <v>32</v>
      </c>
      <c r="G9" s="8"/>
      <c r="I9" s="9" t="s">
        <v>33</v>
      </c>
      <c r="J9" s="9" t="s">
        <v>34</v>
      </c>
      <c r="K9" s="9" t="s">
        <v>35</v>
      </c>
      <c r="L9" s="9"/>
      <c r="M9" s="23" t="s">
        <v>36</v>
      </c>
      <c r="N9" s="24" t="s">
        <v>37</v>
      </c>
      <c r="O9" s="25" t="s">
        <v>38</v>
      </c>
    </row>
    <row r="10" spans="1:21" ht="15.75">
      <c r="A10" s="8"/>
      <c r="B10" s="8"/>
      <c r="C10" s="8"/>
      <c r="D10" s="8"/>
      <c r="E10" s="8"/>
      <c r="F10" s="8"/>
      <c r="G10" s="8"/>
      <c r="I10" s="8"/>
      <c r="J10" s="8"/>
      <c r="M10" s="21"/>
      <c r="O10" s="26"/>
    </row>
    <row r="11" spans="1:21" ht="15.75">
      <c r="A11" s="8">
        <v>1</v>
      </c>
      <c r="B11" s="27">
        <v>44075</v>
      </c>
      <c r="D11" s="28">
        <v>4531944234.25</v>
      </c>
      <c r="E11" s="28">
        <v>0.03</v>
      </c>
      <c r="F11" s="28">
        <v>6791203456.079999</v>
      </c>
      <c r="G11" s="29"/>
      <c r="I11" s="28"/>
      <c r="J11" s="28"/>
      <c r="M11" s="30"/>
      <c r="N11" s="31"/>
      <c r="O11" s="32"/>
    </row>
    <row r="12" spans="1:21" ht="15.75">
      <c r="A12" s="8">
        <v>2</v>
      </c>
      <c r="B12" s="27">
        <v>44105</v>
      </c>
      <c r="D12" s="28">
        <v>5124535941.829999</v>
      </c>
      <c r="E12" s="28">
        <v>0.03</v>
      </c>
      <c r="F12" s="28">
        <v>6875466222.2699986</v>
      </c>
      <c r="G12" s="29"/>
      <c r="I12" s="28">
        <v>0</v>
      </c>
      <c r="J12" s="28">
        <v>441337.71055555501</v>
      </c>
      <c r="M12" s="30">
        <v>0</v>
      </c>
      <c r="N12" s="31">
        <v>177987.55055555564</v>
      </c>
      <c r="O12" s="32">
        <v>263350.1599999998</v>
      </c>
      <c r="Q12" s="33"/>
      <c r="R12" s="34"/>
      <c r="S12" s="35"/>
      <c r="T12" s="35"/>
      <c r="U12" s="35"/>
    </row>
    <row r="13" spans="1:21" ht="15.75">
      <c r="A13" s="8">
        <v>3</v>
      </c>
      <c r="B13" s="27">
        <v>44136</v>
      </c>
      <c r="D13" s="28">
        <v>5124818908.6399984</v>
      </c>
      <c r="E13" s="28">
        <v>0.03</v>
      </c>
      <c r="F13" s="28">
        <v>6868006033.4899988</v>
      </c>
      <c r="G13" s="29"/>
      <c r="I13" s="28">
        <v>0</v>
      </c>
      <c r="J13" s="28">
        <v>435596.17666666687</v>
      </c>
      <c r="M13" s="30">
        <v>0</v>
      </c>
      <c r="N13" s="31">
        <v>172246.01666666675</v>
      </c>
      <c r="O13" s="32">
        <v>263350.16000000015</v>
      </c>
      <c r="Q13" s="33"/>
      <c r="R13" s="34"/>
      <c r="S13" s="35"/>
      <c r="T13" s="35"/>
      <c r="U13" s="35"/>
    </row>
    <row r="14" spans="1:21" ht="15.75">
      <c r="A14" s="8">
        <v>4</v>
      </c>
      <c r="B14" s="27">
        <v>44166</v>
      </c>
      <c r="D14" s="28">
        <v>5125033149.8800011</v>
      </c>
      <c r="E14" s="28">
        <v>0.03</v>
      </c>
      <c r="F14" s="28">
        <v>7213155664.369998</v>
      </c>
      <c r="G14" s="29"/>
      <c r="I14" s="28">
        <v>0</v>
      </c>
      <c r="J14" s="28">
        <v>441337.71055555542</v>
      </c>
      <c r="M14" s="30">
        <v>0</v>
      </c>
      <c r="N14" s="31">
        <v>177987.55055555564</v>
      </c>
      <c r="O14" s="32">
        <v>263350.1599999998</v>
      </c>
      <c r="Q14" s="33"/>
      <c r="R14" s="34"/>
      <c r="S14" s="35"/>
      <c r="T14" s="35"/>
      <c r="U14" s="35"/>
    </row>
    <row r="15" spans="1:21" ht="15.75">
      <c r="A15" s="8">
        <v>5</v>
      </c>
      <c r="B15" s="27">
        <v>44197</v>
      </c>
      <c r="D15" s="28">
        <v>5125258555.7600002</v>
      </c>
      <c r="E15" s="28">
        <v>0.03</v>
      </c>
      <c r="F15" s="28">
        <v>7373460669.4299984</v>
      </c>
      <c r="G15" s="29"/>
      <c r="I15" s="28">
        <v>0</v>
      </c>
      <c r="J15" s="28">
        <v>441352.28055555548</v>
      </c>
      <c r="M15" s="30">
        <v>0</v>
      </c>
      <c r="N15" s="31">
        <v>178002.12055555568</v>
      </c>
      <c r="O15" s="32">
        <v>263350.1599999998</v>
      </c>
      <c r="Q15" s="33"/>
      <c r="R15" s="34"/>
      <c r="S15" s="35"/>
      <c r="T15" s="35"/>
      <c r="U15" s="35"/>
    </row>
    <row r="16" spans="1:21" ht="15.75">
      <c r="A16" s="8">
        <v>6</v>
      </c>
      <c r="B16" s="27">
        <v>44255</v>
      </c>
      <c r="D16" s="28">
        <v>5125483884.6599998</v>
      </c>
      <c r="E16" s="28">
        <v>59994400.040000007</v>
      </c>
      <c r="F16" s="28">
        <v>7438802054.3599987</v>
      </c>
      <c r="G16" s="29"/>
      <c r="I16" s="28">
        <v>15000000</v>
      </c>
      <c r="J16" s="28">
        <v>434326.2688884224</v>
      </c>
      <c r="M16" s="30">
        <v>1866.6666662000002</v>
      </c>
      <c r="N16" s="31">
        <v>169109.44222222222</v>
      </c>
      <c r="O16" s="32">
        <v>263350.16000000021</v>
      </c>
      <c r="Q16" s="33"/>
      <c r="R16" s="34"/>
      <c r="S16" s="35"/>
      <c r="T16" s="35"/>
      <c r="U16" s="35"/>
    </row>
    <row r="17" spans="1:21" ht="15.75">
      <c r="A17" s="8">
        <v>7</v>
      </c>
      <c r="B17" s="27">
        <v>44286</v>
      </c>
      <c r="D17" s="28">
        <v>7316580609.4000006</v>
      </c>
      <c r="E17" s="28">
        <v>0.04</v>
      </c>
      <c r="F17" s="28">
        <v>7820925343.6399994</v>
      </c>
      <c r="G17" s="29"/>
      <c r="I17" s="28">
        <v>40645161.290322579</v>
      </c>
      <c r="J17" s="28">
        <v>590364.8491555556</v>
      </c>
      <c r="M17" s="30">
        <v>5599.9986000000026</v>
      </c>
      <c r="N17" s="31">
        <v>229002.12055555551</v>
      </c>
      <c r="O17" s="32">
        <v>355762.7300000001</v>
      </c>
      <c r="Q17" s="33"/>
      <c r="R17" s="34"/>
      <c r="S17" s="35"/>
      <c r="T17" s="35"/>
      <c r="U17" s="35"/>
    </row>
    <row r="18" spans="1:21" ht="15.75">
      <c r="A18" s="8">
        <v>8</v>
      </c>
      <c r="B18" s="27">
        <v>44316</v>
      </c>
      <c r="D18" s="28">
        <v>7317569586.630002</v>
      </c>
      <c r="E18" s="28">
        <v>0.03</v>
      </c>
      <c r="F18" s="28">
        <v>7844770873.8200006</v>
      </c>
      <c r="G18" s="29"/>
      <c r="I18" s="28">
        <v>0</v>
      </c>
      <c r="J18" s="28">
        <v>435721.98666666681</v>
      </c>
      <c r="M18" s="30">
        <v>0</v>
      </c>
      <c r="N18" s="31">
        <v>202260.11666666681</v>
      </c>
      <c r="O18" s="32">
        <v>233461.87000000002</v>
      </c>
      <c r="Q18" s="33"/>
      <c r="R18" s="34"/>
      <c r="S18" s="35"/>
      <c r="T18" s="35"/>
      <c r="U18" s="35"/>
    </row>
    <row r="19" spans="1:21" ht="15.75">
      <c r="A19" s="8">
        <v>9</v>
      </c>
      <c r="B19" s="27">
        <v>44347</v>
      </c>
      <c r="D19" s="28">
        <v>7318060061.0700006</v>
      </c>
      <c r="E19" s="28">
        <v>0.03</v>
      </c>
      <c r="F19" s="28">
        <v>7787132837.9199991</v>
      </c>
      <c r="G19" s="29"/>
      <c r="I19" s="28">
        <v>0</v>
      </c>
      <c r="J19" s="28">
        <v>443577.76055555558</v>
      </c>
      <c r="M19" s="30">
        <v>0</v>
      </c>
      <c r="N19" s="31">
        <v>209002.12055555571</v>
      </c>
      <c r="O19" s="32">
        <v>234575.63999999984</v>
      </c>
      <c r="Q19" s="33"/>
      <c r="R19" s="34"/>
      <c r="S19" s="35"/>
      <c r="T19" s="35"/>
      <c r="U19" s="35"/>
    </row>
    <row r="20" spans="1:21" ht="15.75">
      <c r="A20" s="8">
        <v>10</v>
      </c>
      <c r="B20" s="27">
        <v>44377</v>
      </c>
      <c r="D20" s="28">
        <v>7328947453.8400002</v>
      </c>
      <c r="E20" s="28">
        <v>0.03</v>
      </c>
      <c r="F20" s="28">
        <v>7773757587.5499983</v>
      </c>
      <c r="G20" s="29"/>
      <c r="I20" s="28">
        <v>0</v>
      </c>
      <c r="J20" s="28">
        <v>436835.75666666671</v>
      </c>
      <c r="M20" s="30">
        <v>0</v>
      </c>
      <c r="N20" s="31">
        <v>202260.11666666681</v>
      </c>
      <c r="O20" s="32">
        <v>234575.6399999999</v>
      </c>
      <c r="Q20" s="33"/>
      <c r="R20" s="34"/>
      <c r="S20" s="35"/>
      <c r="T20" s="35"/>
      <c r="U20" s="35"/>
    </row>
    <row r="21" spans="1:21" ht="15.75">
      <c r="A21" s="8">
        <v>11</v>
      </c>
      <c r="B21" s="27">
        <v>44408</v>
      </c>
      <c r="D21" s="28">
        <v>7329538232.2599983</v>
      </c>
      <c r="E21" s="28">
        <v>0.03</v>
      </c>
      <c r="F21" s="28">
        <v>7780443379.6300001</v>
      </c>
      <c r="G21" s="29"/>
      <c r="I21" s="28">
        <v>0</v>
      </c>
      <c r="J21" s="28">
        <v>443577.76055555558</v>
      </c>
      <c r="M21" s="30">
        <v>0</v>
      </c>
      <c r="N21" s="31">
        <v>209002.12055555571</v>
      </c>
      <c r="O21" s="32">
        <v>234575.63999999984</v>
      </c>
      <c r="P21" s="31"/>
      <c r="Q21" s="33"/>
      <c r="R21" s="34"/>
      <c r="S21" s="35"/>
      <c r="T21" s="35"/>
      <c r="U21" s="35"/>
    </row>
    <row r="22" spans="1:21" ht="15.75">
      <c r="A22" s="8">
        <v>12</v>
      </c>
      <c r="B22" s="27">
        <v>44439</v>
      </c>
      <c r="D22" s="28">
        <v>7330131876.3599997</v>
      </c>
      <c r="E22" s="28">
        <v>24998243.080000002</v>
      </c>
      <c r="F22" s="28">
        <v>7731393335.8099976</v>
      </c>
      <c r="G22" s="29"/>
      <c r="I22" s="28">
        <v>5645161.2903225804</v>
      </c>
      <c r="J22" s="28">
        <v>444112.48455555551</v>
      </c>
      <c r="M22" s="30">
        <v>534.72400000000005</v>
      </c>
      <c r="N22" s="31">
        <v>209002.12055555571</v>
      </c>
      <c r="O22" s="32">
        <v>234575.63999999984</v>
      </c>
      <c r="P22" s="31"/>
      <c r="Q22" s="33"/>
      <c r="R22" s="34"/>
      <c r="S22" s="35"/>
      <c r="T22" s="35"/>
      <c r="U22" s="35"/>
    </row>
    <row r="23" spans="1:21" ht="15.75">
      <c r="A23" s="8">
        <v>13</v>
      </c>
      <c r="B23" s="27">
        <v>44469</v>
      </c>
      <c r="D23" s="36">
        <v>7330656877.3300009</v>
      </c>
      <c r="E23" s="36">
        <v>0.03</v>
      </c>
      <c r="F23" s="36">
        <v>7906888837.3599977</v>
      </c>
      <c r="G23" s="29"/>
      <c r="I23" s="36">
        <v>19166666.666666668</v>
      </c>
      <c r="J23" s="36">
        <v>438592.70444166672</v>
      </c>
      <c r="M23" s="37">
        <v>1756.9477750000008</v>
      </c>
      <c r="N23" s="38">
        <v>202260.11666666681</v>
      </c>
      <c r="O23" s="39">
        <v>234575.6399999999</v>
      </c>
      <c r="P23" s="31"/>
      <c r="Q23" s="40">
        <v>0</v>
      </c>
      <c r="R23" s="34"/>
      <c r="S23" s="35"/>
      <c r="T23" s="35"/>
      <c r="U23" s="35"/>
    </row>
    <row r="24" spans="1:21" ht="16.5" thickBot="1">
      <c r="A24" s="8">
        <v>14</v>
      </c>
      <c r="B24" s="41"/>
      <c r="C24" s="8"/>
      <c r="D24" s="42"/>
      <c r="E24" s="31"/>
      <c r="F24" s="42"/>
      <c r="G24" s="8"/>
      <c r="H24" s="43"/>
      <c r="I24" s="8"/>
      <c r="J24" s="44">
        <f>SUM(J12:J23)</f>
        <v>5426733.4498189781</v>
      </c>
      <c r="K24" s="43"/>
      <c r="L24" s="43"/>
      <c r="M24" s="45">
        <f>SUM(M12:M23)</f>
        <v>9758.337041200004</v>
      </c>
      <c r="N24" s="46">
        <f>SUM(N12:N23)</f>
        <v>2338121.5127777788</v>
      </c>
      <c r="O24" s="47">
        <f>SUM(O12:O23)</f>
        <v>3078853.5999999987</v>
      </c>
    </row>
    <row r="25" spans="1:21" ht="16.5" thickTop="1">
      <c r="A25" s="8">
        <v>15</v>
      </c>
      <c r="B25" s="8"/>
      <c r="C25" s="8"/>
      <c r="D25" s="42"/>
      <c r="E25" s="42"/>
      <c r="F25" s="42"/>
      <c r="G25" s="8"/>
      <c r="H25" s="43"/>
      <c r="I25" s="43"/>
      <c r="J25" s="43"/>
      <c r="K25" s="43"/>
      <c r="L25" s="43"/>
      <c r="M25" s="48"/>
      <c r="N25" s="43"/>
      <c r="O25" s="49"/>
    </row>
    <row r="26" spans="1:21" ht="16.5" thickBot="1">
      <c r="A26" s="8">
        <v>16</v>
      </c>
      <c r="B26" s="8" t="s">
        <v>39</v>
      </c>
      <c r="C26" s="8"/>
      <c r="D26" s="44">
        <f>AVERAGE(D11:D23)</f>
        <v>6263735336.3007698</v>
      </c>
      <c r="E26" s="44">
        <f>AVERAGE(E11:E23)</f>
        <v>6537895.6507692318</v>
      </c>
      <c r="F26" s="44">
        <f>AVERAGE(F11:F23)</f>
        <v>7477338945.8253841</v>
      </c>
      <c r="G26" s="8"/>
      <c r="H26" s="43"/>
      <c r="I26" s="44">
        <f>AVERAGE(I12:I23)</f>
        <v>6704749.1039426522</v>
      </c>
      <c r="J26" s="50"/>
      <c r="K26" s="51">
        <f>+J24/I26</f>
        <v>0.80938650584670624</v>
      </c>
      <c r="L26" s="50"/>
      <c r="M26" s="52" t="s">
        <v>40</v>
      </c>
      <c r="N26" s="53">
        <f>+M24+N24+O24</f>
        <v>5426733.4498189781</v>
      </c>
      <c r="O26" s="54"/>
      <c r="P26" s="34"/>
    </row>
    <row r="27" spans="1:21" ht="16.5" thickTop="1">
      <c r="A27" s="8"/>
      <c r="B27" s="8"/>
      <c r="C27" s="8"/>
      <c r="D27" s="55"/>
      <c r="E27" s="56"/>
      <c r="F27" s="8"/>
      <c r="G27" s="8"/>
      <c r="H27" s="8"/>
      <c r="I27" s="56"/>
      <c r="J27" s="57"/>
      <c r="K27" s="43"/>
      <c r="L27" s="43"/>
      <c r="M27" s="43"/>
      <c r="N27" s="58"/>
      <c r="O27" s="43"/>
    </row>
    <row r="28" spans="1:21" ht="18">
      <c r="A28" s="1"/>
      <c r="B28" s="59"/>
      <c r="I28" s="60"/>
    </row>
    <row r="29" spans="1:21" ht="15.75">
      <c r="A29" s="61"/>
      <c r="B29" t="s">
        <v>41</v>
      </c>
      <c r="D29" s="62">
        <v>0</v>
      </c>
      <c r="E29" s="62">
        <v>0</v>
      </c>
      <c r="F29" s="62">
        <v>0</v>
      </c>
      <c r="I29" s="62">
        <v>0</v>
      </c>
      <c r="J29" s="34">
        <v>0</v>
      </c>
      <c r="M29" s="62">
        <v>0</v>
      </c>
      <c r="N29" s="62">
        <v>0</v>
      </c>
      <c r="O29" s="62">
        <v>0</v>
      </c>
    </row>
    <row r="31" spans="1:21">
      <c r="F31" s="34"/>
      <c r="I31" s="63"/>
    </row>
    <row r="32" spans="1:21">
      <c r="D32" s="62"/>
      <c r="I32" s="63"/>
    </row>
    <row r="33" spans="2:14">
      <c r="I33" s="63"/>
      <c r="J33" s="64"/>
    </row>
    <row r="34" spans="2:14">
      <c r="I34" s="63"/>
      <c r="J34" s="64"/>
    </row>
    <row r="36" spans="2:14">
      <c r="I36" s="63"/>
    </row>
    <row r="37" spans="2:14">
      <c r="I37" s="63"/>
    </row>
    <row r="38" spans="2:14">
      <c r="I38" s="63"/>
      <c r="J38" s="64"/>
    </row>
    <row r="40" spans="2:14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</row>
    <row r="41" spans="2:14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</row>
  </sheetData>
  <mergeCells count="1">
    <mergeCell ref="B40:N41"/>
  </mergeCells>
  <pageMargins left="0.75" right="0.75" top="1" bottom="1" header="0.5" footer="0.5"/>
  <pageSetup scale="58" orientation="landscape" r:id="rId1"/>
  <headerFooter alignWithMargins="0">
    <oddHeader>&amp;RCASE NO. 2022-00222
ATTACHMENT 1
TO STAFF DR NO. 1-01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Consolidated Balance Detail</vt:lpstr>
      <vt:lpstr>'Consolidated Balance Detail'!Print_Area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 Bergeron</dc:creator>
  <cp:lastModifiedBy>Eric J Wilen</cp:lastModifiedBy>
  <cp:lastPrinted>2022-09-15T16:25:23Z</cp:lastPrinted>
  <dcterms:created xsi:type="dcterms:W3CDTF">2022-09-15T15:48:54Z</dcterms:created>
  <dcterms:modified xsi:type="dcterms:W3CDTF">2022-09-15T16:25:30Z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