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2 Cases\07_2022-00181 Increase EDR Capacity Limit\06_Discovery\AG\Set 2\Q4 and Q11\"/>
    </mc:Choice>
  </mc:AlternateContent>
  <xr:revisionPtr revIDLastSave="0" documentId="13_ncr:1_{D7B949A1-4FB9-42E0-A490-EC1DD3DD9059}" xr6:coauthVersionLast="47" xr6:coauthVersionMax="47" xr10:uidLastSave="{00000000-0000-0000-0000-000000000000}"/>
  <bookViews>
    <workbookView xWindow="-120" yWindow="-120" windowWidth="29040" windowHeight="15840" xr2:uid="{1A009A6C-A0F8-46DD-9BE3-BE1E99B66F7B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K26" i="1"/>
  <c r="K16" i="1"/>
  <c r="H26" i="1"/>
  <c r="F39" i="1" s="1"/>
  <c r="H16" i="1"/>
  <c r="F41" i="1" s="1"/>
  <c r="F44" i="1"/>
  <c r="F40" i="1" l="1"/>
  <c r="F42" i="1" s="1"/>
</calcChain>
</file>

<file path=xl/sharedStrings.xml><?xml version="1.0" encoding="utf-8"?>
<sst xmlns="http://schemas.openxmlformats.org/spreadsheetml/2006/main" count="100" uniqueCount="59">
  <si>
    <t>Discover AI</t>
  </si>
  <si>
    <t>Customer</t>
  </si>
  <si>
    <t>Location</t>
  </si>
  <si>
    <t>Capacity (MW)</t>
  </si>
  <si>
    <t>No.</t>
  </si>
  <si>
    <t>Cyber Innovations</t>
  </si>
  <si>
    <t>Dajcor</t>
  </si>
  <si>
    <t>Big Run Power Producers</t>
  </si>
  <si>
    <t>Near Ashland</t>
  </si>
  <si>
    <t>Kimper</t>
  </si>
  <si>
    <t>Total</t>
  </si>
  <si>
    <t>Status</t>
  </si>
  <si>
    <t>A</t>
  </si>
  <si>
    <t>Current Tariff EDR MW Cap</t>
  </si>
  <si>
    <t>Proposed Tariff EDR Contracts in 2022</t>
  </si>
  <si>
    <t>Approved &amp; Pending Tariff EDR Contracts</t>
  </si>
  <si>
    <t>a</t>
  </si>
  <si>
    <t>b</t>
  </si>
  <si>
    <t>c</t>
  </si>
  <si>
    <t>d</t>
  </si>
  <si>
    <t>e</t>
  </si>
  <si>
    <t>f</t>
  </si>
  <si>
    <t>Line No.</t>
  </si>
  <si>
    <t>Amount to Increase Tariff EDR Cap</t>
  </si>
  <si>
    <t>New Tariff EDR Cap</t>
  </si>
  <si>
    <t>Incremental MW [d -  c]</t>
  </si>
  <si>
    <t>A = Approved</t>
  </si>
  <si>
    <t>P = Pending</t>
  </si>
  <si>
    <t>Legend for Status:</t>
  </si>
  <si>
    <t>N = New</t>
  </si>
  <si>
    <t>N</t>
  </si>
  <si>
    <t>Type of Business</t>
  </si>
  <si>
    <t>County</t>
  </si>
  <si>
    <t>Boyd</t>
  </si>
  <si>
    <t>Perry</t>
  </si>
  <si>
    <t>Near Chavies, KY</t>
  </si>
  <si>
    <t>Pike</t>
  </si>
  <si>
    <t>Belfry Facility</t>
  </si>
  <si>
    <t>Cryptocurrency Mining/Data Center</t>
  </si>
  <si>
    <t>Martin</t>
  </si>
  <si>
    <t>Manufacture extruded and fabricated aluminum products</t>
  </si>
  <si>
    <t>Reconciliation</t>
  </si>
  <si>
    <t>MW Remaining under Current Cap [a - b]</t>
  </si>
  <si>
    <t>Letcher</t>
  </si>
  <si>
    <t>Landfill Gas Processor</t>
  </si>
  <si>
    <t>Greenup</t>
  </si>
  <si>
    <t>Lawrence</t>
  </si>
  <si>
    <t>Cogeneration facility hosting
Cryptocurrency/Data Center</t>
  </si>
  <si>
    <t>Material handling manufacturing</t>
  </si>
  <si>
    <t>Metal manufacturing</t>
  </si>
  <si>
    <t>Distribution facility</t>
  </si>
  <si>
    <t>Incremental Jobs</t>
  </si>
  <si>
    <t>Anticipated Load Factor</t>
  </si>
  <si>
    <t>Load Factor</t>
  </si>
  <si>
    <t>*</t>
  </si>
  <si>
    <t>Anticipated Incremental Jobs</t>
  </si>
  <si>
    <t>* Neither Cyber Innovations or Discover AI have established a 12-month history.  Furthermore both Company's are ramping up production. The load factor provided is the anticipated load factor once they reach full capacity.</t>
  </si>
  <si>
    <t>Firm Capacity Est.</t>
  </si>
  <si>
    <t>Firm Capacity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</si>
</sst>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3" borderId="0" xfId="0" applyFill="1" applyAlignment="1">
      <alignment horizontal="left" vertical="top" wrapText="1"/>
    </xf>
    <xf numFmtId="0" fontId="1" fillId="2" borderId="6" xfId="0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9" fontId="0" fillId="3" borderId="1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6A934-845A-41C0-AB44-3AC28267E5EB}">
  <sheetPr>
    <pageSetUpPr fitToPage="1"/>
  </sheetPr>
  <dimension ref="B2:N49"/>
  <sheetViews>
    <sheetView showGridLines="0" tabSelected="1" workbookViewId="0">
      <selection activeCell="I12" sqref="I12"/>
    </sheetView>
  </sheetViews>
  <sheetFormatPr defaultRowHeight="15" x14ac:dyDescent="0.25"/>
  <cols>
    <col min="1" max="1" width="4.5703125" customWidth="1"/>
    <col min="2" max="3" width="9.140625" style="1"/>
    <col min="4" max="4" width="23" style="2" customWidth="1"/>
    <col min="5" max="5" width="39.5703125" style="2" customWidth="1"/>
    <col min="6" max="6" width="10.140625" style="22" customWidth="1"/>
    <col min="7" max="7" width="33.5703125" style="2" customWidth="1"/>
    <col min="8" max="10" width="9.28515625" style="1" customWidth="1"/>
    <col min="11" max="12" width="12.28515625" style="1" customWidth="1"/>
  </cols>
  <sheetData>
    <row r="2" spans="2:14" ht="15" customHeight="1" thickBot="1" x14ac:dyDescent="0.35">
      <c r="B2" s="49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4" ht="45" x14ac:dyDescent="0.25">
      <c r="B3" s="28" t="s">
        <v>4</v>
      </c>
      <c r="C3" s="29" t="s">
        <v>11</v>
      </c>
      <c r="D3" s="30"/>
      <c r="E3" s="30"/>
      <c r="F3" s="31" t="s">
        <v>32</v>
      </c>
      <c r="G3" s="32" t="s">
        <v>31</v>
      </c>
      <c r="H3" s="31" t="s">
        <v>3</v>
      </c>
      <c r="I3" s="41" t="s">
        <v>57</v>
      </c>
      <c r="J3" s="41" t="s">
        <v>58</v>
      </c>
      <c r="K3" s="41" t="s">
        <v>55</v>
      </c>
      <c r="L3" s="42" t="s">
        <v>52</v>
      </c>
    </row>
    <row r="4" spans="2:14" x14ac:dyDescent="0.25">
      <c r="B4" s="33">
        <v>1</v>
      </c>
      <c r="C4" s="4" t="s">
        <v>30</v>
      </c>
      <c r="D4" s="27"/>
      <c r="E4" s="27"/>
      <c r="F4" s="19" t="s">
        <v>43</v>
      </c>
      <c r="G4" s="11" t="s">
        <v>38</v>
      </c>
      <c r="H4" s="4">
        <v>10</v>
      </c>
      <c r="I4" s="43">
        <v>1</v>
      </c>
      <c r="J4" s="53">
        <v>0.1</v>
      </c>
      <c r="K4" s="43">
        <v>3</v>
      </c>
      <c r="L4" s="45">
        <v>90</v>
      </c>
    </row>
    <row r="5" spans="2:14" x14ac:dyDescent="0.25">
      <c r="B5" s="33">
        <v>2</v>
      </c>
      <c r="C5" s="4" t="s">
        <v>30</v>
      </c>
      <c r="D5" s="27"/>
      <c r="E5" s="27"/>
      <c r="F5" s="19" t="s">
        <v>33</v>
      </c>
      <c r="G5" s="11" t="s">
        <v>38</v>
      </c>
      <c r="H5" s="4">
        <v>45</v>
      </c>
      <c r="I5" s="43">
        <v>4.5</v>
      </c>
      <c r="J5" s="53">
        <v>0.1</v>
      </c>
      <c r="K5" s="43">
        <v>20</v>
      </c>
      <c r="L5" s="45">
        <v>90</v>
      </c>
    </row>
    <row r="6" spans="2:14" x14ac:dyDescent="0.25">
      <c r="B6" s="33">
        <v>3</v>
      </c>
      <c r="C6" s="4" t="s">
        <v>30</v>
      </c>
      <c r="D6" s="27"/>
      <c r="E6" s="27"/>
      <c r="F6" s="19" t="s">
        <v>43</v>
      </c>
      <c r="G6" s="11" t="s">
        <v>38</v>
      </c>
      <c r="H6" s="4">
        <v>30</v>
      </c>
      <c r="I6" s="43">
        <v>3</v>
      </c>
      <c r="J6" s="53">
        <v>0.1</v>
      </c>
      <c r="K6" s="43">
        <v>300</v>
      </c>
      <c r="L6" s="45">
        <v>90</v>
      </c>
    </row>
    <row r="7" spans="2:14" x14ac:dyDescent="0.25">
      <c r="B7" s="33">
        <v>4</v>
      </c>
      <c r="C7" s="4" t="s">
        <v>30</v>
      </c>
      <c r="D7" s="27"/>
      <c r="E7" s="27"/>
      <c r="F7" s="19" t="s">
        <v>36</v>
      </c>
      <c r="G7" s="11" t="s">
        <v>38</v>
      </c>
      <c r="H7" s="4">
        <v>7</v>
      </c>
      <c r="I7" s="43">
        <v>0.7</v>
      </c>
      <c r="J7" s="53">
        <v>0.1</v>
      </c>
      <c r="K7" s="43">
        <v>2</v>
      </c>
      <c r="L7" s="45">
        <v>90</v>
      </c>
    </row>
    <row r="8" spans="2:14" x14ac:dyDescent="0.25">
      <c r="B8" s="33">
        <v>5</v>
      </c>
      <c r="C8" s="4" t="s">
        <v>30</v>
      </c>
      <c r="D8" s="27"/>
      <c r="E8" s="27"/>
      <c r="F8" s="19" t="s">
        <v>39</v>
      </c>
      <c r="G8" s="11" t="s">
        <v>38</v>
      </c>
      <c r="H8" s="4">
        <v>30</v>
      </c>
      <c r="I8" s="43">
        <v>3</v>
      </c>
      <c r="J8" s="53">
        <v>0.1</v>
      </c>
      <c r="K8" s="43">
        <v>10</v>
      </c>
      <c r="L8" s="45">
        <v>90</v>
      </c>
    </row>
    <row r="9" spans="2:14" x14ac:dyDescent="0.25">
      <c r="B9" s="33">
        <v>6</v>
      </c>
      <c r="C9" s="4" t="s">
        <v>30</v>
      </c>
      <c r="D9" s="27"/>
      <c r="E9" s="27"/>
      <c r="F9" s="19" t="s">
        <v>45</v>
      </c>
      <c r="G9" s="11" t="s">
        <v>49</v>
      </c>
      <c r="H9" s="4">
        <v>75</v>
      </c>
      <c r="I9" s="43">
        <v>75</v>
      </c>
      <c r="J9" s="53">
        <v>1</v>
      </c>
      <c r="K9" s="43">
        <v>230</v>
      </c>
      <c r="L9" s="45">
        <v>60</v>
      </c>
    </row>
    <row r="10" spans="2:14" x14ac:dyDescent="0.25">
      <c r="B10" s="33">
        <v>7</v>
      </c>
      <c r="C10" s="4" t="s">
        <v>30</v>
      </c>
      <c r="D10" s="27"/>
      <c r="E10" s="27"/>
      <c r="F10" s="19" t="s">
        <v>33</v>
      </c>
      <c r="G10" s="11" t="s">
        <v>48</v>
      </c>
      <c r="H10" s="4">
        <v>7</v>
      </c>
      <c r="I10" s="43">
        <v>7</v>
      </c>
      <c r="J10" s="53">
        <v>1</v>
      </c>
      <c r="K10" s="43">
        <v>80</v>
      </c>
      <c r="L10" s="45">
        <v>60</v>
      </c>
    </row>
    <row r="11" spans="2:14" ht="30" x14ac:dyDescent="0.25">
      <c r="B11" s="33">
        <v>8</v>
      </c>
      <c r="C11" s="4" t="s">
        <v>30</v>
      </c>
      <c r="D11" s="27"/>
      <c r="E11" s="27"/>
      <c r="F11" s="19" t="s">
        <v>34</v>
      </c>
      <c r="G11" s="11" t="s">
        <v>40</v>
      </c>
      <c r="H11" s="4">
        <v>0.5</v>
      </c>
      <c r="I11" s="43">
        <v>0.5</v>
      </c>
      <c r="J11" s="53">
        <v>1</v>
      </c>
      <c r="K11" s="43">
        <v>5</v>
      </c>
      <c r="L11" s="45">
        <v>65</v>
      </c>
      <c r="N11" s="2"/>
    </row>
    <row r="12" spans="2:14" x14ac:dyDescent="0.25">
      <c r="B12" s="33">
        <v>9</v>
      </c>
      <c r="C12" s="4" t="s">
        <v>30</v>
      </c>
      <c r="D12" s="27"/>
      <c r="E12" s="27"/>
      <c r="F12" s="19" t="s">
        <v>33</v>
      </c>
      <c r="G12" s="11" t="s">
        <v>50</v>
      </c>
      <c r="H12" s="4">
        <v>5</v>
      </c>
      <c r="I12" s="43">
        <v>5</v>
      </c>
      <c r="J12" s="53">
        <v>1</v>
      </c>
      <c r="K12" s="43">
        <v>300</v>
      </c>
      <c r="L12" s="45">
        <v>55</v>
      </c>
    </row>
    <row r="13" spans="2:14" x14ac:dyDescent="0.25">
      <c r="B13" s="33">
        <v>10</v>
      </c>
      <c r="C13" s="4" t="s">
        <v>30</v>
      </c>
      <c r="D13" s="27"/>
      <c r="E13" s="27"/>
      <c r="F13" s="19" t="s">
        <v>46</v>
      </c>
      <c r="G13" s="11" t="s">
        <v>38</v>
      </c>
      <c r="H13" s="4">
        <v>250</v>
      </c>
      <c r="I13" s="43">
        <v>25</v>
      </c>
      <c r="J13" s="53">
        <v>0.1</v>
      </c>
      <c r="K13" s="43">
        <v>100</v>
      </c>
      <c r="L13" s="45">
        <v>90</v>
      </c>
    </row>
    <row r="14" spans="2:14" x14ac:dyDescent="0.25">
      <c r="B14" s="33">
        <v>11</v>
      </c>
      <c r="C14" s="4" t="s">
        <v>30</v>
      </c>
      <c r="D14" s="27"/>
      <c r="E14" s="27"/>
      <c r="F14" s="19" t="s">
        <v>39</v>
      </c>
      <c r="G14" s="11" t="s">
        <v>38</v>
      </c>
      <c r="H14" s="12">
        <v>16</v>
      </c>
      <c r="I14" s="43">
        <v>1.6</v>
      </c>
      <c r="J14" s="53">
        <v>0.1</v>
      </c>
      <c r="K14" s="43">
        <v>5</v>
      </c>
      <c r="L14" s="45">
        <v>90</v>
      </c>
    </row>
    <row r="15" spans="2:14" ht="30.75" thickBot="1" x14ac:dyDescent="0.3">
      <c r="B15" s="34">
        <v>12</v>
      </c>
      <c r="C15" s="35" t="s">
        <v>30</v>
      </c>
      <c r="D15" s="36"/>
      <c r="E15" s="36"/>
      <c r="F15" s="37" t="s">
        <v>39</v>
      </c>
      <c r="G15" s="38" t="s">
        <v>47</v>
      </c>
      <c r="H15" s="39">
        <v>7</v>
      </c>
      <c r="I15" s="44">
        <v>0</v>
      </c>
      <c r="J15" s="54">
        <v>0</v>
      </c>
      <c r="K15" s="44">
        <v>2</v>
      </c>
      <c r="L15" s="46">
        <v>90</v>
      </c>
    </row>
    <row r="16" spans="2:14" x14ac:dyDescent="0.25">
      <c r="B16" s="8"/>
      <c r="C16" s="8"/>
      <c r="D16" s="8"/>
      <c r="E16" s="8"/>
      <c r="F16" s="10"/>
      <c r="G16" s="16" t="s">
        <v>10</v>
      </c>
      <c r="H16" s="17">
        <f>SUM(H4:H15)</f>
        <v>482.5</v>
      </c>
      <c r="I16" s="52">
        <f>SUM(I4:I15)</f>
        <v>126.3</v>
      </c>
      <c r="J16" s="17"/>
      <c r="K16" s="17">
        <f>SUM(K4:K15)</f>
        <v>1057</v>
      </c>
      <c r="L16" s="17"/>
    </row>
    <row r="17" spans="2:13" x14ac:dyDescent="0.25">
      <c r="B17" s="8"/>
      <c r="C17" s="8"/>
      <c r="D17" s="8"/>
      <c r="E17" s="8"/>
      <c r="F17" s="10"/>
      <c r="G17" s="16"/>
      <c r="H17" s="17"/>
      <c r="I17" s="17"/>
      <c r="J17" s="17"/>
      <c r="K17" s="17"/>
      <c r="L17" s="17"/>
    </row>
    <row r="18" spans="2:13" x14ac:dyDescent="0.25">
      <c r="B18" s="8"/>
      <c r="C18" s="8"/>
      <c r="D18" s="8"/>
      <c r="E18" s="8"/>
      <c r="F18" s="10"/>
      <c r="G18" s="16"/>
      <c r="H18" s="17"/>
      <c r="I18" s="17"/>
      <c r="J18" s="17"/>
      <c r="K18" s="17"/>
      <c r="L18" s="17"/>
    </row>
    <row r="19" spans="2:13" x14ac:dyDescent="0.25">
      <c r="B19" s="8"/>
      <c r="C19" s="8"/>
      <c r="D19" s="10"/>
      <c r="E19" s="16"/>
      <c r="F19" s="21"/>
      <c r="G19" s="16"/>
      <c r="H19" s="17"/>
      <c r="I19" s="17"/>
      <c r="J19" s="17"/>
      <c r="K19" s="17"/>
      <c r="L19" s="17"/>
    </row>
    <row r="20" spans="2:13" ht="15" customHeight="1" thickBot="1" x14ac:dyDescent="0.35">
      <c r="B20" s="49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2:13" ht="30" x14ac:dyDescent="0.25">
      <c r="B21" s="28" t="s">
        <v>4</v>
      </c>
      <c r="C21" s="29" t="s">
        <v>11</v>
      </c>
      <c r="D21" s="32" t="s">
        <v>1</v>
      </c>
      <c r="E21" s="32" t="s">
        <v>2</v>
      </c>
      <c r="F21" s="31" t="s">
        <v>32</v>
      </c>
      <c r="G21" s="32" t="s">
        <v>31</v>
      </c>
      <c r="H21" s="31" t="s">
        <v>3</v>
      </c>
      <c r="I21" s="51"/>
      <c r="J21" s="51"/>
      <c r="K21" s="41" t="s">
        <v>51</v>
      </c>
      <c r="L21" s="42" t="s">
        <v>53</v>
      </c>
    </row>
    <row r="22" spans="2:13" ht="30" x14ac:dyDescent="0.25">
      <c r="B22" s="33">
        <v>1</v>
      </c>
      <c r="C22" s="4" t="s">
        <v>12</v>
      </c>
      <c r="D22" s="5" t="s">
        <v>7</v>
      </c>
      <c r="E22" s="5" t="s">
        <v>8</v>
      </c>
      <c r="F22" s="20" t="s">
        <v>33</v>
      </c>
      <c r="G22" s="11" t="s">
        <v>44</v>
      </c>
      <c r="H22" s="4">
        <v>3.6</v>
      </c>
      <c r="I22" s="27"/>
      <c r="J22" s="27"/>
      <c r="K22" s="43">
        <v>11</v>
      </c>
      <c r="L22" s="45">
        <v>83</v>
      </c>
    </row>
    <row r="23" spans="2:13" ht="30" x14ac:dyDescent="0.25">
      <c r="B23" s="33">
        <v>2</v>
      </c>
      <c r="C23" s="4" t="s">
        <v>12</v>
      </c>
      <c r="D23" s="5" t="s">
        <v>6</v>
      </c>
      <c r="E23" s="5" t="s">
        <v>35</v>
      </c>
      <c r="F23" s="20" t="s">
        <v>34</v>
      </c>
      <c r="G23" s="5" t="s">
        <v>40</v>
      </c>
      <c r="H23" s="4">
        <v>0.5</v>
      </c>
      <c r="I23" s="27"/>
      <c r="J23" s="27"/>
      <c r="K23" s="43">
        <v>95</v>
      </c>
      <c r="L23" s="45">
        <v>68</v>
      </c>
    </row>
    <row r="24" spans="2:13" x14ac:dyDescent="0.25">
      <c r="B24" s="33">
        <v>3</v>
      </c>
      <c r="C24" s="4" t="s">
        <v>12</v>
      </c>
      <c r="D24" s="5" t="s">
        <v>5</v>
      </c>
      <c r="E24" s="5" t="s">
        <v>37</v>
      </c>
      <c r="F24" s="20" t="s">
        <v>36</v>
      </c>
      <c r="G24" s="11" t="s">
        <v>38</v>
      </c>
      <c r="H24" s="4">
        <v>20</v>
      </c>
      <c r="I24" s="27"/>
      <c r="J24" s="27"/>
      <c r="K24" s="43">
        <v>5</v>
      </c>
      <c r="L24" s="45">
        <v>90</v>
      </c>
      <c r="M24" t="s">
        <v>54</v>
      </c>
    </row>
    <row r="25" spans="2:13" ht="15.75" thickBot="1" x14ac:dyDescent="0.3">
      <c r="B25" s="34">
        <v>4</v>
      </c>
      <c r="C25" s="44" t="s">
        <v>12</v>
      </c>
      <c r="D25" s="40" t="s">
        <v>0</v>
      </c>
      <c r="E25" s="40" t="s">
        <v>9</v>
      </c>
      <c r="F25" s="37" t="s">
        <v>36</v>
      </c>
      <c r="G25" s="38" t="s">
        <v>38</v>
      </c>
      <c r="H25" s="35">
        <v>15</v>
      </c>
      <c r="I25" s="36"/>
      <c r="J25" s="36"/>
      <c r="K25" s="44">
        <v>10</v>
      </c>
      <c r="L25" s="46">
        <v>90</v>
      </c>
      <c r="M25" t="s">
        <v>54</v>
      </c>
    </row>
    <row r="26" spans="2:13" x14ac:dyDescent="0.25">
      <c r="B26" s="8"/>
      <c r="C26" s="8"/>
      <c r="D26" s="10"/>
      <c r="E26" s="16"/>
      <c r="F26" s="21"/>
      <c r="G26" s="16" t="s">
        <v>10</v>
      </c>
      <c r="H26" s="17">
        <f>SUM(H22:H25)</f>
        <v>39.1</v>
      </c>
      <c r="I26" s="17"/>
      <c r="J26" s="17"/>
      <c r="K26" s="17">
        <f>SUM(K22:K25)</f>
        <v>121</v>
      </c>
      <c r="L26" s="17"/>
    </row>
    <row r="27" spans="2:13" x14ac:dyDescent="0.25">
      <c r="B27" s="8"/>
      <c r="C27" s="8"/>
      <c r="D27" s="10"/>
      <c r="E27" s="16"/>
      <c r="F27" s="21"/>
      <c r="G27" s="16"/>
      <c r="H27" s="17"/>
      <c r="I27" s="17"/>
      <c r="J27" s="17"/>
      <c r="K27" s="17"/>
      <c r="L27" s="17"/>
    </row>
    <row r="28" spans="2:13" ht="27.75" customHeight="1" x14ac:dyDescent="0.25">
      <c r="B28" s="50" t="s">
        <v>56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2:13" x14ac:dyDescent="0.2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2:13" x14ac:dyDescent="0.25">
      <c r="B30" s="18"/>
      <c r="C30" s="8"/>
      <c r="D30" s="26"/>
      <c r="E30" s="9"/>
      <c r="F30" s="8"/>
      <c r="G30" s="10"/>
      <c r="H30" s="10"/>
      <c r="I30" s="10"/>
      <c r="J30" s="10"/>
      <c r="K30" s="10"/>
      <c r="L30" s="10"/>
    </row>
    <row r="31" spans="2:13" x14ac:dyDescent="0.25">
      <c r="B31" s="18"/>
      <c r="C31" s="8"/>
      <c r="D31" s="26"/>
      <c r="E31" s="9"/>
      <c r="F31" s="8"/>
      <c r="G31" s="10"/>
      <c r="H31" s="10"/>
      <c r="I31" s="10"/>
      <c r="J31" s="10"/>
      <c r="K31" s="10"/>
      <c r="L31" s="10"/>
    </row>
    <row r="32" spans="2:13" x14ac:dyDescent="0.25">
      <c r="B32" s="15" t="s">
        <v>28</v>
      </c>
      <c r="C32" s="15"/>
      <c r="D32" s="26"/>
      <c r="E32" s="9"/>
      <c r="F32" s="8"/>
      <c r="G32" s="10"/>
      <c r="H32" s="10"/>
      <c r="I32" s="10"/>
      <c r="J32" s="10"/>
      <c r="K32" s="10"/>
      <c r="L32" s="10"/>
    </row>
    <row r="33" spans="2:12" x14ac:dyDescent="0.25">
      <c r="B33" s="14" t="s">
        <v>26</v>
      </c>
      <c r="C33" s="14"/>
      <c r="D33" s="26"/>
      <c r="E33" s="9"/>
      <c r="F33" s="8"/>
      <c r="G33" s="10"/>
      <c r="H33" s="10"/>
      <c r="I33" s="10"/>
      <c r="J33" s="10"/>
      <c r="K33" s="10"/>
      <c r="L33" s="10"/>
    </row>
    <row r="34" spans="2:12" x14ac:dyDescent="0.25">
      <c r="B34" s="18" t="s">
        <v>29</v>
      </c>
      <c r="C34" s="14"/>
      <c r="D34" s="26"/>
      <c r="E34" s="9"/>
      <c r="F34" s="8"/>
      <c r="G34" s="10"/>
      <c r="H34" s="10"/>
      <c r="I34" s="10"/>
      <c r="J34" s="10"/>
      <c r="K34" s="10"/>
      <c r="L34" s="10"/>
    </row>
    <row r="35" spans="2:12" x14ac:dyDescent="0.25">
      <c r="B35" s="14" t="s">
        <v>27</v>
      </c>
      <c r="C35" s="8"/>
      <c r="D35" s="10"/>
      <c r="E35" s="16"/>
      <c r="F35" s="21"/>
      <c r="G35" s="16"/>
      <c r="H35" s="17"/>
      <c r="I35" s="17"/>
      <c r="J35" s="17"/>
      <c r="K35" s="17"/>
      <c r="L35" s="17"/>
    </row>
    <row r="36" spans="2:12" x14ac:dyDescent="0.25">
      <c r="B36" s="8"/>
      <c r="C36" s="8"/>
      <c r="D36" s="10"/>
      <c r="E36" s="16"/>
      <c r="F36" s="21"/>
      <c r="G36" s="16"/>
      <c r="H36" s="17"/>
      <c r="I36" s="17"/>
      <c r="J36" s="17"/>
      <c r="K36" s="17"/>
      <c r="L36" s="17"/>
    </row>
    <row r="37" spans="2:12" x14ac:dyDescent="0.25">
      <c r="D37" s="13" t="s">
        <v>22</v>
      </c>
      <c r="E37" s="47" t="s">
        <v>41</v>
      </c>
      <c r="F37" s="48"/>
      <c r="G37" s="23"/>
      <c r="H37" s="8"/>
      <c r="I37" s="8"/>
      <c r="J37" s="8"/>
      <c r="K37" s="8"/>
      <c r="L37" s="8"/>
    </row>
    <row r="38" spans="2:12" x14ac:dyDescent="0.25">
      <c r="D38" s="20" t="s">
        <v>16</v>
      </c>
      <c r="E38" s="6" t="s">
        <v>13</v>
      </c>
      <c r="F38" s="4">
        <v>250</v>
      </c>
      <c r="G38" s="24"/>
      <c r="H38" s="8"/>
      <c r="I38" s="8"/>
      <c r="J38" s="8"/>
      <c r="K38" s="8"/>
      <c r="L38" s="8"/>
    </row>
    <row r="39" spans="2:12" x14ac:dyDescent="0.25">
      <c r="D39" s="20" t="s">
        <v>17</v>
      </c>
      <c r="E39" s="6" t="s">
        <v>15</v>
      </c>
      <c r="F39" s="4">
        <f>H26</f>
        <v>39.1</v>
      </c>
      <c r="G39" s="24"/>
      <c r="H39" s="8"/>
      <c r="I39" s="8"/>
      <c r="J39" s="8"/>
      <c r="K39" s="8"/>
      <c r="L39" s="8"/>
    </row>
    <row r="40" spans="2:12" x14ac:dyDescent="0.25">
      <c r="D40" s="20" t="s">
        <v>18</v>
      </c>
      <c r="E40" s="6" t="s">
        <v>42</v>
      </c>
      <c r="F40" s="4">
        <f>F38-F39</f>
        <v>210.9</v>
      </c>
      <c r="G40" s="24"/>
      <c r="H40" s="8"/>
      <c r="I40" s="8"/>
      <c r="J40" s="8"/>
      <c r="K40" s="8"/>
      <c r="L40" s="8"/>
    </row>
    <row r="41" spans="2:12" x14ac:dyDescent="0.25">
      <c r="D41" s="20" t="s">
        <v>19</v>
      </c>
      <c r="E41" s="6" t="s">
        <v>14</v>
      </c>
      <c r="F41" s="4">
        <f>H16</f>
        <v>482.5</v>
      </c>
      <c r="G41" s="24"/>
      <c r="H41" s="8"/>
      <c r="I41" s="8"/>
      <c r="J41" s="8"/>
      <c r="K41" s="8"/>
      <c r="L41" s="8"/>
    </row>
    <row r="42" spans="2:12" x14ac:dyDescent="0.25">
      <c r="D42" s="20" t="s">
        <v>20</v>
      </c>
      <c r="E42" s="6" t="s">
        <v>25</v>
      </c>
      <c r="F42" s="4">
        <f>F41-F40</f>
        <v>271.60000000000002</v>
      </c>
      <c r="G42" s="24"/>
      <c r="H42" s="8"/>
      <c r="I42" s="8"/>
      <c r="J42" s="8"/>
      <c r="K42" s="8"/>
      <c r="L42" s="8"/>
    </row>
    <row r="43" spans="2:12" x14ac:dyDescent="0.25">
      <c r="D43" s="20" t="s">
        <v>21</v>
      </c>
      <c r="E43" s="6" t="s">
        <v>23</v>
      </c>
      <c r="F43" s="4">
        <v>300</v>
      </c>
      <c r="G43" s="24"/>
      <c r="H43" s="8"/>
      <c r="I43" s="8"/>
      <c r="J43" s="8"/>
      <c r="K43" s="8"/>
      <c r="L43" s="8"/>
    </row>
    <row r="44" spans="2:12" x14ac:dyDescent="0.25">
      <c r="D44" s="20"/>
      <c r="E44" s="7" t="s">
        <v>24</v>
      </c>
      <c r="F44" s="3">
        <f>F43+F38</f>
        <v>550</v>
      </c>
      <c r="G44" s="25"/>
      <c r="H44" s="8"/>
      <c r="I44" s="8"/>
      <c r="J44" s="8"/>
      <c r="K44" s="8"/>
      <c r="L44" s="8"/>
    </row>
    <row r="49" spans="2:2" x14ac:dyDescent="0.25">
      <c r="B49" s="18"/>
    </row>
  </sheetData>
  <mergeCells count="4">
    <mergeCell ref="E37:F37"/>
    <mergeCell ref="B20:L20"/>
    <mergeCell ref="B2:L2"/>
    <mergeCell ref="B28:L29"/>
  </mergeCells>
  <pageMargins left="0.7" right="0.7" top="0.75" bottom="0.75" header="0.3" footer="0.3"/>
  <pageSetup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bzk0ODYyMDwvVXNlck5hbWU+PERhdGVUaW1lPjUvMTIvMjAyMiAyOjA2OjE0IFBNPC9EYXRlVGltZT48TGFiZWxTdHJpbmc+QUVQIEludGVybmFsPC9MYWJlbFN0cmluZz48L2l0ZW0+PGl0ZW0+PHNpc2wgc2lzbFZlcnNpb249IjAiIHBvbGljeT0iZTljMGI4ZDctYmRiNC00ZmQzLWI2MmEtZjUwMzI3YWFlZmNlIiBvcmlnaW49InVzZXJTZWxlY3RlZCI+PGVsZW1lbnQgdWlkPSI1MGMzMTgyNC0wNzgwLTQ5MTAtODdkMS1lYWFmZmQxODJkNDIiIHZhbHVlPSIiIHhtbG5zPSJodHRwOi8vd3d3LmJvbGRvbmphbWVzLmNvbS8yMDA4LzAxL3NpZS9pbnRlcm5hbC9sYWJlbCIgLz48L3Npc2w+PFVzZXJOYW1lPkNPUlBcbzk0ODYyMDwvVXNlck5hbWU+PERhdGVUaW1lPjUvMTMvMjAyMiAxOjM2OjEz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29892E62-DFD4-415B-8CA6-111CC3054E7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45C13BC-0695-46B5-BC31-62AA1C14A5E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o948620</dc:creator>
  <cp:lastModifiedBy>s290792</cp:lastModifiedBy>
  <cp:lastPrinted>2022-07-20T15:38:57Z</cp:lastPrinted>
  <dcterms:created xsi:type="dcterms:W3CDTF">2022-05-12T14:06:01Z</dcterms:created>
  <dcterms:modified xsi:type="dcterms:W3CDTF">2022-07-22T20:27:03Z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2ca4ee41-ff48-4755-9219-be4775c8db93</vt:lpwstr>
  </property>
  <property fmtid="{D5CDD505-2E9C-101B-9397-08002B2CF9AE}" pid="3" name="bjDocumentSecurityLabel">
    <vt:lpwstr>AEP Internal</vt:lpwstr>
  </property>
  <property fmtid="{D5CDD505-2E9C-101B-9397-08002B2CF9AE}" pid="4" name="MSIP_Label_69f43042-6bda-44b2-91eb-eca3d3d484f4_SiteId">
    <vt:lpwstr>15f3c881-6b03-4ff6-8559-77bf5177818f</vt:lpwstr>
  </property>
  <property fmtid="{D5CDD505-2E9C-101B-9397-08002B2CF9AE}" pid="5" name="MSIP_Label_69f43042-6bda-44b2-91eb-eca3d3d484f4_Name">
    <vt:lpwstr>AEP Internal</vt:lpwstr>
  </property>
  <property fmtid="{D5CDD505-2E9C-101B-9397-08002B2CF9AE}" pid="6" name="MSIP_Label_69f43042-6bda-44b2-91eb-eca3d3d484f4_Enabled">
    <vt:lpwstr>true</vt:lpwstr>
  </property>
  <property fmtid="{D5CDD505-2E9C-101B-9397-08002B2CF9AE}" pid="7" name="bjClsUserRVM">
    <vt:lpwstr>[]</vt:lpwstr>
  </property>
  <property fmtid="{D5CDD505-2E9C-101B-9397-08002B2CF9AE}" pid="8" name="bjSaver">
    <vt:lpwstr>Lul38S8Zs5wwqaKhef/MXjBsOCoukBO8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0" name="bjDocumentLabelXML-0">
    <vt:lpwstr>ames.com/2008/01/sie/internal/label"&gt;&lt;element uid="50c31824-0780-4910-87d1-eaaffd182d42" value="" /&gt;&lt;/sisl&gt;</vt:lpwstr>
  </property>
  <property fmtid="{D5CDD505-2E9C-101B-9397-08002B2CF9AE}" pid="11" name="bjLabelHistoryID">
    <vt:lpwstr>{29892E62-DFD4-415B-8CA6-111CC3054E7E}</vt:lpwstr>
  </property>
</Properties>
</file>