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apital Budget-2022" sheetId="1" r:id="rId1"/>
    <sheet name="Sheet1" sheetId="2" r:id="rId2"/>
    <sheet name="Sheet2" sheetId="3" r:id="rId3"/>
  </sheets>
  <definedNames>
    <definedName name="_xlnm.Print_Area" localSheetId="0">'Capital Budget-2022'!$A$2:$K$96</definedName>
    <definedName name="_xlnm.Print_Titles" localSheetId="0">'Capital Budget-2022'!$2:$3</definedName>
  </definedNames>
  <calcPr fullCalcOnLoad="1"/>
</workbook>
</file>

<file path=xl/comments1.xml><?xml version="1.0" encoding="utf-8"?>
<comments xmlns="http://schemas.openxmlformats.org/spreadsheetml/2006/main">
  <authors>
    <author>Kyle Ryan</author>
  </authors>
  <commentList>
    <comment ref="D12" authorId="0">
      <text>
        <r>
          <rPr>
            <b/>
            <sz val="9"/>
            <rFont val="Tahoma"/>
            <family val="0"/>
          </rPr>
          <t>Kyle Ryan:</t>
        </r>
        <r>
          <rPr>
            <sz val="9"/>
            <rFont val="Tahoma"/>
            <family val="0"/>
          </rPr>
          <t xml:space="preserve">
Changed from $2,725,000 to $3,000,000</t>
        </r>
      </text>
    </comment>
    <comment ref="D15" authorId="0">
      <text>
        <r>
          <rPr>
            <b/>
            <sz val="9"/>
            <rFont val="Tahoma"/>
            <family val="0"/>
          </rPr>
          <t>Kyle Ryan:</t>
        </r>
        <r>
          <rPr>
            <sz val="9"/>
            <rFont val="Tahoma"/>
            <family val="0"/>
          </rPr>
          <t xml:space="preserve">
Changed from $750,000 to $710,000</t>
        </r>
      </text>
    </comment>
    <comment ref="D16" authorId="0">
      <text>
        <r>
          <rPr>
            <b/>
            <sz val="9"/>
            <rFont val="Tahoma"/>
            <family val="0"/>
          </rPr>
          <t>Kyle Ryan:</t>
        </r>
        <r>
          <rPr>
            <sz val="9"/>
            <rFont val="Tahoma"/>
            <family val="0"/>
          </rPr>
          <t xml:space="preserve">
Changed from $2,250,000 to $2,700,000</t>
        </r>
      </text>
    </comment>
    <comment ref="D27" authorId="0">
      <text>
        <r>
          <rPr>
            <b/>
            <sz val="9"/>
            <rFont val="Tahoma"/>
            <family val="0"/>
          </rPr>
          <t>Kyle Ryan:</t>
        </r>
        <r>
          <rPr>
            <sz val="9"/>
            <rFont val="Tahoma"/>
            <family val="0"/>
          </rPr>
          <t xml:space="preserve">
Changed from $1,065,000 to $2,065,000</t>
        </r>
      </text>
    </comment>
    <comment ref="D28" authorId="0">
      <text>
        <r>
          <rPr>
            <b/>
            <sz val="9"/>
            <rFont val="Tahoma"/>
            <family val="0"/>
          </rPr>
          <t>Kyle Ryan:</t>
        </r>
        <r>
          <rPr>
            <sz val="9"/>
            <rFont val="Tahoma"/>
            <family val="0"/>
          </rPr>
          <t xml:space="preserve">
Changed from $4,935,000 to $3,935,000</t>
        </r>
      </text>
    </comment>
    <comment ref="D19" authorId="0">
      <text>
        <r>
          <rPr>
            <b/>
            <sz val="9"/>
            <rFont val="Tahoma"/>
            <family val="0"/>
          </rPr>
          <t>Kyle Ryan:</t>
        </r>
        <r>
          <rPr>
            <sz val="9"/>
            <rFont val="Tahoma"/>
            <family val="0"/>
          </rPr>
          <t xml:space="preserve">
Changed from $3,065,000 to $4,065,000</t>
        </r>
      </text>
    </comment>
    <comment ref="D17" authorId="0">
      <text>
        <r>
          <rPr>
            <b/>
            <sz val="9"/>
            <rFont val="Tahoma"/>
            <family val="0"/>
          </rPr>
          <t>Kyle Ryan:</t>
        </r>
        <r>
          <rPr>
            <sz val="9"/>
            <rFont val="Tahoma"/>
            <family val="0"/>
          </rPr>
          <t xml:space="preserve">
Changed from $1,550,000 to $1,535,000</t>
        </r>
      </text>
    </comment>
    <comment ref="D31" authorId="0">
      <text>
        <r>
          <rPr>
            <b/>
            <sz val="9"/>
            <rFont val="Tahoma"/>
            <family val="0"/>
          </rPr>
          <t>Kyle Ryan:</t>
        </r>
        <r>
          <rPr>
            <sz val="9"/>
            <rFont val="Tahoma"/>
            <family val="0"/>
          </rPr>
          <t xml:space="preserve">
Changed from $6,700,000 to $6,450,000</t>
        </r>
      </text>
    </comment>
    <comment ref="D71" authorId="0">
      <text>
        <r>
          <rPr>
            <b/>
            <sz val="9"/>
            <rFont val="Tahoma"/>
            <family val="2"/>
          </rPr>
          <t>Kyle Ryan:</t>
        </r>
        <r>
          <rPr>
            <sz val="9"/>
            <rFont val="Tahoma"/>
            <family val="2"/>
          </rPr>
          <t xml:space="preserve">
2022 5Year Capital Budget Had $57,652,000 total</t>
        </r>
      </text>
    </comment>
    <comment ref="E12" authorId="0">
      <text>
        <r>
          <rPr>
            <b/>
            <sz val="9"/>
            <rFont val="Tahoma"/>
            <family val="0"/>
          </rPr>
          <t>Kyle Ryan:</t>
        </r>
        <r>
          <rPr>
            <sz val="9"/>
            <rFont val="Tahoma"/>
            <family val="0"/>
          </rPr>
          <t xml:space="preserve">
Changed from $2,725,000 to $3,000,000</t>
        </r>
      </text>
    </comment>
    <comment ref="E15" authorId="0">
      <text>
        <r>
          <rPr>
            <b/>
            <sz val="9"/>
            <rFont val="Tahoma"/>
            <family val="0"/>
          </rPr>
          <t>Kyle Ryan:</t>
        </r>
        <r>
          <rPr>
            <sz val="9"/>
            <rFont val="Tahoma"/>
            <family val="0"/>
          </rPr>
          <t xml:space="preserve">
Changed from $750,000 to $710,000</t>
        </r>
      </text>
    </comment>
    <comment ref="E16" authorId="0">
      <text>
        <r>
          <rPr>
            <b/>
            <sz val="9"/>
            <rFont val="Tahoma"/>
            <family val="0"/>
          </rPr>
          <t>Kyle Ryan:</t>
        </r>
        <r>
          <rPr>
            <sz val="9"/>
            <rFont val="Tahoma"/>
            <family val="0"/>
          </rPr>
          <t xml:space="preserve">
Changed from $2,250,000 to $2,700,000</t>
        </r>
      </text>
    </comment>
    <comment ref="E17" authorId="0">
      <text>
        <r>
          <rPr>
            <b/>
            <sz val="9"/>
            <rFont val="Tahoma"/>
            <family val="0"/>
          </rPr>
          <t>Kyle Ryan:</t>
        </r>
        <r>
          <rPr>
            <sz val="9"/>
            <rFont val="Tahoma"/>
            <family val="0"/>
          </rPr>
          <t xml:space="preserve">
Changed from $1,550,000 to $1,535,000</t>
        </r>
      </text>
    </comment>
    <comment ref="E19" authorId="0">
      <text>
        <r>
          <rPr>
            <b/>
            <sz val="9"/>
            <rFont val="Tahoma"/>
            <family val="0"/>
          </rPr>
          <t>Kyle Ryan:</t>
        </r>
        <r>
          <rPr>
            <sz val="9"/>
            <rFont val="Tahoma"/>
            <family val="0"/>
          </rPr>
          <t xml:space="preserve">
Changed from $3,065,000 to $4,065,000</t>
        </r>
      </text>
    </comment>
    <comment ref="E27" authorId="0">
      <text>
        <r>
          <rPr>
            <b/>
            <sz val="9"/>
            <rFont val="Tahoma"/>
            <family val="0"/>
          </rPr>
          <t>Kyle Ryan:</t>
        </r>
        <r>
          <rPr>
            <sz val="9"/>
            <rFont val="Tahoma"/>
            <family val="0"/>
          </rPr>
          <t xml:space="preserve">
Changed from $1,065,000 to $2,065,000</t>
        </r>
      </text>
    </comment>
    <comment ref="E28" authorId="0">
      <text>
        <r>
          <rPr>
            <b/>
            <sz val="9"/>
            <rFont val="Tahoma"/>
            <family val="0"/>
          </rPr>
          <t>Kyle Ryan:</t>
        </r>
        <r>
          <rPr>
            <sz val="9"/>
            <rFont val="Tahoma"/>
            <family val="0"/>
          </rPr>
          <t xml:space="preserve">
Changed from $4,935,000 to $3,935,000</t>
        </r>
      </text>
    </comment>
    <comment ref="E31" authorId="0">
      <text>
        <r>
          <rPr>
            <b/>
            <sz val="9"/>
            <rFont val="Tahoma"/>
            <family val="0"/>
          </rPr>
          <t>Kyle Ryan:</t>
        </r>
        <r>
          <rPr>
            <sz val="9"/>
            <rFont val="Tahoma"/>
            <family val="0"/>
          </rPr>
          <t xml:space="preserve">
Changed from $6,700,000 to $6,450,000</t>
        </r>
      </text>
    </comment>
    <comment ref="E71" authorId="0">
      <text>
        <r>
          <rPr>
            <b/>
            <sz val="9"/>
            <rFont val="Tahoma"/>
            <family val="2"/>
          </rPr>
          <t>Kyle Ryan:</t>
        </r>
        <r>
          <rPr>
            <sz val="9"/>
            <rFont val="Tahoma"/>
            <family val="2"/>
          </rPr>
          <t xml:space="preserve">
2022 5Year Capital Budget Had $57,652,000 total</t>
        </r>
      </text>
    </comment>
  </commentList>
</comments>
</file>

<file path=xl/sharedStrings.xml><?xml version="1.0" encoding="utf-8"?>
<sst xmlns="http://schemas.openxmlformats.org/spreadsheetml/2006/main" count="216" uniqueCount="93">
  <si>
    <t>Low Gap Rd. (Ky9 to Existing Dead End)</t>
  </si>
  <si>
    <t>Hands Pike from Ky 16 to Edwin Drive</t>
  </si>
  <si>
    <t>Independence Road, Ky. 17 to Existing 12"</t>
  </si>
  <si>
    <t>Burns Road, Persimmon Grove to Flatwoods</t>
  </si>
  <si>
    <t>Interconnect 1080/1017 12" (Pond Creek - KY 177)</t>
  </si>
  <si>
    <t>Stonehouse Road (old Twelve Mile Rd.) KY 10 to KY 1566</t>
  </si>
  <si>
    <t>LRPS Generator &amp; Walkbridge Upgrade</t>
  </si>
  <si>
    <t>Vineyard (Gunkel Rd) (Upper Nine Mile to Fender Rd)</t>
  </si>
  <si>
    <t xml:space="preserve">TM Pump Station Backup Generator </t>
  </si>
  <si>
    <t>Dudley 1040 Pump Replacement (2 constant speed &amp; 2 VFD)</t>
  </si>
  <si>
    <t>Horsebranch Road 24" from 36" to Thomas More Parkway</t>
  </si>
  <si>
    <t>SR 17 from Hands Pike to Apple Drive</t>
  </si>
  <si>
    <t>BAN 2018</t>
  </si>
  <si>
    <t>New Tank and PS in Southern Campbell County (Burns Road Area)</t>
  </si>
  <si>
    <t>New Tank in Taylor Mill</t>
  </si>
  <si>
    <t xml:space="preserve">New KY 16 interconnect project between upgraded KDOT 16" </t>
  </si>
  <si>
    <t>2019 Water Main Replacement Program</t>
  </si>
  <si>
    <t>US 27 24-inch water main between Martha Lane Collins to Ripple Creek PS</t>
  </si>
  <si>
    <t>AA Highway 16-inch water main from KY 547 to California Cross Road</t>
  </si>
  <si>
    <t>Moock Road 36-inch Redundancy Water Main from 42-inch to Licking River Crossing</t>
  </si>
  <si>
    <t>Plant Metering Upgrades</t>
  </si>
  <si>
    <t>Annual General Facility R&amp;R - Plants, Tanks, Pump Stations 2020</t>
  </si>
  <si>
    <t>Annual General Facility R&amp;R - Plants, Tanks, Pump Stations 2018</t>
  </si>
  <si>
    <t>Annual General Facility R&amp;R - Plants, Tanks, Pump Stations 2019</t>
  </si>
  <si>
    <t>2020 Water Main Replacement Program</t>
  </si>
  <si>
    <t xml:space="preserve">Upgrade SCADA/Instrumentation/Security Equipment  </t>
  </si>
  <si>
    <t>SRF Loan 2016</t>
  </si>
  <si>
    <t>Old</t>
  </si>
  <si>
    <t>Pg</t>
  </si>
  <si>
    <t>Southern Kenton County Improvements (new)</t>
  </si>
  <si>
    <t>US 27 24" Sunset to Martha Layne Collins</t>
  </si>
  <si>
    <t>FTTP Residuals Handling Improvements - Lamella</t>
  </si>
  <si>
    <t>FTTP Residuals Handling Improvements - Presses, Conveyors, Polymer</t>
  </si>
  <si>
    <t>Annual General Facility R&amp;R - Plants, Tanks, Pump Stations 2021</t>
  </si>
  <si>
    <r>
      <t xml:space="preserve">Upgrade SCADA/Instrumentation/Security Equipment - </t>
    </r>
    <r>
      <rPr>
        <sz val="10"/>
        <color indexed="10"/>
        <rFont val="Arial"/>
        <family val="2"/>
      </rPr>
      <t xml:space="preserve">SRF Loan 2016 </t>
    </r>
  </si>
  <si>
    <t>BAN 2021</t>
  </si>
  <si>
    <t>2021 Water Main Replacement Program</t>
  </si>
  <si>
    <t>MPTP Reservoir Dam/ Raw Water Pipe Replacement</t>
  </si>
  <si>
    <t>TMTP Chemical Building Improvements</t>
  </si>
  <si>
    <t>Annual General Facility R&amp;R - Plants, Tanks, Pump Stations 2022</t>
  </si>
  <si>
    <t>BAN 2022</t>
  </si>
  <si>
    <t>2022 Water Main Replacement Program</t>
  </si>
  <si>
    <t>Mains into Unserved Areas 2022</t>
  </si>
  <si>
    <t>20" MPTP Discharge Water Main Replacement</t>
  </si>
  <si>
    <t>Automated Meter System</t>
  </si>
  <si>
    <t>Annual General Facility R&amp;R - Plants, Tanks, Pump Stations 2023</t>
  </si>
  <si>
    <t>FTTP Chemical Feed Systems Upgrades</t>
  </si>
  <si>
    <t>Dudley 1080 Pump Station Improvements</t>
  </si>
  <si>
    <t>2023 Water Main Replacement Program</t>
  </si>
  <si>
    <t>Mains into Unserved Areas 2023</t>
  </si>
  <si>
    <t>BAN 2023</t>
  </si>
  <si>
    <t>SR 17 to Stephens Road cross Country 16" to new tank in Independence - Move to 2019</t>
  </si>
  <si>
    <t>MPTP Residuals Handling Improvements</t>
  </si>
  <si>
    <r>
      <t xml:space="preserve">2019 Water Main Replacement Program - </t>
    </r>
    <r>
      <rPr>
        <sz val="10"/>
        <color indexed="10"/>
        <rFont val="Arial"/>
        <family val="2"/>
      </rPr>
      <t>SRF Loan 2016</t>
    </r>
  </si>
  <si>
    <t xml:space="preserve">TMPS - Redundant 876 Pump Station </t>
  </si>
  <si>
    <t>2024 Water Main Replacement Program</t>
  </si>
  <si>
    <t>Mains into Unserved Areas 2024</t>
  </si>
  <si>
    <t>Annual General Facility R&amp;R - Plants, Tanks, Pump Stations 2024</t>
  </si>
  <si>
    <t>BAN 2024</t>
  </si>
  <si>
    <t>SRF Loan 2020</t>
  </si>
  <si>
    <t xml:space="preserve">Annual General Facility R&amp;R - Plants, Tanks, Pump Stations 2017 </t>
  </si>
  <si>
    <r>
      <t>TM Pump Station Backup Generator -</t>
    </r>
    <r>
      <rPr>
        <sz val="10"/>
        <color indexed="10"/>
        <rFont val="Arial"/>
        <family val="2"/>
      </rPr>
      <t xml:space="preserve"> SRF Loan 2020</t>
    </r>
  </si>
  <si>
    <t>FTTP Sedimentation Basins and Chemical Improvements</t>
  </si>
  <si>
    <r>
      <t xml:space="preserve">FTTP Sedimentation Basins and Chemical Improvements - </t>
    </r>
    <r>
      <rPr>
        <sz val="10"/>
        <color indexed="10"/>
        <rFont val="Arial"/>
        <family val="2"/>
      </rPr>
      <t>SRF Loan 2020</t>
    </r>
  </si>
  <si>
    <t>Annual General Facility R&amp;R - Plants, Tanks, Pump Stations 2025</t>
  </si>
  <si>
    <t>BAN 2025</t>
  </si>
  <si>
    <t>Mains into Unserved Areas 2025</t>
  </si>
  <si>
    <t>2025 Water Main Replacement Program</t>
  </si>
  <si>
    <t>Replace Richardson Road Pump Station</t>
  </si>
  <si>
    <t>BAN 2026</t>
  </si>
  <si>
    <t>Annual General Facility R&amp;R - Plants, Tanks, Pump Stations 2026</t>
  </si>
  <si>
    <t xml:space="preserve">Expand MPTP to 20 MGD </t>
  </si>
  <si>
    <t>Waterworks Road Pump Station Improvements</t>
  </si>
  <si>
    <t>TMTP Pump Station Improvements</t>
  </si>
  <si>
    <t>Mains into Unserved Areas 2026</t>
  </si>
  <si>
    <t>2026 Water Main Replacement Program</t>
  </si>
  <si>
    <t>Newport Water Main Replacement</t>
  </si>
  <si>
    <t>Newport Water Main Replacement - Cleaner Water Grant</t>
  </si>
  <si>
    <t>KIA Grant 2022</t>
  </si>
  <si>
    <t>TM Pump Station Backup Generator</t>
  </si>
  <si>
    <t>Projects</t>
  </si>
  <si>
    <t>Budget Year</t>
  </si>
  <si>
    <t>PSC Ref No.</t>
  </si>
  <si>
    <t>Total Project Cost</t>
  </si>
  <si>
    <t xml:space="preserve">Funding Source </t>
  </si>
  <si>
    <t>Total BAN Funding</t>
  </si>
  <si>
    <t>Total Rate Case</t>
  </si>
  <si>
    <t>Total SRF, Grant Funding</t>
  </si>
  <si>
    <t>Certificate of Need</t>
  </si>
  <si>
    <t>Ordinary Course of Business</t>
  </si>
  <si>
    <t>2020-00283</t>
  </si>
  <si>
    <t>Future CPCN</t>
  </si>
  <si>
    <t>2021-00095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</si>
</sst>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&quot;$&quot;#,##0.0_);\(&quot;$&quot;#,##0.0\)"/>
    <numFmt numFmtId="172" formatCode="_(&quot;$&quot;* #,##0.0_);_(&quot;$&quot;* \(#,##0.0\);_(&quot;$&quot;* &quot;-&quot;_);_(@_)"/>
    <numFmt numFmtId="173" formatCode="_(&quot;$&quot;* #,##0.00_);_(&quot;$&quot;* \(#,##0.00\);_(&quot;$&quot;* &quot;-&quot;_);_(@_)"/>
    <numFmt numFmtId="174" formatCode="m/d"/>
    <numFmt numFmtId="175" formatCode="&quot;$&quot;#,##0.0_);[Red]\(&quot;$&quot;#,##0.0\)"/>
    <numFmt numFmtId="176" formatCode="#,##0.0"/>
    <numFmt numFmtId="177" formatCode="&quot;$&quot;#,##0.000_);\(&quot;$&quot;#,##0.000\)"/>
    <numFmt numFmtId="178" formatCode="&quot;$&quot;#,##0.0000_);\(&quot;$&quot;#,##0.0000\)"/>
    <numFmt numFmtId="179" formatCode="&quot;$&quot;#,##0.00"/>
    <numFmt numFmtId="180" formatCode="&quot;$&quot;#,##0.00;[Red]&quot;$&quot;#,##0.00"/>
    <numFmt numFmtId="181" formatCode="&quot;$&quot;#,##0.0"/>
    <numFmt numFmtId="182" formatCode="&quot;$&quot;#,##0"/>
    <numFmt numFmtId="183" formatCode="0.0"/>
    <numFmt numFmtId="184" formatCode="&quot;$&quot;#,##0.0;[Red]&quot;$&quot;#,##0.0"/>
    <numFmt numFmtId="185" formatCode="&quot;$&quot;#,##0;[Red]&quot;$&quot;#,##0"/>
    <numFmt numFmtId="186" formatCode="0.00_);[Red]\(0.00\)"/>
    <numFmt numFmtId="187" formatCode="0.0_);[Red]\(0.0\)"/>
    <numFmt numFmtId="188" formatCode="0_);[Red]\(0\)"/>
    <numFmt numFmtId="189" formatCode="&quot;$&quot;#,##0.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4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82" fontId="0" fillId="0" borderId="10" xfId="0" applyNumberFormat="1" applyBorder="1" applyAlignment="1">
      <alignment/>
    </xf>
    <xf numFmtId="182" fontId="0" fillId="0" borderId="10" xfId="0" applyNumberFormat="1" applyFill="1" applyBorder="1" applyAlignment="1">
      <alignment/>
    </xf>
    <xf numFmtId="182" fontId="0" fillId="0" borderId="10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82" fontId="0" fillId="0" borderId="10" xfId="0" applyNumberFormat="1" applyFont="1" applyFill="1" applyBorder="1" applyAlignment="1">
      <alignment/>
    </xf>
    <xf numFmtId="182" fontId="0" fillId="0" borderId="1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82" fontId="6" fillId="0" borderId="10" xfId="0" applyNumberFormat="1" applyFont="1" applyBorder="1" applyAlignment="1">
      <alignment horizontal="right"/>
    </xf>
    <xf numFmtId="0" fontId="0" fillId="0" borderId="11" xfId="0" applyFill="1" applyBorder="1" applyAlignment="1">
      <alignment horizontal="center"/>
    </xf>
    <xf numFmtId="182" fontId="0" fillId="0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82" fontId="11" fillId="0" borderId="10" xfId="0" applyNumberFormat="1" applyFont="1" applyBorder="1" applyAlignment="1">
      <alignment horizontal="right"/>
    </xf>
    <xf numFmtId="182" fontId="6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182" fontId="11" fillId="0" borderId="0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0" fontId="0" fillId="0" borderId="15" xfId="0" applyFont="1" applyBorder="1" applyAlignment="1">
      <alignment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182" fontId="6" fillId="0" borderId="12" xfId="0" applyNumberFormat="1" applyFont="1" applyBorder="1" applyAlignment="1">
      <alignment horizontal="right"/>
    </xf>
    <xf numFmtId="182" fontId="0" fillId="0" borderId="18" xfId="0" applyNumberFormat="1" applyBorder="1" applyAlignment="1">
      <alignment/>
    </xf>
    <xf numFmtId="182" fontId="0" fillId="0" borderId="12" xfId="0" applyNumberFormat="1" applyFont="1" applyFill="1" applyBorder="1" applyAlignment="1">
      <alignment/>
    </xf>
    <xf numFmtId="182" fontId="0" fillId="0" borderId="18" xfId="0" applyNumberFormat="1" applyFont="1" applyFill="1" applyBorder="1" applyAlignment="1">
      <alignment/>
    </xf>
    <xf numFmtId="182" fontId="0" fillId="0" borderId="18" xfId="0" applyNumberFormat="1" applyFill="1" applyBorder="1" applyAlignment="1">
      <alignment/>
    </xf>
    <xf numFmtId="182" fontId="0" fillId="0" borderId="18" xfId="0" applyNumberFormat="1" applyFont="1" applyFill="1" applyBorder="1" applyAlignment="1">
      <alignment/>
    </xf>
    <xf numFmtId="182" fontId="0" fillId="0" borderId="12" xfId="0" applyNumberFormat="1" applyFont="1" applyFill="1" applyBorder="1" applyAlignment="1">
      <alignment/>
    </xf>
    <xf numFmtId="182" fontId="0" fillId="0" borderId="12" xfId="0" applyNumberFormat="1" applyFill="1" applyBorder="1" applyAlignment="1">
      <alignment/>
    </xf>
    <xf numFmtId="182" fontId="0" fillId="0" borderId="12" xfId="0" applyNumberFormat="1" applyBorder="1" applyAlignment="1">
      <alignment horizontal="right"/>
    </xf>
    <xf numFmtId="182" fontId="0" fillId="0" borderId="18" xfId="0" applyNumberFormat="1" applyFill="1" applyBorder="1" applyAlignment="1">
      <alignment horizontal="right"/>
    </xf>
    <xf numFmtId="182" fontId="0" fillId="0" borderId="12" xfId="0" applyNumberFormat="1" applyFill="1" applyBorder="1" applyAlignment="1">
      <alignment horizontal="right"/>
    </xf>
    <xf numFmtId="182" fontId="6" fillId="0" borderId="12" xfId="0" applyNumberFormat="1" applyFont="1" applyBorder="1" applyAlignment="1">
      <alignment horizontal="right"/>
    </xf>
    <xf numFmtId="182" fontId="0" fillId="0" borderId="16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/>
    </xf>
    <xf numFmtId="182" fontId="0" fillId="0" borderId="17" xfId="0" applyNumberFormat="1" applyFont="1" applyFill="1" applyBorder="1" applyAlignment="1">
      <alignment/>
    </xf>
    <xf numFmtId="182" fontId="0" fillId="0" borderId="11" xfId="0" applyNumberFormat="1" applyFill="1" applyBorder="1" applyAlignment="1">
      <alignment/>
    </xf>
    <xf numFmtId="182" fontId="0" fillId="0" borderId="19" xfId="0" applyNumberFormat="1" applyFont="1" applyFill="1" applyBorder="1" applyAlignment="1">
      <alignment/>
    </xf>
    <xf numFmtId="182" fontId="0" fillId="0" borderId="2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182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182" fontId="6" fillId="0" borderId="18" xfId="0" applyNumberFormat="1" applyFont="1" applyFill="1" applyBorder="1" applyAlignment="1">
      <alignment horizontal="right"/>
    </xf>
    <xf numFmtId="0" fontId="1" fillId="0" borderId="22" xfId="0" applyNumberFormat="1" applyFont="1" applyFill="1" applyBorder="1" applyAlignment="1">
      <alignment horizontal="center"/>
    </xf>
    <xf numFmtId="182" fontId="0" fillId="0" borderId="23" xfId="0" applyNumberFormat="1" applyBorder="1" applyAlignment="1">
      <alignment/>
    </xf>
    <xf numFmtId="182" fontId="6" fillId="0" borderId="23" xfId="0" applyNumberFormat="1" applyFont="1" applyBorder="1" applyAlignment="1">
      <alignment horizontal="right"/>
    </xf>
    <xf numFmtId="182" fontId="6" fillId="0" borderId="23" xfId="0" applyNumberFormat="1" applyFont="1" applyFill="1" applyBorder="1" applyAlignment="1">
      <alignment horizontal="right"/>
    </xf>
    <xf numFmtId="182" fontId="0" fillId="0" borderId="23" xfId="0" applyNumberFormat="1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23" xfId="0" applyNumberFormat="1" applyFont="1" applyFill="1" applyBorder="1" applyAlignment="1">
      <alignment/>
    </xf>
    <xf numFmtId="182" fontId="0" fillId="0" borderId="23" xfId="0" applyNumberFormat="1" applyFill="1" applyBorder="1" applyAlignment="1">
      <alignment horizontal="right"/>
    </xf>
    <xf numFmtId="182" fontId="11" fillId="0" borderId="23" xfId="0" applyNumberFormat="1" applyFont="1" applyBorder="1" applyAlignment="1">
      <alignment horizontal="right"/>
    </xf>
    <xf numFmtId="182" fontId="0" fillId="0" borderId="22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82" fontId="0" fillId="0" borderId="25" xfId="0" applyNumberFormat="1" applyBorder="1" applyAlignment="1">
      <alignment/>
    </xf>
    <xf numFmtId="182" fontId="0" fillId="0" borderId="26" xfId="0" applyNumberFormat="1" applyBorder="1" applyAlignment="1">
      <alignment horizontal="right"/>
    </xf>
    <xf numFmtId="182" fontId="0" fillId="0" borderId="27" xfId="0" applyNumberFormat="1" applyBorder="1" applyAlignment="1">
      <alignment horizontal="right"/>
    </xf>
    <xf numFmtId="182" fontId="6" fillId="0" borderId="10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79" fontId="0" fillId="0" borderId="18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18" xfId="0" applyFill="1" applyBorder="1" applyAlignment="1">
      <alignment/>
    </xf>
    <xf numFmtId="179" fontId="6" fillId="0" borderId="18" xfId="0" applyNumberFormat="1" applyFont="1" applyFill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82" fontId="0" fillId="0" borderId="31" xfId="0" applyNumberFormat="1" applyBorder="1" applyAlignment="1">
      <alignment/>
    </xf>
    <xf numFmtId="179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/>
    </xf>
    <xf numFmtId="179" fontId="6" fillId="0" borderId="23" xfId="0" applyNumberFormat="1" applyFont="1" applyFill="1" applyBorder="1" applyAlignment="1">
      <alignment horizontal="right"/>
    </xf>
    <xf numFmtId="182" fontId="11" fillId="0" borderId="18" xfId="0" applyNumberFormat="1" applyFont="1" applyFill="1" applyBorder="1" applyAlignment="1">
      <alignment horizontal="right"/>
    </xf>
    <xf numFmtId="182" fontId="0" fillId="0" borderId="32" xfId="0" applyNumberFormat="1" applyFont="1" applyFill="1" applyBorder="1" applyAlignment="1">
      <alignment/>
    </xf>
    <xf numFmtId="182" fontId="0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6" fillId="0" borderId="3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1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182" fontId="1" fillId="0" borderId="31" xfId="0" applyNumberFormat="1" applyFont="1" applyFill="1" applyBorder="1" applyAlignment="1">
      <alignment horizontal="center"/>
    </xf>
    <xf numFmtId="182" fontId="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82" fontId="1" fillId="0" borderId="35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tabSelected="1" zoomScale="90" zoomScaleNormal="90" zoomScaleSheetLayoutView="80" workbookViewId="0" topLeftCell="B1">
      <selection activeCell="L68" sqref="L68"/>
    </sheetView>
  </sheetViews>
  <sheetFormatPr defaultColWidth="9.140625" defaultRowHeight="12.75"/>
  <cols>
    <col min="1" max="1" width="5.57421875" style="0" hidden="1" customWidth="1"/>
    <col min="2" max="2" width="8.57421875" style="0" customWidth="1"/>
    <col min="3" max="3" width="61.57421875" style="0" customWidth="1"/>
    <col min="4" max="4" width="14.00390625" style="9" customWidth="1"/>
    <col min="5" max="5" width="13.140625" style="9" customWidth="1"/>
    <col min="6" max="6" width="13.7109375" style="9" customWidth="1"/>
    <col min="7" max="7" width="13.140625" style="9" customWidth="1"/>
    <col min="8" max="8" width="12.8515625" style="9" customWidth="1"/>
    <col min="9" max="9" width="12.57421875" style="9" customWidth="1"/>
    <col min="10" max="10" width="12.8515625" style="9" customWidth="1"/>
    <col min="11" max="11" width="15.421875" style="0" customWidth="1"/>
    <col min="12" max="12" width="24.7109375" style="0" customWidth="1"/>
  </cols>
  <sheetData>
    <row r="1" spans="4:10" s="6" customFormat="1" ht="13.5" thickBot="1">
      <c r="D1" s="4"/>
      <c r="E1" s="4"/>
      <c r="F1" s="4"/>
      <c r="G1" s="4"/>
      <c r="H1" s="4"/>
      <c r="I1" s="4"/>
      <c r="J1" s="4"/>
    </row>
    <row r="2" spans="1:12" s="6" customFormat="1" ht="12.75">
      <c r="A2" s="31" t="s">
        <v>27</v>
      </c>
      <c r="B2" s="120" t="s">
        <v>82</v>
      </c>
      <c r="C2" s="114" t="s">
        <v>80</v>
      </c>
      <c r="D2" s="117" t="s">
        <v>81</v>
      </c>
      <c r="E2" s="117"/>
      <c r="F2" s="118"/>
      <c r="G2" s="118"/>
      <c r="H2" s="118"/>
      <c r="I2" s="119"/>
      <c r="J2" s="122" t="s">
        <v>83</v>
      </c>
      <c r="K2" s="112" t="s">
        <v>84</v>
      </c>
      <c r="L2" s="112" t="s">
        <v>88</v>
      </c>
    </row>
    <row r="3" spans="1:12" s="6" customFormat="1" ht="13.5" thickBot="1">
      <c r="A3" s="31" t="s">
        <v>28</v>
      </c>
      <c r="B3" s="121"/>
      <c r="C3" s="115"/>
      <c r="D3" s="72">
        <v>2021</v>
      </c>
      <c r="E3" s="47">
        <v>2022</v>
      </c>
      <c r="F3" s="19">
        <v>2023</v>
      </c>
      <c r="G3" s="19">
        <v>2024</v>
      </c>
      <c r="H3" s="19">
        <v>2025</v>
      </c>
      <c r="I3" s="48">
        <v>2026</v>
      </c>
      <c r="J3" s="123"/>
      <c r="K3" s="124"/>
      <c r="L3" s="113"/>
    </row>
    <row r="4" spans="1:12" s="6" customFormat="1" ht="13.5" customHeight="1">
      <c r="A4" s="24">
        <v>10</v>
      </c>
      <c r="B4" s="93">
        <v>51</v>
      </c>
      <c r="C4" s="82" t="s">
        <v>7</v>
      </c>
      <c r="D4" s="99"/>
      <c r="E4" s="83"/>
      <c r="F4" s="84">
        <v>786000</v>
      </c>
      <c r="G4" s="84"/>
      <c r="H4" s="84"/>
      <c r="I4" s="85"/>
      <c r="J4" s="64">
        <f>SUM(D4:I4)</f>
        <v>786000</v>
      </c>
      <c r="K4" s="106" t="s">
        <v>50</v>
      </c>
      <c r="L4" s="110" t="s">
        <v>89</v>
      </c>
    </row>
    <row r="5" spans="1:12" s="6" customFormat="1" ht="13.5" customHeight="1">
      <c r="A5" s="116">
        <v>11</v>
      </c>
      <c r="B5" s="94">
        <v>100</v>
      </c>
      <c r="C5" s="18" t="s">
        <v>5</v>
      </c>
      <c r="D5" s="77"/>
      <c r="E5" s="53"/>
      <c r="F5" s="1">
        <v>1120000</v>
      </c>
      <c r="G5" s="2"/>
      <c r="H5" s="2"/>
      <c r="I5" s="56"/>
      <c r="J5" s="64">
        <f>SUM(D5:I5)</f>
        <v>1120000</v>
      </c>
      <c r="K5" s="107" t="s">
        <v>50</v>
      </c>
      <c r="L5" s="110" t="s">
        <v>89</v>
      </c>
    </row>
    <row r="6" spans="1:12" s="6" customFormat="1" ht="13.5" customHeight="1">
      <c r="A6" s="116"/>
      <c r="B6" s="95">
        <v>114</v>
      </c>
      <c r="C6" s="25" t="s">
        <v>4</v>
      </c>
      <c r="D6" s="77"/>
      <c r="E6" s="53"/>
      <c r="F6" s="2">
        <v>1200000</v>
      </c>
      <c r="G6" s="2"/>
      <c r="H6" s="2"/>
      <c r="I6" s="56"/>
      <c r="J6" s="64">
        <f>SUM(D6:I6)</f>
        <v>1200000</v>
      </c>
      <c r="K6" s="107" t="s">
        <v>50</v>
      </c>
      <c r="L6" s="110" t="s">
        <v>89</v>
      </c>
    </row>
    <row r="7" spans="1:12" s="6" customFormat="1" ht="13.5" customHeight="1">
      <c r="A7" s="116"/>
      <c r="B7" s="94">
        <v>121</v>
      </c>
      <c r="C7" s="21" t="s">
        <v>2</v>
      </c>
      <c r="D7" s="77"/>
      <c r="E7" s="53"/>
      <c r="F7" s="1">
        <v>119000</v>
      </c>
      <c r="G7" s="2"/>
      <c r="H7" s="2"/>
      <c r="I7" s="56"/>
      <c r="J7" s="64">
        <f>SUM(D7:I7)</f>
        <v>119000</v>
      </c>
      <c r="K7" s="107" t="s">
        <v>50</v>
      </c>
      <c r="L7" s="110" t="s">
        <v>89</v>
      </c>
    </row>
    <row r="8" spans="1:12" s="6" customFormat="1" ht="13.5" customHeight="1">
      <c r="A8" s="24"/>
      <c r="B8" s="94">
        <v>122</v>
      </c>
      <c r="C8" s="21" t="s">
        <v>3</v>
      </c>
      <c r="D8" s="79"/>
      <c r="E8" s="58"/>
      <c r="F8" s="12">
        <v>1554000</v>
      </c>
      <c r="G8" s="12"/>
      <c r="H8" s="12"/>
      <c r="I8" s="59"/>
      <c r="J8" s="64">
        <f>SUM(D8:I8)</f>
        <v>1554000</v>
      </c>
      <c r="K8" s="108" t="s">
        <v>50</v>
      </c>
      <c r="L8" s="110" t="s">
        <v>89</v>
      </c>
    </row>
    <row r="9" spans="1:12" s="6" customFormat="1" ht="13.5" customHeight="1">
      <c r="A9" s="24">
        <v>14</v>
      </c>
      <c r="B9" s="94">
        <v>132</v>
      </c>
      <c r="C9" s="44" t="s">
        <v>37</v>
      </c>
      <c r="D9" s="73"/>
      <c r="E9" s="50"/>
      <c r="F9" s="14">
        <v>1000000</v>
      </c>
      <c r="G9" s="14"/>
      <c r="H9" s="14"/>
      <c r="I9" s="49"/>
      <c r="J9" s="64">
        <f aca="true" t="shared" si="0" ref="J9:J68">SUM(D9:I9)</f>
        <v>1000000</v>
      </c>
      <c r="K9" s="107" t="s">
        <v>50</v>
      </c>
      <c r="L9" s="110" t="s">
        <v>89</v>
      </c>
    </row>
    <row r="10" spans="1:12" s="6" customFormat="1" ht="13.5" customHeight="1">
      <c r="A10" s="24"/>
      <c r="B10" s="96">
        <v>144</v>
      </c>
      <c r="C10" s="21" t="s">
        <v>1</v>
      </c>
      <c r="D10" s="79"/>
      <c r="E10" s="58"/>
      <c r="F10" s="1">
        <v>608000</v>
      </c>
      <c r="G10" s="3"/>
      <c r="H10" s="3"/>
      <c r="I10" s="57"/>
      <c r="J10" s="64">
        <f t="shared" si="0"/>
        <v>608000</v>
      </c>
      <c r="K10" s="108" t="s">
        <v>50</v>
      </c>
      <c r="L10" s="110" t="s">
        <v>89</v>
      </c>
    </row>
    <row r="11" spans="1:12" s="6" customFormat="1" ht="13.5" customHeight="1">
      <c r="A11" s="24">
        <v>20</v>
      </c>
      <c r="B11" s="96">
        <v>158</v>
      </c>
      <c r="C11" s="18" t="s">
        <v>9</v>
      </c>
      <c r="D11" s="73"/>
      <c r="E11" s="53">
        <v>750000</v>
      </c>
      <c r="F11" s="14"/>
      <c r="G11" s="14"/>
      <c r="H11" s="14"/>
      <c r="I11" s="49"/>
      <c r="J11" s="64">
        <f t="shared" si="0"/>
        <v>750000</v>
      </c>
      <c r="K11" s="107" t="s">
        <v>40</v>
      </c>
      <c r="L11" s="110" t="s">
        <v>89</v>
      </c>
    </row>
    <row r="12" spans="1:12" s="6" customFormat="1" ht="13.5" customHeight="1">
      <c r="A12" s="24"/>
      <c r="B12" s="94">
        <v>166</v>
      </c>
      <c r="C12" s="44" t="s">
        <v>32</v>
      </c>
      <c r="D12" s="75">
        <v>3000000</v>
      </c>
      <c r="E12" s="71"/>
      <c r="F12" s="2"/>
      <c r="G12" s="86"/>
      <c r="H12" s="86"/>
      <c r="I12" s="87"/>
      <c r="J12" s="64">
        <f t="shared" si="0"/>
        <v>3000000</v>
      </c>
      <c r="K12" s="107" t="s">
        <v>35</v>
      </c>
      <c r="L12" s="110" t="s">
        <v>90</v>
      </c>
    </row>
    <row r="13" spans="1:12" s="6" customFormat="1" ht="13.5" customHeight="1">
      <c r="A13" s="24"/>
      <c r="B13" s="94">
        <v>176</v>
      </c>
      <c r="C13" s="45" t="s">
        <v>6</v>
      </c>
      <c r="D13" s="77"/>
      <c r="E13" s="53"/>
      <c r="F13" s="86">
        <v>4100000</v>
      </c>
      <c r="G13" s="86"/>
      <c r="H13" s="86"/>
      <c r="I13" s="87"/>
      <c r="J13" s="64">
        <f t="shared" si="0"/>
        <v>4100000</v>
      </c>
      <c r="K13" s="107" t="s">
        <v>50</v>
      </c>
      <c r="L13" s="110" t="s">
        <v>91</v>
      </c>
    </row>
    <row r="14" spans="1:12" s="6" customFormat="1" ht="13.5" customHeight="1">
      <c r="A14" s="24">
        <v>21</v>
      </c>
      <c r="B14" s="95">
        <v>180</v>
      </c>
      <c r="C14" s="20" t="s">
        <v>30</v>
      </c>
      <c r="D14" s="76"/>
      <c r="E14" s="52"/>
      <c r="F14" s="11"/>
      <c r="G14" s="11">
        <v>1300000</v>
      </c>
      <c r="H14" s="11"/>
      <c r="I14" s="51"/>
      <c r="J14" s="64">
        <f t="shared" si="0"/>
        <v>1300000</v>
      </c>
      <c r="K14" s="107" t="s">
        <v>58</v>
      </c>
      <c r="L14" s="110" t="s">
        <v>89</v>
      </c>
    </row>
    <row r="15" spans="1:12" s="6" customFormat="1" ht="13.5" customHeight="1">
      <c r="A15" s="24">
        <v>23</v>
      </c>
      <c r="B15" s="94">
        <v>202</v>
      </c>
      <c r="C15" s="44" t="s">
        <v>25</v>
      </c>
      <c r="D15" s="75">
        <v>710000</v>
      </c>
      <c r="E15" s="71"/>
      <c r="F15" s="86"/>
      <c r="G15" s="86"/>
      <c r="H15" s="86"/>
      <c r="I15" s="87"/>
      <c r="J15" s="64">
        <f t="shared" si="0"/>
        <v>710000</v>
      </c>
      <c r="K15" s="107" t="s">
        <v>35</v>
      </c>
      <c r="L15" s="110" t="s">
        <v>89</v>
      </c>
    </row>
    <row r="16" spans="1:12" s="6" customFormat="1" ht="13.5" customHeight="1">
      <c r="A16" s="24"/>
      <c r="B16" s="94">
        <v>202</v>
      </c>
      <c r="C16" s="44" t="s">
        <v>34</v>
      </c>
      <c r="D16" s="75"/>
      <c r="E16" s="71">
        <v>2700000</v>
      </c>
      <c r="F16" s="86"/>
      <c r="G16" s="86"/>
      <c r="H16" s="86"/>
      <c r="I16" s="87"/>
      <c r="J16" s="64">
        <f t="shared" si="0"/>
        <v>2700000</v>
      </c>
      <c r="K16" s="107" t="s">
        <v>26</v>
      </c>
      <c r="L16" s="110" t="s">
        <v>89</v>
      </c>
    </row>
    <row r="17" spans="1:12" s="6" customFormat="1" ht="13.5" customHeight="1">
      <c r="A17" s="24">
        <v>25</v>
      </c>
      <c r="B17" s="94">
        <v>211</v>
      </c>
      <c r="C17" s="18" t="s">
        <v>8</v>
      </c>
      <c r="D17" s="75"/>
      <c r="E17" s="71">
        <v>1535000</v>
      </c>
      <c r="F17" s="86"/>
      <c r="G17" s="86"/>
      <c r="H17" s="86"/>
      <c r="I17" s="87"/>
      <c r="J17" s="64">
        <f t="shared" si="0"/>
        <v>1535000</v>
      </c>
      <c r="K17" s="107" t="s">
        <v>40</v>
      </c>
      <c r="L17" s="110" t="s">
        <v>91</v>
      </c>
    </row>
    <row r="18" spans="1:12" s="6" customFormat="1" ht="13.5" customHeight="1">
      <c r="A18" s="24"/>
      <c r="B18" s="94">
        <v>211</v>
      </c>
      <c r="C18" s="18" t="s">
        <v>79</v>
      </c>
      <c r="D18" s="75"/>
      <c r="E18" s="71">
        <v>1000000</v>
      </c>
      <c r="F18" s="86"/>
      <c r="G18" s="86"/>
      <c r="H18" s="86"/>
      <c r="I18" s="87"/>
      <c r="J18" s="64">
        <f t="shared" si="0"/>
        <v>1000000</v>
      </c>
      <c r="K18" s="107" t="s">
        <v>78</v>
      </c>
      <c r="L18" s="110" t="s">
        <v>91</v>
      </c>
    </row>
    <row r="19" spans="1:12" s="6" customFormat="1" ht="13.5" customHeight="1">
      <c r="A19" s="24"/>
      <c r="B19" s="94">
        <v>211</v>
      </c>
      <c r="C19" s="18" t="s">
        <v>61</v>
      </c>
      <c r="D19" s="75"/>
      <c r="E19" s="71">
        <v>4065000</v>
      </c>
      <c r="F19" s="86"/>
      <c r="G19" s="86"/>
      <c r="H19" s="86"/>
      <c r="I19" s="87"/>
      <c r="J19" s="64">
        <f t="shared" si="0"/>
        <v>4065000</v>
      </c>
      <c r="K19" s="107" t="s">
        <v>59</v>
      </c>
      <c r="L19" s="110" t="s">
        <v>91</v>
      </c>
    </row>
    <row r="20" spans="1:12" s="6" customFormat="1" ht="13.5" customHeight="1">
      <c r="A20" s="24"/>
      <c r="B20" s="95">
        <v>220</v>
      </c>
      <c r="C20" s="20" t="s">
        <v>10</v>
      </c>
      <c r="D20" s="76"/>
      <c r="E20" s="52"/>
      <c r="F20" s="11">
        <v>800000</v>
      </c>
      <c r="G20" s="11"/>
      <c r="H20" s="11"/>
      <c r="I20" s="51"/>
      <c r="J20" s="64">
        <f t="shared" si="0"/>
        <v>800000</v>
      </c>
      <c r="K20" s="107" t="s">
        <v>50</v>
      </c>
      <c r="L20" s="110" t="s">
        <v>89</v>
      </c>
    </row>
    <row r="21" spans="1:12" s="6" customFormat="1" ht="13.5" customHeight="1">
      <c r="A21" s="29"/>
      <c r="B21" s="96">
        <v>225</v>
      </c>
      <c r="C21" s="21" t="s">
        <v>15</v>
      </c>
      <c r="D21" s="79"/>
      <c r="E21" s="58"/>
      <c r="F21" s="12">
        <v>950000</v>
      </c>
      <c r="G21" s="12"/>
      <c r="H21" s="12"/>
      <c r="I21" s="59"/>
      <c r="J21" s="64">
        <f t="shared" si="0"/>
        <v>950000</v>
      </c>
      <c r="K21" s="107" t="s">
        <v>50</v>
      </c>
      <c r="L21" s="110" t="s">
        <v>89</v>
      </c>
    </row>
    <row r="22" spans="1:12" s="6" customFormat="1" ht="13.5" customHeight="1">
      <c r="A22" s="29">
        <v>66</v>
      </c>
      <c r="B22" s="94">
        <v>227</v>
      </c>
      <c r="C22" s="18" t="s">
        <v>14</v>
      </c>
      <c r="D22" s="75"/>
      <c r="E22" s="71">
        <v>1500000</v>
      </c>
      <c r="F22" s="86"/>
      <c r="G22" s="86"/>
      <c r="H22" s="86"/>
      <c r="I22" s="87"/>
      <c r="J22" s="64">
        <f t="shared" si="0"/>
        <v>1500000</v>
      </c>
      <c r="K22" s="107" t="s">
        <v>40</v>
      </c>
      <c r="L22" s="110" t="s">
        <v>89</v>
      </c>
    </row>
    <row r="23" spans="1:12" s="6" customFormat="1" ht="13.5" customHeight="1">
      <c r="A23" s="29"/>
      <c r="B23" s="94">
        <v>229</v>
      </c>
      <c r="C23" s="18" t="s">
        <v>13</v>
      </c>
      <c r="D23" s="100"/>
      <c r="E23" s="88"/>
      <c r="F23" s="89">
        <v>800000</v>
      </c>
      <c r="G23" s="86"/>
      <c r="H23" s="86"/>
      <c r="I23" s="87"/>
      <c r="J23" s="64">
        <f t="shared" si="0"/>
        <v>800000</v>
      </c>
      <c r="K23" s="107" t="s">
        <v>50</v>
      </c>
      <c r="L23" s="110" t="s">
        <v>89</v>
      </c>
    </row>
    <row r="24" spans="1:12" s="6" customFormat="1" ht="13.5" customHeight="1">
      <c r="A24" s="29"/>
      <c r="B24" s="94">
        <v>238</v>
      </c>
      <c r="C24" s="18" t="s">
        <v>60</v>
      </c>
      <c r="D24" s="77"/>
      <c r="E24" s="53">
        <v>605000</v>
      </c>
      <c r="F24" s="86"/>
      <c r="G24" s="86"/>
      <c r="H24" s="86"/>
      <c r="I24" s="87"/>
      <c r="J24" s="64">
        <f t="shared" si="0"/>
        <v>605000</v>
      </c>
      <c r="K24" s="107" t="s">
        <v>40</v>
      </c>
      <c r="L24" s="110" t="s">
        <v>89</v>
      </c>
    </row>
    <row r="25" spans="1:12" s="6" customFormat="1" ht="13.5" customHeight="1">
      <c r="A25" s="29"/>
      <c r="B25" s="94">
        <v>239</v>
      </c>
      <c r="C25" s="18" t="s">
        <v>22</v>
      </c>
      <c r="D25" s="100"/>
      <c r="E25" s="88">
        <v>1061000</v>
      </c>
      <c r="F25" s="86"/>
      <c r="G25" s="86"/>
      <c r="H25" s="86"/>
      <c r="I25" s="87"/>
      <c r="J25" s="64">
        <f t="shared" si="0"/>
        <v>1061000</v>
      </c>
      <c r="K25" s="107" t="s">
        <v>40</v>
      </c>
      <c r="L25" s="110" t="s">
        <v>89</v>
      </c>
    </row>
    <row r="26" spans="1:12" s="6" customFormat="1" ht="13.5" customHeight="1">
      <c r="A26" s="29"/>
      <c r="B26" s="94">
        <v>240</v>
      </c>
      <c r="C26" s="18" t="s">
        <v>20</v>
      </c>
      <c r="D26" s="75">
        <v>300000</v>
      </c>
      <c r="E26" s="71"/>
      <c r="F26" s="86"/>
      <c r="G26" s="86"/>
      <c r="H26" s="86"/>
      <c r="I26" s="87"/>
      <c r="J26" s="64">
        <f t="shared" si="0"/>
        <v>300000</v>
      </c>
      <c r="K26" s="107" t="s">
        <v>35</v>
      </c>
      <c r="L26" s="110" t="s">
        <v>89</v>
      </c>
    </row>
    <row r="27" spans="1:12" s="6" customFormat="1" ht="13.5" customHeight="1">
      <c r="A27" s="29"/>
      <c r="B27" s="94">
        <v>243</v>
      </c>
      <c r="C27" s="18" t="s">
        <v>62</v>
      </c>
      <c r="D27" s="100">
        <v>2065000</v>
      </c>
      <c r="E27" s="88"/>
      <c r="F27" s="86"/>
      <c r="G27" s="86"/>
      <c r="H27" s="86"/>
      <c r="I27" s="87"/>
      <c r="J27" s="64">
        <f t="shared" si="0"/>
        <v>2065000</v>
      </c>
      <c r="K27" s="107" t="s">
        <v>35</v>
      </c>
      <c r="L27" s="110" t="s">
        <v>90</v>
      </c>
    </row>
    <row r="28" spans="1:12" s="6" customFormat="1" ht="13.5" customHeight="1">
      <c r="A28" s="29"/>
      <c r="B28" s="94">
        <v>243</v>
      </c>
      <c r="C28" s="18" t="s">
        <v>63</v>
      </c>
      <c r="D28" s="100"/>
      <c r="E28" s="88">
        <v>3935000</v>
      </c>
      <c r="F28" s="86"/>
      <c r="G28" s="86"/>
      <c r="H28" s="86"/>
      <c r="I28" s="87"/>
      <c r="J28" s="64">
        <f t="shared" si="0"/>
        <v>3935000</v>
      </c>
      <c r="K28" s="107" t="s">
        <v>59</v>
      </c>
      <c r="L28" s="110" t="s">
        <v>90</v>
      </c>
    </row>
    <row r="29" spans="1:12" s="6" customFormat="1" ht="13.5" customHeight="1">
      <c r="A29" s="29"/>
      <c r="B29" s="94">
        <v>244</v>
      </c>
      <c r="C29" s="18" t="s">
        <v>23</v>
      </c>
      <c r="D29" s="100"/>
      <c r="E29" s="88">
        <v>1100000</v>
      </c>
      <c r="F29" s="86"/>
      <c r="G29" s="86"/>
      <c r="H29" s="86"/>
      <c r="I29" s="87"/>
      <c r="J29" s="64">
        <f t="shared" si="0"/>
        <v>1100000</v>
      </c>
      <c r="K29" s="107" t="s">
        <v>40</v>
      </c>
      <c r="L29" s="110" t="s">
        <v>89</v>
      </c>
    </row>
    <row r="30" spans="1:12" s="6" customFormat="1" ht="13.5" customHeight="1">
      <c r="A30" s="29"/>
      <c r="B30" s="94">
        <v>245</v>
      </c>
      <c r="C30" s="18" t="s">
        <v>52</v>
      </c>
      <c r="D30" s="101"/>
      <c r="E30" s="90"/>
      <c r="F30" s="86">
        <v>4600000</v>
      </c>
      <c r="G30" s="86"/>
      <c r="H30" s="86"/>
      <c r="I30" s="87"/>
      <c r="J30" s="64">
        <f t="shared" si="0"/>
        <v>4600000</v>
      </c>
      <c r="K30" s="107" t="s">
        <v>50</v>
      </c>
      <c r="L30" s="110" t="s">
        <v>91</v>
      </c>
    </row>
    <row r="31" spans="1:12" s="6" customFormat="1" ht="13.5" customHeight="1">
      <c r="A31" s="24">
        <v>7</v>
      </c>
      <c r="B31" s="95">
        <v>246</v>
      </c>
      <c r="C31" s="21" t="s">
        <v>16</v>
      </c>
      <c r="D31" s="76">
        <v>6450000</v>
      </c>
      <c r="E31" s="52"/>
      <c r="F31" s="11"/>
      <c r="G31" s="11"/>
      <c r="H31" s="11"/>
      <c r="I31" s="51"/>
      <c r="J31" s="64">
        <f t="shared" si="0"/>
        <v>6450000</v>
      </c>
      <c r="K31" s="107" t="s">
        <v>35</v>
      </c>
      <c r="L31" s="110" t="s">
        <v>89</v>
      </c>
    </row>
    <row r="32" spans="1:12" s="6" customFormat="1" ht="13.5" customHeight="1">
      <c r="A32" s="24">
        <v>17</v>
      </c>
      <c r="B32" s="95">
        <v>246</v>
      </c>
      <c r="C32" s="20" t="s">
        <v>53</v>
      </c>
      <c r="D32" s="76"/>
      <c r="E32" s="52">
        <v>1000000</v>
      </c>
      <c r="F32" s="11"/>
      <c r="G32" s="11"/>
      <c r="H32" s="11"/>
      <c r="I32" s="51"/>
      <c r="J32" s="64">
        <f t="shared" si="0"/>
        <v>1000000</v>
      </c>
      <c r="K32" s="107" t="s">
        <v>26</v>
      </c>
      <c r="L32" s="110" t="s">
        <v>89</v>
      </c>
    </row>
    <row r="33" spans="1:12" s="6" customFormat="1" ht="13.5" customHeight="1">
      <c r="A33" s="24">
        <v>22</v>
      </c>
      <c r="B33" s="95">
        <v>251</v>
      </c>
      <c r="C33" s="20" t="s">
        <v>29</v>
      </c>
      <c r="D33" s="77"/>
      <c r="E33" s="53">
        <v>1000000</v>
      </c>
      <c r="F33" s="11"/>
      <c r="G33" s="11"/>
      <c r="H33" s="11"/>
      <c r="I33" s="51"/>
      <c r="J33" s="64">
        <f t="shared" si="0"/>
        <v>1000000</v>
      </c>
      <c r="K33" s="107" t="s">
        <v>40</v>
      </c>
      <c r="L33" s="110" t="s">
        <v>89</v>
      </c>
    </row>
    <row r="34" spans="1:12" s="6" customFormat="1" ht="13.5" customHeight="1">
      <c r="A34" s="24"/>
      <c r="B34" s="95">
        <v>253</v>
      </c>
      <c r="C34" s="20" t="s">
        <v>24</v>
      </c>
      <c r="D34" s="76">
        <v>500000</v>
      </c>
      <c r="E34" s="52"/>
      <c r="F34" s="11"/>
      <c r="G34" s="11"/>
      <c r="H34" s="11"/>
      <c r="I34" s="51"/>
      <c r="J34" s="64">
        <f t="shared" si="0"/>
        <v>500000</v>
      </c>
      <c r="K34" s="107" t="s">
        <v>35</v>
      </c>
      <c r="L34" s="110" t="s">
        <v>89</v>
      </c>
    </row>
    <row r="35" spans="1:12" s="6" customFormat="1" ht="13.5" customHeight="1">
      <c r="A35" s="24">
        <v>26</v>
      </c>
      <c r="B35" s="94">
        <v>255</v>
      </c>
      <c r="C35" s="18" t="s">
        <v>21</v>
      </c>
      <c r="D35" s="100"/>
      <c r="E35" s="88">
        <v>510000</v>
      </c>
      <c r="F35" s="86"/>
      <c r="G35" s="86"/>
      <c r="H35" s="86"/>
      <c r="I35" s="87"/>
      <c r="J35" s="64">
        <f t="shared" si="0"/>
        <v>510000</v>
      </c>
      <c r="K35" s="107" t="s">
        <v>40</v>
      </c>
      <c r="L35" s="110" t="s">
        <v>89</v>
      </c>
    </row>
    <row r="36" spans="1:12" s="6" customFormat="1" ht="13.5" customHeight="1">
      <c r="A36" s="24"/>
      <c r="B36" s="94">
        <v>256</v>
      </c>
      <c r="C36" s="18" t="s">
        <v>31</v>
      </c>
      <c r="D36" s="102"/>
      <c r="E36" s="91"/>
      <c r="F36" s="86">
        <v>3500000</v>
      </c>
      <c r="G36" s="86"/>
      <c r="H36" s="86"/>
      <c r="I36" s="87"/>
      <c r="J36" s="64">
        <f t="shared" si="0"/>
        <v>3500000</v>
      </c>
      <c r="K36" s="107" t="s">
        <v>50</v>
      </c>
      <c r="L36" s="110" t="s">
        <v>91</v>
      </c>
    </row>
    <row r="37" spans="1:12" s="6" customFormat="1" ht="13.5" customHeight="1">
      <c r="A37" s="24"/>
      <c r="B37" s="94">
        <v>257</v>
      </c>
      <c r="C37" s="18" t="s">
        <v>38</v>
      </c>
      <c r="D37" s="75"/>
      <c r="E37" s="71"/>
      <c r="F37" s="86">
        <v>1380000</v>
      </c>
      <c r="G37" s="86"/>
      <c r="H37" s="86"/>
      <c r="I37" s="87"/>
      <c r="J37" s="64">
        <f t="shared" si="0"/>
        <v>1380000</v>
      </c>
      <c r="K37" s="107" t="s">
        <v>50</v>
      </c>
      <c r="L37" s="110" t="s">
        <v>89</v>
      </c>
    </row>
    <row r="38" spans="1:12" s="6" customFormat="1" ht="13.5" customHeight="1">
      <c r="A38" s="29">
        <v>55</v>
      </c>
      <c r="B38" s="94">
        <v>258</v>
      </c>
      <c r="C38" s="18" t="s">
        <v>33</v>
      </c>
      <c r="D38" s="75"/>
      <c r="E38" s="71">
        <v>1138000</v>
      </c>
      <c r="F38" s="86"/>
      <c r="G38" s="86"/>
      <c r="H38" s="86"/>
      <c r="I38" s="87"/>
      <c r="J38" s="64">
        <f t="shared" si="0"/>
        <v>1138000</v>
      </c>
      <c r="K38" s="107" t="s">
        <v>40</v>
      </c>
      <c r="L38" s="110" t="s">
        <v>89</v>
      </c>
    </row>
    <row r="39" spans="1:12" s="6" customFormat="1" ht="13.5" customHeight="1">
      <c r="A39" s="29">
        <v>45</v>
      </c>
      <c r="B39" s="95">
        <v>259</v>
      </c>
      <c r="C39" s="20" t="s">
        <v>11</v>
      </c>
      <c r="D39" s="76"/>
      <c r="E39" s="52"/>
      <c r="F39" s="2"/>
      <c r="G39" s="11">
        <v>8000000</v>
      </c>
      <c r="H39" s="11"/>
      <c r="I39" s="51"/>
      <c r="J39" s="64">
        <f t="shared" si="0"/>
        <v>8000000</v>
      </c>
      <c r="K39" s="107" t="s">
        <v>58</v>
      </c>
      <c r="L39" s="110" t="s">
        <v>91</v>
      </c>
    </row>
    <row r="40" spans="1:12" s="6" customFormat="1" ht="13.5" customHeight="1">
      <c r="A40" s="29">
        <v>34</v>
      </c>
      <c r="B40" s="95">
        <v>261</v>
      </c>
      <c r="C40" s="20" t="s">
        <v>36</v>
      </c>
      <c r="D40" s="76"/>
      <c r="E40" s="52">
        <v>2000000</v>
      </c>
      <c r="F40" s="11"/>
      <c r="G40" s="11"/>
      <c r="H40" s="11"/>
      <c r="I40" s="51"/>
      <c r="J40" s="64">
        <f t="shared" si="0"/>
        <v>2000000</v>
      </c>
      <c r="K40" s="107" t="s">
        <v>40</v>
      </c>
      <c r="L40" s="110" t="s">
        <v>89</v>
      </c>
    </row>
    <row r="41" spans="1:12" s="6" customFormat="1" ht="13.5" customHeight="1">
      <c r="A41" s="29">
        <v>47</v>
      </c>
      <c r="B41" s="94">
        <v>263</v>
      </c>
      <c r="C41" s="18" t="s">
        <v>39</v>
      </c>
      <c r="D41" s="75"/>
      <c r="E41" s="71">
        <v>1163000</v>
      </c>
      <c r="F41" s="86"/>
      <c r="G41" s="86"/>
      <c r="H41" s="86"/>
      <c r="I41" s="87"/>
      <c r="J41" s="64">
        <f t="shared" si="0"/>
        <v>1163000</v>
      </c>
      <c r="K41" s="107" t="s">
        <v>40</v>
      </c>
      <c r="L41" s="110" t="s">
        <v>89</v>
      </c>
    </row>
    <row r="42" spans="1:12" s="6" customFormat="1" ht="13.5" customHeight="1">
      <c r="A42" s="29">
        <v>59</v>
      </c>
      <c r="B42" s="95">
        <v>264</v>
      </c>
      <c r="C42" s="20" t="s">
        <v>42</v>
      </c>
      <c r="D42" s="76"/>
      <c r="E42" s="52">
        <v>250000</v>
      </c>
      <c r="F42" s="11"/>
      <c r="G42" s="11"/>
      <c r="H42" s="11"/>
      <c r="I42" s="51"/>
      <c r="J42" s="64">
        <f t="shared" si="0"/>
        <v>250000</v>
      </c>
      <c r="K42" s="107" t="s">
        <v>40</v>
      </c>
      <c r="L42" s="110" t="s">
        <v>89</v>
      </c>
    </row>
    <row r="43" spans="1:12" s="6" customFormat="1" ht="13.5" customHeight="1">
      <c r="A43" s="29">
        <v>48</v>
      </c>
      <c r="B43" s="95">
        <v>265</v>
      </c>
      <c r="C43" s="20" t="s">
        <v>41</v>
      </c>
      <c r="D43" s="76"/>
      <c r="E43" s="52">
        <v>5000000</v>
      </c>
      <c r="F43" s="11"/>
      <c r="G43" s="11"/>
      <c r="H43" s="11"/>
      <c r="I43" s="51"/>
      <c r="J43" s="64">
        <f t="shared" si="0"/>
        <v>5000000</v>
      </c>
      <c r="K43" s="107" t="s">
        <v>40</v>
      </c>
      <c r="L43" s="110" t="s">
        <v>89</v>
      </c>
    </row>
    <row r="44" spans="1:12" s="6" customFormat="1" ht="13.5" customHeight="1">
      <c r="A44" s="29">
        <v>42</v>
      </c>
      <c r="B44" s="95">
        <v>266</v>
      </c>
      <c r="C44" s="20" t="s">
        <v>43</v>
      </c>
      <c r="D44" s="76"/>
      <c r="E44" s="52"/>
      <c r="F44" s="11"/>
      <c r="G44" s="11">
        <v>8000000</v>
      </c>
      <c r="H44" s="11"/>
      <c r="I44" s="51"/>
      <c r="J44" s="64">
        <f t="shared" si="0"/>
        <v>8000000</v>
      </c>
      <c r="K44" s="107" t="s">
        <v>58</v>
      </c>
      <c r="L44" s="110" t="s">
        <v>91</v>
      </c>
    </row>
    <row r="45" spans="1:12" s="6" customFormat="1" ht="13.5" customHeight="1">
      <c r="A45" s="29">
        <v>44</v>
      </c>
      <c r="B45" s="95">
        <v>266</v>
      </c>
      <c r="C45" s="20" t="s">
        <v>43</v>
      </c>
      <c r="D45" s="76"/>
      <c r="E45" s="52"/>
      <c r="F45" s="11"/>
      <c r="G45" s="11"/>
      <c r="H45" s="11">
        <v>8000000</v>
      </c>
      <c r="I45" s="51"/>
      <c r="J45" s="64">
        <f t="shared" si="0"/>
        <v>8000000</v>
      </c>
      <c r="K45" s="107" t="s">
        <v>65</v>
      </c>
      <c r="L45" s="110" t="s">
        <v>91</v>
      </c>
    </row>
    <row r="46" spans="1:12" s="6" customFormat="1" ht="13.5" customHeight="1">
      <c r="A46" s="29"/>
      <c r="B46" s="95">
        <v>267</v>
      </c>
      <c r="C46" s="20" t="s">
        <v>44</v>
      </c>
      <c r="D46" s="77">
        <v>11000000</v>
      </c>
      <c r="E46" s="53"/>
      <c r="F46" s="11"/>
      <c r="G46" s="11"/>
      <c r="H46" s="11"/>
      <c r="I46" s="51"/>
      <c r="J46" s="64">
        <f t="shared" si="0"/>
        <v>11000000</v>
      </c>
      <c r="K46" s="107" t="s">
        <v>35</v>
      </c>
      <c r="L46" s="110" t="s">
        <v>92</v>
      </c>
    </row>
    <row r="47" spans="1:12" s="6" customFormat="1" ht="13.5" customHeight="1">
      <c r="A47" s="29"/>
      <c r="B47" s="94">
        <v>268</v>
      </c>
      <c r="C47" s="18" t="s">
        <v>54</v>
      </c>
      <c r="D47" s="75"/>
      <c r="E47" s="71"/>
      <c r="F47" s="86"/>
      <c r="G47" s="86"/>
      <c r="H47" s="86">
        <v>4000000</v>
      </c>
      <c r="I47" s="87"/>
      <c r="J47" s="64">
        <f t="shared" si="0"/>
        <v>4000000</v>
      </c>
      <c r="K47" s="107" t="s">
        <v>65</v>
      </c>
      <c r="L47" s="110" t="s">
        <v>91</v>
      </c>
    </row>
    <row r="48" spans="1:12" s="6" customFormat="1" ht="13.5" customHeight="1">
      <c r="A48" s="29"/>
      <c r="B48" s="94">
        <v>269</v>
      </c>
      <c r="C48" s="18" t="s">
        <v>45</v>
      </c>
      <c r="D48" s="75"/>
      <c r="E48" s="71"/>
      <c r="F48" s="86">
        <v>1190000</v>
      </c>
      <c r="G48" s="86"/>
      <c r="H48" s="86"/>
      <c r="I48" s="87"/>
      <c r="J48" s="64">
        <f t="shared" si="0"/>
        <v>1190000</v>
      </c>
      <c r="K48" s="107" t="s">
        <v>50</v>
      </c>
      <c r="L48" s="110" t="s">
        <v>89</v>
      </c>
    </row>
    <row r="49" spans="1:12" s="6" customFormat="1" ht="13.5" customHeight="1">
      <c r="A49" s="24"/>
      <c r="B49" s="95">
        <v>270</v>
      </c>
      <c r="C49" s="20" t="s">
        <v>48</v>
      </c>
      <c r="D49" s="76"/>
      <c r="E49" s="52"/>
      <c r="F49" s="11">
        <v>8000000</v>
      </c>
      <c r="G49" s="11"/>
      <c r="H49" s="11"/>
      <c r="I49" s="51"/>
      <c r="J49" s="64">
        <f t="shared" si="0"/>
        <v>8000000</v>
      </c>
      <c r="K49" s="107" t="s">
        <v>50</v>
      </c>
      <c r="L49" s="110" t="s">
        <v>89</v>
      </c>
    </row>
    <row r="50" spans="1:12" s="6" customFormat="1" ht="13.5" customHeight="1">
      <c r="A50" s="24"/>
      <c r="B50" s="95">
        <v>271</v>
      </c>
      <c r="C50" s="20" t="s">
        <v>49</v>
      </c>
      <c r="D50" s="76"/>
      <c r="E50" s="52"/>
      <c r="F50" s="11">
        <v>2250000</v>
      </c>
      <c r="G50" s="11"/>
      <c r="H50" s="11"/>
      <c r="I50" s="51"/>
      <c r="J50" s="64">
        <f t="shared" si="0"/>
        <v>2250000</v>
      </c>
      <c r="K50" s="107" t="s">
        <v>50</v>
      </c>
      <c r="L50" s="110" t="s">
        <v>89</v>
      </c>
    </row>
    <row r="51" spans="1:12" s="6" customFormat="1" ht="13.5" customHeight="1">
      <c r="A51" s="41"/>
      <c r="B51" s="94">
        <v>272</v>
      </c>
      <c r="C51" s="18" t="s">
        <v>47</v>
      </c>
      <c r="D51" s="74"/>
      <c r="E51" s="71"/>
      <c r="F51" s="14"/>
      <c r="G51" s="14">
        <v>3600000</v>
      </c>
      <c r="H51" s="14"/>
      <c r="I51" s="49"/>
      <c r="J51" s="64">
        <f t="shared" si="0"/>
        <v>3600000</v>
      </c>
      <c r="K51" s="107" t="s">
        <v>58</v>
      </c>
      <c r="L51" s="110" t="s">
        <v>91</v>
      </c>
    </row>
    <row r="52" spans="1:12" s="6" customFormat="1" ht="13.5" customHeight="1">
      <c r="A52" s="29"/>
      <c r="B52" s="94">
        <v>273</v>
      </c>
      <c r="C52" s="18" t="s">
        <v>46</v>
      </c>
      <c r="D52" s="74"/>
      <c r="E52" s="71"/>
      <c r="F52" s="14"/>
      <c r="G52" s="14"/>
      <c r="H52" s="14">
        <v>2295000</v>
      </c>
      <c r="I52" s="49"/>
      <c r="J52" s="64">
        <f t="shared" si="0"/>
        <v>2295000</v>
      </c>
      <c r="K52" s="107" t="s">
        <v>65</v>
      </c>
      <c r="L52" s="110" t="s">
        <v>89</v>
      </c>
    </row>
    <row r="53" spans="1:12" s="6" customFormat="1" ht="13.5" customHeight="1">
      <c r="A53" s="29"/>
      <c r="B53" s="94">
        <v>274</v>
      </c>
      <c r="C53" s="18" t="s">
        <v>57</v>
      </c>
      <c r="D53" s="74"/>
      <c r="E53" s="71"/>
      <c r="F53" s="14"/>
      <c r="G53" s="14">
        <v>1218000</v>
      </c>
      <c r="H53" s="14"/>
      <c r="I53" s="49"/>
      <c r="J53" s="64">
        <f t="shared" si="0"/>
        <v>1218000</v>
      </c>
      <c r="K53" s="107" t="s">
        <v>58</v>
      </c>
      <c r="L53" s="110" t="s">
        <v>89</v>
      </c>
    </row>
    <row r="54" spans="1:12" s="6" customFormat="1" ht="13.5" customHeight="1">
      <c r="A54" s="29"/>
      <c r="B54" s="95">
        <v>275</v>
      </c>
      <c r="C54" s="22" t="s">
        <v>55</v>
      </c>
      <c r="D54" s="78"/>
      <c r="E54" s="54"/>
      <c r="F54" s="16"/>
      <c r="G54" s="16">
        <v>9000000</v>
      </c>
      <c r="H54" s="16"/>
      <c r="I54" s="55"/>
      <c r="J54" s="64">
        <f t="shared" si="0"/>
        <v>9000000</v>
      </c>
      <c r="K54" s="107" t="s">
        <v>58</v>
      </c>
      <c r="L54" s="110" t="s">
        <v>89</v>
      </c>
    </row>
    <row r="55" spans="1:12" s="6" customFormat="1" ht="13.5" customHeight="1">
      <c r="A55" s="29"/>
      <c r="B55" s="95">
        <v>276</v>
      </c>
      <c r="C55" s="22" t="s">
        <v>56</v>
      </c>
      <c r="D55" s="78"/>
      <c r="E55" s="54"/>
      <c r="F55" s="16"/>
      <c r="G55" s="16">
        <v>250000</v>
      </c>
      <c r="H55" s="16"/>
      <c r="I55" s="55"/>
      <c r="J55" s="64">
        <f t="shared" si="0"/>
        <v>250000</v>
      </c>
      <c r="K55" s="107" t="s">
        <v>58</v>
      </c>
      <c r="L55" s="110" t="s">
        <v>89</v>
      </c>
    </row>
    <row r="56" spans="1:12" s="6" customFormat="1" ht="13.5" customHeight="1">
      <c r="A56" s="29"/>
      <c r="B56" s="94">
        <v>277</v>
      </c>
      <c r="C56" s="18" t="s">
        <v>64</v>
      </c>
      <c r="D56" s="80"/>
      <c r="E56" s="103"/>
      <c r="F56" s="27"/>
      <c r="G56" s="27"/>
      <c r="H56" s="28">
        <v>1246000</v>
      </c>
      <c r="I56" s="60"/>
      <c r="J56" s="64">
        <f t="shared" si="0"/>
        <v>1246000</v>
      </c>
      <c r="K56" s="107" t="s">
        <v>65</v>
      </c>
      <c r="L56" s="110" t="s">
        <v>89</v>
      </c>
    </row>
    <row r="57" spans="1:12" s="6" customFormat="1" ht="13.5" customHeight="1">
      <c r="A57" s="24"/>
      <c r="B57" s="95">
        <v>278</v>
      </c>
      <c r="C57" s="22" t="s">
        <v>68</v>
      </c>
      <c r="D57" s="78"/>
      <c r="E57" s="54"/>
      <c r="F57" s="16"/>
      <c r="G57" s="16">
        <v>2000000</v>
      </c>
      <c r="H57" s="16"/>
      <c r="I57" s="55"/>
      <c r="J57" s="64">
        <f t="shared" si="0"/>
        <v>2000000</v>
      </c>
      <c r="K57" s="107" t="s">
        <v>58</v>
      </c>
      <c r="L57" s="110" t="s">
        <v>89</v>
      </c>
    </row>
    <row r="58" spans="1:12" s="6" customFormat="1" ht="13.5" customHeight="1">
      <c r="A58" s="24"/>
      <c r="B58" s="95">
        <v>279</v>
      </c>
      <c r="C58" s="22" t="s">
        <v>67</v>
      </c>
      <c r="D58" s="78"/>
      <c r="E58" s="54"/>
      <c r="F58" s="16"/>
      <c r="G58" s="16"/>
      <c r="H58" s="16">
        <v>9000000</v>
      </c>
      <c r="I58" s="55"/>
      <c r="J58" s="64">
        <f t="shared" si="0"/>
        <v>9000000</v>
      </c>
      <c r="K58" s="107" t="s">
        <v>65</v>
      </c>
      <c r="L58" s="110" t="s">
        <v>89</v>
      </c>
    </row>
    <row r="59" spans="1:12" s="6" customFormat="1" ht="13.5" customHeight="1">
      <c r="A59" s="30"/>
      <c r="B59" s="95">
        <v>280</v>
      </c>
      <c r="C59" s="22" t="s">
        <v>66</v>
      </c>
      <c r="D59" s="78"/>
      <c r="E59" s="54"/>
      <c r="F59" s="16"/>
      <c r="G59" s="16"/>
      <c r="H59" s="16">
        <v>2250000</v>
      </c>
      <c r="I59" s="55"/>
      <c r="J59" s="64">
        <f t="shared" si="0"/>
        <v>2250000</v>
      </c>
      <c r="K59" s="107" t="s">
        <v>65</v>
      </c>
      <c r="L59" s="110" t="s">
        <v>89</v>
      </c>
    </row>
    <row r="60" spans="1:12" s="6" customFormat="1" ht="13.5" customHeight="1">
      <c r="A60" s="29"/>
      <c r="B60" s="97">
        <v>281</v>
      </c>
      <c r="C60" s="18" t="s">
        <v>71</v>
      </c>
      <c r="D60" s="80"/>
      <c r="E60" s="103"/>
      <c r="F60" s="27"/>
      <c r="G60" s="27"/>
      <c r="H60" s="28"/>
      <c r="I60" s="60">
        <v>7400000</v>
      </c>
      <c r="J60" s="64">
        <f t="shared" si="0"/>
        <v>7400000</v>
      </c>
      <c r="K60" s="107" t="s">
        <v>69</v>
      </c>
      <c r="L60" s="110" t="s">
        <v>91</v>
      </c>
    </row>
    <row r="61" spans="1:12" s="6" customFormat="1" ht="13.5" customHeight="1">
      <c r="A61" s="29"/>
      <c r="B61" s="97">
        <v>282</v>
      </c>
      <c r="C61" s="18" t="s">
        <v>72</v>
      </c>
      <c r="D61" s="80"/>
      <c r="E61" s="103"/>
      <c r="F61" s="27"/>
      <c r="G61" s="27"/>
      <c r="H61" s="28"/>
      <c r="I61" s="60">
        <v>1500000</v>
      </c>
      <c r="J61" s="64">
        <f t="shared" si="0"/>
        <v>1500000</v>
      </c>
      <c r="K61" s="107" t="s">
        <v>69</v>
      </c>
      <c r="L61" s="110" t="s">
        <v>89</v>
      </c>
    </row>
    <row r="62" spans="1:12" s="6" customFormat="1" ht="13.5" customHeight="1">
      <c r="A62" s="29"/>
      <c r="B62" s="97">
        <v>283</v>
      </c>
      <c r="C62" s="18" t="s">
        <v>73</v>
      </c>
      <c r="D62" s="80"/>
      <c r="E62" s="103"/>
      <c r="F62" s="27"/>
      <c r="G62" s="27"/>
      <c r="H62" s="28"/>
      <c r="I62" s="60">
        <v>3100000</v>
      </c>
      <c r="J62" s="64">
        <f t="shared" si="0"/>
        <v>3100000</v>
      </c>
      <c r="K62" s="107" t="s">
        <v>69</v>
      </c>
      <c r="L62" s="110" t="s">
        <v>89</v>
      </c>
    </row>
    <row r="63" spans="1:12" s="6" customFormat="1" ht="13.5" customHeight="1">
      <c r="A63" s="30"/>
      <c r="B63" s="97">
        <v>284</v>
      </c>
      <c r="C63" s="18" t="s">
        <v>70</v>
      </c>
      <c r="D63" s="80"/>
      <c r="E63" s="103"/>
      <c r="F63" s="27"/>
      <c r="G63" s="27"/>
      <c r="H63" s="28"/>
      <c r="I63" s="60">
        <v>1277000</v>
      </c>
      <c r="J63" s="64">
        <f t="shared" si="0"/>
        <v>1277000</v>
      </c>
      <c r="K63" s="107" t="s">
        <v>69</v>
      </c>
      <c r="L63" s="110" t="s">
        <v>89</v>
      </c>
    </row>
    <row r="64" spans="1:12" s="6" customFormat="1" ht="13.5" customHeight="1">
      <c r="A64" s="30"/>
      <c r="B64" s="95">
        <v>285</v>
      </c>
      <c r="C64" s="22" t="s">
        <v>76</v>
      </c>
      <c r="D64" s="78"/>
      <c r="E64" s="54">
        <v>2750000</v>
      </c>
      <c r="F64" s="16"/>
      <c r="G64" s="16"/>
      <c r="H64" s="16"/>
      <c r="I64" s="55"/>
      <c r="J64" s="64">
        <f t="shared" si="0"/>
        <v>2750000</v>
      </c>
      <c r="K64" s="107" t="s">
        <v>40</v>
      </c>
      <c r="L64" s="110" t="s">
        <v>89</v>
      </c>
    </row>
    <row r="65" spans="1:12" s="6" customFormat="1" ht="13.5" customHeight="1">
      <c r="A65" s="30"/>
      <c r="B65" s="94">
        <v>285</v>
      </c>
      <c r="C65" s="22" t="s">
        <v>77</v>
      </c>
      <c r="D65" s="78"/>
      <c r="E65" s="54">
        <v>1000000</v>
      </c>
      <c r="F65" s="16"/>
      <c r="G65" s="16"/>
      <c r="H65" s="16"/>
      <c r="I65" s="55"/>
      <c r="J65" s="64">
        <f t="shared" si="0"/>
        <v>1000000</v>
      </c>
      <c r="K65" s="107" t="s">
        <v>78</v>
      </c>
      <c r="L65" s="110" t="s">
        <v>89</v>
      </c>
    </row>
    <row r="66" spans="1:12" s="6" customFormat="1" ht="13.5" customHeight="1">
      <c r="A66" s="30"/>
      <c r="B66" s="95">
        <v>285</v>
      </c>
      <c r="C66" s="22" t="s">
        <v>76</v>
      </c>
      <c r="D66" s="78"/>
      <c r="E66" s="54"/>
      <c r="F66" s="16">
        <v>2750000</v>
      </c>
      <c r="G66" s="16"/>
      <c r="H66" s="16"/>
      <c r="I66" s="55"/>
      <c r="J66" s="64">
        <f t="shared" si="0"/>
        <v>2750000</v>
      </c>
      <c r="K66" s="107" t="s">
        <v>50</v>
      </c>
      <c r="L66" s="110" t="s">
        <v>89</v>
      </c>
    </row>
    <row r="67" spans="1:12" s="6" customFormat="1" ht="13.5" customHeight="1">
      <c r="A67" s="29"/>
      <c r="B67" s="95">
        <v>286</v>
      </c>
      <c r="C67" s="22" t="s">
        <v>75</v>
      </c>
      <c r="D67" s="78"/>
      <c r="E67" s="54"/>
      <c r="F67" s="16"/>
      <c r="G67" s="16"/>
      <c r="H67" s="16"/>
      <c r="I67" s="55">
        <v>9250000</v>
      </c>
      <c r="J67" s="64">
        <f t="shared" si="0"/>
        <v>9250000</v>
      </c>
      <c r="K67" s="107" t="s">
        <v>69</v>
      </c>
      <c r="L67" s="110" t="s">
        <v>89</v>
      </c>
    </row>
    <row r="68" spans="1:12" s="6" customFormat="1" ht="13.5" customHeight="1" thickBot="1">
      <c r="A68" s="29"/>
      <c r="B68" s="98">
        <v>287</v>
      </c>
      <c r="C68" s="46" t="s">
        <v>74</v>
      </c>
      <c r="D68" s="81"/>
      <c r="E68" s="61"/>
      <c r="F68" s="62"/>
      <c r="G68" s="62"/>
      <c r="H68" s="62"/>
      <c r="I68" s="63">
        <v>250000</v>
      </c>
      <c r="J68" s="64">
        <f t="shared" si="0"/>
        <v>250000</v>
      </c>
      <c r="K68" s="109" t="s">
        <v>69</v>
      </c>
      <c r="L68" s="111" t="s">
        <v>89</v>
      </c>
    </row>
    <row r="69" spans="1:11" s="6" customFormat="1" ht="13.5" customHeight="1" thickBot="1">
      <c r="A69" s="29"/>
      <c r="B69" s="39"/>
      <c r="C69" s="67" t="s">
        <v>85</v>
      </c>
      <c r="D69" s="66">
        <f>SUM(D4:D68)-D70</f>
        <v>24025000</v>
      </c>
      <c r="E69" s="66">
        <f aca="true" t="shared" si="1" ref="E69:J69">SUM(E4:E68)</f>
        <v>34062000</v>
      </c>
      <c r="F69" s="65">
        <f t="shared" si="1"/>
        <v>36707000</v>
      </c>
      <c r="G69" s="65">
        <f t="shared" si="1"/>
        <v>33368000</v>
      </c>
      <c r="H69" s="65">
        <f t="shared" si="1"/>
        <v>26791000</v>
      </c>
      <c r="I69" s="65">
        <f t="shared" si="1"/>
        <v>22777000</v>
      </c>
      <c r="J69" s="65">
        <f t="shared" si="1"/>
        <v>177730000</v>
      </c>
      <c r="K69" s="34"/>
    </row>
    <row r="70" spans="1:11" s="6" customFormat="1" ht="13.5" customHeight="1" thickBot="1">
      <c r="A70" s="29"/>
      <c r="B70" s="39"/>
      <c r="C70" s="68" t="s">
        <v>87</v>
      </c>
      <c r="D70" s="69">
        <v>0</v>
      </c>
      <c r="E70" s="104"/>
      <c r="F70" s="40"/>
      <c r="G70" s="40"/>
      <c r="H70" s="40"/>
      <c r="I70" s="40"/>
      <c r="J70" s="33"/>
      <c r="K70" s="34"/>
    </row>
    <row r="71" spans="1:11" s="6" customFormat="1" ht="13.5" customHeight="1" thickBot="1">
      <c r="A71" s="29"/>
      <c r="B71" s="39"/>
      <c r="C71" s="70" t="s">
        <v>86</v>
      </c>
      <c r="D71" s="69">
        <f>SUM(D69:D70)</f>
        <v>24025000</v>
      </c>
      <c r="E71" s="105"/>
      <c r="F71" s="40"/>
      <c r="G71" s="40"/>
      <c r="H71" s="40"/>
      <c r="I71" s="40"/>
      <c r="J71" s="33"/>
      <c r="K71" s="34"/>
    </row>
    <row r="72" spans="1:11" s="6" customFormat="1" ht="12.75">
      <c r="A72" s="30"/>
      <c r="B72" s="24"/>
      <c r="C72" s="35"/>
      <c r="D72" s="92"/>
      <c r="E72" s="92"/>
      <c r="F72" s="92"/>
      <c r="G72" s="42"/>
      <c r="H72" s="43"/>
      <c r="I72" s="43"/>
      <c r="J72" s="37"/>
      <c r="K72" s="34"/>
    </row>
    <row r="73" spans="1:11" s="6" customFormat="1" ht="12.75">
      <c r="A73" s="30"/>
      <c r="B73" s="24"/>
      <c r="C73" s="35"/>
      <c r="D73" s="42"/>
      <c r="E73" s="42"/>
      <c r="F73" s="42"/>
      <c r="G73" s="42"/>
      <c r="H73" s="43"/>
      <c r="I73" s="43"/>
      <c r="J73" s="37"/>
      <c r="K73" s="34"/>
    </row>
    <row r="74" spans="1:11" s="6" customFormat="1" ht="12.75">
      <c r="A74" s="30"/>
      <c r="B74" s="24"/>
      <c r="C74" s="35"/>
      <c r="D74" s="42"/>
      <c r="E74" s="42"/>
      <c r="F74" s="42"/>
      <c r="G74" s="42"/>
      <c r="H74" s="43"/>
      <c r="I74" s="43"/>
      <c r="J74" s="37"/>
      <c r="K74" s="34"/>
    </row>
    <row r="75" spans="1:11" s="6" customFormat="1" ht="12.75">
      <c r="A75" s="30"/>
      <c r="B75" s="24"/>
      <c r="C75" s="35"/>
      <c r="D75" s="42"/>
      <c r="E75" s="42"/>
      <c r="F75" s="42"/>
      <c r="G75" s="42"/>
      <c r="H75" s="43"/>
      <c r="I75" s="43"/>
      <c r="J75" s="37"/>
      <c r="K75" s="34"/>
    </row>
    <row r="76" spans="1:11" s="6" customFormat="1" ht="12.75">
      <c r="A76" s="30"/>
      <c r="B76" s="24"/>
      <c r="C76" s="35"/>
      <c r="D76" s="42"/>
      <c r="E76" s="42"/>
      <c r="F76" s="42"/>
      <c r="G76" s="42"/>
      <c r="H76" s="43"/>
      <c r="I76" s="43"/>
      <c r="J76" s="37"/>
      <c r="K76" s="34"/>
    </row>
    <row r="77" spans="1:11" s="6" customFormat="1" ht="12.75">
      <c r="A77" s="30"/>
      <c r="B77" s="24"/>
      <c r="C77" s="35"/>
      <c r="D77" s="42"/>
      <c r="E77" s="42"/>
      <c r="F77" s="42"/>
      <c r="G77" s="42"/>
      <c r="H77" s="43"/>
      <c r="I77" s="43"/>
      <c r="J77" s="37"/>
      <c r="K77" s="34"/>
    </row>
    <row r="78" spans="1:11" s="6" customFormat="1" ht="12.75">
      <c r="A78" s="30"/>
      <c r="B78" s="24"/>
      <c r="C78" s="35"/>
      <c r="D78" s="42"/>
      <c r="E78" s="42"/>
      <c r="F78" s="42"/>
      <c r="G78" s="42"/>
      <c r="H78" s="43"/>
      <c r="I78" s="43"/>
      <c r="J78" s="37"/>
      <c r="K78" s="34"/>
    </row>
    <row r="79" spans="1:11" s="6" customFormat="1" ht="12.75">
      <c r="A79" s="30"/>
      <c r="B79" s="24"/>
      <c r="C79" s="35"/>
      <c r="D79" s="42"/>
      <c r="E79" s="42"/>
      <c r="F79" s="42"/>
      <c r="G79" s="42"/>
      <c r="H79" s="43"/>
      <c r="I79" s="43"/>
      <c r="J79" s="37"/>
      <c r="K79" s="34"/>
    </row>
    <row r="80" spans="1:11" s="6" customFormat="1" ht="12.75">
      <c r="A80" s="30"/>
      <c r="B80" s="24"/>
      <c r="C80" s="35"/>
      <c r="D80" s="42"/>
      <c r="E80" s="42"/>
      <c r="F80" s="42"/>
      <c r="G80" s="42"/>
      <c r="H80" s="43"/>
      <c r="I80" s="43"/>
      <c r="J80" s="37"/>
      <c r="K80" s="34"/>
    </row>
    <row r="81" spans="1:11" s="6" customFormat="1" ht="12.75">
      <c r="A81" s="30"/>
      <c r="B81" s="24"/>
      <c r="C81" s="35"/>
      <c r="D81" s="42"/>
      <c r="E81" s="42"/>
      <c r="F81" s="42"/>
      <c r="G81" s="42"/>
      <c r="H81" s="43"/>
      <c r="I81" s="43"/>
      <c r="J81" s="37"/>
      <c r="K81" s="34"/>
    </row>
    <row r="82" spans="1:11" s="6" customFormat="1" ht="12.75">
      <c r="A82" s="30"/>
      <c r="B82" s="24"/>
      <c r="C82" s="35"/>
      <c r="D82" s="42"/>
      <c r="E82" s="42"/>
      <c r="F82" s="42"/>
      <c r="G82" s="42"/>
      <c r="H82" s="43"/>
      <c r="I82" s="43"/>
      <c r="J82" s="37"/>
      <c r="K82" s="34"/>
    </row>
    <row r="83" spans="4:10" s="6" customFormat="1" ht="12.75">
      <c r="D83" s="4"/>
      <c r="E83" s="4"/>
      <c r="F83" s="4"/>
      <c r="G83" s="4"/>
      <c r="H83" s="4"/>
      <c r="I83" s="4"/>
      <c r="J83" s="4"/>
    </row>
    <row r="84" spans="4:10" s="6" customFormat="1" ht="12.75">
      <c r="D84" s="4"/>
      <c r="E84" s="4"/>
      <c r="F84" s="4"/>
      <c r="G84" s="4"/>
      <c r="H84" s="4"/>
      <c r="I84" s="4"/>
      <c r="J84" s="4"/>
    </row>
    <row r="85" spans="4:10" s="6" customFormat="1" ht="12.75">
      <c r="D85" s="4"/>
      <c r="E85" s="4"/>
      <c r="F85" s="4"/>
      <c r="G85" s="4"/>
      <c r="H85" s="4"/>
      <c r="I85" s="4"/>
      <c r="J85" s="4"/>
    </row>
    <row r="86" spans="4:10" s="6" customFormat="1" ht="12.75">
      <c r="D86" s="4"/>
      <c r="E86" s="4"/>
      <c r="F86" s="4"/>
      <c r="G86" s="4"/>
      <c r="H86" s="4"/>
      <c r="I86" s="4"/>
      <c r="J86" s="4"/>
    </row>
    <row r="87" spans="4:10" s="6" customFormat="1" ht="12.75">
      <c r="D87" s="4"/>
      <c r="E87" s="4"/>
      <c r="F87" s="4"/>
      <c r="G87" s="4"/>
      <c r="H87" s="4"/>
      <c r="I87" s="4"/>
      <c r="J87" s="4"/>
    </row>
    <row r="88" spans="1:11" s="6" customFormat="1" ht="12.75" customHeight="1" hidden="1">
      <c r="A88" s="29"/>
      <c r="B88" s="13">
        <v>43</v>
      </c>
      <c r="C88" s="38" t="s">
        <v>0</v>
      </c>
      <c r="D88" s="32"/>
      <c r="E88" s="32"/>
      <c r="F88" s="32"/>
      <c r="G88" s="32"/>
      <c r="H88" s="32"/>
      <c r="I88" s="32"/>
      <c r="J88" s="33">
        <f>SUM(D88:I88)</f>
        <v>0</v>
      </c>
      <c r="K88" s="5" t="s">
        <v>12</v>
      </c>
    </row>
    <row r="89" spans="4:10" s="6" customFormat="1" ht="12.75">
      <c r="D89" s="4"/>
      <c r="E89" s="4"/>
      <c r="F89" s="4"/>
      <c r="G89" s="4"/>
      <c r="H89" s="4"/>
      <c r="I89" s="4"/>
      <c r="J89" s="4"/>
    </row>
    <row r="90" spans="1:11" s="6" customFormat="1" ht="12.75" customHeight="1" hidden="1">
      <c r="A90" s="29"/>
      <c r="B90" s="13"/>
      <c r="C90" s="36" t="s">
        <v>51</v>
      </c>
      <c r="D90" s="37"/>
      <c r="E90" s="37"/>
      <c r="F90" s="37"/>
      <c r="G90" s="37"/>
      <c r="H90" s="37"/>
      <c r="I90" s="37"/>
      <c r="J90" s="33">
        <f>SUM(D90:I90)</f>
        <v>0</v>
      </c>
      <c r="K90" s="5" t="s">
        <v>12</v>
      </c>
    </row>
    <row r="91" spans="4:10" s="6" customFormat="1" ht="12.75">
      <c r="D91" s="4"/>
      <c r="E91" s="4"/>
      <c r="F91" s="4"/>
      <c r="G91" s="4"/>
      <c r="H91" s="4"/>
      <c r="I91" s="4"/>
      <c r="J91" s="4"/>
    </row>
    <row r="92" spans="4:10" s="6" customFormat="1" ht="12.75">
      <c r="D92" s="4"/>
      <c r="E92" s="4"/>
      <c r="F92" s="4"/>
      <c r="G92" s="4"/>
      <c r="H92" s="4"/>
      <c r="I92" s="4"/>
      <c r="J92" s="4"/>
    </row>
    <row r="93" spans="4:10" s="6" customFormat="1" ht="12.75">
      <c r="D93" s="4"/>
      <c r="E93" s="4"/>
      <c r="F93" s="4"/>
      <c r="G93" s="4"/>
      <c r="H93" s="4"/>
      <c r="I93" s="4"/>
      <c r="J93" s="4"/>
    </row>
    <row r="94" spans="4:10" s="6" customFormat="1" ht="12.75">
      <c r="D94" s="4"/>
      <c r="E94" s="4"/>
      <c r="F94" s="4"/>
      <c r="G94" s="4"/>
      <c r="H94" s="4"/>
      <c r="I94" s="4"/>
      <c r="J94" s="4"/>
    </row>
    <row r="95" spans="4:10" s="6" customFormat="1" ht="12.75">
      <c r="D95" s="4"/>
      <c r="E95" s="4"/>
      <c r="F95" s="4"/>
      <c r="G95" s="4"/>
      <c r="H95" s="4"/>
      <c r="I95" s="4"/>
      <c r="J95" s="4"/>
    </row>
    <row r="96" spans="4:10" s="6" customFormat="1" ht="12.75">
      <c r="D96" s="4"/>
      <c r="E96" s="4"/>
      <c r="F96" s="4"/>
      <c r="G96" s="4"/>
      <c r="H96" s="4"/>
      <c r="I96" s="4"/>
      <c r="J96" s="4"/>
    </row>
    <row r="97" spans="4:10" s="6" customFormat="1" ht="12.75">
      <c r="D97" s="4"/>
      <c r="E97" s="4"/>
      <c r="F97" s="4"/>
      <c r="G97" s="4"/>
      <c r="H97" s="4"/>
      <c r="I97" s="4"/>
      <c r="J97" s="4"/>
    </row>
    <row r="98" spans="4:10" s="6" customFormat="1" ht="12.75">
      <c r="D98" s="4"/>
      <c r="E98" s="4"/>
      <c r="F98" s="4"/>
      <c r="G98" s="4"/>
      <c r="H98" s="4"/>
      <c r="I98" s="4"/>
      <c r="J98" s="4"/>
    </row>
    <row r="99" spans="4:10" s="6" customFormat="1" ht="12.75">
      <c r="D99" s="4"/>
      <c r="E99" s="4"/>
      <c r="F99" s="4"/>
      <c r="G99" s="4"/>
      <c r="H99" s="4"/>
      <c r="I99" s="4"/>
      <c r="J99" s="4"/>
    </row>
    <row r="106" spans="1:11" ht="12.75" customHeight="1" hidden="1">
      <c r="A106" s="23"/>
      <c r="B106" s="15"/>
      <c r="C106" s="26" t="s">
        <v>17</v>
      </c>
      <c r="D106" s="16"/>
      <c r="E106" s="16"/>
      <c r="F106" s="16"/>
      <c r="G106" s="16"/>
      <c r="H106" s="16"/>
      <c r="I106" s="16"/>
      <c r="J106" s="2">
        <f>SUM(D106:I106)</f>
        <v>0</v>
      </c>
      <c r="K106" s="17" t="s">
        <v>50</v>
      </c>
    </row>
    <row r="107" spans="1:11" ht="12.75" customHeight="1" hidden="1">
      <c r="A107" s="23"/>
      <c r="B107" s="15"/>
      <c r="C107" s="26" t="s">
        <v>18</v>
      </c>
      <c r="D107" s="16"/>
      <c r="E107" s="16"/>
      <c r="F107" s="16"/>
      <c r="G107" s="16"/>
      <c r="H107" s="16"/>
      <c r="I107" s="16"/>
      <c r="J107" s="2">
        <f>SUM(D107:I107)</f>
        <v>0</v>
      </c>
      <c r="K107" s="17" t="s">
        <v>50</v>
      </c>
    </row>
    <row r="108" spans="1:11" ht="12.75" customHeight="1" hidden="1">
      <c r="A108" s="23"/>
      <c r="B108" s="15"/>
      <c r="C108" s="26" t="s">
        <v>19</v>
      </c>
      <c r="D108" s="16"/>
      <c r="E108" s="16"/>
      <c r="F108" s="16"/>
      <c r="G108" s="16"/>
      <c r="H108" s="16"/>
      <c r="I108" s="16"/>
      <c r="J108" s="2">
        <f>SUM(D108:I108)</f>
        <v>0</v>
      </c>
      <c r="K108" s="17" t="s">
        <v>50</v>
      </c>
    </row>
    <row r="114" ht="12.75" customHeight="1"/>
    <row r="115" ht="12.75" customHeight="1"/>
    <row r="116" ht="12.75" customHeight="1"/>
    <row r="117" ht="12.75" customHeight="1"/>
    <row r="118" ht="12.75">
      <c r="A118" s="8"/>
    </row>
    <row r="119" ht="12.75">
      <c r="A119" s="8"/>
    </row>
    <row r="120" ht="12.75">
      <c r="A120" s="8"/>
    </row>
    <row r="121" ht="12.75">
      <c r="A121" s="10"/>
    </row>
    <row r="122" ht="12.75">
      <c r="A122" s="10"/>
    </row>
    <row r="123" ht="12.75">
      <c r="A123" s="8"/>
    </row>
    <row r="124" ht="12.75">
      <c r="A124" s="8"/>
    </row>
    <row r="125" ht="12.75">
      <c r="A125" s="8"/>
    </row>
    <row r="129" ht="12.75">
      <c r="A129" s="7"/>
    </row>
    <row r="135" ht="12.75">
      <c r="A135" s="6"/>
    </row>
  </sheetData>
  <sheetProtection/>
  <mergeCells count="7">
    <mergeCell ref="L2:L3"/>
    <mergeCell ref="C2:C3"/>
    <mergeCell ref="A5:A7"/>
    <mergeCell ref="D2:I2"/>
    <mergeCell ref="B2:B3"/>
    <mergeCell ref="J2:J3"/>
    <mergeCell ref="K2:K3"/>
  </mergeCells>
  <printOptions/>
  <pageMargins left="0.25" right="0.25" top="1" bottom="0.75" header="0.3" footer="0.3"/>
  <pageSetup fitToHeight="0" fitToWidth="1" orientation="landscape" scale="76" r:id="rId3"/>
  <headerFooter alignWithMargins="0">
    <oddHeader>&amp;C&amp;14Exhibit R
2022 - 2026 Projects
&amp;RNKWD_APP_EX_R_
Rate Case 2022-00xxx
Exhibit R
Witness: Stoffer</oddHeader>
    <oddFooter>&amp;LDate:&amp;D&amp;CPage &amp;P&amp;R&amp;T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Kentucky 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Northern Kentucky Water District</dc:creator>
  <cp:keywords/>
  <dc:description/>
  <cp:lastModifiedBy>Tom Edge</cp:lastModifiedBy>
  <cp:lastPrinted>2022-07-05T13:48:36Z</cp:lastPrinted>
  <dcterms:created xsi:type="dcterms:W3CDTF">2004-01-19T19:15:08Z</dcterms:created>
  <dcterms:modified xsi:type="dcterms:W3CDTF">2022-08-19T08:00:04Z</dcterms:modified>
  <cp:category/>
  <cp:version/>
  <cp:contentType/>
  <cp:contentStatus/>
</cp:coreProperties>
</file>