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ge\Desktop\Filing\"/>
    </mc:Choice>
  </mc:AlternateContent>
  <xr:revisionPtr revIDLastSave="0" documentId="8_{33BA054E-8A13-42F0-901C-831990EF42BA}" xr6:coauthVersionLast="47" xr6:coauthVersionMax="47" xr10:uidLastSave="{00000000-0000-0000-0000-000000000000}"/>
  <bookViews>
    <workbookView xWindow="28680" yWindow="15" windowWidth="29040" windowHeight="15840" activeTab="4" xr2:uid="{0101E0E3-4E8F-4C9A-92E6-3871122A2E85}"/>
  </bookViews>
  <sheets>
    <sheet name="Sheet1" sheetId="1" r:id="rId1"/>
    <sheet name="Schedule E" sheetId="3" r:id="rId2"/>
    <sheet name="Schedule F" sheetId="2" r:id="rId3"/>
    <sheet name="Schedule G1" sheetId="4" r:id="rId4"/>
    <sheet name="Schedule G1 Final" sheetId="7" r:id="rId5"/>
    <sheet name="Schedule G2" sheetId="6" r:id="rId6"/>
    <sheet name="2017-2021" sheetId="5" r:id="rId7"/>
  </sheets>
  <definedNames>
    <definedName name="_xlnm._FilterDatabase" localSheetId="2" hidden="1">'Schedule F'!$A$73:$J$97</definedName>
    <definedName name="_xlnm._FilterDatabase" localSheetId="3" hidden="1">'Schedule G1'!$A$5:$AE$112</definedName>
    <definedName name="_xlnm.Print_Titles" localSheetId="4">'Schedule G1 Final'!$1:$1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6" l="1"/>
  <c r="E8" i="6"/>
  <c r="D8" i="6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I114" i="4"/>
  <c r="D111" i="5"/>
  <c r="E111" i="5"/>
  <c r="F111" i="5"/>
  <c r="G111" i="5"/>
  <c r="C111" i="5"/>
  <c r="E15" i="4"/>
  <c r="F15" i="4" s="1"/>
  <c r="E16" i="4"/>
  <c r="F16" i="4" s="1"/>
  <c r="E18" i="4"/>
  <c r="F18" i="4"/>
  <c r="E19" i="4"/>
  <c r="F19" i="4"/>
  <c r="E20" i="4"/>
  <c r="F20" i="4" s="1"/>
  <c r="E21" i="4"/>
  <c r="F21" i="4"/>
  <c r="E22" i="4"/>
  <c r="F22" i="4"/>
  <c r="E23" i="4"/>
  <c r="F23" i="4" s="1"/>
  <c r="E24" i="4"/>
  <c r="F24" i="4"/>
  <c r="E25" i="4"/>
  <c r="F25" i="4" s="1"/>
  <c r="E26" i="4"/>
  <c r="F26" i="4"/>
  <c r="E27" i="4"/>
  <c r="F27" i="4" s="1"/>
  <c r="E28" i="4"/>
  <c r="F28" i="4"/>
  <c r="E29" i="4"/>
  <c r="F29" i="4" s="1"/>
  <c r="E30" i="4"/>
  <c r="F30" i="4"/>
  <c r="E31" i="4"/>
  <c r="F31" i="4"/>
  <c r="E32" i="4"/>
  <c r="F32" i="4" s="1"/>
  <c r="E33" i="4"/>
  <c r="F33" i="4"/>
  <c r="E34" i="4"/>
  <c r="F34" i="4" s="1"/>
  <c r="E35" i="4"/>
  <c r="F35" i="4"/>
  <c r="E36" i="4"/>
  <c r="F36" i="4" s="1"/>
  <c r="E37" i="4"/>
  <c r="F37" i="4"/>
  <c r="E38" i="4"/>
  <c r="F38" i="4" s="1"/>
  <c r="E39" i="4"/>
  <c r="F39" i="4"/>
  <c r="E40" i="4"/>
  <c r="F40" i="4" s="1"/>
  <c r="E41" i="4"/>
  <c r="F41" i="4"/>
  <c r="E42" i="4"/>
  <c r="F42" i="4" s="1"/>
  <c r="E43" i="4"/>
  <c r="F43" i="4"/>
  <c r="E9" i="4"/>
  <c r="F9" i="4" s="1"/>
  <c r="E44" i="4"/>
  <c r="F44" i="4"/>
  <c r="E45" i="4"/>
  <c r="F45" i="4" s="1"/>
  <c r="E46" i="4"/>
  <c r="F46" i="4"/>
  <c r="E47" i="4"/>
  <c r="F47" i="4" s="1"/>
  <c r="E48" i="4"/>
  <c r="F48" i="4"/>
  <c r="E49" i="4"/>
  <c r="F49" i="4" s="1"/>
  <c r="E50" i="4"/>
  <c r="F50" i="4"/>
  <c r="E51" i="4"/>
  <c r="F51" i="4" s="1"/>
  <c r="E52" i="4"/>
  <c r="F52" i="4"/>
  <c r="E53" i="4"/>
  <c r="F53" i="4" s="1"/>
  <c r="E54" i="4"/>
  <c r="F54" i="4"/>
  <c r="E55" i="4"/>
  <c r="F55" i="4" s="1"/>
  <c r="E56" i="4"/>
  <c r="F56" i="4"/>
  <c r="E57" i="4"/>
  <c r="F57" i="4" s="1"/>
  <c r="E58" i="4"/>
  <c r="F58" i="4"/>
  <c r="E59" i="4"/>
  <c r="F59" i="4" s="1"/>
  <c r="E60" i="4"/>
  <c r="F60" i="4"/>
  <c r="E61" i="4"/>
  <c r="F61" i="4" s="1"/>
  <c r="E62" i="4"/>
  <c r="F62" i="4"/>
  <c r="E63" i="4"/>
  <c r="F63" i="4" s="1"/>
  <c r="E64" i="4"/>
  <c r="F64" i="4"/>
  <c r="E65" i="4"/>
  <c r="F65" i="4" s="1"/>
  <c r="E66" i="4"/>
  <c r="F66" i="4"/>
  <c r="E67" i="4"/>
  <c r="F67" i="4" s="1"/>
  <c r="E68" i="4"/>
  <c r="F68" i="4"/>
  <c r="E69" i="4"/>
  <c r="F69" i="4" s="1"/>
  <c r="E70" i="4"/>
  <c r="F70" i="4"/>
  <c r="E71" i="4"/>
  <c r="F71" i="4" s="1"/>
  <c r="E72" i="4"/>
  <c r="F72" i="4"/>
  <c r="E73" i="4"/>
  <c r="F73" i="4" s="1"/>
  <c r="E74" i="4"/>
  <c r="F74" i="4"/>
  <c r="E75" i="4"/>
  <c r="F75" i="4" s="1"/>
  <c r="E76" i="4"/>
  <c r="F76" i="4"/>
  <c r="E77" i="4"/>
  <c r="F77" i="4" s="1"/>
  <c r="E78" i="4"/>
  <c r="F78" i="4"/>
  <c r="E79" i="4"/>
  <c r="F79" i="4" s="1"/>
  <c r="E80" i="4"/>
  <c r="F80" i="4"/>
  <c r="E81" i="4"/>
  <c r="F81" i="4" s="1"/>
  <c r="E82" i="4"/>
  <c r="F82" i="4"/>
  <c r="E83" i="4"/>
  <c r="F83" i="4" s="1"/>
  <c r="E84" i="4"/>
  <c r="F84" i="4"/>
  <c r="E85" i="4"/>
  <c r="F85" i="4" s="1"/>
  <c r="E86" i="4"/>
  <c r="F86" i="4"/>
  <c r="E87" i="4"/>
  <c r="F87" i="4" s="1"/>
  <c r="E88" i="4"/>
  <c r="F88" i="4"/>
  <c r="E89" i="4"/>
  <c r="F89" i="4" s="1"/>
  <c r="E90" i="4"/>
  <c r="F90" i="4"/>
  <c r="E91" i="4"/>
  <c r="F91" i="4" s="1"/>
  <c r="E92" i="4"/>
  <c r="F92" i="4"/>
  <c r="E93" i="4"/>
  <c r="F93" i="4" s="1"/>
  <c r="E94" i="4"/>
  <c r="F94" i="4"/>
  <c r="E95" i="4"/>
  <c r="F95" i="4" s="1"/>
  <c r="E96" i="4"/>
  <c r="F96" i="4"/>
  <c r="E97" i="4"/>
  <c r="F97" i="4" s="1"/>
  <c r="E98" i="4"/>
  <c r="F98" i="4"/>
  <c r="E99" i="4"/>
  <c r="F99" i="4" s="1"/>
  <c r="E100" i="4"/>
  <c r="F100" i="4"/>
  <c r="E101" i="4"/>
  <c r="F101" i="4" s="1"/>
  <c r="E102" i="4"/>
  <c r="F102" i="4"/>
  <c r="E103" i="4"/>
  <c r="F103" i="4" s="1"/>
  <c r="E104" i="4"/>
  <c r="F104" i="4" s="1"/>
  <c r="E105" i="4"/>
  <c r="F105" i="4"/>
  <c r="E106" i="4"/>
  <c r="F106" i="4" s="1"/>
  <c r="E107" i="4"/>
  <c r="F107" i="4"/>
  <c r="E108" i="4"/>
  <c r="F108" i="4"/>
  <c r="E109" i="4"/>
  <c r="F109" i="4" s="1"/>
  <c r="E110" i="4"/>
  <c r="F110" i="4"/>
  <c r="E111" i="4"/>
  <c r="F111" i="4"/>
  <c r="E112" i="4"/>
  <c r="F112" i="4" s="1"/>
  <c r="E17" i="4"/>
  <c r="F17" i="4"/>
  <c r="E6" i="4"/>
  <c r="F6" i="4"/>
  <c r="E7" i="4"/>
  <c r="F7" i="4"/>
  <c r="E8" i="4"/>
  <c r="F8" i="4"/>
  <c r="E10" i="4"/>
  <c r="F10" i="4"/>
  <c r="E11" i="4"/>
  <c r="F11" i="4"/>
  <c r="E12" i="4"/>
  <c r="F12" i="4"/>
  <c r="E13" i="4"/>
  <c r="F13" i="4"/>
  <c r="J8" i="4"/>
  <c r="J10" i="4"/>
  <c r="J11" i="4"/>
  <c r="J12" i="4"/>
  <c r="J13" i="4"/>
  <c r="J14" i="4"/>
  <c r="J15" i="4"/>
  <c r="J16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9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7" i="4"/>
  <c r="J6" i="4"/>
  <c r="J7" i="4"/>
  <c r="E14" i="4"/>
  <c r="F14" i="4" s="1"/>
  <c r="G87" i="3"/>
  <c r="G88" i="3"/>
  <c r="G85" i="3"/>
  <c r="G83" i="3"/>
  <c r="G82" i="3"/>
  <c r="G81" i="3"/>
  <c r="G80" i="3"/>
  <c r="G79" i="3"/>
  <c r="G78" i="3"/>
  <c r="G77" i="3"/>
  <c r="G76" i="3"/>
  <c r="G7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Stacey Kampsen</author>
  </authors>
  <commentList>
    <comment ref="R6" authorId="0" shapeId="0" xr:uid="{987E37E7-3738-4F8A-9642-E6270A6C240C}">
      <text>
        <r>
          <rPr>
            <b/>
            <sz val="9"/>
            <color indexed="81"/>
            <rFont val="Tahoma"/>
            <charset val="1"/>
          </rPr>
          <t>Stacey Kampsen:</t>
        </r>
        <r>
          <rPr>
            <sz val="9"/>
            <color indexed="81"/>
            <rFont val="Tahoma"/>
            <charset val="1"/>
          </rPr>
          <t xml:space="preserve">
Future BAN - took out of BAn 2017 in 2018</t>
        </r>
      </text>
    </comment>
    <comment ref="R31" authorId="0" shapeId="0" xr:uid="{BF46987A-E309-46AD-8F94-D0E7D418BD62}">
      <text>
        <r>
          <rPr>
            <b/>
            <sz val="9"/>
            <color indexed="81"/>
            <rFont val="Tahoma"/>
            <charset val="1"/>
          </rPr>
          <t>Stacey Kampsen:</t>
        </r>
        <r>
          <rPr>
            <sz val="9"/>
            <color indexed="81"/>
            <rFont val="Tahoma"/>
            <charset val="1"/>
          </rPr>
          <t xml:space="preserve">
Future BAN - moved out of BAn 2017 in 2018</t>
        </r>
      </text>
    </comment>
    <comment ref="R37" authorId="0" shapeId="0" xr:uid="{A441E4AE-32A1-4A71-9FDC-C56AE7260408}">
      <text>
        <r>
          <rPr>
            <b/>
            <sz val="9"/>
            <color indexed="81"/>
            <rFont val="Tahoma"/>
            <charset val="1"/>
          </rPr>
          <t>Stacey Kampsen:</t>
        </r>
        <r>
          <rPr>
            <sz val="9"/>
            <color indexed="81"/>
            <rFont val="Tahoma"/>
            <charset val="1"/>
          </rPr>
          <t xml:space="preserve">
moved to BAN 2009 in 2018</t>
        </r>
      </text>
    </comment>
    <comment ref="R99" authorId="0" shapeId="0" xr:uid="{811EA63D-5664-42CA-A7D2-019998AE83EE}">
      <text>
        <r>
          <rPr>
            <b/>
            <sz val="9"/>
            <color indexed="81"/>
            <rFont val="Tahoma"/>
            <charset val="1"/>
          </rPr>
          <t>Stacey Kampsen:</t>
        </r>
        <r>
          <rPr>
            <sz val="9"/>
            <color indexed="81"/>
            <rFont val="Tahoma"/>
            <charset val="1"/>
          </rPr>
          <t xml:space="preserve">
future BAN</t>
        </r>
      </text>
    </comment>
  </commentList>
</comments>
</file>

<file path=xl/sharedStrings.xml><?xml version="1.0" encoding="utf-8"?>
<sst xmlns="http://schemas.openxmlformats.org/spreadsheetml/2006/main" count="1709" uniqueCount="386">
  <si>
    <t xml:space="preserve">Actual Substantial Completion </t>
  </si>
  <si>
    <t xml:space="preserve">Board Approved Budget </t>
  </si>
  <si>
    <t xml:space="preserve">Notice to Proceed/ Originial Start Date </t>
  </si>
  <si>
    <t xml:space="preserve">Contract Duration- Substantial </t>
  </si>
  <si>
    <t xml:space="preserve">Contract Duration- Final  </t>
  </si>
  <si>
    <t xml:space="preserve">Hudson Avenue WMR </t>
  </si>
  <si>
    <t>184-0851</t>
  </si>
  <si>
    <t xml:space="preserve">Wedgewood Drive and Clubhouse Drive WMR </t>
  </si>
  <si>
    <t>184-0849</t>
  </si>
  <si>
    <t xml:space="preserve">Sub-District M Phase 2 </t>
  </si>
  <si>
    <t>184-0750</t>
  </si>
  <si>
    <t>184-0488</t>
  </si>
  <si>
    <t>Substantial Completion on Notice to Proceed</t>
  </si>
  <si>
    <t>Final Completion on Notice to Proceed</t>
  </si>
  <si>
    <t xml:space="preserve">Bromley Tank Gravity Wall </t>
  </si>
  <si>
    <t xml:space="preserve">Dayton Tank Painting </t>
  </si>
  <si>
    <t xml:space="preserve">Latonia Avenue WMR </t>
  </si>
  <si>
    <t xml:space="preserve">McHenry Street and Clifton Avenue WMR </t>
  </si>
  <si>
    <t>184-0521</t>
  </si>
  <si>
    <t>184-0839</t>
  </si>
  <si>
    <t>162-003</t>
  </si>
  <si>
    <t>184-0853</t>
  </si>
  <si>
    <t>Perimeter Dr- Phase 1 WMR</t>
  </si>
  <si>
    <t>184-0842</t>
  </si>
  <si>
    <t>Edgewood WMR (Phase 1)</t>
  </si>
  <si>
    <t>184-0807</t>
  </si>
  <si>
    <t xml:space="preserve">Blossom Lane WMR </t>
  </si>
  <si>
    <t xml:space="preserve">Lorup Avenue WMR </t>
  </si>
  <si>
    <t>184-0836</t>
  </si>
  <si>
    <t xml:space="preserve">Brookwood Drive WMR - Central Phase </t>
  </si>
  <si>
    <t>184-0850</t>
  </si>
  <si>
    <t>184-0856</t>
  </si>
  <si>
    <t xml:space="preserve">Dudley 1080 Tank Painting </t>
  </si>
  <si>
    <t xml:space="preserve">Madison Pike Phase 2 WMR </t>
  </si>
  <si>
    <t>184-0795</t>
  </si>
  <si>
    <t xml:space="preserve">Riggs Avenue Phase 2 WMR </t>
  </si>
  <si>
    <t xml:space="preserve">McKinney St and 9th Ave WMR </t>
  </si>
  <si>
    <t>184-0854</t>
  </si>
  <si>
    <t>184-0830</t>
  </si>
  <si>
    <t>Perimeter Dr- Phase 2 WMR</t>
  </si>
  <si>
    <t xml:space="preserve">Buttermilk Pike WMR </t>
  </si>
  <si>
    <t>184-0843</t>
  </si>
  <si>
    <t>184-0852</t>
  </si>
  <si>
    <t>184-4005</t>
  </si>
  <si>
    <t xml:space="preserve">Highland Ave WMR </t>
  </si>
  <si>
    <t>184-0862</t>
  </si>
  <si>
    <t xml:space="preserve">Caldwell Drive MWR </t>
  </si>
  <si>
    <t>184-0860</t>
  </si>
  <si>
    <t>184-0863</t>
  </si>
  <si>
    <t>184-0857</t>
  </si>
  <si>
    <t xml:space="preserve">Birch Drive WMR </t>
  </si>
  <si>
    <t>184-0859</t>
  </si>
  <si>
    <t>6/15/20118</t>
  </si>
  <si>
    <t xml:space="preserve">Brookwood Drive WMR - North Phase </t>
  </si>
  <si>
    <t>184-0868</t>
  </si>
  <si>
    <t xml:space="preserve">Harrison Tank Painting </t>
  </si>
  <si>
    <t xml:space="preserve">Rossford Tank Painting </t>
  </si>
  <si>
    <t xml:space="preserve">Devon Tank Painting </t>
  </si>
  <si>
    <t xml:space="preserve">South Newport Tank Repairs </t>
  </si>
  <si>
    <t>184-0838</t>
  </si>
  <si>
    <t>184-0858</t>
  </si>
  <si>
    <t xml:space="preserve">Erlanger Road Phase 2 WMR </t>
  </si>
  <si>
    <t xml:space="preserve">Pentland Place WMR </t>
  </si>
  <si>
    <t xml:space="preserve">Winters Lane WMR </t>
  </si>
  <si>
    <t xml:space="preserve">Ripple Creek Road WMR </t>
  </si>
  <si>
    <t xml:space="preserve">TMTP Belt Filter Press Replacement </t>
  </si>
  <si>
    <t xml:space="preserve">TMTP Concrete Flow Meter Pit </t>
  </si>
  <si>
    <t>184-0848</t>
  </si>
  <si>
    <t xml:space="preserve">Echo Hills and Licking Pike WMR </t>
  </si>
  <si>
    <t>184-0866</t>
  </si>
  <si>
    <t>184-0865</t>
  </si>
  <si>
    <t>184-0864</t>
  </si>
  <si>
    <t xml:space="preserve">Arlington Road WMR </t>
  </si>
  <si>
    <t xml:space="preserve">Church Street and Faye Drive WMR </t>
  </si>
  <si>
    <t>Highland Ave WMR (Oak to Floral)</t>
  </si>
  <si>
    <t>184-0742</t>
  </si>
  <si>
    <t>184-0855</t>
  </si>
  <si>
    <t>184-0869</t>
  </si>
  <si>
    <t xml:space="preserve">Sunset Drive WMR </t>
  </si>
  <si>
    <t>184-0870</t>
  </si>
  <si>
    <t xml:space="preserve">Dudley Road and Lyndale Court WMR </t>
  </si>
  <si>
    <t xml:space="preserve">Bromley Tank Drainage Channel </t>
  </si>
  <si>
    <t xml:space="preserve">Narrows and Nelson WMR Relocation </t>
  </si>
  <si>
    <t>184-0872</t>
  </si>
  <si>
    <t>184-0532</t>
  </si>
  <si>
    <t xml:space="preserve">24inch Cross Country WMR project </t>
  </si>
  <si>
    <t xml:space="preserve">Cox Road and Oliver Road WMR </t>
  </si>
  <si>
    <t>184-0613</t>
  </si>
  <si>
    <t xml:space="preserve">Parker and Ridge WMR </t>
  </si>
  <si>
    <t>184-0812</t>
  </si>
  <si>
    <t xml:space="preserve">Rossmoyne, Druid, Warwick WMR </t>
  </si>
  <si>
    <t>184-0871</t>
  </si>
  <si>
    <t>N. Ft. Thomas Ave WMR (Covert to Lincoln)</t>
  </si>
  <si>
    <t>184-0879</t>
  </si>
  <si>
    <t xml:space="preserve">Ann Street WMR </t>
  </si>
  <si>
    <t xml:space="preserve">Janet Drive WMR </t>
  </si>
  <si>
    <t>8" &amp; 12" Water Main Connection- Phase 1</t>
  </si>
  <si>
    <t>184-0874</t>
  </si>
  <si>
    <t>184-0881</t>
  </si>
  <si>
    <t>184-0840</t>
  </si>
  <si>
    <t>184-0767</t>
  </si>
  <si>
    <t xml:space="preserve">ORPS1 Pump 4 Upgrade </t>
  </si>
  <si>
    <t xml:space="preserve">Parkway Dr WMR </t>
  </si>
  <si>
    <t xml:space="preserve">Stonehouse Road WMR </t>
  </si>
  <si>
    <t>184-0861</t>
  </si>
  <si>
    <t>Fourth Street MWR (Scott to Greenup)</t>
  </si>
  <si>
    <t>184-0888</t>
  </si>
  <si>
    <t>184-0880</t>
  </si>
  <si>
    <t xml:space="preserve">Pieck Drive and West Henry Clay Ave WMR </t>
  </si>
  <si>
    <t xml:space="preserve">Central Facility Standby Power </t>
  </si>
  <si>
    <t>184-0882</t>
  </si>
  <si>
    <t>184-0498</t>
  </si>
  <si>
    <t>184-4014</t>
  </si>
  <si>
    <t xml:space="preserve">Ash Street WMR </t>
  </si>
  <si>
    <t xml:space="preserve">Highland Avenue WMR </t>
  </si>
  <si>
    <t xml:space="preserve">Sunset Drive &amp; Allen Court WMR </t>
  </si>
  <si>
    <t>184-0883</t>
  </si>
  <si>
    <t>184-0875</t>
  </si>
  <si>
    <t>Hillview Drive WMR (Dixie to Longmeadow)</t>
  </si>
  <si>
    <t>184-0886</t>
  </si>
  <si>
    <t xml:space="preserve">Ervin Terrace &amp; 10th Ave WMR </t>
  </si>
  <si>
    <t xml:space="preserve">Barma Drive WMR </t>
  </si>
  <si>
    <t xml:space="preserve">Brookwood and Oakridge Drive WMR </t>
  </si>
  <si>
    <t xml:space="preserve">Old Alexandria Pike (CR1557) WMR </t>
  </si>
  <si>
    <t xml:space="preserve">Wayskin, Marnoam, Sipple, &amp; Dave WMR </t>
  </si>
  <si>
    <t>184-0837</t>
  </si>
  <si>
    <t>184-0892</t>
  </si>
  <si>
    <t>184-0889</t>
  </si>
  <si>
    <t>184-0876</t>
  </si>
  <si>
    <t>184-0877</t>
  </si>
  <si>
    <t>184-0887</t>
  </si>
  <si>
    <t xml:space="preserve">Jackson Road WMR </t>
  </si>
  <si>
    <t>Amsterdam Road WMR (Arlington to Montauge)</t>
  </si>
  <si>
    <t>184-0885</t>
  </si>
  <si>
    <t>184-0873</t>
  </si>
  <si>
    <t>Amsterdam Road WMR (Morris to Redwood)</t>
  </si>
  <si>
    <t xml:space="preserve">Amsterdam Road WMR- HDPE </t>
  </si>
  <si>
    <t xml:space="preserve">MPTP Clearwell Rehab and Painting </t>
  </si>
  <si>
    <t>184-4012</t>
  </si>
  <si>
    <t xml:space="preserve">E. Main St WMR </t>
  </si>
  <si>
    <t xml:space="preserve">Ridge and W. Orchard Road WMR </t>
  </si>
  <si>
    <t>184-0890</t>
  </si>
  <si>
    <t>184-0891</t>
  </si>
  <si>
    <t xml:space="preserve">Thornton &amp; Tower View WMR </t>
  </si>
  <si>
    <t>184-0884</t>
  </si>
  <si>
    <t xml:space="preserve">Valleywood Court &amp; Hickory Lane WMR </t>
  </si>
  <si>
    <t xml:space="preserve">Thatcher Ct &amp; Paul Ln WMR </t>
  </si>
  <si>
    <t>184-0894</t>
  </si>
  <si>
    <t xml:space="preserve">Crowell &amp; Eustace WMR </t>
  </si>
  <si>
    <t xml:space="preserve">FTTP Residuals Handling Improvements </t>
  </si>
  <si>
    <t>184-0893</t>
  </si>
  <si>
    <t>184-4008</t>
  </si>
  <si>
    <t xml:space="preserve">Persimmon, etc WMR </t>
  </si>
  <si>
    <t xml:space="preserve">Covert Run to Lincoln WMR </t>
  </si>
  <si>
    <t xml:space="preserve">Greenup Street WMR </t>
  </si>
  <si>
    <t>184-0878</t>
  </si>
  <si>
    <t>184-0899</t>
  </si>
  <si>
    <t xml:space="preserve">St. Joseph Lane WMR </t>
  </si>
  <si>
    <t>184-0721</t>
  </si>
  <si>
    <t xml:space="preserve">FTTP Phase 2 Basin Improvements </t>
  </si>
  <si>
    <t>184-4006</t>
  </si>
  <si>
    <t>not complete</t>
  </si>
  <si>
    <t xml:space="preserve">Lexington &amp; Woodward WMR </t>
  </si>
  <si>
    <t xml:space="preserve">Robin Ln WMR </t>
  </si>
  <si>
    <t xml:space="preserve">Sagebrush &amp; Shadyside WMR </t>
  </si>
  <si>
    <t>184-0896</t>
  </si>
  <si>
    <t>184-0902</t>
  </si>
  <si>
    <t>184-0900</t>
  </si>
  <si>
    <t xml:space="preserve">E. Main St WMR - Phase 2 </t>
  </si>
  <si>
    <t>184-0897</t>
  </si>
  <si>
    <t xml:space="preserve">Willowbrook Lane WMR </t>
  </si>
  <si>
    <t>184-0905</t>
  </si>
  <si>
    <t xml:space="preserve">Chapman Lane WMR </t>
  </si>
  <si>
    <t xml:space="preserve">Wayman Branch WMR </t>
  </si>
  <si>
    <t>184-0901</t>
  </si>
  <si>
    <t>184-0904</t>
  </si>
  <si>
    <t xml:space="preserve">Richardson Road Pump 2 </t>
  </si>
  <si>
    <t xml:space="preserve">Joyce Avenue WMR </t>
  </si>
  <si>
    <t>184-0907</t>
  </si>
  <si>
    <t>184-0493</t>
  </si>
  <si>
    <t>184-0776</t>
  </si>
  <si>
    <t>184-0867</t>
  </si>
  <si>
    <t xml:space="preserve">Project Number </t>
  </si>
  <si>
    <t xml:space="preserve">Project Title/ Description </t>
  </si>
  <si>
    <t xml:space="preserve">Total Actual  Construction Cost </t>
  </si>
  <si>
    <t xml:space="preserve">Change Order Total/ Variance in Dollars </t>
  </si>
  <si>
    <t xml:space="preserve">Original Construction Bid Amount </t>
  </si>
  <si>
    <t xml:space="preserve">Additional Change Order Days </t>
  </si>
  <si>
    <t xml:space="preserve">no </t>
  </si>
  <si>
    <t xml:space="preserve">*U= unmarked items on original plans, </t>
  </si>
  <si>
    <t xml:space="preserve">*W= weather </t>
  </si>
  <si>
    <t>11- U</t>
  </si>
  <si>
    <t xml:space="preserve">1- U </t>
  </si>
  <si>
    <t>2- U</t>
  </si>
  <si>
    <t xml:space="preserve">9- U, W, H </t>
  </si>
  <si>
    <t xml:space="preserve">*H= holiday </t>
  </si>
  <si>
    <t>10- A</t>
  </si>
  <si>
    <t>*A= additional work for adjusted quantities</t>
  </si>
  <si>
    <t>24- W</t>
  </si>
  <si>
    <t>21- A</t>
  </si>
  <si>
    <t>57- A, LD</t>
  </si>
  <si>
    <t>*LD= liquidated damages assessed</t>
  </si>
  <si>
    <t xml:space="preserve">61- A, LD </t>
  </si>
  <si>
    <t>7- A</t>
  </si>
  <si>
    <t>4- U, A</t>
  </si>
  <si>
    <t>no</t>
  </si>
  <si>
    <t>28- C</t>
  </si>
  <si>
    <t>3- A</t>
  </si>
  <si>
    <t>4- W, H</t>
  </si>
  <si>
    <t>26- A</t>
  </si>
  <si>
    <t>39- W, H</t>
  </si>
  <si>
    <t>9- A</t>
  </si>
  <si>
    <t>34- U, A</t>
  </si>
  <si>
    <t>11- U, A</t>
  </si>
  <si>
    <t>2- A</t>
  </si>
  <si>
    <t>8- W</t>
  </si>
  <si>
    <t xml:space="preserve">7- W </t>
  </si>
  <si>
    <t>2- W</t>
  </si>
  <si>
    <t>168 (final)- C</t>
  </si>
  <si>
    <t>1- A</t>
  </si>
  <si>
    <t>184-0895</t>
  </si>
  <si>
    <t>11- A</t>
  </si>
  <si>
    <t xml:space="preserve">14- W, H, A </t>
  </si>
  <si>
    <t>6- W, H</t>
  </si>
  <si>
    <t xml:space="preserve">19- A </t>
  </si>
  <si>
    <t xml:space="preserve">*C= Duke, City coordination, NKWD coordination </t>
  </si>
  <si>
    <t>169- C</t>
  </si>
  <si>
    <t>102- A</t>
  </si>
  <si>
    <t xml:space="preserve">Alexander Circle (Cochran Avenue) WMR </t>
  </si>
  <si>
    <t>176- C</t>
  </si>
  <si>
    <t>*coordinated with city</t>
  </si>
  <si>
    <t xml:space="preserve">Notes </t>
  </si>
  <si>
    <t xml:space="preserve">58- A, W, H, LD </t>
  </si>
  <si>
    <t xml:space="preserve">*Phase 1 included in budget </t>
  </si>
  <si>
    <t xml:space="preserve">*project not complete </t>
  </si>
  <si>
    <t>184-4003</t>
  </si>
  <si>
    <t xml:space="preserve">SCADA improvements- Phase 1 </t>
  </si>
  <si>
    <t xml:space="preserve">*P= COVID Pandemic related </t>
  </si>
  <si>
    <t>456- C, P</t>
  </si>
  <si>
    <t>150- C, P</t>
  </si>
  <si>
    <t>120- C, P</t>
  </si>
  <si>
    <t>184-0826</t>
  </si>
  <si>
    <t>Lincoln Avenue WMR (Bellevue)</t>
  </si>
  <si>
    <t>184-0846</t>
  </si>
  <si>
    <t xml:space="preserve">ORPS2 Rehabilitation </t>
  </si>
  <si>
    <t>Line No. (A)</t>
  </si>
  <si>
    <t>Project Number (B)</t>
  </si>
  <si>
    <t>Date Construction Work Began (C)</t>
  </si>
  <si>
    <t>Estimated Project Completion Date (D)</t>
  </si>
  <si>
    <t>Percent of Elapsed Time (E)</t>
  </si>
  <si>
    <t>Original Budget Estimate             (F)</t>
  </si>
  <si>
    <t>Most Recent Budget Estimate (G)</t>
  </si>
  <si>
    <t>Total Project Expenditures       (H)</t>
  </si>
  <si>
    <t>Description of Project (C)</t>
  </si>
  <si>
    <t>Construction Amount             (D)</t>
  </si>
  <si>
    <t>AFUDC Capitalized        (E)</t>
  </si>
  <si>
    <t>Indirect Costs Other                (F)*</t>
  </si>
  <si>
    <t>Total Cost     (G=D+E+F)</t>
  </si>
  <si>
    <t>Estimated Physical Percent Complete</t>
  </si>
  <si>
    <t>Annual Actual Cost</t>
  </si>
  <si>
    <t>Variance in Dollars</t>
  </si>
  <si>
    <t>Variance as Percent</t>
  </si>
  <si>
    <t>Percent of Budget</t>
  </si>
  <si>
    <t>Total Actual Project Cost</t>
  </si>
  <si>
    <t>Total Budget Project Cost</t>
  </si>
  <si>
    <t>Annual Original Budget</t>
  </si>
  <si>
    <t>Date Original Budget Start</t>
  </si>
  <si>
    <t>Date Original Budget End</t>
  </si>
  <si>
    <t>Date Actual Start</t>
  </si>
  <si>
    <t>Date Actual End</t>
  </si>
  <si>
    <t>Funding Source</t>
  </si>
  <si>
    <t>Original Date of Funding Source</t>
  </si>
  <si>
    <t>BAN 2017</t>
  </si>
  <si>
    <t>N/A</t>
  </si>
  <si>
    <t>Get $ from Tracy</t>
  </si>
  <si>
    <t>board approved total project cost</t>
  </si>
  <si>
    <t>Ask Gerry</t>
  </si>
  <si>
    <t>difference Column O and Column L</t>
  </si>
  <si>
    <t>Automated Meter System</t>
  </si>
  <si>
    <t>contractor final cost or current with approved Cos</t>
  </si>
  <si>
    <t>defer until further evaluation</t>
  </si>
  <si>
    <t>Use earliest of: 1) date of BAN issuance; first year in blue section of approved budget; or date of first expense</t>
  </si>
  <si>
    <t>Use 2 years from date of BAN; or date of last expense if IR&amp;R</t>
  </si>
  <si>
    <t>use Tracy's first bill</t>
  </si>
  <si>
    <t>need to add unbid 184 projects where we've incurred expenses between 1/1/2017 and 12/31/21</t>
  </si>
  <si>
    <t xml:space="preserve">Substantial completion </t>
  </si>
  <si>
    <t xml:space="preserve">date of last bill </t>
  </si>
  <si>
    <t>use SC or date of last bill, which of is later</t>
  </si>
  <si>
    <t xml:space="preserve">used net change on Tracy's tracking sheet </t>
  </si>
  <si>
    <t>MPTP Raw Water Line</t>
  </si>
  <si>
    <t>FTTP Floc/Sed Basins 2 &amp; 3</t>
  </si>
  <si>
    <t>FTTP Laboratory Generator</t>
  </si>
  <si>
    <t>ORPS # 2 Rehabilitation Project</t>
  </si>
  <si>
    <t>Replace Lumley Tank</t>
  </si>
  <si>
    <t>Piner Water Hauling Station Drainage</t>
  </si>
  <si>
    <t>36" Licking River Crossing Wilder</t>
  </si>
  <si>
    <t>16" Cross Country WMR C County</t>
  </si>
  <si>
    <t>Edgewood WMR Beech, Buckner Wildrose &amp; Elmwood</t>
  </si>
  <si>
    <t>Newport WMR 15th,16th, 17th, Parkview &amp; Main</t>
  </si>
  <si>
    <t>N. Ft Thomas Phase II 2015 WMR</t>
  </si>
  <si>
    <t>Latonia Lakes</t>
  </si>
  <si>
    <t>184-0475</t>
  </si>
  <si>
    <t>184-0477</t>
  </si>
  <si>
    <t>184-0478</t>
  </si>
  <si>
    <t>184-0486</t>
  </si>
  <si>
    <t>184-0487</t>
  </si>
  <si>
    <t>184-0528</t>
  </si>
  <si>
    <t>184-0749</t>
  </si>
  <si>
    <t>184-0754</t>
  </si>
  <si>
    <t>184-0811</t>
  </si>
  <si>
    <t>184-0813</t>
  </si>
  <si>
    <t>184-0824</t>
  </si>
  <si>
    <t>Plant Metering Upgrades</t>
  </si>
  <si>
    <t>TMTP - PAC &amp; UV Replacement</t>
  </si>
  <si>
    <t>Taylor Mill Pump Station Backup Generator</t>
  </si>
  <si>
    <t>184-4002</t>
  </si>
  <si>
    <t>184-4010</t>
  </si>
  <si>
    <t>184-4013</t>
  </si>
  <si>
    <t>185-0533</t>
  </si>
  <si>
    <t>Old Siry Rd Landslide Mitigation</t>
  </si>
  <si>
    <t>184-4015</t>
  </si>
  <si>
    <t>Meter Reading Study</t>
  </si>
  <si>
    <t>184-0534</t>
  </si>
  <si>
    <t>TMTP Security Camera Upgrade</t>
  </si>
  <si>
    <t>184-4016</t>
  </si>
  <si>
    <t xml:space="preserve">MPTP Actiflo Upgrades </t>
  </si>
  <si>
    <t>184-4017</t>
  </si>
  <si>
    <t>FTTP Old Clearwell Baffle Replacement</t>
  </si>
  <si>
    <t>184-0535</t>
  </si>
  <si>
    <t>184-0536</t>
  </si>
  <si>
    <t>184-0903</t>
  </si>
  <si>
    <t xml:space="preserve">Darlas Dr WMR </t>
  </si>
  <si>
    <t xml:space="preserve">TMTP and Tank Security Upgrades </t>
  </si>
  <si>
    <t>30- C/P</t>
  </si>
  <si>
    <t xml:space="preserve">20 years </t>
  </si>
  <si>
    <t xml:space="preserve">FTTP Lab Standy Power </t>
  </si>
  <si>
    <t xml:space="preserve">30- U, C </t>
  </si>
  <si>
    <t xml:space="preserve">FTTP Lab Standby Power </t>
  </si>
  <si>
    <t xml:space="preserve">not complete </t>
  </si>
  <si>
    <t xml:space="preserve">*numbers pulled from 184 tracking sheet </t>
  </si>
  <si>
    <t xml:space="preserve">CF Material Bins </t>
  </si>
  <si>
    <t xml:space="preserve">CF Mateiral Bins </t>
  </si>
  <si>
    <t>107/2023</t>
  </si>
  <si>
    <t xml:space="preserve">IR &amp;R </t>
  </si>
  <si>
    <t xml:space="preserve">Year </t>
  </si>
  <si>
    <t xml:space="preserve">Annual Actual Cost </t>
  </si>
  <si>
    <t xml:space="preserve">Annual Original Budget </t>
  </si>
  <si>
    <t xml:space="preserve">Variance in Dollars </t>
  </si>
  <si>
    <t xml:space="preserve">Variance as Percent </t>
  </si>
  <si>
    <t xml:space="preserve">Slippage Factor </t>
  </si>
  <si>
    <t xml:space="preserve">Totals </t>
  </si>
  <si>
    <t xml:space="preserve">BAN 2017 </t>
  </si>
  <si>
    <t>BAN 2017- 1,350,000</t>
  </si>
  <si>
    <t>BAN 2017 &amp; SRF 2015</t>
  </si>
  <si>
    <t>BAN 2021</t>
  </si>
  <si>
    <t xml:space="preserve">BAN 2021- 200,00, SRF 2016 </t>
  </si>
  <si>
    <t xml:space="preserve">BAN 2021- 710,000, SRF 2016 </t>
  </si>
  <si>
    <t xml:space="preserve"> IR &amp;R- 2,200,000, SRF 2013-3,488,040 </t>
  </si>
  <si>
    <t xml:space="preserve">future BAN </t>
  </si>
  <si>
    <t>BAN 2011</t>
  </si>
  <si>
    <t>future BAN- 1,535,000, SRF 2020- 4,065,000</t>
  </si>
  <si>
    <t>BAN 2021- 2,065,000, SRF- 3,935,000</t>
  </si>
  <si>
    <t>IR &amp;R, SRF loan 2014</t>
  </si>
  <si>
    <t>IR&amp;R, SRF 2015</t>
  </si>
  <si>
    <t>BAN 2017- 545,910, SRF 2014- 454,090</t>
  </si>
  <si>
    <t xml:space="preserve">BAN 2017 &amp; SRF  </t>
  </si>
  <si>
    <t xml:space="preserve">SRF &amp; OCB </t>
  </si>
  <si>
    <t>O&amp;M</t>
  </si>
  <si>
    <t>OCB</t>
  </si>
  <si>
    <t xml:space="preserve">5 Year Average Slippage Factor (Mathematic Avergae of the Yearly Slippage Factors / 5 years) </t>
  </si>
  <si>
    <t>From Tracy, will be total project cost if completed or projected cost if in progress- completed on 7.27</t>
  </si>
  <si>
    <t xml:space="preserve">board approved budget </t>
  </si>
  <si>
    <t xml:space="preserve">if complete: this is the actual budget spent </t>
  </si>
  <si>
    <t xml:space="preserve">if not complete: board approved budget </t>
  </si>
  <si>
    <t xml:space="preserve">Richardson Road and Ripple Creek Pump Stations </t>
  </si>
  <si>
    <t>SCADA improvements</t>
  </si>
  <si>
    <t xml:space="preserve">Ph 2- not bid </t>
  </si>
  <si>
    <t>same as Schedule E column G if complete or current cost from Tracy</t>
  </si>
  <si>
    <t>same as Schedule E column G if project is complete</t>
  </si>
  <si>
    <t>For Date Original Budget Started</t>
  </si>
  <si>
    <t xml:space="preserve">on hold </t>
  </si>
  <si>
    <t>under design</t>
  </si>
  <si>
    <t>under construction</t>
  </si>
  <si>
    <t>accepted bids</t>
  </si>
  <si>
    <t>preliminary design</t>
  </si>
  <si>
    <t xml:space="preserve">Central Facility Material Bins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</si>
</sst>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_(&quot;$&quot;* #,##0.00_);_(&quot;$&quot;* \(#,##0.00\);_(&quot;$&quot;* &quot;-&quot;_);_(@_)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4" fontId="0" fillId="0" borderId="0" xfId="1" applyNumberFormat="1" applyFont="1"/>
    <xf numFmtId="44" fontId="0" fillId="0" borderId="0" xfId="1" applyNumberFormat="1" applyFont="1" applyAlignment="1">
      <alignment wrapText="1"/>
    </xf>
    <xf numFmtId="17" fontId="0" fillId="0" borderId="0" xfId="0" applyNumberFormat="1"/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left"/>
    </xf>
    <xf numFmtId="44" fontId="0" fillId="0" borderId="0" xfId="1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44" fontId="3" fillId="0" borderId="1" xfId="1" applyNumberFormat="1" applyFont="1" applyBorder="1" applyAlignment="1">
      <alignment horizontal="center" wrapText="1"/>
    </xf>
    <xf numFmtId="0" fontId="0" fillId="0" borderId="1" xfId="0" applyBorder="1"/>
    <xf numFmtId="44" fontId="0" fillId="0" borderId="1" xfId="1" applyNumberFormat="1" applyFon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" xfId="0" applyFill="1" applyBorder="1"/>
    <xf numFmtId="44" fontId="0" fillId="0" borderId="1" xfId="1" applyNumberFormat="1" applyFont="1" applyFill="1" applyBorder="1"/>
    <xf numFmtId="44" fontId="3" fillId="0" borderId="1" xfId="1" applyNumberFormat="1" applyFont="1" applyFill="1" applyBorder="1" applyAlignment="1">
      <alignment horizontal="center" wrapText="1"/>
    </xf>
    <xf numFmtId="44" fontId="0" fillId="0" borderId="1" xfId="1" applyNumberFormat="1" applyFont="1" applyFill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42" fontId="0" fillId="0" borderId="1" xfId="1" applyNumberFormat="1" applyFont="1" applyBorder="1"/>
    <xf numFmtId="42" fontId="0" fillId="0" borderId="0" xfId="0" applyNumberFormat="1"/>
    <xf numFmtId="8" fontId="0" fillId="0" borderId="0" xfId="0" applyNumberFormat="1"/>
    <xf numFmtId="0" fontId="3" fillId="0" borderId="0" xfId="0" applyFont="1" applyAlignment="1">
      <alignment horizontal="right" wrapText="1"/>
    </xf>
    <xf numFmtId="166" fontId="0" fillId="0" borderId="0" xfId="1" applyNumberFormat="1" applyFont="1" applyAlignment="1">
      <alignment horizontal="right"/>
    </xf>
    <xf numFmtId="8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/>
    <xf numFmtId="8" fontId="0" fillId="0" borderId="0" xfId="0" applyNumberFormat="1" applyFill="1"/>
    <xf numFmtId="44" fontId="0" fillId="0" borderId="0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8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Fill="1"/>
    <xf numFmtId="44" fontId="0" fillId="0" borderId="1" xfId="1" applyFont="1" applyBorder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14" fontId="0" fillId="2" borderId="0" xfId="0" applyNumberFormat="1" applyFill="1"/>
    <xf numFmtId="14" fontId="0" fillId="0" borderId="0" xfId="0" applyNumberFormat="1" applyFill="1"/>
    <xf numFmtId="0" fontId="0" fillId="2" borderId="0" xfId="0" applyFill="1"/>
    <xf numFmtId="167" fontId="0" fillId="0" borderId="1" xfId="1" applyNumberFormat="1" applyFont="1" applyBorder="1"/>
    <xf numFmtId="42" fontId="0" fillId="0" borderId="0" xfId="1" applyNumberFormat="1" applyFont="1" applyBorder="1"/>
    <xf numFmtId="167" fontId="0" fillId="0" borderId="0" xfId="1" applyNumberFormat="1" applyFont="1" applyBorder="1"/>
    <xf numFmtId="0" fontId="0" fillId="0" borderId="0" xfId="0" applyAlignment="1">
      <alignment horizontal="right"/>
    </xf>
    <xf numFmtId="42" fontId="0" fillId="0" borderId="0" xfId="0" applyNumberFormat="1" applyFill="1"/>
    <xf numFmtId="14" fontId="0" fillId="3" borderId="0" xfId="0" applyNumberFormat="1" applyFill="1"/>
    <xf numFmtId="0" fontId="0" fillId="3" borderId="0" xfId="0" applyFill="1"/>
    <xf numFmtId="0" fontId="0" fillId="0" borderId="0" xfId="0" applyAlignment="1">
      <alignment horizontal="left"/>
    </xf>
    <xf numFmtId="44" fontId="0" fillId="0" borderId="0" xfId="1" applyFont="1"/>
    <xf numFmtId="14" fontId="0" fillId="4" borderId="0" xfId="0" applyNumberFormat="1" applyFill="1"/>
    <xf numFmtId="0" fontId="0" fillId="4" borderId="0" xfId="0" applyFill="1"/>
    <xf numFmtId="14" fontId="0" fillId="5" borderId="0" xfId="0" applyNumberFormat="1" applyFill="1"/>
    <xf numFmtId="0" fontId="0" fillId="5" borderId="0" xfId="0" applyFill="1"/>
    <xf numFmtId="0" fontId="0" fillId="0" borderId="0" xfId="0" applyFill="1"/>
    <xf numFmtId="41" fontId="0" fillId="0" borderId="0" xfId="0" applyNumberFormat="1" applyFill="1"/>
    <xf numFmtId="41" fontId="0" fillId="0" borderId="0" xfId="0" applyNumberFormat="1"/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7" fillId="0" borderId="1" xfId="0" applyFont="1" applyFill="1" applyBorder="1"/>
    <xf numFmtId="42" fontId="7" fillId="0" borderId="1" xfId="0" applyNumberFormat="1" applyFont="1" applyFill="1" applyBorder="1"/>
    <xf numFmtId="16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44" fontId="7" fillId="0" borderId="1" xfId="0" applyNumberFormat="1" applyFont="1" applyFill="1" applyBorder="1"/>
    <xf numFmtId="14" fontId="7" fillId="0" borderId="1" xfId="0" applyNumberFormat="1" applyFont="1" applyFill="1" applyBorder="1"/>
    <xf numFmtId="1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44" fontId="7" fillId="0" borderId="1" xfId="1" applyNumberFormat="1" applyFont="1" applyFill="1" applyBorder="1"/>
    <xf numFmtId="42" fontId="7" fillId="0" borderId="1" xfId="1" applyNumberFormat="1" applyFont="1" applyFill="1" applyBorder="1"/>
    <xf numFmtId="167" fontId="7" fillId="0" borderId="1" xfId="1" applyNumberFormat="1" applyFont="1" applyFill="1" applyBorder="1"/>
    <xf numFmtId="42" fontId="7" fillId="0" borderId="0" xfId="0" applyNumberFormat="1" applyFont="1" applyFill="1"/>
    <xf numFmtId="165" fontId="7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4A14-BEC9-4554-8805-A547CD0F5172}">
  <dimension ref="A1:O101"/>
  <sheetViews>
    <sheetView topLeftCell="A69" zoomScaleNormal="100" workbookViewId="0">
      <selection activeCell="B86" sqref="B86"/>
    </sheetView>
  </sheetViews>
  <sheetFormatPr defaultColWidth="11.109375" defaultRowHeight="14.4" x14ac:dyDescent="0.3"/>
  <cols>
    <col min="1" max="1" width="8.6640625" bestFit="1" customWidth="1"/>
    <col min="2" max="2" width="44.33203125" bestFit="1" customWidth="1"/>
    <col min="3" max="3" width="10.6640625" bestFit="1" customWidth="1"/>
    <col min="4" max="5" width="8.6640625" customWidth="1"/>
    <col min="8" max="8" width="12.88671875" bestFit="1" customWidth="1"/>
    <col min="9" max="9" width="13.5546875" style="7" customWidth="1"/>
    <col min="10" max="10" width="15.88671875" style="3" customWidth="1"/>
    <col min="11" max="11" width="13.44140625" style="3" bestFit="1" customWidth="1"/>
    <col min="12" max="12" width="14.33203125" style="3" bestFit="1" customWidth="1"/>
    <col min="13" max="13" width="15.33203125" style="3" bestFit="1" customWidth="1"/>
    <col min="14" max="14" width="33.109375" bestFit="1" customWidth="1"/>
  </cols>
  <sheetData>
    <row r="1" spans="1:14" ht="75" customHeight="1" x14ac:dyDescent="0.3">
      <c r="A1" s="1" t="s">
        <v>182</v>
      </c>
      <c r="B1" s="1" t="s">
        <v>183</v>
      </c>
      <c r="C1" s="1" t="s">
        <v>2</v>
      </c>
      <c r="D1" s="1" t="s">
        <v>3</v>
      </c>
      <c r="E1" s="1" t="s">
        <v>4</v>
      </c>
      <c r="F1" s="1" t="s">
        <v>12</v>
      </c>
      <c r="G1" s="1" t="s">
        <v>13</v>
      </c>
      <c r="H1" s="1" t="s">
        <v>0</v>
      </c>
      <c r="I1" s="6" t="s">
        <v>187</v>
      </c>
      <c r="J1" s="4" t="s">
        <v>186</v>
      </c>
      <c r="K1" s="4" t="s">
        <v>185</v>
      </c>
      <c r="L1" s="4" t="s">
        <v>184</v>
      </c>
      <c r="M1" s="4" t="s">
        <v>1</v>
      </c>
      <c r="N1" s="1" t="s">
        <v>231</v>
      </c>
    </row>
    <row r="2" spans="1:14" x14ac:dyDescent="0.3">
      <c r="A2" t="s">
        <v>303</v>
      </c>
      <c r="B2" t="s">
        <v>335</v>
      </c>
      <c r="C2" s="2">
        <v>43348</v>
      </c>
      <c r="D2">
        <v>270</v>
      </c>
      <c r="E2">
        <v>300</v>
      </c>
      <c r="F2" s="2">
        <v>43618</v>
      </c>
      <c r="G2" s="2">
        <v>43648</v>
      </c>
      <c r="H2" s="2">
        <v>43641</v>
      </c>
      <c r="I2" s="7" t="s">
        <v>336</v>
      </c>
      <c r="J2" s="3">
        <v>72202</v>
      </c>
      <c r="K2" s="3">
        <v>6347</v>
      </c>
      <c r="L2" s="3">
        <v>78549</v>
      </c>
      <c r="M2" s="3">
        <v>237000</v>
      </c>
    </row>
    <row r="3" spans="1:14" x14ac:dyDescent="0.3">
      <c r="A3" t="s">
        <v>11</v>
      </c>
      <c r="B3" t="s">
        <v>65</v>
      </c>
      <c r="C3" s="2">
        <v>42894</v>
      </c>
      <c r="D3">
        <v>380</v>
      </c>
      <c r="E3">
        <v>430</v>
      </c>
      <c r="F3" s="2">
        <v>43274</v>
      </c>
      <c r="G3" s="2">
        <v>43324</v>
      </c>
      <c r="H3" s="2">
        <v>43404</v>
      </c>
      <c r="I3" s="7" t="s">
        <v>240</v>
      </c>
      <c r="J3" s="3">
        <v>886800</v>
      </c>
      <c r="K3" s="3">
        <v>24829.46</v>
      </c>
      <c r="L3" s="3">
        <v>911629.46</v>
      </c>
      <c r="M3" s="3">
        <v>1075000</v>
      </c>
    </row>
    <row r="4" spans="1:14" x14ac:dyDescent="0.3">
      <c r="A4" t="s">
        <v>179</v>
      </c>
      <c r="B4" t="s">
        <v>176</v>
      </c>
      <c r="C4" s="2">
        <v>44460</v>
      </c>
      <c r="D4">
        <v>210</v>
      </c>
      <c r="E4">
        <v>240</v>
      </c>
      <c r="F4" s="2">
        <v>44670</v>
      </c>
      <c r="G4" s="2">
        <v>44700</v>
      </c>
      <c r="H4" s="2">
        <v>44670</v>
      </c>
      <c r="I4" s="7" t="s">
        <v>188</v>
      </c>
      <c r="J4" s="3">
        <v>57275</v>
      </c>
      <c r="K4" s="3">
        <v>17843</v>
      </c>
      <c r="L4" s="3">
        <v>75118</v>
      </c>
      <c r="M4" s="3">
        <v>165000</v>
      </c>
    </row>
    <row r="5" spans="1:14" x14ac:dyDescent="0.3">
      <c r="A5" t="s">
        <v>111</v>
      </c>
      <c r="B5" t="s">
        <v>101</v>
      </c>
      <c r="C5" s="2">
        <v>43648</v>
      </c>
      <c r="D5">
        <v>180</v>
      </c>
      <c r="E5">
        <v>210</v>
      </c>
      <c r="F5" s="2">
        <v>43828</v>
      </c>
      <c r="G5" s="2">
        <v>43858</v>
      </c>
      <c r="H5" s="2">
        <v>43924</v>
      </c>
      <c r="I5" s="7" t="s">
        <v>227</v>
      </c>
      <c r="J5" s="3">
        <v>385000</v>
      </c>
      <c r="K5" s="3">
        <v>91557.98</v>
      </c>
      <c r="L5" s="3">
        <v>476557.98</v>
      </c>
      <c r="M5" s="3">
        <v>503000</v>
      </c>
    </row>
    <row r="6" spans="1:14" x14ac:dyDescent="0.3">
      <c r="A6" t="s">
        <v>18</v>
      </c>
      <c r="B6" t="s">
        <v>14</v>
      </c>
      <c r="C6" s="2">
        <v>42856</v>
      </c>
      <c r="D6">
        <v>25</v>
      </c>
      <c r="E6">
        <v>30</v>
      </c>
      <c r="F6" s="2">
        <v>42881</v>
      </c>
      <c r="G6" s="2">
        <v>42886</v>
      </c>
      <c r="H6" s="2">
        <v>42877</v>
      </c>
      <c r="I6" s="7" t="s">
        <v>188</v>
      </c>
      <c r="J6" s="3">
        <v>33543.449999999997</v>
      </c>
      <c r="K6" s="3">
        <v>0</v>
      </c>
      <c r="L6" s="3">
        <v>33543.449999999997</v>
      </c>
      <c r="M6" s="3">
        <v>50000</v>
      </c>
    </row>
    <row r="7" spans="1:14" x14ac:dyDescent="0.3">
      <c r="A7" t="s">
        <v>84</v>
      </c>
      <c r="B7" t="s">
        <v>81</v>
      </c>
      <c r="C7" s="2">
        <v>43367</v>
      </c>
      <c r="D7">
        <v>30</v>
      </c>
      <c r="E7">
        <v>40</v>
      </c>
      <c r="F7" s="2">
        <v>43397</v>
      </c>
      <c r="G7" s="2">
        <v>43407</v>
      </c>
      <c r="H7" s="2">
        <v>43374</v>
      </c>
      <c r="I7" s="7" t="s">
        <v>188</v>
      </c>
      <c r="J7" s="3">
        <v>25676</v>
      </c>
      <c r="K7" s="3">
        <v>0</v>
      </c>
      <c r="L7" s="3">
        <v>25676</v>
      </c>
      <c r="M7" s="3">
        <v>30000</v>
      </c>
    </row>
    <row r="8" spans="1:14" x14ac:dyDescent="0.3">
      <c r="A8" t="s">
        <v>322</v>
      </c>
      <c r="B8" t="s">
        <v>332</v>
      </c>
      <c r="C8" s="2">
        <v>44293</v>
      </c>
      <c r="F8" s="2">
        <v>44372</v>
      </c>
      <c r="G8" s="2">
        <v>44377</v>
      </c>
      <c r="H8" s="2">
        <v>44372</v>
      </c>
      <c r="I8" s="7" t="s">
        <v>333</v>
      </c>
      <c r="J8" s="3">
        <v>61204.71</v>
      </c>
      <c r="L8" s="3">
        <v>61240.71</v>
      </c>
      <c r="M8" s="3">
        <v>65000</v>
      </c>
    </row>
    <row r="9" spans="1:14" x14ac:dyDescent="0.3">
      <c r="A9" t="s">
        <v>329</v>
      </c>
      <c r="B9" t="s">
        <v>278</v>
      </c>
      <c r="C9" s="2">
        <v>44476</v>
      </c>
      <c r="D9" t="s">
        <v>334</v>
      </c>
      <c r="E9" t="s">
        <v>334</v>
      </c>
      <c r="F9" s="2">
        <v>51781</v>
      </c>
      <c r="G9" s="2">
        <v>51781</v>
      </c>
      <c r="H9" s="2" t="s">
        <v>161</v>
      </c>
      <c r="I9" s="7" t="s">
        <v>188</v>
      </c>
      <c r="J9" s="41">
        <v>16712733.710000001</v>
      </c>
      <c r="M9" s="3">
        <v>13500000</v>
      </c>
    </row>
    <row r="10" spans="1:14" x14ac:dyDescent="0.3">
      <c r="A10" t="s">
        <v>87</v>
      </c>
      <c r="B10" t="s">
        <v>86</v>
      </c>
      <c r="C10" s="2">
        <v>43556</v>
      </c>
      <c r="D10">
        <v>205</v>
      </c>
      <c r="E10">
        <v>230</v>
      </c>
      <c r="F10" s="2">
        <v>43761</v>
      </c>
      <c r="G10" s="2">
        <v>43786</v>
      </c>
      <c r="H10" s="2">
        <v>43767</v>
      </c>
      <c r="I10" s="7" t="s">
        <v>199</v>
      </c>
      <c r="J10" s="3">
        <v>940926.6</v>
      </c>
      <c r="K10" s="3">
        <v>5784.35</v>
      </c>
      <c r="L10" s="3">
        <v>946710.95</v>
      </c>
      <c r="M10" s="3">
        <v>1300000</v>
      </c>
    </row>
    <row r="11" spans="1:14" x14ac:dyDescent="0.3">
      <c r="A11" t="s">
        <v>158</v>
      </c>
      <c r="B11" t="s">
        <v>157</v>
      </c>
      <c r="C11" s="2">
        <v>44221</v>
      </c>
      <c r="D11">
        <v>60</v>
      </c>
      <c r="E11">
        <v>75</v>
      </c>
      <c r="F11" s="2">
        <v>44281</v>
      </c>
      <c r="G11" s="2">
        <v>44296</v>
      </c>
      <c r="H11" s="2">
        <v>44312</v>
      </c>
      <c r="I11" s="7" t="s">
        <v>188</v>
      </c>
      <c r="J11" s="3">
        <v>241308</v>
      </c>
      <c r="K11" s="3">
        <v>1536</v>
      </c>
      <c r="L11" s="3">
        <v>242844</v>
      </c>
      <c r="M11" s="3">
        <v>290000</v>
      </c>
    </row>
    <row r="12" spans="1:14" x14ac:dyDescent="0.3">
      <c r="A12" t="s">
        <v>75</v>
      </c>
      <c r="B12" t="s">
        <v>73</v>
      </c>
      <c r="C12" s="2">
        <v>43271</v>
      </c>
      <c r="D12">
        <v>50</v>
      </c>
      <c r="E12">
        <v>65</v>
      </c>
      <c r="F12" s="2">
        <v>43321</v>
      </c>
      <c r="G12" s="2">
        <v>43336</v>
      </c>
      <c r="H12" s="2">
        <v>43332</v>
      </c>
      <c r="I12" s="7" t="s">
        <v>203</v>
      </c>
      <c r="J12" s="3">
        <v>208664</v>
      </c>
      <c r="K12" s="3">
        <v>12381.2</v>
      </c>
      <c r="L12" s="3">
        <v>221045.2</v>
      </c>
      <c r="M12" s="3">
        <v>260000</v>
      </c>
    </row>
    <row r="13" spans="1:14" x14ac:dyDescent="0.3">
      <c r="A13" t="s">
        <v>10</v>
      </c>
      <c r="B13" t="s">
        <v>9</v>
      </c>
      <c r="D13">
        <v>150</v>
      </c>
      <c r="H13" s="2">
        <v>43209</v>
      </c>
      <c r="I13" s="7" t="s">
        <v>232</v>
      </c>
      <c r="J13" s="3">
        <v>953445</v>
      </c>
      <c r="K13" s="3">
        <v>80863.350000000006</v>
      </c>
      <c r="L13" s="3">
        <v>1034308.35</v>
      </c>
      <c r="M13" s="3">
        <v>3400000</v>
      </c>
      <c r="N13" t="s">
        <v>233</v>
      </c>
    </row>
    <row r="14" spans="1:14" x14ac:dyDescent="0.3">
      <c r="A14" t="s">
        <v>100</v>
      </c>
      <c r="B14" t="s">
        <v>96</v>
      </c>
      <c r="C14" s="2">
        <v>43598</v>
      </c>
      <c r="D14">
        <v>60</v>
      </c>
      <c r="E14">
        <v>90</v>
      </c>
      <c r="F14" s="2">
        <v>43658</v>
      </c>
      <c r="G14" s="2">
        <v>43688</v>
      </c>
      <c r="H14" s="2">
        <v>43661</v>
      </c>
      <c r="I14" s="7" t="s">
        <v>211</v>
      </c>
      <c r="J14" s="3">
        <v>246271</v>
      </c>
      <c r="K14" s="3">
        <v>-518</v>
      </c>
      <c r="L14" s="3">
        <v>245753</v>
      </c>
      <c r="M14" s="3">
        <v>335000</v>
      </c>
    </row>
    <row r="15" spans="1:14" x14ac:dyDescent="0.3">
      <c r="A15" t="s">
        <v>180</v>
      </c>
      <c r="B15" t="s">
        <v>85</v>
      </c>
      <c r="C15" s="2">
        <v>43563</v>
      </c>
      <c r="D15">
        <v>90</v>
      </c>
      <c r="E15">
        <v>120</v>
      </c>
      <c r="F15" s="2">
        <v>43648</v>
      </c>
      <c r="G15" s="2">
        <v>43713</v>
      </c>
      <c r="H15" s="2">
        <v>43689</v>
      </c>
      <c r="I15" s="7" t="s">
        <v>210</v>
      </c>
      <c r="J15" s="3">
        <v>980040</v>
      </c>
      <c r="K15" s="3">
        <v>12300</v>
      </c>
      <c r="L15" s="3">
        <v>992340</v>
      </c>
      <c r="M15" s="3">
        <v>1200000</v>
      </c>
      <c r="N15" s="5"/>
    </row>
    <row r="16" spans="1:14" x14ac:dyDescent="0.3">
      <c r="A16" t="s">
        <v>34</v>
      </c>
      <c r="B16" t="s">
        <v>33</v>
      </c>
      <c r="C16" s="2">
        <v>43019</v>
      </c>
      <c r="D16">
        <v>120</v>
      </c>
      <c r="E16">
        <v>150</v>
      </c>
      <c r="F16" s="2">
        <v>43138</v>
      </c>
      <c r="G16" s="2">
        <v>43168</v>
      </c>
      <c r="H16" s="2">
        <v>43129</v>
      </c>
      <c r="I16" s="7" t="s">
        <v>188</v>
      </c>
      <c r="J16" s="3">
        <v>1270875</v>
      </c>
      <c r="K16" s="3">
        <v>39390.74</v>
      </c>
      <c r="L16" s="3">
        <v>1231484.26</v>
      </c>
      <c r="M16" s="3">
        <v>1675000</v>
      </c>
    </row>
    <row r="17" spans="1:13" x14ac:dyDescent="0.3">
      <c r="A17" t="s">
        <v>25</v>
      </c>
      <c r="B17" t="s">
        <v>24</v>
      </c>
      <c r="C17" s="2">
        <v>42912</v>
      </c>
      <c r="D17">
        <v>170</v>
      </c>
      <c r="E17">
        <v>200</v>
      </c>
      <c r="F17" s="2">
        <v>43082</v>
      </c>
      <c r="G17" s="2">
        <v>43112</v>
      </c>
      <c r="H17" s="2">
        <v>43046</v>
      </c>
      <c r="I17" s="7" t="s">
        <v>192</v>
      </c>
      <c r="J17" s="3">
        <v>785328</v>
      </c>
      <c r="K17" s="3">
        <v>65472.3</v>
      </c>
      <c r="L17" s="3">
        <v>719855.7</v>
      </c>
      <c r="M17" s="3">
        <v>900000</v>
      </c>
    </row>
    <row r="18" spans="1:13" x14ac:dyDescent="0.3">
      <c r="A18" t="s">
        <v>89</v>
      </c>
      <c r="B18" t="s">
        <v>88</v>
      </c>
      <c r="C18" s="2">
        <v>43542</v>
      </c>
      <c r="D18">
        <v>120</v>
      </c>
      <c r="E18">
        <v>150</v>
      </c>
      <c r="F18" s="2">
        <v>43662</v>
      </c>
      <c r="G18" s="2">
        <v>43692</v>
      </c>
      <c r="H18" s="2">
        <v>43675</v>
      </c>
      <c r="I18" s="7" t="s">
        <v>198</v>
      </c>
      <c r="J18" s="3">
        <v>521127.02</v>
      </c>
      <c r="K18" s="3">
        <v>5272.7</v>
      </c>
      <c r="L18" s="3">
        <v>526399.72</v>
      </c>
      <c r="M18" s="3">
        <v>640000</v>
      </c>
    </row>
    <row r="19" spans="1:13" x14ac:dyDescent="0.3">
      <c r="A19" t="s">
        <v>241</v>
      </c>
      <c r="B19" t="s">
        <v>242</v>
      </c>
      <c r="C19" s="2">
        <v>42779</v>
      </c>
      <c r="D19">
        <v>180</v>
      </c>
      <c r="E19">
        <v>210</v>
      </c>
      <c r="F19" s="2">
        <v>42959</v>
      </c>
      <c r="G19" s="2">
        <v>42989</v>
      </c>
      <c r="H19" s="2">
        <v>42922</v>
      </c>
      <c r="I19" s="7" t="s">
        <v>219</v>
      </c>
      <c r="J19" s="3">
        <v>958399</v>
      </c>
      <c r="K19" s="3">
        <v>17862.39</v>
      </c>
      <c r="L19" s="3">
        <v>976261.39</v>
      </c>
      <c r="M19" s="3">
        <v>1075000</v>
      </c>
    </row>
    <row r="20" spans="1:13" x14ac:dyDescent="0.3">
      <c r="A20" t="s">
        <v>38</v>
      </c>
      <c r="B20" t="s">
        <v>35</v>
      </c>
      <c r="C20" s="2">
        <v>42975</v>
      </c>
      <c r="D20">
        <v>75</v>
      </c>
      <c r="E20">
        <v>90</v>
      </c>
      <c r="F20" s="2">
        <v>43050</v>
      </c>
      <c r="G20" s="2">
        <v>43065</v>
      </c>
      <c r="H20" s="2">
        <v>43059</v>
      </c>
      <c r="I20" s="7" t="s">
        <v>196</v>
      </c>
      <c r="J20" s="3">
        <v>303348.5</v>
      </c>
      <c r="K20" s="3">
        <v>-4505.5</v>
      </c>
      <c r="L20" s="3">
        <v>298483</v>
      </c>
      <c r="M20" s="3">
        <v>375000</v>
      </c>
    </row>
    <row r="21" spans="1:13" x14ac:dyDescent="0.3">
      <c r="A21" t="s">
        <v>28</v>
      </c>
      <c r="B21" t="s">
        <v>26</v>
      </c>
      <c r="C21" s="2">
        <v>42933</v>
      </c>
      <c r="D21">
        <v>120</v>
      </c>
      <c r="E21">
        <v>150</v>
      </c>
      <c r="F21" s="2">
        <v>43053</v>
      </c>
      <c r="G21" s="2">
        <v>43083</v>
      </c>
      <c r="H21" s="2">
        <v>43039</v>
      </c>
      <c r="I21" s="7" t="s">
        <v>188</v>
      </c>
      <c r="J21" s="3">
        <v>755783</v>
      </c>
      <c r="K21" s="3">
        <v>-58481.3</v>
      </c>
      <c r="L21" s="3">
        <v>697301.7</v>
      </c>
      <c r="M21" s="3">
        <v>895000</v>
      </c>
    </row>
    <row r="22" spans="1:13" x14ac:dyDescent="0.3">
      <c r="A22" t="s">
        <v>125</v>
      </c>
      <c r="B22" t="s">
        <v>120</v>
      </c>
      <c r="C22" s="2">
        <v>43724</v>
      </c>
      <c r="D22">
        <v>65</v>
      </c>
      <c r="E22">
        <v>95</v>
      </c>
      <c r="F22" s="2">
        <v>43789</v>
      </c>
      <c r="G22" s="2">
        <v>43819</v>
      </c>
      <c r="H22" s="2">
        <v>43803</v>
      </c>
      <c r="I22" s="7" t="s">
        <v>218</v>
      </c>
      <c r="J22" s="3">
        <v>414113</v>
      </c>
      <c r="K22" s="3">
        <v>24563.5</v>
      </c>
      <c r="L22" s="3">
        <v>438676</v>
      </c>
      <c r="M22" s="3">
        <v>470000</v>
      </c>
    </row>
    <row r="23" spans="1:13" x14ac:dyDescent="0.3">
      <c r="A23" t="s">
        <v>59</v>
      </c>
      <c r="B23" t="s">
        <v>68</v>
      </c>
      <c r="C23" s="2">
        <v>43234</v>
      </c>
      <c r="D23">
        <v>130</v>
      </c>
      <c r="E23">
        <v>160</v>
      </c>
      <c r="F23" s="2">
        <v>43364</v>
      </c>
      <c r="G23" s="2">
        <v>43394</v>
      </c>
      <c r="H23" s="2">
        <v>43444</v>
      </c>
      <c r="I23" s="7" t="s">
        <v>202</v>
      </c>
      <c r="J23" s="3">
        <v>679720</v>
      </c>
      <c r="K23" s="3">
        <v>705.98</v>
      </c>
      <c r="L23" s="3">
        <v>680425.98</v>
      </c>
      <c r="M23" s="3">
        <v>790000</v>
      </c>
    </row>
    <row r="24" spans="1:13" x14ac:dyDescent="0.3">
      <c r="A24" t="s">
        <v>19</v>
      </c>
      <c r="B24" t="s">
        <v>16</v>
      </c>
      <c r="C24" s="2">
        <v>42849</v>
      </c>
      <c r="D24">
        <v>60</v>
      </c>
      <c r="E24">
        <v>75</v>
      </c>
      <c r="F24" s="2">
        <v>42909</v>
      </c>
      <c r="G24" s="2">
        <v>42924</v>
      </c>
      <c r="H24" s="2">
        <v>42909</v>
      </c>
      <c r="I24" s="7" t="s">
        <v>188</v>
      </c>
      <c r="J24" s="3">
        <v>172250</v>
      </c>
      <c r="K24" s="3">
        <v>-6134.5</v>
      </c>
      <c r="L24" s="3">
        <v>166115.5</v>
      </c>
      <c r="M24" s="3">
        <v>215000</v>
      </c>
    </row>
    <row r="25" spans="1:13" x14ac:dyDescent="0.3">
      <c r="A25" t="s">
        <v>99</v>
      </c>
      <c r="B25" t="s">
        <v>94</v>
      </c>
      <c r="C25" s="2">
        <v>43565</v>
      </c>
      <c r="D25">
        <v>125</v>
      </c>
      <c r="E25">
        <v>140</v>
      </c>
      <c r="F25" s="2">
        <v>43690</v>
      </c>
      <c r="G25" s="2">
        <v>43705</v>
      </c>
      <c r="H25" s="2">
        <v>43714</v>
      </c>
      <c r="I25" s="7" t="s">
        <v>212</v>
      </c>
      <c r="J25" s="3">
        <v>447518</v>
      </c>
      <c r="K25" s="3">
        <v>-8129</v>
      </c>
      <c r="L25" s="3">
        <v>439389</v>
      </c>
      <c r="M25" s="3">
        <v>530000</v>
      </c>
    </row>
    <row r="26" spans="1:13" x14ac:dyDescent="0.3">
      <c r="A26" t="s">
        <v>23</v>
      </c>
      <c r="B26" t="s">
        <v>22</v>
      </c>
      <c r="C26" s="2">
        <v>42870</v>
      </c>
      <c r="D26">
        <v>60</v>
      </c>
      <c r="E26">
        <v>75</v>
      </c>
      <c r="F26" s="2">
        <v>42930</v>
      </c>
      <c r="G26" s="2">
        <v>42945</v>
      </c>
      <c r="H26" s="2">
        <v>42933</v>
      </c>
      <c r="I26" s="7" t="s">
        <v>193</v>
      </c>
      <c r="J26" s="3">
        <v>213216</v>
      </c>
      <c r="K26" s="3">
        <v>-1452.26</v>
      </c>
      <c r="L26" s="3">
        <v>211763.74</v>
      </c>
      <c r="M26" s="3">
        <v>255000</v>
      </c>
    </row>
    <row r="27" spans="1:13" x14ac:dyDescent="0.3">
      <c r="A27" t="s">
        <v>41</v>
      </c>
      <c r="B27" t="s">
        <v>39</v>
      </c>
      <c r="C27" s="2">
        <v>43052</v>
      </c>
      <c r="D27">
        <v>75</v>
      </c>
      <c r="E27">
        <v>90</v>
      </c>
      <c r="F27" s="2">
        <v>43127</v>
      </c>
      <c r="G27" s="2">
        <v>43142</v>
      </c>
      <c r="H27" s="2">
        <v>43133</v>
      </c>
      <c r="I27" s="7" t="s">
        <v>198</v>
      </c>
      <c r="J27" s="3">
        <v>229756</v>
      </c>
      <c r="K27" s="3">
        <v>-7049</v>
      </c>
      <c r="L27" s="3">
        <v>222707</v>
      </c>
      <c r="M27" s="3">
        <v>270000</v>
      </c>
    </row>
    <row r="28" spans="1:13" x14ac:dyDescent="0.3">
      <c r="A28" t="s">
        <v>243</v>
      </c>
      <c r="B28" t="s">
        <v>244</v>
      </c>
      <c r="C28" s="2">
        <v>42767</v>
      </c>
      <c r="D28">
        <v>365</v>
      </c>
      <c r="E28">
        <v>395</v>
      </c>
      <c r="F28" s="2">
        <v>43132</v>
      </c>
      <c r="G28" s="2">
        <v>43162</v>
      </c>
      <c r="H28" s="2">
        <v>43117</v>
      </c>
      <c r="I28" s="7" t="s">
        <v>188</v>
      </c>
      <c r="J28" s="3">
        <v>1564000</v>
      </c>
      <c r="K28" s="3">
        <v>-130931.27</v>
      </c>
      <c r="L28" s="3">
        <v>1433068.73</v>
      </c>
      <c r="M28" s="3">
        <v>2000000</v>
      </c>
    </row>
    <row r="29" spans="1:13" x14ac:dyDescent="0.3">
      <c r="A29" t="s">
        <v>67</v>
      </c>
      <c r="B29" t="s">
        <v>80</v>
      </c>
      <c r="C29" s="2">
        <v>43227</v>
      </c>
      <c r="D29">
        <v>110</v>
      </c>
      <c r="E29">
        <v>140</v>
      </c>
      <c r="F29" s="2">
        <v>43337</v>
      </c>
      <c r="G29" s="2">
        <v>43367</v>
      </c>
      <c r="H29" s="2">
        <v>43416</v>
      </c>
      <c r="I29" s="7" t="s">
        <v>200</v>
      </c>
      <c r="J29" s="3">
        <v>636524</v>
      </c>
      <c r="K29" s="3">
        <v>70338</v>
      </c>
      <c r="L29" s="3">
        <v>706862</v>
      </c>
      <c r="M29" s="3">
        <v>831490</v>
      </c>
    </row>
    <row r="30" spans="1:13" x14ac:dyDescent="0.3">
      <c r="A30" t="s">
        <v>8</v>
      </c>
      <c r="B30" t="s">
        <v>7</v>
      </c>
      <c r="C30" s="2">
        <v>42807</v>
      </c>
      <c r="D30">
        <v>110</v>
      </c>
      <c r="E30">
        <v>130</v>
      </c>
      <c r="F30" s="2">
        <v>42917</v>
      </c>
      <c r="G30" s="2">
        <v>42937</v>
      </c>
      <c r="H30" s="2">
        <v>42914</v>
      </c>
      <c r="I30" s="7" t="s">
        <v>188</v>
      </c>
      <c r="J30" s="3">
        <v>333000</v>
      </c>
      <c r="K30" s="3">
        <v>1911.17</v>
      </c>
      <c r="L30" s="3">
        <v>334911.17</v>
      </c>
      <c r="M30" s="3">
        <v>415000</v>
      </c>
    </row>
    <row r="31" spans="1:13" x14ac:dyDescent="0.3">
      <c r="A31" t="s">
        <v>30</v>
      </c>
      <c r="B31" t="s">
        <v>29</v>
      </c>
      <c r="C31" s="2">
        <v>42900</v>
      </c>
      <c r="D31">
        <v>35</v>
      </c>
      <c r="E31">
        <v>42</v>
      </c>
      <c r="F31" s="2">
        <v>42935</v>
      </c>
      <c r="G31" s="2">
        <v>42942</v>
      </c>
      <c r="H31" s="2">
        <v>42941</v>
      </c>
      <c r="I31" s="7" t="s">
        <v>194</v>
      </c>
      <c r="J31" s="3">
        <v>134610</v>
      </c>
      <c r="K31" s="3">
        <v>5246</v>
      </c>
      <c r="L31" s="3">
        <v>139856</v>
      </c>
      <c r="M31" s="3">
        <v>175000</v>
      </c>
    </row>
    <row r="32" spans="1:13" x14ac:dyDescent="0.3">
      <c r="A32" t="s">
        <v>6</v>
      </c>
      <c r="B32" t="s">
        <v>5</v>
      </c>
      <c r="C32" s="2">
        <v>42793</v>
      </c>
      <c r="D32">
        <v>28</v>
      </c>
      <c r="E32">
        <v>35</v>
      </c>
      <c r="F32" s="2">
        <v>42821</v>
      </c>
      <c r="G32" s="2">
        <v>42828</v>
      </c>
      <c r="H32" s="2">
        <v>42821</v>
      </c>
      <c r="I32" s="7" t="s">
        <v>188</v>
      </c>
      <c r="J32" s="3">
        <v>97375</v>
      </c>
      <c r="K32" s="3">
        <v>1765</v>
      </c>
      <c r="L32" s="3">
        <v>99140</v>
      </c>
      <c r="M32" s="3">
        <v>130000</v>
      </c>
    </row>
    <row r="33" spans="1:15" x14ac:dyDescent="0.3">
      <c r="A33" t="s">
        <v>42</v>
      </c>
      <c r="B33" t="s">
        <v>40</v>
      </c>
      <c r="C33" s="2">
        <v>43122</v>
      </c>
      <c r="D33">
        <v>85</v>
      </c>
      <c r="E33">
        <v>100</v>
      </c>
      <c r="F33" s="2">
        <v>43207</v>
      </c>
      <c r="G33" s="2">
        <v>43222</v>
      </c>
      <c r="H33" s="2">
        <v>43228</v>
      </c>
      <c r="I33" s="7" t="s">
        <v>199</v>
      </c>
      <c r="J33" s="3">
        <v>403786.3</v>
      </c>
      <c r="K33" s="3">
        <v>24734.5</v>
      </c>
      <c r="L33" s="3">
        <v>428520.8</v>
      </c>
      <c r="M33" s="3">
        <v>485000</v>
      </c>
      <c r="O33" s="3"/>
    </row>
    <row r="34" spans="1:15" x14ac:dyDescent="0.3">
      <c r="A34" t="s">
        <v>21</v>
      </c>
      <c r="B34" t="s">
        <v>17</v>
      </c>
      <c r="C34" s="2">
        <v>42851</v>
      </c>
      <c r="D34">
        <v>28</v>
      </c>
      <c r="E34">
        <v>35</v>
      </c>
      <c r="F34" s="2">
        <v>42879</v>
      </c>
      <c r="G34" s="2">
        <v>42886</v>
      </c>
      <c r="H34" s="2">
        <v>42886</v>
      </c>
      <c r="I34" s="7" t="s">
        <v>191</v>
      </c>
      <c r="J34" s="3">
        <v>72000</v>
      </c>
      <c r="K34" s="3">
        <v>8476.07</v>
      </c>
      <c r="L34" s="3">
        <v>80476.070000000007</v>
      </c>
      <c r="M34" s="3">
        <v>90000</v>
      </c>
    </row>
    <row r="35" spans="1:15" x14ac:dyDescent="0.3">
      <c r="A35" t="s">
        <v>37</v>
      </c>
      <c r="B35" t="s">
        <v>36</v>
      </c>
      <c r="C35" s="2">
        <v>42956</v>
      </c>
      <c r="D35">
        <v>21</v>
      </c>
      <c r="E35">
        <v>28</v>
      </c>
      <c r="F35" s="2">
        <v>42977</v>
      </c>
      <c r="G35" s="2">
        <v>42984</v>
      </c>
      <c r="H35" s="2">
        <v>42977</v>
      </c>
      <c r="I35" s="7" t="s">
        <v>188</v>
      </c>
      <c r="J35" s="3">
        <v>81590</v>
      </c>
      <c r="K35" s="3">
        <v>-12.37</v>
      </c>
      <c r="L35" s="3">
        <v>81577.63</v>
      </c>
      <c r="M35" s="3">
        <v>110000</v>
      </c>
    </row>
    <row r="36" spans="1:15" x14ac:dyDescent="0.3">
      <c r="A36" t="s">
        <v>76</v>
      </c>
      <c r="B36" t="s">
        <v>72</v>
      </c>
      <c r="C36" s="2">
        <v>43297</v>
      </c>
      <c r="D36">
        <v>40</v>
      </c>
      <c r="E36">
        <v>50</v>
      </c>
      <c r="F36" s="2">
        <v>43337</v>
      </c>
      <c r="G36" s="2">
        <v>43347</v>
      </c>
      <c r="H36" s="2">
        <v>43361</v>
      </c>
      <c r="I36" s="7" t="s">
        <v>206</v>
      </c>
      <c r="J36" s="3">
        <v>172736</v>
      </c>
      <c r="K36" s="3">
        <v>-8888.5</v>
      </c>
      <c r="L36" s="3">
        <v>163847.5</v>
      </c>
      <c r="M36" s="3">
        <v>210000</v>
      </c>
    </row>
    <row r="37" spans="1:15" x14ac:dyDescent="0.3">
      <c r="A37" t="s">
        <v>31</v>
      </c>
      <c r="B37" t="s">
        <v>27</v>
      </c>
      <c r="C37" s="2">
        <v>42921</v>
      </c>
      <c r="D37">
        <v>40</v>
      </c>
      <c r="E37">
        <v>50</v>
      </c>
      <c r="F37" s="2">
        <v>42961</v>
      </c>
      <c r="G37" s="2">
        <v>42971</v>
      </c>
      <c r="H37" s="2">
        <v>42965</v>
      </c>
      <c r="I37" s="7" t="s">
        <v>216</v>
      </c>
      <c r="J37" s="3">
        <v>159191</v>
      </c>
      <c r="K37" s="3">
        <v>-1761.1</v>
      </c>
      <c r="L37" s="3">
        <v>157429.9</v>
      </c>
      <c r="M37" s="3">
        <v>195000</v>
      </c>
    </row>
    <row r="38" spans="1:15" x14ac:dyDescent="0.3">
      <c r="A38" t="s">
        <v>49</v>
      </c>
      <c r="B38" t="s">
        <v>46</v>
      </c>
      <c r="C38" s="2">
        <v>43199</v>
      </c>
      <c r="D38">
        <v>35</v>
      </c>
      <c r="E38">
        <v>45</v>
      </c>
      <c r="F38" s="2">
        <v>43234</v>
      </c>
      <c r="G38" s="2">
        <v>43244</v>
      </c>
      <c r="H38" s="2">
        <v>43227</v>
      </c>
      <c r="I38" s="7" t="s">
        <v>188</v>
      </c>
      <c r="J38" s="3">
        <v>108082</v>
      </c>
      <c r="K38" s="3">
        <v>-1930</v>
      </c>
      <c r="L38" s="3">
        <v>106152</v>
      </c>
      <c r="M38" s="3">
        <v>130000</v>
      </c>
    </row>
    <row r="39" spans="1:15" x14ac:dyDescent="0.3">
      <c r="A39" t="s">
        <v>60</v>
      </c>
      <c r="B39" t="s">
        <v>61</v>
      </c>
      <c r="C39" s="2">
        <v>43255</v>
      </c>
      <c r="D39">
        <v>50</v>
      </c>
      <c r="E39">
        <v>70</v>
      </c>
      <c r="F39" s="2">
        <v>43305</v>
      </c>
      <c r="G39" s="2">
        <v>43325</v>
      </c>
      <c r="H39" s="2">
        <v>43311</v>
      </c>
      <c r="I39" s="7" t="s">
        <v>203</v>
      </c>
      <c r="J39" s="3">
        <v>260558.22</v>
      </c>
      <c r="K39" s="3">
        <v>-10205.14</v>
      </c>
      <c r="L39" s="3">
        <v>250353.08</v>
      </c>
      <c r="M39" s="3">
        <v>325000</v>
      </c>
    </row>
    <row r="40" spans="1:15" x14ac:dyDescent="0.3">
      <c r="A40" t="s">
        <v>51</v>
      </c>
      <c r="B40" t="s">
        <v>50</v>
      </c>
      <c r="C40" s="2">
        <v>43206</v>
      </c>
      <c r="D40">
        <v>45</v>
      </c>
      <c r="E40">
        <v>60</v>
      </c>
      <c r="F40" s="2">
        <v>43251</v>
      </c>
      <c r="G40" t="s">
        <v>52</v>
      </c>
      <c r="H40" s="2">
        <v>43235</v>
      </c>
      <c r="I40" s="7" t="s">
        <v>188</v>
      </c>
      <c r="J40" s="3">
        <v>126096</v>
      </c>
      <c r="K40" s="3">
        <v>-11700.68</v>
      </c>
      <c r="L40" s="3">
        <v>114395.32</v>
      </c>
      <c r="M40" s="3">
        <v>160000</v>
      </c>
    </row>
    <row r="41" spans="1:15" x14ac:dyDescent="0.3">
      <c r="A41" t="s">
        <v>47</v>
      </c>
      <c r="B41" t="s">
        <v>136</v>
      </c>
      <c r="C41" s="2">
        <v>43934</v>
      </c>
      <c r="D41">
        <v>90</v>
      </c>
      <c r="E41">
        <v>120</v>
      </c>
      <c r="F41" s="2">
        <v>44024</v>
      </c>
      <c r="G41" s="2">
        <v>44054</v>
      </c>
      <c r="H41" s="2">
        <v>44020</v>
      </c>
      <c r="I41" s="7" t="s">
        <v>214</v>
      </c>
      <c r="J41" s="3">
        <v>329521.25</v>
      </c>
      <c r="K41" s="3">
        <v>-4632.42</v>
      </c>
      <c r="L41" s="3">
        <v>324888.83</v>
      </c>
      <c r="M41" s="3">
        <v>400000</v>
      </c>
    </row>
    <row r="42" spans="1:15" x14ac:dyDescent="0.3">
      <c r="A42" t="s">
        <v>104</v>
      </c>
      <c r="B42" t="s">
        <v>103</v>
      </c>
      <c r="C42" s="2">
        <v>43682</v>
      </c>
      <c r="D42">
        <v>100</v>
      </c>
      <c r="E42">
        <v>130</v>
      </c>
      <c r="F42" s="2">
        <v>43782</v>
      </c>
      <c r="G42" s="2">
        <v>43812</v>
      </c>
      <c r="H42" s="2">
        <v>43748</v>
      </c>
      <c r="I42" s="7" t="s">
        <v>188</v>
      </c>
      <c r="J42" s="3">
        <v>661170</v>
      </c>
      <c r="K42" s="3">
        <v>664.5</v>
      </c>
      <c r="L42" s="3">
        <v>661834.5</v>
      </c>
      <c r="M42" s="3">
        <v>770000</v>
      </c>
    </row>
    <row r="43" spans="1:15" x14ac:dyDescent="0.3">
      <c r="A43" t="s">
        <v>45</v>
      </c>
      <c r="B43" t="s">
        <v>44</v>
      </c>
      <c r="C43" s="2">
        <v>43164</v>
      </c>
      <c r="D43">
        <v>35</v>
      </c>
      <c r="E43">
        <v>45</v>
      </c>
      <c r="F43" s="2">
        <v>43199</v>
      </c>
      <c r="G43" s="2">
        <v>43209</v>
      </c>
      <c r="H43" s="2">
        <v>43196</v>
      </c>
      <c r="I43" s="7" t="s">
        <v>188</v>
      </c>
      <c r="J43" s="3">
        <v>108454</v>
      </c>
      <c r="K43" s="3">
        <v>4485.21</v>
      </c>
      <c r="L43" s="3">
        <v>112939.21</v>
      </c>
      <c r="M43" s="3">
        <v>135000</v>
      </c>
      <c r="O43" s="3"/>
    </row>
    <row r="44" spans="1:15" x14ac:dyDescent="0.3">
      <c r="A44" t="s">
        <v>48</v>
      </c>
      <c r="B44" t="s">
        <v>135</v>
      </c>
      <c r="C44" s="2">
        <v>43172</v>
      </c>
      <c r="D44">
        <v>40</v>
      </c>
      <c r="E44">
        <v>55</v>
      </c>
      <c r="F44" s="2">
        <v>43212</v>
      </c>
      <c r="G44" s="2">
        <v>43227</v>
      </c>
      <c r="H44" s="2">
        <v>43210</v>
      </c>
      <c r="I44" s="7" t="s">
        <v>188</v>
      </c>
      <c r="J44" s="3">
        <v>151075</v>
      </c>
      <c r="K44" s="3">
        <v>181</v>
      </c>
      <c r="L44" s="3">
        <v>151256</v>
      </c>
      <c r="M44" s="3">
        <v>180000</v>
      </c>
    </row>
    <row r="45" spans="1:15" x14ac:dyDescent="0.3">
      <c r="A45" t="s">
        <v>71</v>
      </c>
      <c r="B45" t="s">
        <v>63</v>
      </c>
      <c r="C45" s="2">
        <v>43234</v>
      </c>
      <c r="D45">
        <v>135</v>
      </c>
      <c r="E45">
        <v>165</v>
      </c>
      <c r="F45" s="2">
        <v>43369</v>
      </c>
      <c r="G45" s="2">
        <v>43399</v>
      </c>
      <c r="H45" s="2">
        <v>43341</v>
      </c>
      <c r="I45" s="7" t="s">
        <v>188</v>
      </c>
      <c r="J45" s="3">
        <v>761680</v>
      </c>
      <c r="K45" s="3">
        <v>-5875.9</v>
      </c>
      <c r="L45" s="3">
        <v>755804.1</v>
      </c>
      <c r="M45" s="3">
        <v>870000</v>
      </c>
    </row>
    <row r="46" spans="1:15" x14ac:dyDescent="0.3">
      <c r="A46" t="s">
        <v>70</v>
      </c>
      <c r="B46" t="s">
        <v>64</v>
      </c>
      <c r="C46" s="2">
        <v>43249</v>
      </c>
      <c r="D46">
        <v>40</v>
      </c>
      <c r="E46">
        <v>55</v>
      </c>
      <c r="F46" s="2">
        <v>43289</v>
      </c>
      <c r="G46" s="2">
        <v>43304</v>
      </c>
      <c r="H46" s="2">
        <v>43290</v>
      </c>
      <c r="I46" s="7" t="s">
        <v>204</v>
      </c>
      <c r="J46" s="3">
        <v>185260</v>
      </c>
      <c r="K46" s="3">
        <v>-13624.1</v>
      </c>
      <c r="L46" s="3">
        <v>171635.9</v>
      </c>
      <c r="M46" s="3">
        <v>235000</v>
      </c>
    </row>
    <row r="47" spans="1:15" x14ac:dyDescent="0.3">
      <c r="A47" t="s">
        <v>69</v>
      </c>
      <c r="B47" t="s">
        <v>62</v>
      </c>
      <c r="H47" s="2">
        <v>43369</v>
      </c>
      <c r="M47" s="3">
        <v>255000</v>
      </c>
      <c r="N47" t="s">
        <v>230</v>
      </c>
    </row>
    <row r="48" spans="1:15" x14ac:dyDescent="0.3">
      <c r="A48" t="s">
        <v>181</v>
      </c>
      <c r="B48" t="s">
        <v>228</v>
      </c>
      <c r="C48" s="2">
        <v>43405</v>
      </c>
      <c r="D48">
        <v>70</v>
      </c>
      <c r="E48">
        <v>90</v>
      </c>
      <c r="F48" s="2">
        <v>43475</v>
      </c>
      <c r="G48" s="2">
        <v>43495</v>
      </c>
      <c r="H48" s="2">
        <v>43672</v>
      </c>
      <c r="I48" s="7" t="s">
        <v>229</v>
      </c>
      <c r="J48" s="3">
        <v>290641.59999999998</v>
      </c>
      <c r="K48" s="3">
        <v>-4959.5</v>
      </c>
      <c r="L48" s="3">
        <v>285682.09999999998</v>
      </c>
      <c r="M48" s="3">
        <v>355000</v>
      </c>
      <c r="N48" s="5"/>
    </row>
    <row r="49" spans="1:14" x14ac:dyDescent="0.3">
      <c r="A49" t="s">
        <v>54</v>
      </c>
      <c r="B49" t="s">
        <v>53</v>
      </c>
      <c r="C49" s="2">
        <v>43185</v>
      </c>
      <c r="D49">
        <v>35</v>
      </c>
      <c r="E49">
        <v>42</v>
      </c>
      <c r="F49" s="2">
        <v>43220</v>
      </c>
      <c r="G49" s="2">
        <v>43227</v>
      </c>
      <c r="H49" s="2">
        <v>43220</v>
      </c>
      <c r="I49" s="7" t="s">
        <v>188</v>
      </c>
      <c r="J49" s="3">
        <v>93075</v>
      </c>
      <c r="K49" s="3">
        <v>1156</v>
      </c>
      <c r="L49" s="3">
        <v>94231</v>
      </c>
      <c r="M49" s="3">
        <v>120000</v>
      </c>
    </row>
    <row r="50" spans="1:14" x14ac:dyDescent="0.3">
      <c r="A50" t="s">
        <v>77</v>
      </c>
      <c r="B50" t="s">
        <v>74</v>
      </c>
      <c r="C50" s="2">
        <v>43290</v>
      </c>
      <c r="D50">
        <v>35</v>
      </c>
      <c r="E50">
        <v>45</v>
      </c>
      <c r="F50" s="2">
        <v>43325</v>
      </c>
      <c r="G50" s="2">
        <v>43335</v>
      </c>
      <c r="H50" s="2">
        <v>43329</v>
      </c>
      <c r="I50" s="7" t="s">
        <v>207</v>
      </c>
      <c r="J50" s="3">
        <v>111040</v>
      </c>
      <c r="K50" s="3">
        <v>-1710.25</v>
      </c>
      <c r="L50" s="3">
        <v>109329.75</v>
      </c>
      <c r="M50" s="3">
        <v>135000</v>
      </c>
    </row>
    <row r="51" spans="1:14" x14ac:dyDescent="0.3">
      <c r="A51" t="s">
        <v>79</v>
      </c>
      <c r="B51" t="s">
        <v>78</v>
      </c>
      <c r="C51" s="2">
        <v>43332</v>
      </c>
      <c r="D51">
        <v>40</v>
      </c>
      <c r="E51">
        <v>50</v>
      </c>
      <c r="F51" s="2">
        <v>43341</v>
      </c>
      <c r="G51" s="2">
        <v>43321</v>
      </c>
      <c r="H51" s="2">
        <v>43376</v>
      </c>
      <c r="I51" s="7" t="s">
        <v>208</v>
      </c>
      <c r="J51" s="3">
        <v>153516.45000000001</v>
      </c>
      <c r="K51" s="3">
        <v>91.65</v>
      </c>
      <c r="L51" s="3">
        <v>153608.1</v>
      </c>
      <c r="M51" s="3">
        <v>185000</v>
      </c>
    </row>
    <row r="52" spans="1:14" x14ac:dyDescent="0.3">
      <c r="A52" t="s">
        <v>91</v>
      </c>
      <c r="B52" t="s">
        <v>92</v>
      </c>
      <c r="C52" s="2">
        <v>43556</v>
      </c>
      <c r="D52">
        <v>100</v>
      </c>
      <c r="E52">
        <v>120</v>
      </c>
      <c r="F52" s="2">
        <v>43656</v>
      </c>
      <c r="G52" s="2">
        <v>43676</v>
      </c>
      <c r="H52" s="2">
        <v>43654</v>
      </c>
      <c r="I52" s="7" t="s">
        <v>188</v>
      </c>
      <c r="J52" s="3">
        <v>549575</v>
      </c>
      <c r="K52" s="3">
        <v>-16988</v>
      </c>
      <c r="L52" s="3">
        <v>532587</v>
      </c>
      <c r="M52" s="3">
        <v>665000</v>
      </c>
    </row>
    <row r="53" spans="1:14" x14ac:dyDescent="0.3">
      <c r="A53" t="s">
        <v>83</v>
      </c>
      <c r="B53" t="s">
        <v>82</v>
      </c>
      <c r="M53" s="3">
        <v>75000</v>
      </c>
      <c r="N53" t="s">
        <v>230</v>
      </c>
    </row>
    <row r="54" spans="1:14" x14ac:dyDescent="0.3">
      <c r="A54" t="s">
        <v>134</v>
      </c>
      <c r="B54" t="s">
        <v>131</v>
      </c>
      <c r="C54" s="2">
        <v>43836</v>
      </c>
      <c r="D54">
        <v>40</v>
      </c>
      <c r="E54">
        <v>60</v>
      </c>
      <c r="F54" s="2">
        <v>43876</v>
      </c>
      <c r="G54" s="2">
        <v>43893</v>
      </c>
      <c r="H54" s="2">
        <v>43901</v>
      </c>
      <c r="I54" s="7" t="s">
        <v>188</v>
      </c>
      <c r="J54" s="3">
        <v>168373</v>
      </c>
      <c r="K54" s="3">
        <v>2487</v>
      </c>
      <c r="L54" s="3">
        <v>170860</v>
      </c>
      <c r="M54" s="3">
        <v>205000</v>
      </c>
    </row>
    <row r="55" spans="1:14" x14ac:dyDescent="0.3">
      <c r="A55" t="s">
        <v>97</v>
      </c>
      <c r="B55" t="s">
        <v>95</v>
      </c>
      <c r="C55" s="2">
        <v>43605</v>
      </c>
      <c r="D55">
        <v>50</v>
      </c>
      <c r="E55">
        <v>65</v>
      </c>
      <c r="F55" s="2">
        <v>43655</v>
      </c>
      <c r="G55" s="2">
        <v>43670</v>
      </c>
      <c r="H55" s="2">
        <v>43661</v>
      </c>
      <c r="I55" s="7" t="s">
        <v>213</v>
      </c>
      <c r="J55" s="3">
        <v>181055</v>
      </c>
      <c r="K55" s="3">
        <v>5534.5</v>
      </c>
      <c r="L55" s="3">
        <v>186539.5</v>
      </c>
      <c r="M55" s="3">
        <v>220000</v>
      </c>
    </row>
    <row r="56" spans="1:14" x14ac:dyDescent="0.3">
      <c r="A56" t="s">
        <v>117</v>
      </c>
      <c r="B56" t="s">
        <v>118</v>
      </c>
      <c r="C56" s="2">
        <v>43682</v>
      </c>
      <c r="D56">
        <v>50</v>
      </c>
      <c r="E56">
        <v>70</v>
      </c>
      <c r="F56" s="2">
        <v>43732</v>
      </c>
      <c r="G56" s="2">
        <v>43752</v>
      </c>
      <c r="H56" s="2">
        <v>43726</v>
      </c>
      <c r="I56" s="7" t="s">
        <v>188</v>
      </c>
      <c r="J56" s="3">
        <v>243393.5</v>
      </c>
      <c r="K56" s="3">
        <v>-649.25</v>
      </c>
      <c r="L56" s="3">
        <v>242744.25</v>
      </c>
      <c r="M56" s="3">
        <v>300000</v>
      </c>
    </row>
    <row r="57" spans="1:14" x14ac:dyDescent="0.3">
      <c r="A57" t="s">
        <v>128</v>
      </c>
      <c r="B57" t="s">
        <v>122</v>
      </c>
      <c r="C57" s="2">
        <v>43787</v>
      </c>
      <c r="D57">
        <v>65</v>
      </c>
      <c r="E57">
        <v>90</v>
      </c>
      <c r="F57" s="2">
        <v>43852</v>
      </c>
      <c r="G57" s="2">
        <v>43877</v>
      </c>
      <c r="H57" s="2">
        <v>43868</v>
      </c>
      <c r="I57" s="7" t="s">
        <v>209</v>
      </c>
      <c r="J57" s="3">
        <v>178352.1</v>
      </c>
      <c r="K57" s="3">
        <v>835.35</v>
      </c>
      <c r="L57" s="3">
        <v>179187.45</v>
      </c>
      <c r="M57" s="3">
        <v>230000</v>
      </c>
    </row>
    <row r="58" spans="1:14" x14ac:dyDescent="0.3">
      <c r="A58" t="s">
        <v>129</v>
      </c>
      <c r="B58" t="s">
        <v>145</v>
      </c>
      <c r="C58" s="2">
        <v>43997</v>
      </c>
      <c r="D58">
        <v>45</v>
      </c>
      <c r="E58">
        <v>60</v>
      </c>
      <c r="F58" s="2">
        <v>44042</v>
      </c>
      <c r="G58" s="2">
        <v>44057</v>
      </c>
      <c r="H58" s="2">
        <v>44034</v>
      </c>
      <c r="I58" s="7" t="s">
        <v>188</v>
      </c>
      <c r="J58" s="3">
        <v>154630</v>
      </c>
      <c r="K58" s="3">
        <v>-5382</v>
      </c>
      <c r="L58" s="3">
        <v>149248</v>
      </c>
      <c r="M58" s="3">
        <v>200000</v>
      </c>
    </row>
    <row r="59" spans="1:14" x14ac:dyDescent="0.3">
      <c r="A59" t="s">
        <v>155</v>
      </c>
      <c r="B59" t="s">
        <v>153</v>
      </c>
      <c r="C59" s="2">
        <v>44137</v>
      </c>
      <c r="D59">
        <v>60</v>
      </c>
      <c r="E59">
        <v>90</v>
      </c>
      <c r="F59" s="2">
        <v>44197</v>
      </c>
      <c r="G59" s="2">
        <v>44227</v>
      </c>
      <c r="H59" s="2">
        <v>44217</v>
      </c>
      <c r="I59" s="7" t="s">
        <v>188</v>
      </c>
      <c r="J59" s="3">
        <v>282969.09999999998</v>
      </c>
      <c r="K59" s="3">
        <v>2948.07</v>
      </c>
      <c r="L59" s="3">
        <v>285917.17</v>
      </c>
      <c r="M59" s="3">
        <v>360000</v>
      </c>
    </row>
    <row r="60" spans="1:14" x14ac:dyDescent="0.3">
      <c r="A60" t="s">
        <v>93</v>
      </c>
      <c r="B60" t="s">
        <v>90</v>
      </c>
      <c r="C60" s="2">
        <v>43542</v>
      </c>
      <c r="D60">
        <v>50</v>
      </c>
      <c r="E60">
        <v>70</v>
      </c>
      <c r="F60" s="2">
        <v>43592</v>
      </c>
      <c r="G60" s="2">
        <v>43612</v>
      </c>
      <c r="H60" s="2">
        <v>43573</v>
      </c>
      <c r="I60" s="7" t="s">
        <v>188</v>
      </c>
      <c r="J60" s="3">
        <v>267911</v>
      </c>
      <c r="K60" s="3">
        <v>-6757</v>
      </c>
      <c r="L60" s="3">
        <v>261154</v>
      </c>
      <c r="M60" s="3">
        <v>300000</v>
      </c>
    </row>
    <row r="61" spans="1:14" x14ac:dyDescent="0.3">
      <c r="A61" t="s">
        <v>107</v>
      </c>
      <c r="B61" t="s">
        <v>102</v>
      </c>
      <c r="C61" s="2">
        <v>43585</v>
      </c>
      <c r="D61">
        <v>30</v>
      </c>
      <c r="E61">
        <v>40</v>
      </c>
      <c r="F61" s="2">
        <v>43614</v>
      </c>
      <c r="G61" s="2">
        <v>43624</v>
      </c>
      <c r="H61" s="2">
        <v>43620</v>
      </c>
      <c r="I61" s="7" t="s">
        <v>215</v>
      </c>
      <c r="J61" s="3">
        <v>124944</v>
      </c>
      <c r="K61" s="3">
        <v>2212.3000000000002</v>
      </c>
      <c r="L61" s="3">
        <v>127156.3</v>
      </c>
      <c r="M61" s="3">
        <v>155000</v>
      </c>
    </row>
    <row r="62" spans="1:14" x14ac:dyDescent="0.3">
      <c r="A62" t="s">
        <v>98</v>
      </c>
      <c r="B62" t="s">
        <v>113</v>
      </c>
      <c r="C62" s="2">
        <v>43661</v>
      </c>
      <c r="D62">
        <v>28</v>
      </c>
      <c r="E62">
        <v>35</v>
      </c>
      <c r="F62" s="2">
        <v>43689</v>
      </c>
      <c r="G62" s="2">
        <v>43696</v>
      </c>
      <c r="H62" s="2">
        <v>43686</v>
      </c>
      <c r="I62" s="7" t="s">
        <v>188</v>
      </c>
      <c r="J62" s="3">
        <v>114318</v>
      </c>
      <c r="K62" s="3">
        <v>310</v>
      </c>
      <c r="L62" s="3">
        <v>114628</v>
      </c>
      <c r="M62" s="3">
        <v>140000</v>
      </c>
    </row>
    <row r="63" spans="1:14" x14ac:dyDescent="0.3">
      <c r="A63" t="s">
        <v>110</v>
      </c>
      <c r="B63" t="s">
        <v>108</v>
      </c>
      <c r="C63" s="2">
        <v>43613</v>
      </c>
      <c r="D63">
        <v>40</v>
      </c>
      <c r="E63">
        <v>50</v>
      </c>
      <c r="F63" s="2">
        <v>43653</v>
      </c>
      <c r="G63" s="2">
        <v>43663</v>
      </c>
      <c r="H63" s="2">
        <v>43643</v>
      </c>
      <c r="I63" s="7" t="s">
        <v>188</v>
      </c>
      <c r="J63" s="3">
        <v>162805.4</v>
      </c>
      <c r="K63" s="3">
        <v>5359.4</v>
      </c>
      <c r="L63" s="3">
        <v>168164.8</v>
      </c>
      <c r="M63" s="3">
        <v>200000</v>
      </c>
    </row>
    <row r="64" spans="1:14" x14ac:dyDescent="0.3">
      <c r="A64" t="s">
        <v>116</v>
      </c>
      <c r="B64" t="s">
        <v>115</v>
      </c>
      <c r="C64" s="2">
        <v>43685</v>
      </c>
      <c r="D64">
        <v>45</v>
      </c>
      <c r="E64">
        <v>55</v>
      </c>
      <c r="F64" s="2">
        <v>43730</v>
      </c>
      <c r="G64" s="2">
        <v>43740</v>
      </c>
      <c r="H64" s="2">
        <v>43732</v>
      </c>
      <c r="I64" s="7" t="s">
        <v>217</v>
      </c>
      <c r="J64" s="3">
        <v>172758.6</v>
      </c>
      <c r="K64" s="3">
        <v>671.1</v>
      </c>
      <c r="L64" s="3">
        <v>173429.7</v>
      </c>
      <c r="M64" s="3">
        <v>210000</v>
      </c>
    </row>
    <row r="65" spans="1:14" x14ac:dyDescent="0.3">
      <c r="A65" t="s">
        <v>144</v>
      </c>
      <c r="B65" t="s">
        <v>143</v>
      </c>
      <c r="C65" s="2">
        <v>44027</v>
      </c>
      <c r="D65">
        <v>45</v>
      </c>
      <c r="E65">
        <v>60</v>
      </c>
      <c r="F65" s="2">
        <v>44072</v>
      </c>
      <c r="G65" s="2">
        <v>44087</v>
      </c>
      <c r="H65" s="2">
        <v>44088</v>
      </c>
      <c r="I65" s="7" t="s">
        <v>188</v>
      </c>
      <c r="J65" s="3">
        <v>117589</v>
      </c>
      <c r="K65" s="3">
        <v>5661</v>
      </c>
      <c r="L65" s="3">
        <v>123250</v>
      </c>
      <c r="M65" s="3">
        <v>155000</v>
      </c>
    </row>
    <row r="66" spans="1:14" x14ac:dyDescent="0.3">
      <c r="A66" t="s">
        <v>133</v>
      </c>
      <c r="B66" t="s">
        <v>132</v>
      </c>
      <c r="C66" s="2">
        <v>43836</v>
      </c>
      <c r="D66">
        <v>45</v>
      </c>
      <c r="E66">
        <v>60</v>
      </c>
      <c r="F66" s="2">
        <v>43881</v>
      </c>
      <c r="G66" s="2">
        <v>43896</v>
      </c>
      <c r="H66" s="2">
        <v>43899</v>
      </c>
      <c r="I66" s="7" t="s">
        <v>219</v>
      </c>
      <c r="J66" s="3">
        <v>302690</v>
      </c>
      <c r="K66" s="3">
        <v>-1601.07</v>
      </c>
      <c r="L66" s="3">
        <v>301088.93</v>
      </c>
      <c r="M66" s="3">
        <v>370000</v>
      </c>
    </row>
    <row r="67" spans="1:14" x14ac:dyDescent="0.3">
      <c r="A67" t="s">
        <v>119</v>
      </c>
      <c r="B67" t="s">
        <v>114</v>
      </c>
      <c r="C67" s="2">
        <v>43661</v>
      </c>
      <c r="D67">
        <v>80</v>
      </c>
      <c r="E67">
        <v>100</v>
      </c>
      <c r="F67" s="2">
        <v>43741</v>
      </c>
      <c r="G67" s="2">
        <v>43761</v>
      </c>
      <c r="H67" s="2">
        <v>43748</v>
      </c>
      <c r="I67" s="7" t="s">
        <v>216</v>
      </c>
      <c r="J67" s="3">
        <v>389360</v>
      </c>
      <c r="K67" s="3">
        <v>-4244</v>
      </c>
      <c r="L67" s="3">
        <v>385116</v>
      </c>
      <c r="M67" s="3">
        <v>430000</v>
      </c>
    </row>
    <row r="68" spans="1:14" x14ac:dyDescent="0.3">
      <c r="A68" t="s">
        <v>130</v>
      </c>
      <c r="B68" t="s">
        <v>124</v>
      </c>
      <c r="C68" s="2">
        <v>43766</v>
      </c>
      <c r="D68">
        <v>120</v>
      </c>
      <c r="E68">
        <v>150</v>
      </c>
      <c r="F68" s="2">
        <v>43886</v>
      </c>
      <c r="G68" s="2">
        <v>43916</v>
      </c>
      <c r="H68" s="2">
        <v>43873</v>
      </c>
      <c r="I68" s="7" t="s">
        <v>188</v>
      </c>
      <c r="J68" s="3">
        <v>444996.2</v>
      </c>
      <c r="K68" s="3">
        <v>-12096</v>
      </c>
      <c r="L68" s="3">
        <v>432900.2</v>
      </c>
      <c r="M68" s="3">
        <v>540000</v>
      </c>
    </row>
    <row r="69" spans="1:14" x14ac:dyDescent="0.3">
      <c r="A69" t="s">
        <v>106</v>
      </c>
      <c r="B69" t="s">
        <v>105</v>
      </c>
      <c r="C69" s="2">
        <v>43633</v>
      </c>
      <c r="D69">
        <v>45</v>
      </c>
      <c r="E69">
        <v>60</v>
      </c>
      <c r="F69" s="2">
        <v>43678</v>
      </c>
      <c r="G69" s="2">
        <v>43693</v>
      </c>
      <c r="H69" s="2">
        <v>43677</v>
      </c>
      <c r="I69" s="7" t="s">
        <v>214</v>
      </c>
      <c r="J69" s="3">
        <v>257295.6</v>
      </c>
      <c r="K69" s="3">
        <v>1033.5999999999999</v>
      </c>
      <c r="L69" s="3">
        <v>258329.2</v>
      </c>
      <c r="M69" s="3">
        <v>300000</v>
      </c>
    </row>
    <row r="70" spans="1:14" x14ac:dyDescent="0.3">
      <c r="A70" t="s">
        <v>127</v>
      </c>
      <c r="B70" t="s">
        <v>123</v>
      </c>
      <c r="C70" s="2">
        <v>43802</v>
      </c>
      <c r="D70">
        <v>30</v>
      </c>
      <c r="E70">
        <v>45</v>
      </c>
      <c r="F70" s="2">
        <v>43831</v>
      </c>
      <c r="G70" s="2">
        <v>43846</v>
      </c>
      <c r="H70" s="2">
        <v>43819</v>
      </c>
      <c r="I70" s="7" t="s">
        <v>214</v>
      </c>
      <c r="J70" s="3">
        <v>132175</v>
      </c>
      <c r="K70" s="3">
        <v>3659</v>
      </c>
      <c r="L70" s="3">
        <v>135834</v>
      </c>
      <c r="M70" s="3">
        <v>160000</v>
      </c>
    </row>
    <row r="71" spans="1:14" x14ac:dyDescent="0.3">
      <c r="A71" t="s">
        <v>141</v>
      </c>
      <c r="B71" t="s">
        <v>139</v>
      </c>
      <c r="C71" s="2">
        <v>43983</v>
      </c>
      <c r="D71">
        <v>90</v>
      </c>
      <c r="E71">
        <v>120</v>
      </c>
      <c r="F71" s="2">
        <v>44073</v>
      </c>
      <c r="G71" s="2">
        <v>44103</v>
      </c>
      <c r="H71" s="2">
        <v>44032</v>
      </c>
      <c r="I71" s="7" t="s">
        <v>188</v>
      </c>
      <c r="J71" s="3">
        <v>565009.5</v>
      </c>
      <c r="K71" s="3">
        <v>4000</v>
      </c>
      <c r="L71" s="3">
        <v>569009.5</v>
      </c>
      <c r="M71" s="3">
        <v>650000</v>
      </c>
    </row>
    <row r="72" spans="1:14" x14ac:dyDescent="0.3">
      <c r="A72" t="s">
        <v>142</v>
      </c>
      <c r="B72" t="s">
        <v>140</v>
      </c>
      <c r="H72" s="2">
        <v>44028</v>
      </c>
      <c r="M72" s="3">
        <v>270000</v>
      </c>
      <c r="N72" t="s">
        <v>230</v>
      </c>
    </row>
    <row r="73" spans="1:14" x14ac:dyDescent="0.3">
      <c r="A73" t="s">
        <v>126</v>
      </c>
      <c r="B73" t="s">
        <v>121</v>
      </c>
      <c r="C73" s="2">
        <v>43759</v>
      </c>
      <c r="D73">
        <v>30</v>
      </c>
      <c r="E73">
        <v>45</v>
      </c>
      <c r="F73" s="2">
        <v>43789</v>
      </c>
      <c r="G73" s="2">
        <v>43804</v>
      </c>
      <c r="H73" s="2">
        <v>43780</v>
      </c>
      <c r="I73" s="7" t="s">
        <v>188</v>
      </c>
      <c r="J73" s="3">
        <v>61984.800000000003</v>
      </c>
      <c r="K73" s="3">
        <v>-860</v>
      </c>
      <c r="L73" s="3">
        <v>61124.800000000003</v>
      </c>
      <c r="M73" s="3">
        <v>90000</v>
      </c>
    </row>
    <row r="74" spans="1:14" x14ac:dyDescent="0.3">
      <c r="A74" t="s">
        <v>150</v>
      </c>
      <c r="B74" t="s">
        <v>148</v>
      </c>
      <c r="C74" s="2">
        <v>44053</v>
      </c>
      <c r="D74">
        <v>90</v>
      </c>
      <c r="E74">
        <v>105</v>
      </c>
      <c r="F74" s="2">
        <v>44143</v>
      </c>
      <c r="G74" s="2">
        <v>44158</v>
      </c>
      <c r="H74" s="2">
        <v>44144</v>
      </c>
      <c r="I74" s="7" t="s">
        <v>221</v>
      </c>
      <c r="J74" s="3">
        <v>405396.95</v>
      </c>
      <c r="K74" s="3">
        <v>-1256.4000000000001</v>
      </c>
      <c r="L74" s="3">
        <v>404140.55</v>
      </c>
      <c r="M74" s="3">
        <v>470000</v>
      </c>
    </row>
    <row r="75" spans="1:14" x14ac:dyDescent="0.3">
      <c r="A75" t="s">
        <v>147</v>
      </c>
      <c r="B75" t="s">
        <v>146</v>
      </c>
      <c r="C75" s="2">
        <v>44012</v>
      </c>
      <c r="D75">
        <v>55</v>
      </c>
      <c r="E75">
        <v>70</v>
      </c>
      <c r="F75" s="2">
        <v>44067</v>
      </c>
      <c r="G75" s="2">
        <v>44082</v>
      </c>
      <c r="H75" s="2">
        <v>44064</v>
      </c>
      <c r="I75" s="7" t="s">
        <v>188</v>
      </c>
      <c r="J75" s="3">
        <v>188724.7</v>
      </c>
      <c r="K75" s="3">
        <v>3761.15</v>
      </c>
      <c r="L75" s="3">
        <v>192485.85</v>
      </c>
      <c r="M75" s="3">
        <v>240000</v>
      </c>
    </row>
    <row r="76" spans="1:14" x14ac:dyDescent="0.3">
      <c r="A76" t="s">
        <v>220</v>
      </c>
      <c r="B76" t="s">
        <v>152</v>
      </c>
      <c r="C76" s="2">
        <v>44109</v>
      </c>
      <c r="D76">
        <v>140</v>
      </c>
      <c r="E76">
        <v>160</v>
      </c>
      <c r="F76" s="2">
        <v>44249</v>
      </c>
      <c r="G76" s="2">
        <v>44269</v>
      </c>
      <c r="H76" s="2">
        <v>44253</v>
      </c>
      <c r="I76" s="7" t="s">
        <v>188</v>
      </c>
      <c r="J76" s="3">
        <v>472992.5</v>
      </c>
      <c r="K76" s="3">
        <v>-12107.38</v>
      </c>
      <c r="L76" s="3">
        <v>460815.12</v>
      </c>
      <c r="M76" s="3">
        <v>545000</v>
      </c>
    </row>
    <row r="77" spans="1:14" x14ac:dyDescent="0.3">
      <c r="A77" t="s">
        <v>165</v>
      </c>
      <c r="B77" t="s">
        <v>162</v>
      </c>
      <c r="C77" s="2">
        <v>44298</v>
      </c>
      <c r="D77">
        <v>100</v>
      </c>
      <c r="E77">
        <v>120</v>
      </c>
      <c r="F77" s="2">
        <v>44398</v>
      </c>
      <c r="G77" s="2">
        <v>44418</v>
      </c>
      <c r="H77" s="2">
        <v>44412</v>
      </c>
      <c r="I77" s="7" t="s">
        <v>222</v>
      </c>
      <c r="J77" s="3">
        <v>441707</v>
      </c>
      <c r="K77" s="3">
        <v>-2817</v>
      </c>
      <c r="L77" s="3">
        <v>438890</v>
      </c>
      <c r="M77" s="3">
        <v>510000</v>
      </c>
    </row>
    <row r="78" spans="1:14" x14ac:dyDescent="0.3">
      <c r="A78" t="s">
        <v>169</v>
      </c>
      <c r="B78" t="s">
        <v>168</v>
      </c>
      <c r="C78" s="2">
        <v>44361</v>
      </c>
      <c r="D78">
        <v>90</v>
      </c>
      <c r="E78">
        <v>120</v>
      </c>
      <c r="F78" s="2">
        <v>44451</v>
      </c>
      <c r="G78" s="2">
        <v>44481</v>
      </c>
      <c r="H78" s="2">
        <v>44449</v>
      </c>
      <c r="I78" s="7" t="s">
        <v>188</v>
      </c>
      <c r="J78" s="3">
        <v>417598.56</v>
      </c>
      <c r="K78" s="3">
        <v>3114.3</v>
      </c>
      <c r="L78" s="3">
        <v>420712.86</v>
      </c>
      <c r="M78" s="3">
        <v>490000</v>
      </c>
    </row>
    <row r="79" spans="1:14" x14ac:dyDescent="0.3">
      <c r="A79" t="s">
        <v>156</v>
      </c>
      <c r="B79" t="s">
        <v>154</v>
      </c>
      <c r="C79" s="2">
        <v>44118</v>
      </c>
      <c r="D79">
        <v>30</v>
      </c>
      <c r="E79">
        <v>45</v>
      </c>
      <c r="F79" s="2">
        <v>44148</v>
      </c>
      <c r="G79" s="2">
        <v>44163</v>
      </c>
      <c r="H79" s="2">
        <v>44138</v>
      </c>
      <c r="I79" s="7" t="s">
        <v>188</v>
      </c>
      <c r="J79" s="3">
        <v>52015</v>
      </c>
      <c r="K79" s="3">
        <v>-325</v>
      </c>
      <c r="L79" s="3">
        <v>51690</v>
      </c>
      <c r="M79" s="3">
        <v>65000</v>
      </c>
    </row>
    <row r="80" spans="1:14" x14ac:dyDescent="0.3">
      <c r="A80" t="s">
        <v>167</v>
      </c>
      <c r="B80" t="s">
        <v>163</v>
      </c>
      <c r="C80" s="2">
        <v>44270</v>
      </c>
      <c r="D80">
        <v>40</v>
      </c>
      <c r="E80">
        <v>60</v>
      </c>
      <c r="F80" s="2">
        <v>44310</v>
      </c>
      <c r="G80" s="2">
        <v>44330</v>
      </c>
      <c r="H80" s="2">
        <v>44306</v>
      </c>
      <c r="I80" s="7" t="s">
        <v>205</v>
      </c>
      <c r="J80" s="3">
        <v>114484</v>
      </c>
      <c r="K80" s="3">
        <v>-5840</v>
      </c>
      <c r="L80" s="3">
        <v>108644</v>
      </c>
      <c r="M80" s="3">
        <v>140000</v>
      </c>
    </row>
    <row r="81" spans="1:14" x14ac:dyDescent="0.3">
      <c r="A81" t="s">
        <v>174</v>
      </c>
      <c r="B81" t="s">
        <v>173</v>
      </c>
      <c r="C81" s="2">
        <v>44438</v>
      </c>
      <c r="D81">
        <v>60</v>
      </c>
      <c r="E81">
        <v>80</v>
      </c>
      <c r="F81" s="2">
        <v>44498</v>
      </c>
      <c r="G81" s="2">
        <v>44518</v>
      </c>
      <c r="H81" s="2">
        <v>44517</v>
      </c>
      <c r="I81" s="7" t="s">
        <v>224</v>
      </c>
      <c r="J81" s="3">
        <v>434310</v>
      </c>
      <c r="K81" s="3">
        <v>-1265</v>
      </c>
      <c r="L81" s="3">
        <v>433045</v>
      </c>
      <c r="M81" s="3">
        <v>500000</v>
      </c>
    </row>
    <row r="82" spans="1:14" x14ac:dyDescent="0.3">
      <c r="A82" t="s">
        <v>166</v>
      </c>
      <c r="B82" t="s">
        <v>164</v>
      </c>
      <c r="C82" s="2">
        <v>44270</v>
      </c>
      <c r="D82">
        <v>80</v>
      </c>
      <c r="E82">
        <v>100</v>
      </c>
      <c r="F82" s="2">
        <v>44350</v>
      </c>
      <c r="G82" s="2">
        <v>44370</v>
      </c>
      <c r="H82" s="2">
        <v>44355</v>
      </c>
      <c r="I82" s="7" t="s">
        <v>223</v>
      </c>
      <c r="J82" s="3">
        <v>362029.85</v>
      </c>
      <c r="K82" s="3">
        <v>-17693.64</v>
      </c>
      <c r="L82" s="3">
        <v>344336.21</v>
      </c>
      <c r="M82" s="3">
        <v>420000</v>
      </c>
    </row>
    <row r="83" spans="1:14" x14ac:dyDescent="0.3">
      <c r="A83" t="s">
        <v>175</v>
      </c>
      <c r="B83" t="s">
        <v>172</v>
      </c>
      <c r="C83" s="2">
        <v>44424</v>
      </c>
      <c r="D83">
        <v>30</v>
      </c>
      <c r="E83">
        <v>40</v>
      </c>
      <c r="F83" s="2">
        <v>44454</v>
      </c>
      <c r="G83" s="2">
        <v>44464</v>
      </c>
      <c r="H83" s="2">
        <v>44469</v>
      </c>
      <c r="I83" s="7" t="s">
        <v>188</v>
      </c>
      <c r="J83" s="3">
        <v>151916</v>
      </c>
      <c r="K83" s="3">
        <v>1858</v>
      </c>
      <c r="L83" s="3">
        <v>153774</v>
      </c>
      <c r="M83" s="3">
        <v>190000</v>
      </c>
    </row>
    <row r="84" spans="1:14" x14ac:dyDescent="0.3">
      <c r="A84" t="s">
        <v>171</v>
      </c>
      <c r="B84" t="s">
        <v>170</v>
      </c>
      <c r="C84" s="2">
        <v>44424</v>
      </c>
      <c r="D84">
        <v>30</v>
      </c>
      <c r="E84">
        <v>40</v>
      </c>
      <c r="F84" s="2">
        <v>44454</v>
      </c>
      <c r="G84" s="2">
        <v>44464</v>
      </c>
      <c r="H84" s="2">
        <v>44459</v>
      </c>
      <c r="I84" s="7" t="s">
        <v>188</v>
      </c>
      <c r="J84" s="3">
        <v>169520</v>
      </c>
      <c r="K84" s="3">
        <v>-1530</v>
      </c>
      <c r="L84" s="3">
        <v>167990</v>
      </c>
      <c r="M84" s="3">
        <v>210000</v>
      </c>
    </row>
    <row r="85" spans="1:14" x14ac:dyDescent="0.3">
      <c r="A85" t="s">
        <v>178</v>
      </c>
      <c r="B85" t="s">
        <v>177</v>
      </c>
      <c r="C85" s="2">
        <v>44487</v>
      </c>
      <c r="D85">
        <v>28</v>
      </c>
      <c r="E85">
        <v>35</v>
      </c>
      <c r="F85" s="2">
        <v>44515</v>
      </c>
      <c r="G85" s="2">
        <v>44522</v>
      </c>
      <c r="H85" s="2">
        <v>44517</v>
      </c>
      <c r="I85" s="7" t="s">
        <v>188</v>
      </c>
      <c r="J85" s="3">
        <v>84141</v>
      </c>
      <c r="K85" s="3">
        <v>1685</v>
      </c>
      <c r="L85" s="3">
        <v>85826</v>
      </c>
      <c r="M85" s="3">
        <v>110000</v>
      </c>
    </row>
    <row r="86" spans="1:14" x14ac:dyDescent="0.3">
      <c r="A86" t="s">
        <v>235</v>
      </c>
      <c r="B86" t="s">
        <v>236</v>
      </c>
      <c r="C86" s="2">
        <v>44018</v>
      </c>
      <c r="D86">
        <v>180</v>
      </c>
      <c r="E86">
        <v>210</v>
      </c>
      <c r="F86" s="2">
        <v>44198</v>
      </c>
      <c r="G86" s="2">
        <v>44228</v>
      </c>
      <c r="H86" s="2">
        <v>44289</v>
      </c>
      <c r="I86" s="7" t="s">
        <v>238</v>
      </c>
      <c r="J86" s="3">
        <v>671031</v>
      </c>
      <c r="K86" s="3">
        <v>2500</v>
      </c>
      <c r="L86" s="3">
        <v>673531</v>
      </c>
      <c r="M86" s="3">
        <v>900000</v>
      </c>
    </row>
    <row r="87" spans="1:14" x14ac:dyDescent="0.3">
      <c r="A87" t="s">
        <v>43</v>
      </c>
      <c r="B87" t="s">
        <v>66</v>
      </c>
      <c r="C87" s="2">
        <v>43108</v>
      </c>
      <c r="D87">
        <v>30</v>
      </c>
      <c r="E87">
        <v>45</v>
      </c>
      <c r="F87" s="2">
        <v>43153</v>
      </c>
      <c r="G87" s="2">
        <v>43168</v>
      </c>
      <c r="H87" s="2">
        <v>43129</v>
      </c>
      <c r="I87" s="7" t="s">
        <v>188</v>
      </c>
      <c r="J87" s="3">
        <v>39210</v>
      </c>
      <c r="K87" s="3">
        <v>0</v>
      </c>
      <c r="L87" s="3">
        <v>39210</v>
      </c>
      <c r="M87" s="3">
        <v>60000</v>
      </c>
    </row>
    <row r="88" spans="1:14" x14ac:dyDescent="0.3">
      <c r="A88" t="s">
        <v>160</v>
      </c>
      <c r="B88" t="s">
        <v>159</v>
      </c>
      <c r="C88" s="2">
        <v>44348</v>
      </c>
      <c r="D88">
        <v>660</v>
      </c>
      <c r="E88">
        <v>730</v>
      </c>
      <c r="F88" s="2">
        <v>45008</v>
      </c>
      <c r="G88" s="2">
        <v>45078</v>
      </c>
      <c r="H88" t="s">
        <v>161</v>
      </c>
      <c r="J88" s="3">
        <v>5584000</v>
      </c>
      <c r="M88" s="3">
        <v>6000000</v>
      </c>
      <c r="N88" t="s">
        <v>234</v>
      </c>
    </row>
    <row r="89" spans="1:14" x14ac:dyDescent="0.3">
      <c r="A89" t="s">
        <v>151</v>
      </c>
      <c r="B89" t="s">
        <v>149</v>
      </c>
      <c r="C89" s="2">
        <v>44200</v>
      </c>
      <c r="D89">
        <v>420</v>
      </c>
      <c r="E89">
        <v>450</v>
      </c>
      <c r="F89" s="2">
        <v>44620</v>
      </c>
      <c r="G89" s="2">
        <v>44650</v>
      </c>
      <c r="H89" s="2">
        <v>44725</v>
      </c>
      <c r="I89" s="7" t="s">
        <v>226</v>
      </c>
      <c r="J89" s="3">
        <v>2177000</v>
      </c>
      <c r="K89" s="3">
        <v>232302.33</v>
      </c>
      <c r="L89" s="3">
        <v>2409302.33</v>
      </c>
      <c r="M89" s="3">
        <v>3000000</v>
      </c>
    </row>
    <row r="90" spans="1:14" x14ac:dyDescent="0.3">
      <c r="A90" t="s">
        <v>138</v>
      </c>
      <c r="B90" t="s">
        <v>137</v>
      </c>
      <c r="C90" s="2">
        <v>43906</v>
      </c>
      <c r="D90">
        <v>90</v>
      </c>
      <c r="E90">
        <v>105</v>
      </c>
      <c r="F90" s="2">
        <v>43996</v>
      </c>
      <c r="G90" s="2">
        <v>44011</v>
      </c>
      <c r="H90" s="2">
        <v>44022</v>
      </c>
      <c r="I90" s="7" t="s">
        <v>209</v>
      </c>
      <c r="J90" s="3">
        <v>647000</v>
      </c>
      <c r="K90" s="3">
        <v>35418.589999999997</v>
      </c>
      <c r="L90" s="3">
        <v>682418.59</v>
      </c>
      <c r="M90" s="3">
        <v>743923</v>
      </c>
    </row>
    <row r="91" spans="1:14" x14ac:dyDescent="0.3">
      <c r="A91" t="s">
        <v>112</v>
      </c>
      <c r="B91" t="s">
        <v>109</v>
      </c>
      <c r="C91" s="2">
        <v>43621</v>
      </c>
      <c r="D91">
        <v>270</v>
      </c>
      <c r="E91">
        <v>300</v>
      </c>
      <c r="F91" s="2">
        <v>43891</v>
      </c>
      <c r="G91" s="2">
        <v>43921</v>
      </c>
      <c r="H91" s="2">
        <v>43917</v>
      </c>
      <c r="I91" s="7" t="s">
        <v>239</v>
      </c>
      <c r="J91" s="3">
        <v>375620</v>
      </c>
      <c r="K91" s="3">
        <v>1463.05</v>
      </c>
      <c r="L91" s="3">
        <v>377083.5</v>
      </c>
      <c r="M91" s="3">
        <v>400000</v>
      </c>
    </row>
    <row r="93" spans="1:14" x14ac:dyDescent="0.3">
      <c r="N93" s="5"/>
    </row>
    <row r="95" spans="1:14" x14ac:dyDescent="0.3">
      <c r="I95" s="7" t="s">
        <v>189</v>
      </c>
    </row>
    <row r="96" spans="1:14" x14ac:dyDescent="0.3">
      <c r="I96" s="7" t="s">
        <v>190</v>
      </c>
    </row>
    <row r="97" spans="9:9" x14ac:dyDescent="0.3">
      <c r="I97" s="7" t="s">
        <v>195</v>
      </c>
    </row>
    <row r="98" spans="9:9" x14ac:dyDescent="0.3">
      <c r="I98" s="7" t="s">
        <v>197</v>
      </c>
    </row>
    <row r="99" spans="9:9" x14ac:dyDescent="0.3">
      <c r="I99" s="7" t="s">
        <v>201</v>
      </c>
    </row>
    <row r="100" spans="9:9" x14ac:dyDescent="0.3">
      <c r="I100" s="7" t="s">
        <v>225</v>
      </c>
    </row>
    <row r="101" spans="9:9" x14ac:dyDescent="0.3">
      <c r="I101" s="7" t="s">
        <v>237</v>
      </c>
    </row>
  </sheetData>
  <sortState xmlns:xlrd2="http://schemas.microsoft.com/office/spreadsheetml/2017/richdata2" ref="A2:O93">
    <sortCondition ref="A2:A93"/>
  </sortState>
  <phoneticPr fontId="2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FF50-100F-4F5A-AAA0-17172F88CB61}">
  <dimension ref="A1:K97"/>
  <sheetViews>
    <sheetView topLeftCell="A2" zoomScale="85" zoomScaleNormal="85" workbookViewId="0">
      <selection activeCell="E88" sqref="E88"/>
    </sheetView>
  </sheetViews>
  <sheetFormatPr defaultColWidth="11.109375" defaultRowHeight="14.4" x14ac:dyDescent="0.3"/>
  <cols>
    <col min="1" max="1" width="8.6640625" style="37" customWidth="1"/>
    <col min="2" max="2" width="10.6640625" bestFit="1" customWidth="1"/>
    <col min="3" max="3" width="40.6640625" bestFit="1" customWidth="1"/>
    <col min="4" max="4" width="22.6640625" style="3" bestFit="1" customWidth="1"/>
    <col min="5" max="6" width="14.6640625" style="3" customWidth="1"/>
    <col min="7" max="7" width="18.5546875" style="3" customWidth="1"/>
    <col min="8" max="8" width="14.6640625" style="3" customWidth="1"/>
    <col min="9" max="10" width="14.33203125" style="3" hidden="1" customWidth="1"/>
  </cols>
  <sheetData>
    <row r="1" spans="1:10" ht="84" customHeight="1" x14ac:dyDescent="0.3">
      <c r="A1" s="43"/>
      <c r="B1" s="1"/>
      <c r="C1" s="1"/>
      <c r="D1" s="4" t="s">
        <v>279</v>
      </c>
      <c r="E1" s="4" t="s">
        <v>276</v>
      </c>
      <c r="F1" s="4" t="s">
        <v>277</v>
      </c>
      <c r="G1" s="4" t="s">
        <v>274</v>
      </c>
      <c r="H1" s="4"/>
    </row>
    <row r="2" spans="1:10" ht="75" customHeight="1" x14ac:dyDescent="0.3">
      <c r="A2" s="11" t="s">
        <v>245</v>
      </c>
      <c r="B2" s="11" t="s">
        <v>246</v>
      </c>
      <c r="C2" s="12" t="s">
        <v>253</v>
      </c>
      <c r="D2" s="14" t="s">
        <v>254</v>
      </c>
      <c r="E2" s="26" t="s">
        <v>255</v>
      </c>
      <c r="F2" s="26" t="s">
        <v>256</v>
      </c>
      <c r="G2" s="26" t="s">
        <v>257</v>
      </c>
      <c r="H2" s="14" t="s">
        <v>258</v>
      </c>
      <c r="I2" s="8" t="s">
        <v>251</v>
      </c>
      <c r="J2" s="8" t="s">
        <v>252</v>
      </c>
    </row>
    <row r="3" spans="1:10" hidden="1" x14ac:dyDescent="0.3">
      <c r="A3" s="18"/>
      <c r="B3" s="15" t="s">
        <v>83</v>
      </c>
      <c r="C3" s="15" t="s">
        <v>82</v>
      </c>
      <c r="D3" s="16"/>
      <c r="E3" s="16"/>
      <c r="F3" s="16"/>
      <c r="G3" s="16"/>
      <c r="H3" s="16"/>
    </row>
    <row r="4" spans="1:10" hidden="1" x14ac:dyDescent="0.3">
      <c r="A4" s="18"/>
      <c r="B4" s="15" t="s">
        <v>69</v>
      </c>
      <c r="C4" s="15" t="s">
        <v>62</v>
      </c>
      <c r="D4" s="16"/>
      <c r="E4" s="16"/>
      <c r="F4" s="16"/>
      <c r="G4" s="16"/>
      <c r="H4" s="16"/>
    </row>
    <row r="5" spans="1:10" hidden="1" x14ac:dyDescent="0.3">
      <c r="A5" s="18"/>
      <c r="B5" s="15" t="s">
        <v>10</v>
      </c>
      <c r="C5" s="15" t="s">
        <v>9</v>
      </c>
      <c r="D5" s="16">
        <v>953445</v>
      </c>
      <c r="E5" s="16"/>
      <c r="F5" s="16"/>
      <c r="G5" s="16"/>
      <c r="H5" s="16"/>
    </row>
    <row r="6" spans="1:10" hidden="1" x14ac:dyDescent="0.3">
      <c r="A6" s="18"/>
      <c r="B6" s="15" t="s">
        <v>20</v>
      </c>
      <c r="C6" s="15" t="s">
        <v>15</v>
      </c>
      <c r="D6" s="16">
        <v>261000</v>
      </c>
      <c r="E6" s="16"/>
      <c r="F6" s="16"/>
      <c r="G6" s="16"/>
      <c r="H6" s="16"/>
    </row>
    <row r="7" spans="1:10" hidden="1" x14ac:dyDescent="0.3">
      <c r="A7" s="18"/>
      <c r="B7" s="15" t="s">
        <v>20</v>
      </c>
      <c r="C7" s="15" t="s">
        <v>32</v>
      </c>
      <c r="D7" s="16">
        <v>623900</v>
      </c>
      <c r="E7" s="16"/>
      <c r="F7" s="16"/>
      <c r="G7" s="16"/>
      <c r="H7" s="16"/>
    </row>
    <row r="8" spans="1:10" hidden="1" x14ac:dyDescent="0.3">
      <c r="A8" s="18"/>
      <c r="B8" s="15" t="s">
        <v>243</v>
      </c>
      <c r="C8" s="15" t="s">
        <v>244</v>
      </c>
      <c r="D8" s="16">
        <v>1564000</v>
      </c>
      <c r="E8" s="16"/>
      <c r="F8" s="16"/>
      <c r="G8" s="16"/>
      <c r="H8" s="16"/>
    </row>
    <row r="9" spans="1:10" hidden="1" x14ac:dyDescent="0.3">
      <c r="A9" s="18"/>
      <c r="B9" s="15" t="s">
        <v>241</v>
      </c>
      <c r="C9" s="15" t="s">
        <v>242</v>
      </c>
      <c r="D9" s="16">
        <v>958399</v>
      </c>
      <c r="E9" s="16"/>
      <c r="F9" s="16"/>
      <c r="G9" s="16"/>
      <c r="H9" s="16"/>
    </row>
    <row r="10" spans="1:10" hidden="1" x14ac:dyDescent="0.3">
      <c r="A10" s="18"/>
      <c r="B10" s="15" t="s">
        <v>6</v>
      </c>
      <c r="C10" s="15" t="s">
        <v>5</v>
      </c>
      <c r="D10" s="16">
        <v>97375</v>
      </c>
      <c r="E10" s="16"/>
      <c r="F10" s="16"/>
      <c r="G10" s="16"/>
      <c r="H10" s="16"/>
    </row>
    <row r="11" spans="1:10" hidden="1" x14ac:dyDescent="0.3">
      <c r="A11" s="18"/>
      <c r="B11" s="15" t="s">
        <v>8</v>
      </c>
      <c r="C11" s="15" t="s">
        <v>7</v>
      </c>
      <c r="D11" s="16">
        <v>333000</v>
      </c>
      <c r="E11" s="16"/>
      <c r="F11" s="16"/>
      <c r="G11" s="16"/>
      <c r="H11" s="16"/>
    </row>
    <row r="12" spans="1:10" hidden="1" x14ac:dyDescent="0.3">
      <c r="A12" s="18"/>
      <c r="B12" s="15" t="s">
        <v>19</v>
      </c>
      <c r="C12" s="15" t="s">
        <v>16</v>
      </c>
      <c r="D12" s="16">
        <v>172250</v>
      </c>
      <c r="E12" s="16"/>
      <c r="F12" s="16"/>
      <c r="G12" s="16"/>
      <c r="H12" s="16"/>
    </row>
    <row r="13" spans="1:10" hidden="1" x14ac:dyDescent="0.3">
      <c r="A13" s="18"/>
      <c r="B13" s="15" t="s">
        <v>21</v>
      </c>
      <c r="C13" s="15" t="s">
        <v>17</v>
      </c>
      <c r="D13" s="16">
        <v>72000</v>
      </c>
      <c r="E13" s="16"/>
      <c r="F13" s="16"/>
      <c r="G13" s="16"/>
      <c r="H13" s="16"/>
    </row>
    <row r="14" spans="1:10" hidden="1" x14ac:dyDescent="0.3">
      <c r="A14" s="18"/>
      <c r="B14" s="15" t="s">
        <v>18</v>
      </c>
      <c r="C14" s="15" t="s">
        <v>14</v>
      </c>
      <c r="D14" s="16">
        <v>33543.449999999997</v>
      </c>
      <c r="E14" s="16"/>
      <c r="F14" s="16"/>
      <c r="G14" s="16"/>
      <c r="H14" s="16"/>
    </row>
    <row r="15" spans="1:10" hidden="1" x14ac:dyDescent="0.3">
      <c r="A15" s="18"/>
      <c r="B15" s="15" t="s">
        <v>23</v>
      </c>
      <c r="C15" s="15" t="s">
        <v>22</v>
      </c>
      <c r="D15" s="16">
        <v>213216</v>
      </c>
      <c r="E15" s="16"/>
      <c r="F15" s="16"/>
      <c r="G15" s="16"/>
      <c r="H15" s="16"/>
    </row>
    <row r="16" spans="1:10" hidden="1" x14ac:dyDescent="0.3">
      <c r="A16" s="18"/>
      <c r="B16" s="15" t="s">
        <v>11</v>
      </c>
      <c r="C16" s="15" t="s">
        <v>65</v>
      </c>
      <c r="D16" s="16">
        <v>886800</v>
      </c>
      <c r="E16" s="16"/>
      <c r="F16" s="16"/>
      <c r="G16" s="16"/>
      <c r="H16" s="16"/>
    </row>
    <row r="17" spans="1:11" hidden="1" x14ac:dyDescent="0.3">
      <c r="A17" s="18"/>
      <c r="B17" s="15" t="s">
        <v>30</v>
      </c>
      <c r="C17" s="15" t="s">
        <v>29</v>
      </c>
      <c r="D17" s="16">
        <v>134610</v>
      </c>
      <c r="E17" s="16"/>
      <c r="F17" s="16"/>
      <c r="G17" s="16"/>
      <c r="H17" s="16"/>
    </row>
    <row r="18" spans="1:11" hidden="1" x14ac:dyDescent="0.3">
      <c r="A18" s="18"/>
      <c r="B18" s="15" t="s">
        <v>25</v>
      </c>
      <c r="C18" s="15" t="s">
        <v>24</v>
      </c>
      <c r="D18" s="16">
        <v>785328</v>
      </c>
      <c r="E18" s="16"/>
      <c r="F18" s="16"/>
      <c r="G18" s="16"/>
      <c r="H18" s="16"/>
    </row>
    <row r="19" spans="1:11" hidden="1" x14ac:dyDescent="0.3">
      <c r="A19" s="18"/>
      <c r="B19" s="15" t="s">
        <v>31</v>
      </c>
      <c r="C19" s="15" t="s">
        <v>27</v>
      </c>
      <c r="D19" s="16">
        <v>159191</v>
      </c>
      <c r="E19" s="16"/>
      <c r="F19" s="16"/>
      <c r="G19" s="16"/>
      <c r="H19" s="16"/>
    </row>
    <row r="20" spans="1:11" hidden="1" x14ac:dyDescent="0.3">
      <c r="A20" s="18"/>
      <c r="B20" s="15" t="s">
        <v>28</v>
      </c>
      <c r="C20" s="15" t="s">
        <v>26</v>
      </c>
      <c r="D20" s="16">
        <v>755783</v>
      </c>
      <c r="E20" s="16"/>
      <c r="F20" s="16"/>
      <c r="G20" s="16"/>
      <c r="H20" s="16"/>
    </row>
    <row r="21" spans="1:11" hidden="1" x14ac:dyDescent="0.3">
      <c r="A21" s="18"/>
      <c r="B21" s="15" t="s">
        <v>37</v>
      </c>
      <c r="C21" s="15" t="s">
        <v>36</v>
      </c>
      <c r="D21" s="16">
        <v>81590</v>
      </c>
      <c r="E21" s="16"/>
      <c r="F21" s="16"/>
      <c r="G21" s="16"/>
      <c r="H21" s="16"/>
    </row>
    <row r="22" spans="1:11" hidden="1" x14ac:dyDescent="0.3">
      <c r="A22" s="18"/>
      <c r="B22" s="15" t="s">
        <v>38</v>
      </c>
      <c r="C22" s="15" t="s">
        <v>35</v>
      </c>
      <c r="D22" s="16">
        <v>303348.5</v>
      </c>
      <c r="E22" s="16"/>
      <c r="F22" s="16"/>
      <c r="G22" s="16"/>
      <c r="H22" s="16"/>
    </row>
    <row r="23" spans="1:11" hidden="1" x14ac:dyDescent="0.3">
      <c r="A23" s="18"/>
      <c r="B23" s="15" t="s">
        <v>34</v>
      </c>
      <c r="C23" s="15" t="s">
        <v>33</v>
      </c>
      <c r="D23" s="16">
        <v>1270875</v>
      </c>
      <c r="E23" s="16"/>
      <c r="F23" s="16"/>
      <c r="G23" s="16"/>
      <c r="H23" s="16"/>
    </row>
    <row r="24" spans="1:11" hidden="1" x14ac:dyDescent="0.3">
      <c r="A24" s="18"/>
      <c r="B24" s="15" t="s">
        <v>41</v>
      </c>
      <c r="C24" s="15" t="s">
        <v>39</v>
      </c>
      <c r="D24" s="16">
        <v>229756</v>
      </c>
      <c r="E24" s="16"/>
      <c r="F24" s="16"/>
      <c r="G24" s="16"/>
      <c r="H24" s="16"/>
    </row>
    <row r="25" spans="1:11" hidden="1" x14ac:dyDescent="0.3">
      <c r="A25" s="18"/>
      <c r="B25" s="15" t="s">
        <v>43</v>
      </c>
      <c r="C25" s="15" t="s">
        <v>66</v>
      </c>
      <c r="D25" s="16">
        <v>39210</v>
      </c>
      <c r="E25" s="16"/>
      <c r="F25" s="16"/>
      <c r="G25" s="16"/>
      <c r="H25" s="16"/>
    </row>
    <row r="26" spans="1:11" hidden="1" x14ac:dyDescent="0.3">
      <c r="A26" s="18"/>
      <c r="B26" s="15" t="s">
        <v>42</v>
      </c>
      <c r="C26" s="15" t="s">
        <v>40</v>
      </c>
      <c r="D26" s="16">
        <v>403786.3</v>
      </c>
      <c r="E26" s="16"/>
      <c r="F26" s="16"/>
      <c r="G26" s="16"/>
      <c r="H26" s="16"/>
      <c r="K26" s="3"/>
    </row>
    <row r="27" spans="1:11" hidden="1" x14ac:dyDescent="0.3">
      <c r="A27" s="18"/>
      <c r="B27" s="15" t="s">
        <v>45</v>
      </c>
      <c r="C27" s="15" t="s">
        <v>44</v>
      </c>
      <c r="D27" s="16">
        <v>108454</v>
      </c>
      <c r="E27" s="16"/>
      <c r="F27" s="16"/>
      <c r="G27" s="16"/>
      <c r="H27" s="16"/>
      <c r="K27" s="3"/>
    </row>
    <row r="28" spans="1:11" hidden="1" x14ac:dyDescent="0.3">
      <c r="A28" s="18"/>
      <c r="B28" s="15" t="s">
        <v>48</v>
      </c>
      <c r="C28" s="15" t="s">
        <v>135</v>
      </c>
      <c r="D28" s="16">
        <v>151075</v>
      </c>
      <c r="E28" s="16"/>
      <c r="F28" s="16"/>
      <c r="G28" s="16"/>
      <c r="H28" s="16"/>
    </row>
    <row r="29" spans="1:11" hidden="1" x14ac:dyDescent="0.3">
      <c r="A29" s="18"/>
      <c r="B29" s="15" t="s">
        <v>54</v>
      </c>
      <c r="C29" s="15" t="s">
        <v>53</v>
      </c>
      <c r="D29" s="16">
        <v>93075</v>
      </c>
      <c r="E29" s="16"/>
      <c r="F29" s="16"/>
      <c r="G29" s="16"/>
      <c r="H29" s="16"/>
    </row>
    <row r="30" spans="1:11" hidden="1" x14ac:dyDescent="0.3">
      <c r="A30" s="18"/>
      <c r="B30" s="15" t="s">
        <v>49</v>
      </c>
      <c r="C30" s="15" t="s">
        <v>46</v>
      </c>
      <c r="D30" s="16">
        <v>108082</v>
      </c>
      <c r="E30" s="16"/>
      <c r="F30" s="16"/>
      <c r="G30" s="16"/>
      <c r="H30" s="16"/>
    </row>
    <row r="31" spans="1:11" hidden="1" x14ac:dyDescent="0.3">
      <c r="A31" s="18"/>
      <c r="B31" s="15" t="s">
        <v>51</v>
      </c>
      <c r="C31" s="15" t="s">
        <v>50</v>
      </c>
      <c r="D31" s="16">
        <v>126096</v>
      </c>
      <c r="E31" s="16"/>
      <c r="F31" s="16"/>
      <c r="G31" s="16"/>
      <c r="H31" s="16"/>
    </row>
    <row r="32" spans="1:11" hidden="1" x14ac:dyDescent="0.3">
      <c r="A32" s="18"/>
      <c r="B32" s="15" t="s">
        <v>67</v>
      </c>
      <c r="C32" s="15" t="s">
        <v>80</v>
      </c>
      <c r="D32" s="16">
        <v>636524</v>
      </c>
      <c r="E32" s="16"/>
      <c r="F32" s="16"/>
      <c r="G32" s="16"/>
      <c r="H32" s="16"/>
    </row>
    <row r="33" spans="1:8" hidden="1" x14ac:dyDescent="0.3">
      <c r="A33" s="18"/>
      <c r="B33" s="15" t="s">
        <v>59</v>
      </c>
      <c r="C33" s="15" t="s">
        <v>68</v>
      </c>
      <c r="D33" s="16">
        <v>679720</v>
      </c>
      <c r="E33" s="16"/>
      <c r="F33" s="16"/>
      <c r="G33" s="16"/>
      <c r="H33" s="16"/>
    </row>
    <row r="34" spans="1:8" hidden="1" x14ac:dyDescent="0.3">
      <c r="A34" s="18"/>
      <c r="B34" s="15" t="s">
        <v>71</v>
      </c>
      <c r="C34" s="15" t="s">
        <v>63</v>
      </c>
      <c r="D34" s="16">
        <v>761680</v>
      </c>
      <c r="E34" s="16"/>
      <c r="F34" s="16"/>
      <c r="G34" s="16"/>
      <c r="H34" s="16"/>
    </row>
    <row r="35" spans="1:8" hidden="1" x14ac:dyDescent="0.3">
      <c r="A35" s="18"/>
      <c r="B35" s="15" t="s">
        <v>70</v>
      </c>
      <c r="C35" s="15" t="s">
        <v>64</v>
      </c>
      <c r="D35" s="16">
        <v>185260</v>
      </c>
      <c r="E35" s="16"/>
      <c r="F35" s="16"/>
      <c r="G35" s="16"/>
      <c r="H35" s="16"/>
    </row>
    <row r="36" spans="1:8" hidden="1" x14ac:dyDescent="0.3">
      <c r="A36" s="18"/>
      <c r="B36" s="15" t="s">
        <v>60</v>
      </c>
      <c r="C36" s="15" t="s">
        <v>61</v>
      </c>
      <c r="D36" s="16">
        <v>260558.22</v>
      </c>
      <c r="E36" s="16"/>
      <c r="F36" s="16"/>
      <c r="G36" s="16"/>
      <c r="H36" s="16"/>
    </row>
    <row r="37" spans="1:8" hidden="1" x14ac:dyDescent="0.3">
      <c r="A37" s="18"/>
      <c r="B37" s="15" t="s">
        <v>20</v>
      </c>
      <c r="C37" s="15" t="s">
        <v>55</v>
      </c>
      <c r="D37" s="16">
        <v>65100</v>
      </c>
      <c r="E37" s="16"/>
      <c r="F37" s="16"/>
      <c r="G37" s="16"/>
      <c r="H37" s="16"/>
    </row>
    <row r="38" spans="1:8" hidden="1" x14ac:dyDescent="0.3">
      <c r="A38" s="18"/>
      <c r="B38" s="15" t="s">
        <v>20</v>
      </c>
      <c r="C38" s="15" t="s">
        <v>58</v>
      </c>
      <c r="D38" s="16">
        <v>15600</v>
      </c>
      <c r="E38" s="16"/>
      <c r="F38" s="16"/>
      <c r="G38" s="16"/>
      <c r="H38" s="16"/>
    </row>
    <row r="39" spans="1:8" hidden="1" x14ac:dyDescent="0.3">
      <c r="A39" s="18"/>
      <c r="B39" s="15" t="s">
        <v>75</v>
      </c>
      <c r="C39" s="15" t="s">
        <v>73</v>
      </c>
      <c r="D39" s="16">
        <v>208664</v>
      </c>
      <c r="E39" s="16"/>
      <c r="F39" s="16"/>
      <c r="G39" s="16"/>
      <c r="H39" s="16"/>
    </row>
    <row r="40" spans="1:8" hidden="1" x14ac:dyDescent="0.3">
      <c r="A40" s="18"/>
      <c r="B40" s="15" t="s">
        <v>77</v>
      </c>
      <c r="C40" s="15" t="s">
        <v>74</v>
      </c>
      <c r="D40" s="16">
        <v>111040</v>
      </c>
      <c r="E40" s="16"/>
      <c r="F40" s="16"/>
      <c r="G40" s="16"/>
      <c r="H40" s="16"/>
    </row>
    <row r="41" spans="1:8" hidden="1" x14ac:dyDescent="0.3">
      <c r="A41" s="18"/>
      <c r="B41" s="15" t="s">
        <v>76</v>
      </c>
      <c r="C41" s="15" t="s">
        <v>72</v>
      </c>
      <c r="D41" s="16">
        <v>172736</v>
      </c>
      <c r="E41" s="16"/>
      <c r="F41" s="16"/>
      <c r="G41" s="16"/>
      <c r="H41" s="16"/>
    </row>
    <row r="42" spans="1:8" hidden="1" x14ac:dyDescent="0.3">
      <c r="A42" s="18"/>
      <c r="B42" s="15" t="s">
        <v>79</v>
      </c>
      <c r="C42" s="15" t="s">
        <v>78</v>
      </c>
      <c r="D42" s="16">
        <v>153516.45000000001</v>
      </c>
      <c r="E42" s="16"/>
      <c r="F42" s="16"/>
      <c r="G42" s="16"/>
      <c r="H42" s="16"/>
    </row>
    <row r="43" spans="1:8" hidden="1" x14ac:dyDescent="0.3">
      <c r="A43" s="18"/>
      <c r="B43" s="15" t="s">
        <v>20</v>
      </c>
      <c r="C43" s="15" t="s">
        <v>57</v>
      </c>
      <c r="D43" s="16">
        <v>578820</v>
      </c>
      <c r="E43" s="16"/>
      <c r="F43" s="16"/>
      <c r="G43" s="16"/>
      <c r="H43" s="16"/>
    </row>
    <row r="44" spans="1:8" hidden="1" x14ac:dyDescent="0.3">
      <c r="A44" s="18"/>
      <c r="B44" s="15" t="s">
        <v>84</v>
      </c>
      <c r="C44" s="15" t="s">
        <v>81</v>
      </c>
      <c r="D44" s="16">
        <v>25676</v>
      </c>
      <c r="E44" s="16"/>
      <c r="F44" s="16"/>
      <c r="G44" s="16"/>
      <c r="H44" s="16"/>
    </row>
    <row r="45" spans="1:8" hidden="1" x14ac:dyDescent="0.3">
      <c r="A45" s="18"/>
      <c r="B45" s="15" t="s">
        <v>181</v>
      </c>
      <c r="C45" s="15" t="s">
        <v>228</v>
      </c>
      <c r="D45" s="16">
        <v>290641.59999999998</v>
      </c>
      <c r="E45" s="16"/>
      <c r="F45" s="16"/>
      <c r="G45" s="16"/>
      <c r="H45" s="16"/>
    </row>
    <row r="46" spans="1:8" hidden="1" x14ac:dyDescent="0.3">
      <c r="A46" s="18"/>
      <c r="B46" s="15" t="s">
        <v>89</v>
      </c>
      <c r="C46" s="15" t="s">
        <v>88</v>
      </c>
      <c r="D46" s="16">
        <v>521127.02</v>
      </c>
      <c r="E46" s="16"/>
      <c r="F46" s="16"/>
      <c r="G46" s="16"/>
      <c r="H46" s="16"/>
    </row>
    <row r="47" spans="1:8" hidden="1" x14ac:dyDescent="0.3">
      <c r="A47" s="18"/>
      <c r="B47" s="15" t="s">
        <v>93</v>
      </c>
      <c r="C47" s="15" t="s">
        <v>90</v>
      </c>
      <c r="D47" s="16">
        <v>267911</v>
      </c>
      <c r="E47" s="16"/>
      <c r="F47" s="16"/>
      <c r="G47" s="16"/>
      <c r="H47" s="16"/>
    </row>
    <row r="48" spans="1:8" hidden="1" x14ac:dyDescent="0.3">
      <c r="A48" s="18"/>
      <c r="B48" s="15" t="s">
        <v>87</v>
      </c>
      <c r="C48" s="15" t="s">
        <v>86</v>
      </c>
      <c r="D48" s="16">
        <v>940926.6</v>
      </c>
      <c r="E48" s="16"/>
      <c r="F48" s="16"/>
      <c r="G48" s="16"/>
      <c r="H48" s="16"/>
    </row>
    <row r="49" spans="1:8" hidden="1" x14ac:dyDescent="0.3">
      <c r="A49" s="18"/>
      <c r="B49" s="15" t="s">
        <v>91</v>
      </c>
      <c r="C49" s="15" t="s">
        <v>92</v>
      </c>
      <c r="D49" s="16">
        <v>549575</v>
      </c>
      <c r="E49" s="16"/>
      <c r="F49" s="16"/>
      <c r="G49" s="16"/>
      <c r="H49" s="16"/>
    </row>
    <row r="50" spans="1:8" hidden="1" x14ac:dyDescent="0.3">
      <c r="A50" s="18"/>
      <c r="B50" s="15" t="s">
        <v>180</v>
      </c>
      <c r="C50" s="15" t="s">
        <v>85</v>
      </c>
      <c r="D50" s="16">
        <v>980040</v>
      </c>
      <c r="E50" s="16"/>
      <c r="F50" s="16"/>
      <c r="G50" s="16"/>
      <c r="H50" s="16"/>
    </row>
    <row r="51" spans="1:8" hidden="1" x14ac:dyDescent="0.3">
      <c r="A51" s="18"/>
      <c r="B51" s="15" t="s">
        <v>99</v>
      </c>
      <c r="C51" s="15" t="s">
        <v>94</v>
      </c>
      <c r="D51" s="16">
        <v>447518</v>
      </c>
      <c r="E51" s="16"/>
      <c r="F51" s="16"/>
      <c r="G51" s="16"/>
      <c r="H51" s="16"/>
    </row>
    <row r="52" spans="1:8" hidden="1" x14ac:dyDescent="0.3">
      <c r="A52" s="18"/>
      <c r="B52" s="15" t="s">
        <v>20</v>
      </c>
      <c r="C52" s="15" t="s">
        <v>56</v>
      </c>
      <c r="D52" s="16">
        <v>299200</v>
      </c>
      <c r="E52" s="16"/>
      <c r="F52" s="16"/>
      <c r="G52" s="16"/>
      <c r="H52" s="16"/>
    </row>
    <row r="53" spans="1:8" hidden="1" x14ac:dyDescent="0.3">
      <c r="A53" s="18"/>
      <c r="B53" s="15" t="s">
        <v>107</v>
      </c>
      <c r="C53" s="15" t="s">
        <v>102</v>
      </c>
      <c r="D53" s="16">
        <v>124944</v>
      </c>
      <c r="E53" s="16"/>
      <c r="F53" s="16"/>
      <c r="G53" s="16"/>
      <c r="H53" s="16"/>
    </row>
    <row r="54" spans="1:8" hidden="1" x14ac:dyDescent="0.3">
      <c r="A54" s="18"/>
      <c r="B54" s="15" t="s">
        <v>100</v>
      </c>
      <c r="C54" s="15" t="s">
        <v>96</v>
      </c>
      <c r="D54" s="16">
        <v>246271</v>
      </c>
      <c r="E54" s="16"/>
      <c r="F54" s="16"/>
      <c r="G54" s="16"/>
      <c r="H54" s="16"/>
    </row>
    <row r="55" spans="1:8" hidden="1" x14ac:dyDescent="0.3">
      <c r="A55" s="18"/>
      <c r="B55" s="15" t="s">
        <v>97</v>
      </c>
      <c r="C55" s="15" t="s">
        <v>95</v>
      </c>
      <c r="D55" s="16">
        <v>181055</v>
      </c>
      <c r="E55" s="16"/>
      <c r="F55" s="16"/>
      <c r="G55" s="16"/>
      <c r="H55" s="16"/>
    </row>
    <row r="56" spans="1:8" hidden="1" x14ac:dyDescent="0.3">
      <c r="A56" s="18"/>
      <c r="B56" s="15" t="s">
        <v>110</v>
      </c>
      <c r="C56" s="15" t="s">
        <v>108</v>
      </c>
      <c r="D56" s="16">
        <v>162805.4</v>
      </c>
      <c r="E56" s="16"/>
      <c r="F56" s="16"/>
      <c r="G56" s="16"/>
      <c r="H56" s="16"/>
    </row>
    <row r="57" spans="1:8" hidden="1" x14ac:dyDescent="0.3">
      <c r="A57" s="18"/>
      <c r="B57" s="15" t="s">
        <v>112</v>
      </c>
      <c r="C57" s="15" t="s">
        <v>109</v>
      </c>
      <c r="D57" s="16">
        <v>375620</v>
      </c>
      <c r="E57" s="16"/>
      <c r="F57" s="16"/>
      <c r="G57" s="16"/>
      <c r="H57" s="16"/>
    </row>
    <row r="58" spans="1:8" hidden="1" x14ac:dyDescent="0.3">
      <c r="A58" s="18"/>
      <c r="B58" s="15" t="s">
        <v>106</v>
      </c>
      <c r="C58" s="15" t="s">
        <v>105</v>
      </c>
      <c r="D58" s="16">
        <v>257295.6</v>
      </c>
      <c r="E58" s="16"/>
      <c r="F58" s="16"/>
      <c r="G58" s="16"/>
      <c r="H58" s="16"/>
    </row>
    <row r="59" spans="1:8" hidden="1" x14ac:dyDescent="0.3">
      <c r="A59" s="18"/>
      <c r="B59" s="15" t="s">
        <v>111</v>
      </c>
      <c r="C59" s="15" t="s">
        <v>101</v>
      </c>
      <c r="D59" s="16">
        <v>385000</v>
      </c>
      <c r="E59" s="16"/>
      <c r="F59" s="16"/>
      <c r="G59" s="16"/>
      <c r="H59" s="16"/>
    </row>
    <row r="60" spans="1:8" hidden="1" x14ac:dyDescent="0.3">
      <c r="A60" s="18"/>
      <c r="B60" s="15" t="s">
        <v>98</v>
      </c>
      <c r="C60" s="15" t="s">
        <v>113</v>
      </c>
      <c r="D60" s="16">
        <v>114318</v>
      </c>
      <c r="E60" s="16"/>
      <c r="F60" s="16"/>
      <c r="G60" s="16"/>
      <c r="H60" s="16"/>
    </row>
    <row r="61" spans="1:8" hidden="1" x14ac:dyDescent="0.3">
      <c r="A61" s="18"/>
      <c r="B61" s="15" t="s">
        <v>119</v>
      </c>
      <c r="C61" s="15" t="s">
        <v>114</v>
      </c>
      <c r="D61" s="16">
        <v>389360</v>
      </c>
      <c r="E61" s="16"/>
      <c r="F61" s="16"/>
      <c r="G61" s="16"/>
      <c r="H61" s="16"/>
    </row>
    <row r="62" spans="1:8" hidden="1" x14ac:dyDescent="0.3">
      <c r="A62" s="18"/>
      <c r="B62" s="15" t="s">
        <v>104</v>
      </c>
      <c r="C62" s="15" t="s">
        <v>103</v>
      </c>
      <c r="D62" s="16">
        <v>661170</v>
      </c>
      <c r="E62" s="16"/>
      <c r="F62" s="16"/>
      <c r="G62" s="16"/>
      <c r="H62" s="16"/>
    </row>
    <row r="63" spans="1:8" hidden="1" x14ac:dyDescent="0.3">
      <c r="A63" s="18"/>
      <c r="B63" s="15" t="s">
        <v>117</v>
      </c>
      <c r="C63" s="15" t="s">
        <v>118</v>
      </c>
      <c r="D63" s="16">
        <v>243393.5</v>
      </c>
      <c r="E63" s="16"/>
      <c r="F63" s="16"/>
      <c r="G63" s="16"/>
      <c r="H63" s="16"/>
    </row>
    <row r="64" spans="1:8" hidden="1" x14ac:dyDescent="0.3">
      <c r="A64" s="18"/>
      <c r="B64" s="15" t="s">
        <v>116</v>
      </c>
      <c r="C64" s="15" t="s">
        <v>115</v>
      </c>
      <c r="D64" s="16">
        <v>172758.6</v>
      </c>
      <c r="E64" s="16"/>
      <c r="F64" s="16"/>
      <c r="G64" s="16"/>
      <c r="H64" s="16"/>
    </row>
    <row r="65" spans="1:9" hidden="1" x14ac:dyDescent="0.3">
      <c r="A65" s="18"/>
      <c r="B65" s="15" t="s">
        <v>125</v>
      </c>
      <c r="C65" s="15" t="s">
        <v>120</v>
      </c>
      <c r="D65" s="16">
        <v>414113</v>
      </c>
      <c r="E65" s="16"/>
      <c r="F65" s="16"/>
      <c r="G65" s="16"/>
      <c r="H65" s="16"/>
    </row>
    <row r="66" spans="1:9" hidden="1" x14ac:dyDescent="0.3">
      <c r="A66" s="18"/>
      <c r="B66" s="15" t="s">
        <v>126</v>
      </c>
      <c r="C66" s="15" t="s">
        <v>121</v>
      </c>
      <c r="D66" s="16">
        <v>61984.800000000003</v>
      </c>
      <c r="E66" s="16"/>
      <c r="F66" s="16"/>
      <c r="G66" s="16"/>
      <c r="H66" s="16"/>
    </row>
    <row r="67" spans="1:9" hidden="1" x14ac:dyDescent="0.3">
      <c r="A67" s="18"/>
      <c r="B67" s="15" t="s">
        <v>130</v>
      </c>
      <c r="C67" s="15" t="s">
        <v>124</v>
      </c>
      <c r="D67" s="16">
        <v>444996.2</v>
      </c>
      <c r="E67" s="16"/>
      <c r="F67" s="16"/>
      <c r="G67" s="16"/>
      <c r="H67" s="16"/>
    </row>
    <row r="68" spans="1:9" hidden="1" x14ac:dyDescent="0.3">
      <c r="A68" s="18"/>
      <c r="B68" s="15" t="s">
        <v>128</v>
      </c>
      <c r="C68" s="15" t="s">
        <v>122</v>
      </c>
      <c r="D68" s="16">
        <v>178352.1</v>
      </c>
      <c r="E68" s="16"/>
      <c r="F68" s="16"/>
      <c r="G68" s="16"/>
      <c r="H68" s="16"/>
    </row>
    <row r="69" spans="1:9" hidden="1" x14ac:dyDescent="0.3">
      <c r="A69" s="18"/>
      <c r="B69" s="15" t="s">
        <v>127</v>
      </c>
      <c r="C69" s="15" t="s">
        <v>123</v>
      </c>
      <c r="D69" s="16">
        <v>132175</v>
      </c>
      <c r="E69" s="16"/>
      <c r="F69" s="16"/>
      <c r="G69" s="16"/>
      <c r="H69" s="16"/>
    </row>
    <row r="70" spans="1:9" x14ac:dyDescent="0.3">
      <c r="A70" s="50">
        <v>1</v>
      </c>
      <c r="B70" s="24" t="s">
        <v>322</v>
      </c>
      <c r="C70" s="44" t="s">
        <v>323</v>
      </c>
      <c r="D70" s="25">
        <v>61204.71</v>
      </c>
      <c r="E70" s="28" t="s">
        <v>273</v>
      </c>
      <c r="F70" s="25">
        <v>2538.2000000000044</v>
      </c>
      <c r="G70" s="25">
        <v>63742.91</v>
      </c>
      <c r="H70" s="20">
        <v>100</v>
      </c>
    </row>
    <row r="71" spans="1:9" x14ac:dyDescent="0.3">
      <c r="A71" s="50">
        <v>2</v>
      </c>
      <c r="B71" s="24" t="s">
        <v>329</v>
      </c>
      <c r="C71" s="24" t="s">
        <v>278</v>
      </c>
      <c r="D71" s="25">
        <v>12890000</v>
      </c>
      <c r="E71" s="28" t="s">
        <v>273</v>
      </c>
      <c r="F71" s="25">
        <v>610000</v>
      </c>
      <c r="G71" s="16">
        <v>13500000</v>
      </c>
      <c r="H71" s="20">
        <v>5</v>
      </c>
      <c r="I71" s="3">
        <v>6000000</v>
      </c>
    </row>
    <row r="72" spans="1:9" x14ac:dyDescent="0.3">
      <c r="A72" s="50">
        <v>3</v>
      </c>
      <c r="B72" s="24" t="s">
        <v>303</v>
      </c>
      <c r="C72" s="24" t="s">
        <v>337</v>
      </c>
      <c r="D72" s="25">
        <v>78549</v>
      </c>
      <c r="E72" s="28" t="s">
        <v>273</v>
      </c>
      <c r="F72" s="25">
        <v>54679.25</v>
      </c>
      <c r="G72" s="25">
        <v>133228.25</v>
      </c>
      <c r="H72" s="20">
        <v>100</v>
      </c>
    </row>
    <row r="73" spans="1:9" x14ac:dyDescent="0.3">
      <c r="A73" s="50">
        <v>4</v>
      </c>
      <c r="B73" s="15" t="s">
        <v>158</v>
      </c>
      <c r="C73" s="15" t="s">
        <v>157</v>
      </c>
      <c r="D73" s="16">
        <v>242844</v>
      </c>
      <c r="E73" s="27" t="s">
        <v>273</v>
      </c>
      <c r="F73" s="49">
        <v>47605.320000000007</v>
      </c>
      <c r="G73" s="49">
        <f>D73+F73</f>
        <v>290449.32</v>
      </c>
      <c r="H73" s="20">
        <v>100</v>
      </c>
    </row>
    <row r="74" spans="1:9" x14ac:dyDescent="0.3">
      <c r="A74" s="50">
        <v>5</v>
      </c>
      <c r="B74" s="15" t="s">
        <v>47</v>
      </c>
      <c r="C74" s="15" t="s">
        <v>136</v>
      </c>
      <c r="D74" s="16">
        <v>324888.83</v>
      </c>
      <c r="E74" s="27" t="s">
        <v>273</v>
      </c>
      <c r="F74" s="49">
        <v>40708.380000000005</v>
      </c>
      <c r="G74" s="49">
        <v>365597.21</v>
      </c>
      <c r="H74" s="20">
        <v>100</v>
      </c>
    </row>
    <row r="75" spans="1:9" x14ac:dyDescent="0.3">
      <c r="A75" s="50">
        <v>6</v>
      </c>
      <c r="B75" s="15" t="s">
        <v>134</v>
      </c>
      <c r="C75" s="15" t="s">
        <v>131</v>
      </c>
      <c r="D75" s="16">
        <v>170860</v>
      </c>
      <c r="E75" s="27" t="s">
        <v>273</v>
      </c>
      <c r="F75" s="51">
        <v>27173.279999999999</v>
      </c>
      <c r="G75" s="49">
        <v>198033.28</v>
      </c>
      <c r="H75" s="20">
        <v>100</v>
      </c>
    </row>
    <row r="76" spans="1:9" x14ac:dyDescent="0.3">
      <c r="A76" s="50">
        <v>7</v>
      </c>
      <c r="B76" s="15" t="s">
        <v>129</v>
      </c>
      <c r="C76" s="15" t="s">
        <v>145</v>
      </c>
      <c r="D76" s="16">
        <v>149248</v>
      </c>
      <c r="E76" s="27" t="s">
        <v>273</v>
      </c>
      <c r="F76" s="49">
        <v>32489.580000000016</v>
      </c>
      <c r="G76" s="49">
        <f t="shared" ref="G76:G83" si="0">D76+F76</f>
        <v>181737.58000000002</v>
      </c>
      <c r="H76" s="20">
        <v>100</v>
      </c>
    </row>
    <row r="77" spans="1:9" x14ac:dyDescent="0.3">
      <c r="A77" s="50">
        <v>8</v>
      </c>
      <c r="B77" s="15" t="s">
        <v>155</v>
      </c>
      <c r="C77" s="15" t="s">
        <v>153</v>
      </c>
      <c r="D77" s="16">
        <v>285917.17</v>
      </c>
      <c r="E77" s="27" t="s">
        <v>273</v>
      </c>
      <c r="F77" s="49">
        <v>70254.760000000009</v>
      </c>
      <c r="G77" s="49">
        <f t="shared" si="0"/>
        <v>356171.93</v>
      </c>
      <c r="H77" s="20">
        <v>100</v>
      </c>
    </row>
    <row r="78" spans="1:9" x14ac:dyDescent="0.3">
      <c r="A78" s="50">
        <v>9</v>
      </c>
      <c r="B78" s="15" t="s">
        <v>144</v>
      </c>
      <c r="C78" s="15" t="s">
        <v>143</v>
      </c>
      <c r="D78" s="16">
        <v>123250</v>
      </c>
      <c r="E78" s="27" t="s">
        <v>273</v>
      </c>
      <c r="F78" s="49">
        <v>29100.929999999993</v>
      </c>
      <c r="G78" s="49">
        <f t="shared" si="0"/>
        <v>152350.93</v>
      </c>
      <c r="H78" s="20">
        <v>100</v>
      </c>
    </row>
    <row r="79" spans="1:9" x14ac:dyDescent="0.3">
      <c r="A79" s="50">
        <v>10</v>
      </c>
      <c r="B79" s="15" t="s">
        <v>133</v>
      </c>
      <c r="C79" s="15" t="s">
        <v>132</v>
      </c>
      <c r="D79" s="16">
        <v>301088.93</v>
      </c>
      <c r="E79" s="27" t="s">
        <v>273</v>
      </c>
      <c r="F79" s="49">
        <v>32880.359999999986</v>
      </c>
      <c r="G79" s="49">
        <f t="shared" si="0"/>
        <v>333969.28999999998</v>
      </c>
      <c r="H79" s="20">
        <v>100</v>
      </c>
    </row>
    <row r="80" spans="1:9" x14ac:dyDescent="0.3">
      <c r="A80" s="50">
        <v>11</v>
      </c>
      <c r="B80" s="15" t="s">
        <v>141</v>
      </c>
      <c r="C80" s="15" t="s">
        <v>139</v>
      </c>
      <c r="D80" s="16">
        <v>569009.5</v>
      </c>
      <c r="E80" s="27" t="s">
        <v>273</v>
      </c>
      <c r="F80" s="49">
        <v>54533.089999999967</v>
      </c>
      <c r="G80" s="49">
        <f t="shared" si="0"/>
        <v>623542.59</v>
      </c>
      <c r="H80" s="20">
        <v>100</v>
      </c>
    </row>
    <row r="81" spans="1:8" x14ac:dyDescent="0.3">
      <c r="A81" s="50">
        <v>12</v>
      </c>
      <c r="B81" s="15" t="s">
        <v>142</v>
      </c>
      <c r="C81" s="15" t="s">
        <v>140</v>
      </c>
      <c r="D81" s="25">
        <v>222863</v>
      </c>
      <c r="E81" s="27" t="s">
        <v>273</v>
      </c>
      <c r="F81" s="49">
        <v>33331.450000000012</v>
      </c>
      <c r="G81" s="49">
        <f t="shared" si="0"/>
        <v>256194.45</v>
      </c>
      <c r="H81" s="20">
        <v>100</v>
      </c>
    </row>
    <row r="82" spans="1:8" x14ac:dyDescent="0.3">
      <c r="A82" s="50">
        <v>13</v>
      </c>
      <c r="B82" s="15" t="s">
        <v>150</v>
      </c>
      <c r="C82" s="15" t="s">
        <v>148</v>
      </c>
      <c r="D82" s="16">
        <v>404140.55</v>
      </c>
      <c r="E82" s="27" t="s">
        <v>273</v>
      </c>
      <c r="F82" s="49">
        <v>60935.869999999995</v>
      </c>
      <c r="G82" s="49">
        <f t="shared" si="0"/>
        <v>465076.42</v>
      </c>
      <c r="H82" s="20">
        <v>100</v>
      </c>
    </row>
    <row r="83" spans="1:8" x14ac:dyDescent="0.3">
      <c r="A83" s="50">
        <v>14</v>
      </c>
      <c r="B83" s="15" t="s">
        <v>147</v>
      </c>
      <c r="C83" s="15" t="s">
        <v>146</v>
      </c>
      <c r="D83" s="16">
        <v>192485.85</v>
      </c>
      <c r="E83" s="27" t="s">
        <v>273</v>
      </c>
      <c r="F83" s="49">
        <v>33190.44</v>
      </c>
      <c r="G83" s="49">
        <f t="shared" si="0"/>
        <v>225676.29</v>
      </c>
      <c r="H83" s="20">
        <v>100</v>
      </c>
    </row>
    <row r="84" spans="1:8" x14ac:dyDescent="0.3">
      <c r="A84" s="50">
        <v>15</v>
      </c>
      <c r="B84" s="15" t="s">
        <v>220</v>
      </c>
      <c r="C84" s="15" t="s">
        <v>152</v>
      </c>
      <c r="D84" s="16">
        <v>460815.12</v>
      </c>
      <c r="E84" s="27" t="s">
        <v>273</v>
      </c>
      <c r="F84" s="49">
        <v>58114.729999999981</v>
      </c>
      <c r="G84" s="49">
        <v>518929.85</v>
      </c>
      <c r="H84" s="20">
        <v>100</v>
      </c>
    </row>
    <row r="85" spans="1:8" x14ac:dyDescent="0.3">
      <c r="A85" s="50">
        <v>16</v>
      </c>
      <c r="B85" s="15" t="s">
        <v>165</v>
      </c>
      <c r="C85" s="15" t="s">
        <v>162</v>
      </c>
      <c r="D85" s="16">
        <v>438890</v>
      </c>
      <c r="E85" s="27" t="s">
        <v>273</v>
      </c>
      <c r="F85" s="49">
        <v>71590.950000000012</v>
      </c>
      <c r="G85" s="49">
        <f>D85+F85</f>
        <v>510480.95</v>
      </c>
      <c r="H85" s="20">
        <v>100</v>
      </c>
    </row>
    <row r="86" spans="1:8" x14ac:dyDescent="0.3">
      <c r="A86" s="50">
        <v>17</v>
      </c>
      <c r="B86" s="15" t="s">
        <v>169</v>
      </c>
      <c r="C86" s="15" t="s">
        <v>168</v>
      </c>
      <c r="D86" s="16">
        <v>420712.86</v>
      </c>
      <c r="E86" s="27" t="s">
        <v>273</v>
      </c>
      <c r="F86" s="49">
        <v>26780.520000000019</v>
      </c>
      <c r="G86" s="49">
        <v>447493.38</v>
      </c>
      <c r="H86" s="20">
        <v>100</v>
      </c>
    </row>
    <row r="87" spans="1:8" x14ac:dyDescent="0.3">
      <c r="A87" s="50">
        <v>18</v>
      </c>
      <c r="B87" s="15" t="s">
        <v>156</v>
      </c>
      <c r="C87" s="15" t="s">
        <v>154</v>
      </c>
      <c r="D87" s="16">
        <v>51690</v>
      </c>
      <c r="E87" s="27" t="s">
        <v>273</v>
      </c>
      <c r="F87" s="49">
        <v>11952.89</v>
      </c>
      <c r="G87" s="49">
        <f>D87+F87</f>
        <v>63642.89</v>
      </c>
      <c r="H87" s="20">
        <v>100</v>
      </c>
    </row>
    <row r="88" spans="1:8" x14ac:dyDescent="0.3">
      <c r="A88" s="50">
        <v>19</v>
      </c>
      <c r="B88" s="15" t="s">
        <v>167</v>
      </c>
      <c r="C88" s="15" t="s">
        <v>163</v>
      </c>
      <c r="D88" s="16">
        <v>108644</v>
      </c>
      <c r="E88" s="27" t="s">
        <v>273</v>
      </c>
      <c r="F88" s="49">
        <v>21961.570000000007</v>
      </c>
      <c r="G88" s="49">
        <f>D88+F88</f>
        <v>130605.57</v>
      </c>
      <c r="H88" s="20">
        <v>100</v>
      </c>
    </row>
    <row r="89" spans="1:8" x14ac:dyDescent="0.3">
      <c r="A89" s="50">
        <v>20</v>
      </c>
      <c r="B89" s="15" t="s">
        <v>174</v>
      </c>
      <c r="C89" s="15" t="s">
        <v>173</v>
      </c>
      <c r="D89" s="16">
        <v>433045</v>
      </c>
      <c r="E89" s="27" t="s">
        <v>273</v>
      </c>
      <c r="F89" s="49">
        <v>38635.429999999993</v>
      </c>
      <c r="G89" s="49">
        <v>471680.43</v>
      </c>
      <c r="H89" s="20">
        <v>100</v>
      </c>
    </row>
    <row r="90" spans="1:8" x14ac:dyDescent="0.3">
      <c r="A90" s="50">
        <v>21</v>
      </c>
      <c r="B90" s="15" t="s">
        <v>166</v>
      </c>
      <c r="C90" s="15" t="s">
        <v>164</v>
      </c>
      <c r="D90" s="16">
        <v>344336.21</v>
      </c>
      <c r="E90" s="27" t="s">
        <v>273</v>
      </c>
      <c r="F90" s="16">
        <v>50148.989999999991</v>
      </c>
      <c r="G90" s="49">
        <v>394485.2</v>
      </c>
      <c r="H90" s="20">
        <v>100</v>
      </c>
    </row>
    <row r="91" spans="1:8" x14ac:dyDescent="0.3">
      <c r="A91" s="50">
        <v>22</v>
      </c>
      <c r="B91" s="15" t="s">
        <v>175</v>
      </c>
      <c r="C91" s="15" t="s">
        <v>172</v>
      </c>
      <c r="D91" s="16">
        <v>153774</v>
      </c>
      <c r="E91" s="27" t="s">
        <v>273</v>
      </c>
      <c r="F91" s="16">
        <v>23377.089999999997</v>
      </c>
      <c r="G91" s="49">
        <v>177151.09</v>
      </c>
      <c r="H91" s="20">
        <v>100</v>
      </c>
    </row>
    <row r="92" spans="1:8" x14ac:dyDescent="0.3">
      <c r="A92" s="50">
        <v>23</v>
      </c>
      <c r="B92" s="15" t="s">
        <v>171</v>
      </c>
      <c r="C92" s="15" t="s">
        <v>170</v>
      </c>
      <c r="D92" s="16">
        <v>167990</v>
      </c>
      <c r="E92" s="27" t="s">
        <v>273</v>
      </c>
      <c r="F92" s="16">
        <v>26076.03</v>
      </c>
      <c r="G92" s="49">
        <v>194066.03</v>
      </c>
      <c r="H92" s="20">
        <v>100</v>
      </c>
    </row>
    <row r="93" spans="1:8" x14ac:dyDescent="0.3">
      <c r="A93" s="50">
        <v>24</v>
      </c>
      <c r="B93" s="15" t="s">
        <v>178</v>
      </c>
      <c r="C93" s="15" t="s">
        <v>177</v>
      </c>
      <c r="D93" s="16">
        <v>85826</v>
      </c>
      <c r="E93" s="27" t="s">
        <v>273</v>
      </c>
      <c r="F93" s="16">
        <v>14086.61</v>
      </c>
      <c r="G93" s="49">
        <v>99912.61</v>
      </c>
      <c r="H93" s="20">
        <v>100</v>
      </c>
    </row>
    <row r="94" spans="1:8" x14ac:dyDescent="0.3">
      <c r="A94" s="50">
        <v>25</v>
      </c>
      <c r="B94" s="15" t="s">
        <v>235</v>
      </c>
      <c r="C94" s="15" t="s">
        <v>375</v>
      </c>
      <c r="D94" s="16">
        <v>673531</v>
      </c>
      <c r="E94" s="27" t="s">
        <v>273</v>
      </c>
      <c r="F94" s="16">
        <v>439821.22</v>
      </c>
      <c r="G94" s="55">
        <v>3938969</v>
      </c>
      <c r="H94" s="20">
        <v>35</v>
      </c>
    </row>
    <row r="95" spans="1:8" x14ac:dyDescent="0.3">
      <c r="A95" s="50">
        <v>26</v>
      </c>
      <c r="B95" s="15" t="s">
        <v>160</v>
      </c>
      <c r="C95" s="15" t="s">
        <v>159</v>
      </c>
      <c r="D95" s="16">
        <v>5680250</v>
      </c>
      <c r="E95" s="27" t="s">
        <v>273</v>
      </c>
      <c r="F95" s="16">
        <v>319750</v>
      </c>
      <c r="G95" s="49">
        <v>6000000</v>
      </c>
      <c r="H95" s="20">
        <v>35</v>
      </c>
    </row>
    <row r="96" spans="1:8" x14ac:dyDescent="0.3">
      <c r="A96" s="50">
        <v>27</v>
      </c>
      <c r="B96" s="15" t="s">
        <v>151</v>
      </c>
      <c r="C96" s="15" t="s">
        <v>149</v>
      </c>
      <c r="D96" s="16">
        <v>2409302.33</v>
      </c>
      <c r="E96" s="27" t="s">
        <v>273</v>
      </c>
      <c r="F96" s="16">
        <v>590697.66999999993</v>
      </c>
      <c r="G96" s="49">
        <v>3000000</v>
      </c>
      <c r="H96" s="20">
        <v>95</v>
      </c>
    </row>
    <row r="97" spans="1:8" x14ac:dyDescent="0.3">
      <c r="A97" s="50">
        <v>28</v>
      </c>
      <c r="B97" s="15" t="s">
        <v>138</v>
      </c>
      <c r="C97" s="15" t="s">
        <v>137</v>
      </c>
      <c r="D97" s="16">
        <v>682418.59</v>
      </c>
      <c r="E97" s="27" t="s">
        <v>273</v>
      </c>
      <c r="F97" s="16">
        <v>79566.020000000019</v>
      </c>
      <c r="G97" s="49">
        <v>761984.61</v>
      </c>
      <c r="H97" s="20">
        <v>100</v>
      </c>
    </row>
  </sheetData>
  <phoneticPr fontId="2" type="noConversion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96EA-B980-499D-B375-7D367B6D5D45}">
  <dimension ref="A1:J100"/>
  <sheetViews>
    <sheetView topLeftCell="A2" zoomScale="85" zoomScaleNormal="85" workbookViewId="0">
      <selection activeCell="I97" sqref="I97"/>
    </sheetView>
  </sheetViews>
  <sheetFormatPr defaultColWidth="11.109375" defaultRowHeight="14.4" x14ac:dyDescent="0.3"/>
  <cols>
    <col min="1" max="1" width="8.6640625" style="37" customWidth="1"/>
    <col min="2" max="2" width="8.6640625" customWidth="1"/>
    <col min="3" max="3" width="44.33203125" hidden="1" customWidth="1"/>
    <col min="4" max="4" width="11.88671875" style="46" customWidth="1"/>
    <col min="5" max="5" width="13.33203125" style="46" customWidth="1"/>
    <col min="6" max="6" width="12.88671875" customWidth="1"/>
    <col min="7" max="7" width="14.33203125" style="3" bestFit="1" customWidth="1"/>
    <col min="8" max="8" width="16.44140625" style="3" customWidth="1"/>
    <col min="9" max="9" width="14.33203125" style="3" customWidth="1"/>
    <col min="13" max="13" width="13.5546875" bestFit="1" customWidth="1"/>
  </cols>
  <sheetData>
    <row r="1" spans="1:9" ht="86.4" x14ac:dyDescent="0.3">
      <c r="H1" s="4" t="s">
        <v>378</v>
      </c>
      <c r="I1" s="4" t="s">
        <v>377</v>
      </c>
    </row>
    <row r="2" spans="1:9" ht="75" customHeight="1" x14ac:dyDescent="0.3">
      <c r="A2" s="11" t="s">
        <v>245</v>
      </c>
      <c r="B2" s="11" t="s">
        <v>246</v>
      </c>
      <c r="C2" s="12" t="s">
        <v>183</v>
      </c>
      <c r="D2" s="13" t="s">
        <v>247</v>
      </c>
      <c r="E2" s="13" t="s">
        <v>248</v>
      </c>
      <c r="F2" s="13" t="s">
        <v>249</v>
      </c>
      <c r="G2" s="14" t="s">
        <v>250</v>
      </c>
      <c r="H2" s="26" t="s">
        <v>251</v>
      </c>
      <c r="I2" s="26" t="s">
        <v>252</v>
      </c>
    </row>
    <row r="3" spans="1:9" hidden="1" x14ac:dyDescent="0.3">
      <c r="A3" s="18"/>
      <c r="B3" s="15" t="s">
        <v>83</v>
      </c>
      <c r="C3" s="15" t="s">
        <v>82</v>
      </c>
      <c r="D3" s="18"/>
      <c r="E3" s="18"/>
      <c r="F3" s="15"/>
      <c r="G3" s="16">
        <v>75000</v>
      </c>
      <c r="H3" s="16"/>
      <c r="I3" s="16"/>
    </row>
    <row r="4" spans="1:9" hidden="1" x14ac:dyDescent="0.3">
      <c r="A4" s="18"/>
      <c r="B4" s="15" t="s">
        <v>69</v>
      </c>
      <c r="C4" s="15" t="s">
        <v>62</v>
      </c>
      <c r="D4" s="18"/>
      <c r="E4" s="18"/>
      <c r="F4" s="17"/>
      <c r="G4" s="16">
        <v>255000</v>
      </c>
      <c r="H4" s="16"/>
      <c r="I4" s="16"/>
    </row>
    <row r="5" spans="1:9" hidden="1" x14ac:dyDescent="0.3">
      <c r="A5" s="18"/>
      <c r="B5" s="15" t="s">
        <v>10</v>
      </c>
      <c r="C5" s="15" t="s">
        <v>9</v>
      </c>
      <c r="D5" s="18"/>
      <c r="E5" s="18"/>
      <c r="F5" s="17"/>
      <c r="G5" s="16">
        <v>3400000</v>
      </c>
      <c r="H5" s="16"/>
      <c r="I5" s="16"/>
    </row>
    <row r="6" spans="1:9" hidden="1" x14ac:dyDescent="0.3">
      <c r="A6" s="18"/>
      <c r="B6" s="15" t="s">
        <v>20</v>
      </c>
      <c r="C6" s="15" t="s">
        <v>15</v>
      </c>
      <c r="D6" s="18"/>
      <c r="E6" s="19">
        <v>43035</v>
      </c>
      <c r="F6" s="15"/>
      <c r="G6" s="16">
        <v>350000</v>
      </c>
      <c r="H6" s="16"/>
      <c r="I6" s="16"/>
    </row>
    <row r="7" spans="1:9" hidden="1" x14ac:dyDescent="0.3">
      <c r="A7" s="18"/>
      <c r="B7" s="15" t="s">
        <v>20</v>
      </c>
      <c r="C7" s="15" t="s">
        <v>32</v>
      </c>
      <c r="D7" s="18"/>
      <c r="E7" s="18"/>
      <c r="F7" s="15"/>
      <c r="G7" s="16">
        <v>700000</v>
      </c>
      <c r="H7" s="16"/>
      <c r="I7" s="16"/>
    </row>
    <row r="8" spans="1:9" hidden="1" x14ac:dyDescent="0.3">
      <c r="A8" s="18"/>
      <c r="B8" s="15" t="s">
        <v>243</v>
      </c>
      <c r="C8" s="15" t="s">
        <v>244</v>
      </c>
      <c r="D8" s="19">
        <v>42767</v>
      </c>
      <c r="E8" s="19">
        <v>43132</v>
      </c>
      <c r="F8" s="17"/>
      <c r="G8" s="16">
        <v>2000000</v>
      </c>
      <c r="H8" s="16"/>
      <c r="I8" s="16"/>
    </row>
    <row r="9" spans="1:9" hidden="1" x14ac:dyDescent="0.3">
      <c r="A9" s="18"/>
      <c r="B9" s="15" t="s">
        <v>241</v>
      </c>
      <c r="C9" s="15" t="s">
        <v>242</v>
      </c>
      <c r="D9" s="19">
        <v>42779</v>
      </c>
      <c r="E9" s="19">
        <v>42959</v>
      </c>
      <c r="F9" s="17"/>
      <c r="G9" s="16">
        <v>1075000</v>
      </c>
      <c r="H9" s="16"/>
      <c r="I9" s="16"/>
    </row>
    <row r="10" spans="1:9" hidden="1" x14ac:dyDescent="0.3">
      <c r="A10" s="18"/>
      <c r="B10" s="15" t="s">
        <v>6</v>
      </c>
      <c r="C10" s="15" t="s">
        <v>5</v>
      </c>
      <c r="D10" s="19">
        <v>42793</v>
      </c>
      <c r="E10" s="19">
        <v>42821</v>
      </c>
      <c r="F10" s="17"/>
      <c r="G10" s="16">
        <v>130000</v>
      </c>
      <c r="H10" s="16"/>
      <c r="I10" s="16"/>
    </row>
    <row r="11" spans="1:9" hidden="1" x14ac:dyDescent="0.3">
      <c r="A11" s="18"/>
      <c r="B11" s="15" t="s">
        <v>8</v>
      </c>
      <c r="C11" s="15" t="s">
        <v>7</v>
      </c>
      <c r="D11" s="19">
        <v>42807</v>
      </c>
      <c r="E11" s="19">
        <v>42917</v>
      </c>
      <c r="F11" s="17"/>
      <c r="G11" s="16">
        <v>415000</v>
      </c>
      <c r="H11" s="16"/>
      <c r="I11" s="16"/>
    </row>
    <row r="12" spans="1:9" hidden="1" x14ac:dyDescent="0.3">
      <c r="A12" s="18"/>
      <c r="B12" s="15" t="s">
        <v>19</v>
      </c>
      <c r="C12" s="15" t="s">
        <v>16</v>
      </c>
      <c r="D12" s="19">
        <v>42849</v>
      </c>
      <c r="E12" s="19">
        <v>42909</v>
      </c>
      <c r="F12" s="17"/>
      <c r="G12" s="16">
        <v>215000</v>
      </c>
      <c r="H12" s="16"/>
      <c r="I12" s="16"/>
    </row>
    <row r="13" spans="1:9" hidden="1" x14ac:dyDescent="0.3">
      <c r="A13" s="18"/>
      <c r="B13" s="15" t="s">
        <v>21</v>
      </c>
      <c r="C13" s="15" t="s">
        <v>17</v>
      </c>
      <c r="D13" s="19">
        <v>42851</v>
      </c>
      <c r="E13" s="19">
        <v>42879</v>
      </c>
      <c r="F13" s="17"/>
      <c r="G13" s="16">
        <v>90000</v>
      </c>
      <c r="H13" s="16"/>
      <c r="I13" s="16"/>
    </row>
    <row r="14" spans="1:9" hidden="1" x14ac:dyDescent="0.3">
      <c r="A14" s="18"/>
      <c r="B14" s="15" t="s">
        <v>18</v>
      </c>
      <c r="C14" s="15" t="s">
        <v>14</v>
      </c>
      <c r="D14" s="19">
        <v>42856</v>
      </c>
      <c r="E14" s="19">
        <v>42881</v>
      </c>
      <c r="F14" s="17"/>
      <c r="G14" s="16">
        <v>50000</v>
      </c>
      <c r="H14" s="16"/>
      <c r="I14" s="16"/>
    </row>
    <row r="15" spans="1:9" hidden="1" x14ac:dyDescent="0.3">
      <c r="A15" s="18"/>
      <c r="B15" s="15" t="s">
        <v>23</v>
      </c>
      <c r="C15" s="15" t="s">
        <v>22</v>
      </c>
      <c r="D15" s="19">
        <v>42870</v>
      </c>
      <c r="E15" s="19">
        <v>42930</v>
      </c>
      <c r="F15" s="17"/>
      <c r="G15" s="16">
        <v>255000</v>
      </c>
      <c r="H15" s="16"/>
      <c r="I15" s="16"/>
    </row>
    <row r="16" spans="1:9" hidden="1" x14ac:dyDescent="0.3">
      <c r="A16" s="18"/>
      <c r="B16" s="15" t="s">
        <v>11</v>
      </c>
      <c r="C16" s="15" t="s">
        <v>65</v>
      </c>
      <c r="D16" s="19">
        <v>42894</v>
      </c>
      <c r="E16" s="19">
        <v>43274</v>
      </c>
      <c r="F16" s="17"/>
      <c r="G16" s="16">
        <v>1075000</v>
      </c>
      <c r="H16" s="16"/>
      <c r="I16" s="16"/>
    </row>
    <row r="17" spans="1:10" hidden="1" x14ac:dyDescent="0.3">
      <c r="A17" s="18"/>
      <c r="B17" s="15" t="s">
        <v>30</v>
      </c>
      <c r="C17" s="15" t="s">
        <v>29</v>
      </c>
      <c r="D17" s="19">
        <v>42900</v>
      </c>
      <c r="E17" s="19">
        <v>42935</v>
      </c>
      <c r="F17" s="17"/>
      <c r="G17" s="16">
        <v>175000</v>
      </c>
      <c r="H17" s="16"/>
      <c r="I17" s="16"/>
    </row>
    <row r="18" spans="1:10" hidden="1" x14ac:dyDescent="0.3">
      <c r="A18" s="18"/>
      <c r="B18" s="15" t="s">
        <v>25</v>
      </c>
      <c r="C18" s="15" t="s">
        <v>24</v>
      </c>
      <c r="D18" s="19">
        <v>42912</v>
      </c>
      <c r="E18" s="19">
        <v>43082</v>
      </c>
      <c r="F18" s="17"/>
      <c r="G18" s="16">
        <v>900000</v>
      </c>
      <c r="H18" s="16"/>
      <c r="I18" s="16"/>
    </row>
    <row r="19" spans="1:10" hidden="1" x14ac:dyDescent="0.3">
      <c r="A19" s="18"/>
      <c r="B19" s="15" t="s">
        <v>31</v>
      </c>
      <c r="C19" s="15" t="s">
        <v>27</v>
      </c>
      <c r="D19" s="19">
        <v>42921</v>
      </c>
      <c r="E19" s="19">
        <v>42961</v>
      </c>
      <c r="F19" s="17"/>
      <c r="G19" s="16">
        <v>195000</v>
      </c>
      <c r="H19" s="16"/>
      <c r="I19" s="16"/>
    </row>
    <row r="20" spans="1:10" hidden="1" x14ac:dyDescent="0.3">
      <c r="A20" s="18"/>
      <c r="B20" s="15" t="s">
        <v>28</v>
      </c>
      <c r="C20" s="15" t="s">
        <v>26</v>
      </c>
      <c r="D20" s="19">
        <v>42933</v>
      </c>
      <c r="E20" s="19">
        <v>43053</v>
      </c>
      <c r="F20" s="17"/>
      <c r="G20" s="16">
        <v>895000</v>
      </c>
      <c r="H20" s="16"/>
      <c r="I20" s="16"/>
    </row>
    <row r="21" spans="1:10" hidden="1" x14ac:dyDescent="0.3">
      <c r="A21" s="18"/>
      <c r="B21" s="15" t="s">
        <v>37</v>
      </c>
      <c r="C21" s="15" t="s">
        <v>36</v>
      </c>
      <c r="D21" s="19">
        <v>42956</v>
      </c>
      <c r="E21" s="19">
        <v>42977</v>
      </c>
      <c r="F21" s="17"/>
      <c r="G21" s="16">
        <v>110000</v>
      </c>
      <c r="H21" s="16"/>
      <c r="I21" s="16"/>
    </row>
    <row r="22" spans="1:10" hidden="1" x14ac:dyDescent="0.3">
      <c r="A22" s="18"/>
      <c r="B22" s="15" t="s">
        <v>38</v>
      </c>
      <c r="C22" s="15" t="s">
        <v>35</v>
      </c>
      <c r="D22" s="19">
        <v>42975</v>
      </c>
      <c r="E22" s="19">
        <v>43050</v>
      </c>
      <c r="F22" s="17"/>
      <c r="G22" s="16">
        <v>375000</v>
      </c>
      <c r="H22" s="16"/>
      <c r="I22" s="16"/>
    </row>
    <row r="23" spans="1:10" hidden="1" x14ac:dyDescent="0.3">
      <c r="A23" s="18"/>
      <c r="B23" s="15" t="s">
        <v>34</v>
      </c>
      <c r="C23" s="15" t="s">
        <v>33</v>
      </c>
      <c r="D23" s="19">
        <v>43019</v>
      </c>
      <c r="E23" s="19">
        <v>43138</v>
      </c>
      <c r="F23" s="17"/>
      <c r="G23" s="16">
        <v>1675000</v>
      </c>
      <c r="H23" s="16"/>
      <c r="I23" s="16"/>
    </row>
    <row r="24" spans="1:10" hidden="1" x14ac:dyDescent="0.3">
      <c r="A24" s="18"/>
      <c r="B24" s="15" t="s">
        <v>41</v>
      </c>
      <c r="C24" s="15" t="s">
        <v>39</v>
      </c>
      <c r="D24" s="19">
        <v>43052</v>
      </c>
      <c r="E24" s="19">
        <v>43127</v>
      </c>
      <c r="F24" s="17"/>
      <c r="G24" s="16">
        <v>270000</v>
      </c>
      <c r="H24" s="16"/>
      <c r="I24" s="16"/>
    </row>
    <row r="25" spans="1:10" hidden="1" x14ac:dyDescent="0.3">
      <c r="A25" s="18"/>
      <c r="B25" s="15" t="s">
        <v>43</v>
      </c>
      <c r="C25" s="15" t="s">
        <v>66</v>
      </c>
      <c r="D25" s="19">
        <v>43108</v>
      </c>
      <c r="E25" s="19">
        <v>43153</v>
      </c>
      <c r="F25" s="17"/>
      <c r="G25" s="16">
        <v>60000</v>
      </c>
      <c r="H25" s="16"/>
      <c r="I25" s="16"/>
    </row>
    <row r="26" spans="1:10" hidden="1" x14ac:dyDescent="0.3">
      <c r="A26" s="18"/>
      <c r="B26" s="15" t="s">
        <v>42</v>
      </c>
      <c r="C26" s="15" t="s">
        <v>40</v>
      </c>
      <c r="D26" s="19">
        <v>43122</v>
      </c>
      <c r="E26" s="19">
        <v>43207</v>
      </c>
      <c r="F26" s="17"/>
      <c r="G26" s="16">
        <v>485000</v>
      </c>
      <c r="H26" s="16"/>
      <c r="I26" s="16"/>
      <c r="J26" s="3"/>
    </row>
    <row r="27" spans="1:10" hidden="1" x14ac:dyDescent="0.3">
      <c r="A27" s="18"/>
      <c r="B27" s="15" t="s">
        <v>45</v>
      </c>
      <c r="C27" s="15" t="s">
        <v>44</v>
      </c>
      <c r="D27" s="19">
        <v>43164</v>
      </c>
      <c r="E27" s="19">
        <v>43199</v>
      </c>
      <c r="F27" s="17"/>
      <c r="G27" s="16">
        <v>135000</v>
      </c>
      <c r="H27" s="16"/>
      <c r="I27" s="16"/>
      <c r="J27" s="3"/>
    </row>
    <row r="28" spans="1:10" hidden="1" x14ac:dyDescent="0.3">
      <c r="A28" s="18"/>
      <c r="B28" s="15" t="s">
        <v>48</v>
      </c>
      <c r="C28" s="15" t="s">
        <v>135</v>
      </c>
      <c r="D28" s="19">
        <v>43172</v>
      </c>
      <c r="E28" s="19">
        <v>43212</v>
      </c>
      <c r="F28" s="17"/>
      <c r="G28" s="16">
        <v>180000</v>
      </c>
      <c r="H28" s="16"/>
      <c r="I28" s="16"/>
    </row>
    <row r="29" spans="1:10" hidden="1" x14ac:dyDescent="0.3">
      <c r="A29" s="18"/>
      <c r="B29" s="15" t="s">
        <v>54</v>
      </c>
      <c r="C29" s="15" t="s">
        <v>53</v>
      </c>
      <c r="D29" s="19">
        <v>43185</v>
      </c>
      <c r="E29" s="19">
        <v>43220</v>
      </c>
      <c r="F29" s="17"/>
      <c r="G29" s="16">
        <v>120000</v>
      </c>
      <c r="H29" s="16"/>
      <c r="I29" s="16"/>
    </row>
    <row r="30" spans="1:10" hidden="1" x14ac:dyDescent="0.3">
      <c r="A30" s="18"/>
      <c r="B30" s="15" t="s">
        <v>49</v>
      </c>
      <c r="C30" s="15" t="s">
        <v>46</v>
      </c>
      <c r="D30" s="19">
        <v>43199</v>
      </c>
      <c r="E30" s="19">
        <v>43234</v>
      </c>
      <c r="F30" s="17"/>
      <c r="G30" s="16">
        <v>130000</v>
      </c>
      <c r="H30" s="16"/>
      <c r="I30" s="16"/>
    </row>
    <row r="31" spans="1:10" hidden="1" x14ac:dyDescent="0.3">
      <c r="A31" s="18"/>
      <c r="B31" s="15" t="s">
        <v>51</v>
      </c>
      <c r="C31" s="15" t="s">
        <v>50</v>
      </c>
      <c r="D31" s="19">
        <v>43206</v>
      </c>
      <c r="E31" s="19">
        <v>43251</v>
      </c>
      <c r="F31" s="17"/>
      <c r="G31" s="16">
        <v>160000</v>
      </c>
      <c r="H31" s="16"/>
      <c r="I31" s="16"/>
    </row>
    <row r="32" spans="1:10" hidden="1" x14ac:dyDescent="0.3">
      <c r="A32" s="18"/>
      <c r="B32" s="15" t="s">
        <v>67</v>
      </c>
      <c r="C32" s="15" t="s">
        <v>80</v>
      </c>
      <c r="D32" s="19">
        <v>43227</v>
      </c>
      <c r="E32" s="19">
        <v>43337</v>
      </c>
      <c r="F32" s="17"/>
      <c r="G32" s="16">
        <v>831490</v>
      </c>
      <c r="H32" s="16"/>
      <c r="I32" s="16"/>
    </row>
    <row r="33" spans="1:9" hidden="1" x14ac:dyDescent="0.3">
      <c r="A33" s="18"/>
      <c r="B33" s="15" t="s">
        <v>59</v>
      </c>
      <c r="C33" s="15" t="s">
        <v>68</v>
      </c>
      <c r="D33" s="19">
        <v>43234</v>
      </c>
      <c r="E33" s="19">
        <v>43364</v>
      </c>
      <c r="F33" s="17"/>
      <c r="G33" s="16">
        <v>790000</v>
      </c>
      <c r="H33" s="16"/>
      <c r="I33" s="16"/>
    </row>
    <row r="34" spans="1:9" hidden="1" x14ac:dyDescent="0.3">
      <c r="A34" s="18"/>
      <c r="B34" s="15" t="s">
        <v>71</v>
      </c>
      <c r="C34" s="15" t="s">
        <v>63</v>
      </c>
      <c r="D34" s="19">
        <v>43234</v>
      </c>
      <c r="E34" s="19">
        <v>43369</v>
      </c>
      <c r="F34" s="17"/>
      <c r="G34" s="16">
        <v>870000</v>
      </c>
      <c r="H34" s="16"/>
      <c r="I34" s="16"/>
    </row>
    <row r="35" spans="1:9" hidden="1" x14ac:dyDescent="0.3">
      <c r="A35" s="18"/>
      <c r="B35" s="15" t="s">
        <v>70</v>
      </c>
      <c r="C35" s="15" t="s">
        <v>64</v>
      </c>
      <c r="D35" s="19">
        <v>43249</v>
      </c>
      <c r="E35" s="19">
        <v>43289</v>
      </c>
      <c r="F35" s="17"/>
      <c r="G35" s="16">
        <v>235000</v>
      </c>
      <c r="H35" s="16"/>
      <c r="I35" s="16"/>
    </row>
    <row r="36" spans="1:9" hidden="1" x14ac:dyDescent="0.3">
      <c r="A36" s="18"/>
      <c r="B36" s="15" t="s">
        <v>60</v>
      </c>
      <c r="C36" s="15" t="s">
        <v>61</v>
      </c>
      <c r="D36" s="19">
        <v>43255</v>
      </c>
      <c r="E36" s="19">
        <v>43305</v>
      </c>
      <c r="F36" s="17"/>
      <c r="G36" s="16">
        <v>325000</v>
      </c>
      <c r="H36" s="16"/>
      <c r="I36" s="16"/>
    </row>
    <row r="37" spans="1:9" hidden="1" x14ac:dyDescent="0.3">
      <c r="A37" s="18"/>
      <c r="B37" s="15" t="s">
        <v>20</v>
      </c>
      <c r="C37" s="15" t="s">
        <v>55</v>
      </c>
      <c r="D37" s="19">
        <v>43269</v>
      </c>
      <c r="E37" s="19">
        <v>43294</v>
      </c>
      <c r="F37" s="17"/>
      <c r="G37" s="16">
        <v>300000</v>
      </c>
      <c r="H37" s="16"/>
      <c r="I37" s="16"/>
    </row>
    <row r="38" spans="1:9" hidden="1" x14ac:dyDescent="0.3">
      <c r="A38" s="18"/>
      <c r="B38" s="15" t="s">
        <v>20</v>
      </c>
      <c r="C38" s="15" t="s">
        <v>58</v>
      </c>
      <c r="D38" s="19">
        <v>43269</v>
      </c>
      <c r="E38" s="19">
        <v>43290</v>
      </c>
      <c r="F38" s="17"/>
      <c r="G38" s="16">
        <v>300000</v>
      </c>
      <c r="H38" s="16"/>
      <c r="I38" s="16"/>
    </row>
    <row r="39" spans="1:9" hidden="1" x14ac:dyDescent="0.3">
      <c r="A39" s="18"/>
      <c r="B39" s="15" t="s">
        <v>75</v>
      </c>
      <c r="C39" s="15" t="s">
        <v>73</v>
      </c>
      <c r="D39" s="19">
        <v>43271</v>
      </c>
      <c r="E39" s="19">
        <v>43321</v>
      </c>
      <c r="F39" s="17"/>
      <c r="G39" s="16">
        <v>260000</v>
      </c>
      <c r="H39" s="16"/>
      <c r="I39" s="16"/>
    </row>
    <row r="40" spans="1:9" hidden="1" x14ac:dyDescent="0.3">
      <c r="A40" s="18"/>
      <c r="B40" s="15" t="s">
        <v>77</v>
      </c>
      <c r="C40" s="15" t="s">
        <v>74</v>
      </c>
      <c r="D40" s="19">
        <v>43290</v>
      </c>
      <c r="E40" s="19">
        <v>43325</v>
      </c>
      <c r="F40" s="17"/>
      <c r="G40" s="16">
        <v>135000</v>
      </c>
      <c r="H40" s="16"/>
      <c r="I40" s="16"/>
    </row>
    <row r="41" spans="1:9" hidden="1" x14ac:dyDescent="0.3">
      <c r="A41" s="18"/>
      <c r="B41" s="15" t="s">
        <v>76</v>
      </c>
      <c r="C41" s="15" t="s">
        <v>72</v>
      </c>
      <c r="D41" s="19">
        <v>43297</v>
      </c>
      <c r="E41" s="19">
        <v>43337</v>
      </c>
      <c r="F41" s="17"/>
      <c r="G41" s="16">
        <v>210000</v>
      </c>
      <c r="H41" s="16"/>
      <c r="I41" s="16"/>
    </row>
    <row r="42" spans="1:9" hidden="1" x14ac:dyDescent="0.3">
      <c r="A42" s="18"/>
      <c r="B42" s="15" t="s">
        <v>79</v>
      </c>
      <c r="C42" s="15" t="s">
        <v>78</v>
      </c>
      <c r="D42" s="19">
        <v>43332</v>
      </c>
      <c r="E42" s="19">
        <v>43341</v>
      </c>
      <c r="F42" s="17"/>
      <c r="G42" s="16">
        <v>185000</v>
      </c>
      <c r="H42" s="16"/>
      <c r="I42" s="16"/>
    </row>
    <row r="43" spans="1:9" hidden="1" x14ac:dyDescent="0.3">
      <c r="A43" s="18"/>
      <c r="B43" s="15" t="s">
        <v>20</v>
      </c>
      <c r="C43" s="15" t="s">
        <v>57</v>
      </c>
      <c r="D43" s="19">
        <v>43353</v>
      </c>
      <c r="E43" s="19">
        <v>43423</v>
      </c>
      <c r="F43" s="17"/>
      <c r="G43" s="16">
        <v>800000</v>
      </c>
      <c r="H43" s="16"/>
      <c r="I43" s="16"/>
    </row>
    <row r="44" spans="1:9" hidden="1" x14ac:dyDescent="0.3">
      <c r="A44" s="18"/>
      <c r="B44" s="15" t="s">
        <v>84</v>
      </c>
      <c r="C44" s="15" t="s">
        <v>81</v>
      </c>
      <c r="D44" s="19">
        <v>43367</v>
      </c>
      <c r="E44" s="19">
        <v>43397</v>
      </c>
      <c r="F44" s="17"/>
      <c r="G44" s="16">
        <v>30000</v>
      </c>
      <c r="H44" s="16"/>
      <c r="I44" s="16"/>
    </row>
    <row r="45" spans="1:9" hidden="1" x14ac:dyDescent="0.3">
      <c r="A45" s="18"/>
      <c r="B45" s="15" t="s">
        <v>181</v>
      </c>
      <c r="C45" s="15" t="s">
        <v>228</v>
      </c>
      <c r="D45" s="19">
        <v>43405</v>
      </c>
      <c r="E45" s="19">
        <v>43475</v>
      </c>
      <c r="F45" s="17"/>
      <c r="G45" s="16">
        <v>355000</v>
      </c>
      <c r="H45" s="16"/>
      <c r="I45" s="16"/>
    </row>
    <row r="46" spans="1:9" hidden="1" x14ac:dyDescent="0.3">
      <c r="A46" s="18"/>
      <c r="B46" s="15" t="s">
        <v>89</v>
      </c>
      <c r="C46" s="15" t="s">
        <v>88</v>
      </c>
      <c r="D46" s="19">
        <v>43542</v>
      </c>
      <c r="E46" s="19">
        <v>43662</v>
      </c>
      <c r="F46" s="17"/>
      <c r="G46" s="16">
        <v>640000</v>
      </c>
      <c r="H46" s="16"/>
      <c r="I46" s="16"/>
    </row>
    <row r="47" spans="1:9" hidden="1" x14ac:dyDescent="0.3">
      <c r="A47" s="18"/>
      <c r="B47" s="15" t="s">
        <v>93</v>
      </c>
      <c r="C47" s="15" t="s">
        <v>90</v>
      </c>
      <c r="D47" s="19">
        <v>43542</v>
      </c>
      <c r="E47" s="19">
        <v>43592</v>
      </c>
      <c r="F47" s="17"/>
      <c r="G47" s="16">
        <v>300000</v>
      </c>
      <c r="H47" s="16"/>
      <c r="I47" s="16"/>
    </row>
    <row r="48" spans="1:9" hidden="1" x14ac:dyDescent="0.3">
      <c r="A48" s="18"/>
      <c r="B48" s="15" t="s">
        <v>87</v>
      </c>
      <c r="C48" s="15" t="s">
        <v>86</v>
      </c>
      <c r="D48" s="19">
        <v>43556</v>
      </c>
      <c r="E48" s="19">
        <v>43761</v>
      </c>
      <c r="F48" s="17"/>
      <c r="G48" s="16">
        <v>1300000</v>
      </c>
      <c r="H48" s="16"/>
      <c r="I48" s="16"/>
    </row>
    <row r="49" spans="1:9" hidden="1" x14ac:dyDescent="0.3">
      <c r="A49" s="18"/>
      <c r="B49" s="15" t="s">
        <v>91</v>
      </c>
      <c r="C49" s="15" t="s">
        <v>92</v>
      </c>
      <c r="D49" s="19">
        <v>43556</v>
      </c>
      <c r="E49" s="19">
        <v>43656</v>
      </c>
      <c r="F49" s="17"/>
      <c r="G49" s="16">
        <v>665000</v>
      </c>
      <c r="H49" s="16"/>
      <c r="I49" s="16"/>
    </row>
    <row r="50" spans="1:9" hidden="1" x14ac:dyDescent="0.3">
      <c r="A50" s="18"/>
      <c r="B50" s="15" t="s">
        <v>180</v>
      </c>
      <c r="C50" s="15" t="s">
        <v>85</v>
      </c>
      <c r="D50" s="19">
        <v>43563</v>
      </c>
      <c r="E50" s="19">
        <v>43648</v>
      </c>
      <c r="F50" s="17"/>
      <c r="G50" s="16">
        <v>1200000</v>
      </c>
      <c r="H50" s="16"/>
      <c r="I50" s="16"/>
    </row>
    <row r="51" spans="1:9" hidden="1" x14ac:dyDescent="0.3">
      <c r="A51" s="18"/>
      <c r="B51" s="15" t="s">
        <v>99</v>
      </c>
      <c r="C51" s="15" t="s">
        <v>94</v>
      </c>
      <c r="D51" s="19">
        <v>43565</v>
      </c>
      <c r="E51" s="19">
        <v>43690</v>
      </c>
      <c r="F51" s="17"/>
      <c r="G51" s="16">
        <v>530000</v>
      </c>
      <c r="H51" s="16"/>
      <c r="I51" s="16"/>
    </row>
    <row r="52" spans="1:9" hidden="1" x14ac:dyDescent="0.3">
      <c r="A52" s="18"/>
      <c r="B52" s="15" t="s">
        <v>20</v>
      </c>
      <c r="C52" s="15" t="s">
        <v>56</v>
      </c>
      <c r="D52" s="19">
        <v>43570</v>
      </c>
      <c r="E52" s="19">
        <v>43615</v>
      </c>
      <c r="F52" s="17"/>
      <c r="G52" s="16">
        <v>360000</v>
      </c>
      <c r="H52" s="16"/>
      <c r="I52" s="16"/>
    </row>
    <row r="53" spans="1:9" hidden="1" x14ac:dyDescent="0.3">
      <c r="A53" s="18"/>
      <c r="B53" s="15" t="s">
        <v>107</v>
      </c>
      <c r="C53" s="15" t="s">
        <v>102</v>
      </c>
      <c r="D53" s="19">
        <v>43585</v>
      </c>
      <c r="E53" s="19">
        <v>43614</v>
      </c>
      <c r="F53" s="17"/>
      <c r="G53" s="16">
        <v>155000</v>
      </c>
      <c r="H53" s="16"/>
      <c r="I53" s="16"/>
    </row>
    <row r="54" spans="1:9" hidden="1" x14ac:dyDescent="0.3">
      <c r="A54" s="18"/>
      <c r="B54" s="15" t="s">
        <v>100</v>
      </c>
      <c r="C54" s="15" t="s">
        <v>96</v>
      </c>
      <c r="D54" s="19">
        <v>43598</v>
      </c>
      <c r="E54" s="19">
        <v>43658</v>
      </c>
      <c r="F54" s="17"/>
      <c r="G54" s="16">
        <v>335000</v>
      </c>
      <c r="H54" s="16"/>
      <c r="I54" s="16"/>
    </row>
    <row r="55" spans="1:9" hidden="1" x14ac:dyDescent="0.3">
      <c r="A55" s="18"/>
      <c r="B55" s="15" t="s">
        <v>97</v>
      </c>
      <c r="C55" s="15" t="s">
        <v>95</v>
      </c>
      <c r="D55" s="19">
        <v>43605</v>
      </c>
      <c r="E55" s="19">
        <v>43655</v>
      </c>
      <c r="F55" s="17"/>
      <c r="G55" s="16">
        <v>220000</v>
      </c>
      <c r="H55" s="16"/>
      <c r="I55" s="16"/>
    </row>
    <row r="56" spans="1:9" hidden="1" x14ac:dyDescent="0.3">
      <c r="A56" s="18"/>
      <c r="B56" s="15" t="s">
        <v>110</v>
      </c>
      <c r="C56" s="15" t="s">
        <v>108</v>
      </c>
      <c r="D56" s="19">
        <v>43613</v>
      </c>
      <c r="E56" s="19">
        <v>43653</v>
      </c>
      <c r="F56" s="17"/>
      <c r="G56" s="16">
        <v>200000</v>
      </c>
      <c r="H56" s="16"/>
      <c r="I56" s="16"/>
    </row>
    <row r="57" spans="1:9" hidden="1" x14ac:dyDescent="0.3">
      <c r="A57" s="18"/>
      <c r="B57" s="15" t="s">
        <v>112</v>
      </c>
      <c r="C57" s="15" t="s">
        <v>109</v>
      </c>
      <c r="D57" s="19">
        <v>43621</v>
      </c>
      <c r="E57" s="19">
        <v>43891</v>
      </c>
      <c r="F57" s="17"/>
      <c r="G57" s="16">
        <v>400000</v>
      </c>
      <c r="H57" s="16"/>
      <c r="I57" s="16"/>
    </row>
    <row r="58" spans="1:9" hidden="1" x14ac:dyDescent="0.3">
      <c r="A58" s="18"/>
      <c r="B58" s="15" t="s">
        <v>106</v>
      </c>
      <c r="C58" s="15" t="s">
        <v>105</v>
      </c>
      <c r="D58" s="19">
        <v>43633</v>
      </c>
      <c r="E58" s="19">
        <v>43678</v>
      </c>
      <c r="F58" s="17"/>
      <c r="G58" s="16">
        <v>300000</v>
      </c>
      <c r="H58" s="16"/>
      <c r="I58" s="16"/>
    </row>
    <row r="59" spans="1:9" hidden="1" x14ac:dyDescent="0.3">
      <c r="A59" s="18"/>
      <c r="B59" s="15" t="s">
        <v>111</v>
      </c>
      <c r="C59" s="15" t="s">
        <v>101</v>
      </c>
      <c r="D59" s="19">
        <v>43648</v>
      </c>
      <c r="E59" s="19">
        <v>43828</v>
      </c>
      <c r="F59" s="17"/>
      <c r="G59" s="16">
        <v>503000</v>
      </c>
      <c r="H59" s="16"/>
      <c r="I59" s="16"/>
    </row>
    <row r="60" spans="1:9" hidden="1" x14ac:dyDescent="0.3">
      <c r="A60" s="18"/>
      <c r="B60" s="15" t="s">
        <v>98</v>
      </c>
      <c r="C60" s="15" t="s">
        <v>113</v>
      </c>
      <c r="D60" s="19">
        <v>43661</v>
      </c>
      <c r="E60" s="19">
        <v>43689</v>
      </c>
      <c r="F60" s="17"/>
      <c r="G60" s="16">
        <v>140000</v>
      </c>
      <c r="H60" s="16"/>
      <c r="I60" s="16"/>
    </row>
    <row r="61" spans="1:9" hidden="1" x14ac:dyDescent="0.3">
      <c r="A61" s="18"/>
      <c r="B61" s="15" t="s">
        <v>119</v>
      </c>
      <c r="C61" s="15" t="s">
        <v>114</v>
      </c>
      <c r="D61" s="19">
        <v>43661</v>
      </c>
      <c r="E61" s="19">
        <v>43741</v>
      </c>
      <c r="F61" s="17"/>
      <c r="G61" s="16">
        <v>430000</v>
      </c>
      <c r="H61" s="16"/>
      <c r="I61" s="16"/>
    </row>
    <row r="62" spans="1:9" hidden="1" x14ac:dyDescent="0.3">
      <c r="A62" s="18"/>
      <c r="B62" s="15" t="s">
        <v>104</v>
      </c>
      <c r="C62" s="15" t="s">
        <v>103</v>
      </c>
      <c r="D62" s="19">
        <v>43682</v>
      </c>
      <c r="E62" s="19">
        <v>43782</v>
      </c>
      <c r="F62" s="17"/>
      <c r="G62" s="16">
        <v>770000</v>
      </c>
      <c r="H62" s="16"/>
      <c r="I62" s="16"/>
    </row>
    <row r="63" spans="1:9" hidden="1" x14ac:dyDescent="0.3">
      <c r="A63" s="18"/>
      <c r="B63" s="15" t="s">
        <v>117</v>
      </c>
      <c r="C63" s="15" t="s">
        <v>118</v>
      </c>
      <c r="D63" s="19">
        <v>43682</v>
      </c>
      <c r="E63" s="19">
        <v>43732</v>
      </c>
      <c r="F63" s="17"/>
      <c r="G63" s="16">
        <v>300000</v>
      </c>
      <c r="H63" s="16"/>
      <c r="I63" s="16"/>
    </row>
    <row r="64" spans="1:9" hidden="1" x14ac:dyDescent="0.3">
      <c r="A64" s="18"/>
      <c r="B64" s="15" t="s">
        <v>116</v>
      </c>
      <c r="C64" s="15" t="s">
        <v>115</v>
      </c>
      <c r="D64" s="19">
        <v>43685</v>
      </c>
      <c r="E64" s="19">
        <v>43730</v>
      </c>
      <c r="F64" s="17"/>
      <c r="G64" s="16">
        <v>210000</v>
      </c>
      <c r="H64" s="16"/>
      <c r="I64" s="16"/>
    </row>
    <row r="65" spans="1:9" hidden="1" x14ac:dyDescent="0.3">
      <c r="A65" s="18"/>
      <c r="B65" s="15" t="s">
        <v>125</v>
      </c>
      <c r="C65" s="15" t="s">
        <v>120</v>
      </c>
      <c r="D65" s="19">
        <v>43724</v>
      </c>
      <c r="E65" s="19">
        <v>43789</v>
      </c>
      <c r="F65" s="17"/>
      <c r="G65" s="16">
        <v>470000</v>
      </c>
      <c r="H65" s="16"/>
      <c r="I65" s="16"/>
    </row>
    <row r="66" spans="1:9" hidden="1" x14ac:dyDescent="0.3">
      <c r="A66" s="18"/>
      <c r="B66" s="15" t="s">
        <v>126</v>
      </c>
      <c r="C66" s="15" t="s">
        <v>121</v>
      </c>
      <c r="D66" s="19">
        <v>43759</v>
      </c>
      <c r="E66" s="19">
        <v>43789</v>
      </c>
      <c r="F66" s="17"/>
      <c r="G66" s="16">
        <v>90000</v>
      </c>
      <c r="H66" s="16"/>
      <c r="I66" s="16"/>
    </row>
    <row r="67" spans="1:9" hidden="1" x14ac:dyDescent="0.3">
      <c r="A67" s="18"/>
      <c r="B67" s="15" t="s">
        <v>130</v>
      </c>
      <c r="C67" s="15" t="s">
        <v>124</v>
      </c>
      <c r="D67" s="19">
        <v>43766</v>
      </c>
      <c r="E67" s="19">
        <v>43886</v>
      </c>
      <c r="F67" s="17"/>
      <c r="G67" s="16">
        <v>540000</v>
      </c>
      <c r="H67" s="16"/>
      <c r="I67" s="16"/>
    </row>
    <row r="68" spans="1:9" hidden="1" x14ac:dyDescent="0.3">
      <c r="A68" s="18"/>
      <c r="B68" s="15" t="s">
        <v>128</v>
      </c>
      <c r="C68" s="15" t="s">
        <v>122</v>
      </c>
      <c r="D68" s="19">
        <v>43787</v>
      </c>
      <c r="E68" s="19">
        <v>43852</v>
      </c>
      <c r="F68" s="17"/>
      <c r="G68" s="16">
        <v>230000</v>
      </c>
      <c r="H68" s="16"/>
      <c r="I68" s="16"/>
    </row>
    <row r="69" spans="1:9" hidden="1" x14ac:dyDescent="0.3">
      <c r="A69" s="18"/>
      <c r="B69" s="15" t="s">
        <v>127</v>
      </c>
      <c r="C69" s="15" t="s">
        <v>123</v>
      </c>
      <c r="D69" s="19">
        <v>43802</v>
      </c>
      <c r="E69" s="19">
        <v>43831</v>
      </c>
      <c r="F69" s="17"/>
      <c r="G69" s="16">
        <v>160000</v>
      </c>
      <c r="H69" s="16"/>
      <c r="I69" s="16"/>
    </row>
    <row r="70" spans="1:9" x14ac:dyDescent="0.3">
      <c r="A70" s="50">
        <v>1</v>
      </c>
      <c r="B70" s="24" t="s">
        <v>322</v>
      </c>
      <c r="C70" s="15"/>
      <c r="D70" s="19">
        <v>44293</v>
      </c>
      <c r="E70" s="19">
        <v>44372</v>
      </c>
      <c r="F70" s="18">
        <v>100</v>
      </c>
      <c r="G70" s="16">
        <v>65000</v>
      </c>
      <c r="H70" s="16">
        <v>63742.91</v>
      </c>
      <c r="I70" s="16">
        <v>63742.91</v>
      </c>
    </row>
    <row r="71" spans="1:9" x14ac:dyDescent="0.3">
      <c r="A71" s="50">
        <v>2</v>
      </c>
      <c r="B71" s="24" t="s">
        <v>329</v>
      </c>
      <c r="C71" s="15"/>
      <c r="D71" s="19">
        <v>44476</v>
      </c>
      <c r="E71" s="19">
        <v>45206</v>
      </c>
      <c r="F71" s="18">
        <v>5</v>
      </c>
      <c r="G71" s="29">
        <v>13500000</v>
      </c>
      <c r="H71" s="55">
        <v>13500000</v>
      </c>
      <c r="I71" s="16">
        <v>157500</v>
      </c>
    </row>
    <row r="72" spans="1:9" x14ac:dyDescent="0.3">
      <c r="A72" s="50">
        <v>3</v>
      </c>
      <c r="B72" s="24" t="s">
        <v>303</v>
      </c>
      <c r="C72" s="15"/>
      <c r="D72" s="19">
        <v>43348</v>
      </c>
      <c r="E72" s="19">
        <v>43671</v>
      </c>
      <c r="F72" s="45">
        <v>100</v>
      </c>
      <c r="G72" s="16">
        <v>237000</v>
      </c>
      <c r="H72" s="25">
        <v>133228.25</v>
      </c>
      <c r="I72" s="25">
        <v>133228.25</v>
      </c>
    </row>
    <row r="73" spans="1:9" x14ac:dyDescent="0.3">
      <c r="A73" s="50">
        <v>4</v>
      </c>
      <c r="B73" s="15" t="s">
        <v>158</v>
      </c>
      <c r="C73" s="15" t="s">
        <v>157</v>
      </c>
      <c r="D73" s="19">
        <v>44221</v>
      </c>
      <c r="E73" s="19">
        <v>44312</v>
      </c>
      <c r="F73" s="20">
        <v>100</v>
      </c>
      <c r="G73" s="29">
        <v>290000</v>
      </c>
      <c r="H73" s="49">
        <v>290449.32</v>
      </c>
      <c r="I73" s="49">
        <v>290449.32</v>
      </c>
    </row>
    <row r="74" spans="1:9" x14ac:dyDescent="0.3">
      <c r="A74" s="50">
        <v>5</v>
      </c>
      <c r="B74" s="15" t="s">
        <v>47</v>
      </c>
      <c r="C74" s="15" t="s">
        <v>136</v>
      </c>
      <c r="D74" s="19">
        <v>43934</v>
      </c>
      <c r="E74" s="19">
        <v>44020</v>
      </c>
      <c r="F74" s="20">
        <v>100</v>
      </c>
      <c r="G74" s="29">
        <v>400000</v>
      </c>
      <c r="H74" s="49">
        <v>365597.21</v>
      </c>
      <c r="I74" s="49">
        <v>365597.21</v>
      </c>
    </row>
    <row r="75" spans="1:9" x14ac:dyDescent="0.3">
      <c r="A75" s="50">
        <v>6</v>
      </c>
      <c r="B75" s="15" t="s">
        <v>134</v>
      </c>
      <c r="C75" s="15" t="s">
        <v>131</v>
      </c>
      <c r="D75" s="19">
        <v>43836</v>
      </c>
      <c r="E75" s="19">
        <v>43901</v>
      </c>
      <c r="F75" s="20">
        <v>100</v>
      </c>
      <c r="G75" s="29">
        <v>205000</v>
      </c>
      <c r="H75" s="49">
        <v>198033.28</v>
      </c>
      <c r="I75" s="49">
        <v>198033.28</v>
      </c>
    </row>
    <row r="76" spans="1:9" x14ac:dyDescent="0.3">
      <c r="A76" s="50">
        <v>7</v>
      </c>
      <c r="B76" s="15" t="s">
        <v>129</v>
      </c>
      <c r="C76" s="15" t="s">
        <v>145</v>
      </c>
      <c r="D76" s="19">
        <v>43997</v>
      </c>
      <c r="E76" s="19">
        <v>44034</v>
      </c>
      <c r="F76" s="20">
        <v>100</v>
      </c>
      <c r="G76" s="29">
        <v>200000</v>
      </c>
      <c r="H76" s="49">
        <v>181737.58</v>
      </c>
      <c r="I76" s="49">
        <v>181737.58</v>
      </c>
    </row>
    <row r="77" spans="1:9" x14ac:dyDescent="0.3">
      <c r="A77" s="50">
        <v>8</v>
      </c>
      <c r="B77" s="15" t="s">
        <v>155</v>
      </c>
      <c r="C77" s="15" t="s">
        <v>153</v>
      </c>
      <c r="D77" s="19">
        <v>44137</v>
      </c>
      <c r="E77" s="19">
        <v>44217</v>
      </c>
      <c r="F77" s="20">
        <v>100</v>
      </c>
      <c r="G77" s="29">
        <v>360000</v>
      </c>
      <c r="H77" s="49">
        <v>356171.93</v>
      </c>
      <c r="I77" s="49">
        <v>356171.93</v>
      </c>
    </row>
    <row r="78" spans="1:9" x14ac:dyDescent="0.3">
      <c r="A78" s="50">
        <v>9</v>
      </c>
      <c r="B78" s="15" t="s">
        <v>144</v>
      </c>
      <c r="C78" s="15" t="s">
        <v>143</v>
      </c>
      <c r="D78" s="19">
        <v>44027</v>
      </c>
      <c r="E78" s="19">
        <v>44088</v>
      </c>
      <c r="F78" s="20">
        <v>100</v>
      </c>
      <c r="G78" s="29">
        <v>155000</v>
      </c>
      <c r="H78" s="49">
        <v>152350.93</v>
      </c>
      <c r="I78" s="49">
        <v>152350.93</v>
      </c>
    </row>
    <row r="79" spans="1:9" x14ac:dyDescent="0.3">
      <c r="A79" s="50">
        <v>10</v>
      </c>
      <c r="B79" s="15" t="s">
        <v>133</v>
      </c>
      <c r="C79" s="15" t="s">
        <v>132</v>
      </c>
      <c r="D79" s="19">
        <v>43836</v>
      </c>
      <c r="E79" s="19">
        <v>43899</v>
      </c>
      <c r="F79" s="20">
        <v>100</v>
      </c>
      <c r="G79" s="29">
        <v>370000</v>
      </c>
      <c r="H79" s="49">
        <v>333969.28999999998</v>
      </c>
      <c r="I79" s="49">
        <v>333969.28999999998</v>
      </c>
    </row>
    <row r="80" spans="1:9" x14ac:dyDescent="0.3">
      <c r="A80" s="50">
        <v>11</v>
      </c>
      <c r="B80" s="15" t="s">
        <v>141</v>
      </c>
      <c r="C80" s="15" t="s">
        <v>139</v>
      </c>
      <c r="D80" s="19">
        <v>43983</v>
      </c>
      <c r="E80" s="19">
        <v>44032</v>
      </c>
      <c r="F80" s="20">
        <v>100</v>
      </c>
      <c r="G80" s="29">
        <v>650000</v>
      </c>
      <c r="H80" s="49">
        <v>623542.59</v>
      </c>
      <c r="I80" s="49">
        <v>623542.59</v>
      </c>
    </row>
    <row r="81" spans="1:9" x14ac:dyDescent="0.3">
      <c r="A81" s="50">
        <v>12</v>
      </c>
      <c r="B81" s="15" t="s">
        <v>142</v>
      </c>
      <c r="C81" s="15" t="s">
        <v>140</v>
      </c>
      <c r="D81" s="19">
        <v>43983</v>
      </c>
      <c r="E81" s="19">
        <v>44028</v>
      </c>
      <c r="F81" s="20">
        <v>100</v>
      </c>
      <c r="G81" s="29">
        <v>270000</v>
      </c>
      <c r="H81" s="49">
        <v>256194.45</v>
      </c>
      <c r="I81" s="49">
        <v>256194.45</v>
      </c>
    </row>
    <row r="82" spans="1:9" x14ac:dyDescent="0.3">
      <c r="A82" s="50">
        <v>13</v>
      </c>
      <c r="B82" s="15" t="s">
        <v>150</v>
      </c>
      <c r="C82" s="15" t="s">
        <v>148</v>
      </c>
      <c r="D82" s="19">
        <v>44053</v>
      </c>
      <c r="E82" s="19">
        <v>44144</v>
      </c>
      <c r="F82" s="20">
        <v>100</v>
      </c>
      <c r="G82" s="29">
        <v>470000</v>
      </c>
      <c r="H82" s="49">
        <v>465076.42</v>
      </c>
      <c r="I82" s="49">
        <v>465076.42</v>
      </c>
    </row>
    <row r="83" spans="1:9" x14ac:dyDescent="0.3">
      <c r="A83" s="50">
        <v>14</v>
      </c>
      <c r="B83" s="15" t="s">
        <v>147</v>
      </c>
      <c r="C83" s="15" t="s">
        <v>146</v>
      </c>
      <c r="D83" s="19">
        <v>44012</v>
      </c>
      <c r="E83" s="19">
        <v>44064</v>
      </c>
      <c r="F83" s="20">
        <v>100</v>
      </c>
      <c r="G83" s="29">
        <v>240000</v>
      </c>
      <c r="H83" s="49">
        <v>225676.29</v>
      </c>
      <c r="I83" s="49">
        <v>225676.29</v>
      </c>
    </row>
    <row r="84" spans="1:9" x14ac:dyDescent="0.3">
      <c r="A84" s="50">
        <v>15</v>
      </c>
      <c r="B84" s="15" t="s">
        <v>220</v>
      </c>
      <c r="C84" s="15" t="s">
        <v>152</v>
      </c>
      <c r="D84" s="19">
        <v>44109</v>
      </c>
      <c r="E84" s="19">
        <v>44253</v>
      </c>
      <c r="F84" s="20">
        <v>100</v>
      </c>
      <c r="G84" s="29">
        <v>545000</v>
      </c>
      <c r="H84" s="49">
        <v>518929.85</v>
      </c>
      <c r="I84" s="49">
        <v>518929.85</v>
      </c>
    </row>
    <row r="85" spans="1:9" x14ac:dyDescent="0.3">
      <c r="A85" s="50">
        <v>16</v>
      </c>
      <c r="B85" s="15" t="s">
        <v>165</v>
      </c>
      <c r="C85" s="15" t="s">
        <v>162</v>
      </c>
      <c r="D85" s="19">
        <v>44298</v>
      </c>
      <c r="E85" s="19">
        <v>44412</v>
      </c>
      <c r="F85" s="20">
        <v>100</v>
      </c>
      <c r="G85" s="29">
        <v>510000</v>
      </c>
      <c r="H85" s="49">
        <v>510480.95</v>
      </c>
      <c r="I85" s="49">
        <v>510480.95</v>
      </c>
    </row>
    <row r="86" spans="1:9" x14ac:dyDescent="0.3">
      <c r="A86" s="50">
        <v>17</v>
      </c>
      <c r="B86" s="15" t="s">
        <v>169</v>
      </c>
      <c r="C86" s="15" t="s">
        <v>168</v>
      </c>
      <c r="D86" s="19">
        <v>44361</v>
      </c>
      <c r="E86" s="19">
        <v>44449</v>
      </c>
      <c r="F86" s="20">
        <v>100</v>
      </c>
      <c r="G86" s="29">
        <v>490000</v>
      </c>
      <c r="H86" s="49">
        <v>447493.38</v>
      </c>
      <c r="I86" s="49">
        <v>447493.38</v>
      </c>
    </row>
    <row r="87" spans="1:9" x14ac:dyDescent="0.3">
      <c r="A87" s="50">
        <v>18</v>
      </c>
      <c r="B87" s="15" t="s">
        <v>156</v>
      </c>
      <c r="C87" s="15" t="s">
        <v>154</v>
      </c>
      <c r="D87" s="19">
        <v>44118</v>
      </c>
      <c r="E87" s="19">
        <v>44138</v>
      </c>
      <c r="F87" s="20">
        <v>100</v>
      </c>
      <c r="G87" s="29">
        <v>65000</v>
      </c>
      <c r="H87" s="49">
        <v>63642.89</v>
      </c>
      <c r="I87" s="49">
        <v>63642.89</v>
      </c>
    </row>
    <row r="88" spans="1:9" x14ac:dyDescent="0.3">
      <c r="A88" s="50">
        <v>19</v>
      </c>
      <c r="B88" s="15" t="s">
        <v>167</v>
      </c>
      <c r="C88" s="15" t="s">
        <v>163</v>
      </c>
      <c r="D88" s="19">
        <v>44270</v>
      </c>
      <c r="E88" s="19">
        <v>44306</v>
      </c>
      <c r="F88" s="20">
        <v>100</v>
      </c>
      <c r="G88" s="29">
        <v>140000</v>
      </c>
      <c r="H88" s="49">
        <v>130605.57</v>
      </c>
      <c r="I88" s="49">
        <v>130605.57</v>
      </c>
    </row>
    <row r="89" spans="1:9" x14ac:dyDescent="0.3">
      <c r="A89" s="50">
        <v>20</v>
      </c>
      <c r="B89" s="15" t="s">
        <v>174</v>
      </c>
      <c r="C89" s="15" t="s">
        <v>173</v>
      </c>
      <c r="D89" s="19">
        <v>44438</v>
      </c>
      <c r="E89" s="19">
        <v>44517</v>
      </c>
      <c r="F89" s="20">
        <v>100</v>
      </c>
      <c r="G89" s="29">
        <v>500000</v>
      </c>
      <c r="H89" s="49">
        <v>471680.43</v>
      </c>
      <c r="I89" s="49">
        <v>471680.43</v>
      </c>
    </row>
    <row r="90" spans="1:9" x14ac:dyDescent="0.3">
      <c r="A90" s="50">
        <v>21</v>
      </c>
      <c r="B90" s="15" t="s">
        <v>166</v>
      </c>
      <c r="C90" s="15" t="s">
        <v>164</v>
      </c>
      <c r="D90" s="19">
        <v>44270</v>
      </c>
      <c r="E90" s="19">
        <v>44355</v>
      </c>
      <c r="F90" s="20">
        <v>100</v>
      </c>
      <c r="G90" s="29">
        <v>420000</v>
      </c>
      <c r="H90" s="49">
        <v>394485.2</v>
      </c>
      <c r="I90" s="49">
        <v>394485.2</v>
      </c>
    </row>
    <row r="91" spans="1:9" x14ac:dyDescent="0.3">
      <c r="A91" s="50">
        <v>22</v>
      </c>
      <c r="B91" s="15" t="s">
        <v>175</v>
      </c>
      <c r="C91" s="15" t="s">
        <v>172</v>
      </c>
      <c r="D91" s="19">
        <v>44424</v>
      </c>
      <c r="E91" s="19">
        <v>44469</v>
      </c>
      <c r="F91" s="20">
        <v>100</v>
      </c>
      <c r="G91" s="29">
        <v>190000</v>
      </c>
      <c r="H91" s="49">
        <v>177151.09</v>
      </c>
      <c r="I91" s="49">
        <v>177151.09</v>
      </c>
    </row>
    <row r="92" spans="1:9" x14ac:dyDescent="0.3">
      <c r="A92" s="50">
        <v>23</v>
      </c>
      <c r="B92" s="15" t="s">
        <v>171</v>
      </c>
      <c r="C92" s="15" t="s">
        <v>170</v>
      </c>
      <c r="D92" s="19">
        <v>44424</v>
      </c>
      <c r="E92" s="19">
        <v>44459</v>
      </c>
      <c r="F92" s="20">
        <v>100</v>
      </c>
      <c r="G92" s="29">
        <v>210000</v>
      </c>
      <c r="H92" s="49">
        <v>194066.03</v>
      </c>
      <c r="I92" s="49">
        <v>194066.03</v>
      </c>
    </row>
    <row r="93" spans="1:9" x14ac:dyDescent="0.3">
      <c r="A93" s="50">
        <v>24</v>
      </c>
      <c r="B93" s="15" t="s">
        <v>178</v>
      </c>
      <c r="C93" s="15" t="s">
        <v>177</v>
      </c>
      <c r="D93" s="19">
        <v>44487</v>
      </c>
      <c r="E93" s="19">
        <v>44517</v>
      </c>
      <c r="F93" s="20">
        <v>100</v>
      </c>
      <c r="G93" s="29">
        <v>110000</v>
      </c>
      <c r="H93" s="49">
        <v>99912.61</v>
      </c>
      <c r="I93" s="49">
        <v>99912.61</v>
      </c>
    </row>
    <row r="94" spans="1:9" x14ac:dyDescent="0.3">
      <c r="A94" s="50">
        <v>25</v>
      </c>
      <c r="B94" s="15" t="s">
        <v>235</v>
      </c>
      <c r="C94" s="15" t="s">
        <v>236</v>
      </c>
      <c r="D94" s="19">
        <v>44018</v>
      </c>
      <c r="E94" s="19" t="s">
        <v>376</v>
      </c>
      <c r="F94" s="20">
        <v>35</v>
      </c>
      <c r="G94" s="29">
        <v>3938969</v>
      </c>
      <c r="H94" s="55">
        <v>3938969</v>
      </c>
      <c r="I94" s="49">
        <v>1113352.22</v>
      </c>
    </row>
    <row r="95" spans="1:9" x14ac:dyDescent="0.3">
      <c r="A95" s="50">
        <v>26</v>
      </c>
      <c r="B95" s="15" t="s">
        <v>160</v>
      </c>
      <c r="C95" s="15" t="s">
        <v>159</v>
      </c>
      <c r="D95" s="19">
        <v>44348</v>
      </c>
      <c r="E95" s="19">
        <v>45008</v>
      </c>
      <c r="F95" s="20">
        <v>35</v>
      </c>
      <c r="G95" s="29">
        <v>6000000</v>
      </c>
      <c r="H95" s="55">
        <v>6000000</v>
      </c>
      <c r="I95" s="49">
        <v>4553618.08</v>
      </c>
    </row>
    <row r="96" spans="1:9" x14ac:dyDescent="0.3">
      <c r="A96" s="50">
        <v>27</v>
      </c>
      <c r="B96" s="15" t="s">
        <v>151</v>
      </c>
      <c r="C96" s="15" t="s">
        <v>149</v>
      </c>
      <c r="D96" s="19">
        <v>44200</v>
      </c>
      <c r="E96" s="19">
        <v>43995</v>
      </c>
      <c r="F96" s="20">
        <v>95</v>
      </c>
      <c r="G96" s="29">
        <v>3000000</v>
      </c>
      <c r="H96" s="55">
        <v>3000000</v>
      </c>
      <c r="I96" s="49">
        <v>2705485.24</v>
      </c>
    </row>
    <row r="97" spans="1:9" x14ac:dyDescent="0.3">
      <c r="A97" s="50">
        <v>28</v>
      </c>
      <c r="B97" s="15" t="s">
        <v>138</v>
      </c>
      <c r="C97" s="15" t="s">
        <v>137</v>
      </c>
      <c r="D97" s="19">
        <v>43906</v>
      </c>
      <c r="E97" s="19">
        <v>44022</v>
      </c>
      <c r="F97" s="20">
        <v>100</v>
      </c>
      <c r="G97" s="29">
        <v>743923</v>
      </c>
      <c r="H97" s="29">
        <v>743923</v>
      </c>
      <c r="I97" s="49">
        <v>761984.61</v>
      </c>
    </row>
    <row r="99" spans="1:9" x14ac:dyDescent="0.3">
      <c r="G99" s="3" t="s">
        <v>371</v>
      </c>
      <c r="H99" s="3" t="s">
        <v>372</v>
      </c>
    </row>
    <row r="100" spans="1:9" x14ac:dyDescent="0.3">
      <c r="H100" s="3" t="s">
        <v>373</v>
      </c>
    </row>
  </sheetData>
  <sortState xmlns:xlrd2="http://schemas.microsoft.com/office/spreadsheetml/2017/richdata2" ref="A73:I97">
    <sortCondition ref="B73:B97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1AAAA-A694-46DA-84F8-363B64826ADD}">
  <dimension ref="A1:AF119"/>
  <sheetViews>
    <sheetView zoomScale="85" zoomScaleNormal="85" workbookViewId="0">
      <pane xSplit="2" ySplit="5" topLeftCell="H99" activePane="bottomRight" state="frozen"/>
      <selection pane="topRight" activeCell="C1" sqref="C1"/>
      <selection pane="bottomLeft" activeCell="A2" sqref="A2"/>
      <selection pane="bottomRight" activeCell="P110" sqref="P110"/>
    </sheetView>
  </sheetViews>
  <sheetFormatPr defaultColWidth="11.109375" defaultRowHeight="14.4" x14ac:dyDescent="0.3"/>
  <cols>
    <col min="1" max="1" width="12" customWidth="1"/>
    <col min="2" max="2" width="40.6640625" bestFit="1" customWidth="1"/>
    <col min="3" max="3" width="14.109375" hidden="1" customWidth="1"/>
    <col min="4" max="4" width="14.33203125" hidden="1" customWidth="1"/>
    <col min="5" max="7" width="12.5546875" hidden="1" customWidth="1"/>
    <col min="8" max="8" width="13.44140625" customWidth="1"/>
    <col min="9" max="9" width="16.33203125" bestFit="1" customWidth="1"/>
    <col min="10" max="10" width="14" customWidth="1"/>
    <col min="11" max="13" width="12.5546875" customWidth="1"/>
    <col min="14" max="14" width="13.88671875" customWidth="1"/>
    <col min="15" max="15" width="2" customWidth="1"/>
    <col min="16" max="19" width="12.5546875" customWidth="1"/>
    <col min="20" max="20" width="10.6640625" bestFit="1" customWidth="1"/>
    <col min="21" max="22" width="8.6640625" customWidth="1"/>
    <col min="25" max="25" width="12.88671875" bestFit="1" customWidth="1"/>
    <col min="26" max="26" width="13.5546875" style="7" customWidth="1"/>
    <col min="27" max="27" width="15.44140625" style="3" bestFit="1" customWidth="1"/>
    <col min="28" max="28" width="13.44140625" style="3" bestFit="1" customWidth="1"/>
    <col min="29" max="29" width="14.33203125" style="3" bestFit="1" customWidth="1"/>
    <col min="30" max="30" width="14.33203125" style="3" hidden="1" customWidth="1"/>
    <col min="31" max="31" width="33.109375" bestFit="1" customWidth="1"/>
  </cols>
  <sheetData>
    <row r="1" spans="1:31" x14ac:dyDescent="0.3">
      <c r="J1" s="58" t="s">
        <v>379</v>
      </c>
      <c r="K1" s="60">
        <v>44273</v>
      </c>
      <c r="L1" s="61" t="s">
        <v>354</v>
      </c>
      <c r="Z1" s="62"/>
      <c r="AA1" s="63"/>
      <c r="AB1" s="63"/>
      <c r="AC1" s="63"/>
      <c r="AD1" s="63"/>
    </row>
    <row r="2" spans="1:31" x14ac:dyDescent="0.3">
      <c r="K2" s="64">
        <v>42844</v>
      </c>
      <c r="L2" s="65" t="s">
        <v>272</v>
      </c>
      <c r="Z2" s="62"/>
      <c r="AA2" s="63"/>
      <c r="AB2" s="63"/>
      <c r="AC2" s="63"/>
      <c r="AD2" s="63"/>
    </row>
    <row r="3" spans="1:31" x14ac:dyDescent="0.3">
      <c r="K3" s="66">
        <v>40808</v>
      </c>
      <c r="L3" s="67" t="s">
        <v>359</v>
      </c>
      <c r="Z3" s="62"/>
      <c r="AA3" s="63"/>
      <c r="AB3" s="63"/>
      <c r="AC3" s="63"/>
      <c r="AD3" s="63"/>
    </row>
    <row r="4" spans="1:31" ht="162" customHeight="1" x14ac:dyDescent="0.3">
      <c r="B4" s="1" t="s">
        <v>284</v>
      </c>
      <c r="C4" s="73" t="s">
        <v>280</v>
      </c>
      <c r="D4" s="73"/>
      <c r="E4" s="73"/>
      <c r="F4" s="73"/>
      <c r="G4" s="73"/>
      <c r="H4" s="1" t="s">
        <v>370</v>
      </c>
      <c r="I4" s="1" t="s">
        <v>275</v>
      </c>
      <c r="K4" s="1" t="s">
        <v>281</v>
      </c>
      <c r="L4" s="1" t="s">
        <v>282</v>
      </c>
      <c r="M4" s="1" t="s">
        <v>283</v>
      </c>
      <c r="N4" s="1" t="s">
        <v>287</v>
      </c>
      <c r="O4" s="1"/>
      <c r="P4" s="1"/>
      <c r="Q4" s="1"/>
    </row>
    <row r="5" spans="1:31" ht="57.6" x14ac:dyDescent="0.3">
      <c r="A5" s="9" t="s">
        <v>182</v>
      </c>
      <c r="B5" s="9" t="s">
        <v>183</v>
      </c>
      <c r="C5" s="10" t="s">
        <v>259</v>
      </c>
      <c r="D5" s="10" t="s">
        <v>265</v>
      </c>
      <c r="E5" s="10" t="s">
        <v>260</v>
      </c>
      <c r="F5" s="10" t="s">
        <v>261</v>
      </c>
      <c r="G5" s="10" t="s">
        <v>262</v>
      </c>
      <c r="H5" s="10" t="s">
        <v>263</v>
      </c>
      <c r="I5" s="10" t="s">
        <v>264</v>
      </c>
      <c r="J5" s="10" t="s">
        <v>260</v>
      </c>
      <c r="K5" s="10" t="s">
        <v>266</v>
      </c>
      <c r="L5" s="10" t="s">
        <v>267</v>
      </c>
      <c r="M5" s="10" t="s">
        <v>268</v>
      </c>
      <c r="N5" s="10" t="s">
        <v>269</v>
      </c>
      <c r="O5" s="10"/>
      <c r="P5" s="23" t="s">
        <v>285</v>
      </c>
      <c r="Q5" s="23" t="s">
        <v>286</v>
      </c>
      <c r="R5" s="23" t="s">
        <v>270</v>
      </c>
      <c r="S5" s="23" t="s">
        <v>271</v>
      </c>
      <c r="T5" s="1" t="s">
        <v>2</v>
      </c>
      <c r="U5" s="1" t="s">
        <v>3</v>
      </c>
      <c r="V5" s="1" t="s">
        <v>4</v>
      </c>
      <c r="W5" s="1" t="s">
        <v>12</v>
      </c>
      <c r="X5" s="1" t="s">
        <v>13</v>
      </c>
      <c r="Y5" s="1" t="s">
        <v>0</v>
      </c>
      <c r="Z5" s="6" t="s">
        <v>187</v>
      </c>
      <c r="AA5" s="4" t="s">
        <v>186</v>
      </c>
      <c r="AB5" s="4" t="s">
        <v>185</v>
      </c>
      <c r="AC5" s="4" t="s">
        <v>184</v>
      </c>
      <c r="AD5" s="4" t="s">
        <v>1</v>
      </c>
      <c r="AE5" s="1" t="s">
        <v>231</v>
      </c>
    </row>
    <row r="6" spans="1:31" x14ac:dyDescent="0.3">
      <c r="A6" t="s">
        <v>301</v>
      </c>
      <c r="B6" t="s">
        <v>289</v>
      </c>
      <c r="C6" s="30">
        <v>1</v>
      </c>
      <c r="D6" s="30">
        <v>1</v>
      </c>
      <c r="E6" s="22">
        <f t="shared" ref="E6:E13" si="0">D6-C6</f>
        <v>0</v>
      </c>
      <c r="F6" s="21">
        <f t="shared" ref="F6:F13" si="1">E6/D6</f>
        <v>0</v>
      </c>
      <c r="H6" s="30">
        <v>189498.18</v>
      </c>
      <c r="I6" s="47">
        <v>1000000</v>
      </c>
      <c r="J6" s="30">
        <f t="shared" ref="J6:J66" si="2">H6-I6</f>
        <v>-810501.82000000007</v>
      </c>
      <c r="K6" s="2">
        <v>41275</v>
      </c>
      <c r="L6" s="2" t="s">
        <v>380</v>
      </c>
      <c r="M6" s="2">
        <v>41639</v>
      </c>
      <c r="N6" s="68" t="s">
        <v>338</v>
      </c>
      <c r="P6" t="s">
        <v>338</v>
      </c>
      <c r="Q6" s="2">
        <v>43281</v>
      </c>
      <c r="R6" t="s">
        <v>364</v>
      </c>
    </row>
    <row r="7" spans="1:31" x14ac:dyDescent="0.3">
      <c r="A7" t="s">
        <v>302</v>
      </c>
      <c r="B7" t="s">
        <v>290</v>
      </c>
      <c r="C7" s="30">
        <v>1</v>
      </c>
      <c r="D7" s="30">
        <v>1</v>
      </c>
      <c r="E7" s="22">
        <f t="shared" si="0"/>
        <v>0</v>
      </c>
      <c r="F7" s="21">
        <f t="shared" si="1"/>
        <v>0</v>
      </c>
      <c r="H7" s="30">
        <v>2423261.12</v>
      </c>
      <c r="I7" s="47">
        <v>2700000</v>
      </c>
      <c r="J7" s="30">
        <f t="shared" si="2"/>
        <v>-276738.87999999989</v>
      </c>
      <c r="K7" s="66">
        <v>40808</v>
      </c>
      <c r="L7" s="66">
        <v>41539</v>
      </c>
      <c r="M7" s="2">
        <v>41426</v>
      </c>
      <c r="N7" s="53">
        <v>42886</v>
      </c>
      <c r="O7" s="2"/>
      <c r="P7" s="2">
        <v>42458</v>
      </c>
      <c r="Q7" s="2">
        <v>42886</v>
      </c>
      <c r="R7" t="s">
        <v>362</v>
      </c>
    </row>
    <row r="8" spans="1:31" x14ac:dyDescent="0.3">
      <c r="A8" t="s">
        <v>303</v>
      </c>
      <c r="B8" t="s">
        <v>291</v>
      </c>
      <c r="C8" s="30">
        <v>1</v>
      </c>
      <c r="D8" s="30">
        <v>1</v>
      </c>
      <c r="E8" s="22">
        <f t="shared" si="0"/>
        <v>0</v>
      </c>
      <c r="F8" s="21">
        <f t="shared" si="1"/>
        <v>0</v>
      </c>
      <c r="H8" s="30">
        <v>132228.25</v>
      </c>
      <c r="I8" s="47">
        <v>237000</v>
      </c>
      <c r="J8" s="30">
        <f t="shared" si="2"/>
        <v>-104771.75</v>
      </c>
      <c r="K8" s="66">
        <v>40808</v>
      </c>
      <c r="L8" s="66">
        <v>41539</v>
      </c>
      <c r="M8" s="2">
        <v>41554</v>
      </c>
      <c r="N8" s="53">
        <v>43830</v>
      </c>
      <c r="O8" s="2"/>
      <c r="P8" s="2">
        <v>43641</v>
      </c>
      <c r="Q8" s="2">
        <v>43830</v>
      </c>
      <c r="R8" t="s">
        <v>359</v>
      </c>
      <c r="T8" s="2">
        <v>43348</v>
      </c>
      <c r="U8">
        <v>270</v>
      </c>
      <c r="V8">
        <v>300</v>
      </c>
      <c r="W8" s="2">
        <v>43618</v>
      </c>
      <c r="X8" s="2">
        <v>43648</v>
      </c>
      <c r="Y8" s="2">
        <v>43641</v>
      </c>
      <c r="Z8" s="7" t="s">
        <v>336</v>
      </c>
      <c r="AA8" s="3">
        <v>72202</v>
      </c>
      <c r="AB8" s="3">
        <v>6347</v>
      </c>
      <c r="AC8" s="3">
        <v>78549</v>
      </c>
      <c r="AD8" s="3">
        <v>237000</v>
      </c>
    </row>
    <row r="9" spans="1:31" x14ac:dyDescent="0.3">
      <c r="A9" t="s">
        <v>304</v>
      </c>
      <c r="B9" t="s">
        <v>244</v>
      </c>
      <c r="C9" s="30">
        <v>1</v>
      </c>
      <c r="D9" s="30">
        <v>1</v>
      </c>
      <c r="E9" s="22">
        <f>D9-C9</f>
        <v>0</v>
      </c>
      <c r="F9" s="21">
        <f>E9/D9</f>
        <v>0</v>
      </c>
      <c r="H9" s="59">
        <v>1805455.68</v>
      </c>
      <c r="I9" s="3">
        <v>2000000</v>
      </c>
      <c r="J9" s="30">
        <f>H9-I9</f>
        <v>-194544.32000000007</v>
      </c>
      <c r="K9" s="64">
        <v>42844</v>
      </c>
      <c r="L9" s="64">
        <v>43574</v>
      </c>
      <c r="M9" s="2">
        <v>42552</v>
      </c>
      <c r="N9" s="53">
        <v>43117</v>
      </c>
      <c r="O9" s="2"/>
      <c r="P9" s="2">
        <v>43117</v>
      </c>
      <c r="Q9" s="2">
        <v>42735</v>
      </c>
      <c r="R9" s="53" t="s">
        <v>272</v>
      </c>
      <c r="S9" s="2"/>
      <c r="T9" s="2">
        <v>42767</v>
      </c>
      <c r="U9">
        <v>365</v>
      </c>
      <c r="V9">
        <v>395</v>
      </c>
      <c r="W9" s="2">
        <v>43132</v>
      </c>
      <c r="X9" s="2">
        <v>43162</v>
      </c>
      <c r="Y9" s="2">
        <v>43117</v>
      </c>
      <c r="Z9" s="7" t="s">
        <v>188</v>
      </c>
      <c r="AA9" s="3">
        <v>1564000</v>
      </c>
      <c r="AB9" s="3">
        <v>-130931.27</v>
      </c>
      <c r="AC9" s="3">
        <v>1433068.73</v>
      </c>
      <c r="AD9" s="3">
        <v>2000000</v>
      </c>
    </row>
    <row r="10" spans="1:31" x14ac:dyDescent="0.3">
      <c r="A10" t="s">
        <v>305</v>
      </c>
      <c r="B10" t="s">
        <v>293</v>
      </c>
      <c r="C10" s="30">
        <v>1</v>
      </c>
      <c r="D10" s="30">
        <v>1</v>
      </c>
      <c r="E10" s="22">
        <f t="shared" si="0"/>
        <v>0</v>
      </c>
      <c r="F10" s="21">
        <f t="shared" si="1"/>
        <v>0</v>
      </c>
      <c r="H10" s="30">
        <v>1846222.39</v>
      </c>
      <c r="I10" s="47">
        <v>2000000</v>
      </c>
      <c r="J10" s="30">
        <f t="shared" si="2"/>
        <v>-153777.6100000001</v>
      </c>
      <c r="K10" s="2">
        <v>42005</v>
      </c>
      <c r="L10" s="2">
        <v>43465</v>
      </c>
      <c r="M10" s="2">
        <v>42004</v>
      </c>
      <c r="N10" s="53">
        <v>43100</v>
      </c>
      <c r="O10" s="2"/>
      <c r="P10" s="2">
        <v>42793</v>
      </c>
      <c r="Q10" s="2">
        <v>43100</v>
      </c>
      <c r="R10" t="s">
        <v>363</v>
      </c>
    </row>
    <row r="11" spans="1:31" x14ac:dyDescent="0.3">
      <c r="A11" t="s">
        <v>11</v>
      </c>
      <c r="B11" t="s">
        <v>65</v>
      </c>
      <c r="C11" s="30">
        <v>1</v>
      </c>
      <c r="D11" s="30">
        <v>1</v>
      </c>
      <c r="E11" s="22">
        <f t="shared" si="0"/>
        <v>0</v>
      </c>
      <c r="F11" s="21">
        <f t="shared" si="1"/>
        <v>0</v>
      </c>
      <c r="H11" s="30">
        <v>1042668.57</v>
      </c>
      <c r="I11" s="3">
        <v>1075000</v>
      </c>
      <c r="J11" s="30">
        <f t="shared" si="2"/>
        <v>-32331.430000000051</v>
      </c>
      <c r="K11" s="64">
        <v>42844</v>
      </c>
      <c r="L11" s="64">
        <v>43574</v>
      </c>
      <c r="M11" s="2">
        <v>42095</v>
      </c>
      <c r="N11" s="53">
        <v>43830</v>
      </c>
      <c r="O11" s="2"/>
      <c r="P11" s="2">
        <v>43404</v>
      </c>
      <c r="Q11" s="2">
        <v>43830</v>
      </c>
      <c r="R11" s="2" t="s">
        <v>272</v>
      </c>
      <c r="S11" s="2"/>
      <c r="T11" s="2">
        <v>42894</v>
      </c>
      <c r="U11">
        <v>380</v>
      </c>
      <c r="V11">
        <v>430</v>
      </c>
      <c r="W11" s="2">
        <v>43274</v>
      </c>
      <c r="X11" s="2">
        <v>43324</v>
      </c>
      <c r="Y11" s="2">
        <v>43404</v>
      </c>
      <c r="Z11" s="7" t="s">
        <v>240</v>
      </c>
      <c r="AA11" s="3">
        <v>886800</v>
      </c>
      <c r="AB11" s="3">
        <v>24829.46</v>
      </c>
      <c r="AC11" s="3">
        <v>911629.46</v>
      </c>
      <c r="AD11" s="3">
        <v>1075000</v>
      </c>
    </row>
    <row r="12" spans="1:31" x14ac:dyDescent="0.3">
      <c r="A12" t="s">
        <v>179</v>
      </c>
      <c r="B12" t="s">
        <v>374</v>
      </c>
      <c r="C12" s="30">
        <v>1</v>
      </c>
      <c r="D12" s="30">
        <v>1</v>
      </c>
      <c r="E12" s="22">
        <f t="shared" si="0"/>
        <v>0</v>
      </c>
      <c r="F12" s="21">
        <f t="shared" si="1"/>
        <v>0</v>
      </c>
      <c r="H12" s="30">
        <v>273733.56</v>
      </c>
      <c r="I12" s="3">
        <v>415000</v>
      </c>
      <c r="J12" s="30">
        <f t="shared" si="2"/>
        <v>-141266.44</v>
      </c>
      <c r="K12" s="2">
        <v>42370</v>
      </c>
      <c r="L12" s="52">
        <v>44926</v>
      </c>
      <c r="M12" s="2">
        <v>42369</v>
      </c>
      <c r="N12" s="53">
        <v>44713</v>
      </c>
      <c r="O12" s="2"/>
      <c r="P12" s="2">
        <v>44670</v>
      </c>
      <c r="Q12" s="2">
        <v>44713</v>
      </c>
      <c r="R12" s="2" t="s">
        <v>343</v>
      </c>
      <c r="S12" s="2"/>
      <c r="T12" s="2">
        <v>44460</v>
      </c>
      <c r="U12">
        <v>210</v>
      </c>
      <c r="V12">
        <v>240</v>
      </c>
      <c r="W12" s="2">
        <v>44670</v>
      </c>
      <c r="X12" s="2">
        <v>44700</v>
      </c>
      <c r="Y12" s="2">
        <v>44670</v>
      </c>
      <c r="Z12" s="7" t="s">
        <v>188</v>
      </c>
      <c r="AA12" s="3">
        <v>57275</v>
      </c>
      <c r="AB12" s="3">
        <v>17843</v>
      </c>
      <c r="AC12" s="3">
        <v>75118</v>
      </c>
      <c r="AD12" s="3">
        <v>165000</v>
      </c>
    </row>
    <row r="13" spans="1:31" x14ac:dyDescent="0.3">
      <c r="A13" t="s">
        <v>111</v>
      </c>
      <c r="B13" t="s">
        <v>101</v>
      </c>
      <c r="C13" s="30">
        <v>1</v>
      </c>
      <c r="D13" s="30">
        <v>1</v>
      </c>
      <c r="E13" s="22">
        <f t="shared" si="0"/>
        <v>0</v>
      </c>
      <c r="F13" s="21">
        <f t="shared" si="1"/>
        <v>0</v>
      </c>
      <c r="H13" s="30">
        <v>406115.18</v>
      </c>
      <c r="I13" s="3">
        <v>503000</v>
      </c>
      <c r="J13" s="30">
        <f t="shared" si="2"/>
        <v>-96884.82</v>
      </c>
      <c r="K13" s="2">
        <v>42736</v>
      </c>
      <c r="L13" s="2">
        <v>44196</v>
      </c>
      <c r="M13" s="2">
        <v>43100</v>
      </c>
      <c r="N13" s="53">
        <v>44012</v>
      </c>
      <c r="O13" s="2"/>
      <c r="P13" s="2">
        <v>43924</v>
      </c>
      <c r="Q13" s="2">
        <v>44012</v>
      </c>
      <c r="R13" s="2" t="s">
        <v>343</v>
      </c>
      <c r="S13" s="2"/>
      <c r="T13" s="2">
        <v>43648</v>
      </c>
      <c r="U13">
        <v>180</v>
      </c>
      <c r="V13">
        <v>210</v>
      </c>
      <c r="W13" s="2">
        <v>43828</v>
      </c>
      <c r="X13" s="2">
        <v>43858</v>
      </c>
      <c r="Y13" s="2">
        <v>43924</v>
      </c>
      <c r="Z13" s="7" t="s">
        <v>227</v>
      </c>
      <c r="AA13" s="3">
        <v>385000</v>
      </c>
      <c r="AB13" s="3">
        <v>91557.98</v>
      </c>
      <c r="AC13" s="3">
        <v>476557.98</v>
      </c>
      <c r="AD13" s="3">
        <v>503000</v>
      </c>
    </row>
    <row r="14" spans="1:31" x14ac:dyDescent="0.3">
      <c r="A14" t="s">
        <v>18</v>
      </c>
      <c r="B14" t="s">
        <v>14</v>
      </c>
      <c r="C14" s="30">
        <v>1</v>
      </c>
      <c r="D14" s="30">
        <v>1</v>
      </c>
      <c r="E14" s="22">
        <f>D14-C14</f>
        <v>0</v>
      </c>
      <c r="F14" s="21">
        <f>E14/D14</f>
        <v>0</v>
      </c>
      <c r="H14" s="30">
        <v>36640.18</v>
      </c>
      <c r="I14" s="3">
        <v>50000</v>
      </c>
      <c r="J14" s="30">
        <f t="shared" si="2"/>
        <v>-13359.82</v>
      </c>
      <c r="K14" s="2">
        <v>42005</v>
      </c>
      <c r="L14" s="2">
        <v>42369</v>
      </c>
      <c r="M14" s="2">
        <v>42004</v>
      </c>
      <c r="N14" s="53">
        <v>43100</v>
      </c>
      <c r="O14" s="2"/>
      <c r="P14" s="2">
        <v>42877</v>
      </c>
      <c r="Q14" s="2">
        <v>43100</v>
      </c>
      <c r="R14" s="2" t="s">
        <v>367</v>
      </c>
      <c r="S14" s="2"/>
      <c r="T14" s="2">
        <v>42856</v>
      </c>
      <c r="U14">
        <v>25</v>
      </c>
      <c r="V14">
        <v>30</v>
      </c>
      <c r="W14" s="2">
        <v>42881</v>
      </c>
      <c r="X14" s="2">
        <v>42886</v>
      </c>
      <c r="Y14" s="2">
        <v>42877</v>
      </c>
      <c r="Z14" s="7" t="s">
        <v>188</v>
      </c>
      <c r="AA14" s="3">
        <v>33543.449999999997</v>
      </c>
      <c r="AB14" s="3">
        <v>0</v>
      </c>
      <c r="AC14" s="3">
        <v>33543.449999999997</v>
      </c>
      <c r="AD14" s="3">
        <v>50000</v>
      </c>
    </row>
    <row r="15" spans="1:31" x14ac:dyDescent="0.3">
      <c r="A15" t="s">
        <v>306</v>
      </c>
      <c r="B15" t="s">
        <v>294</v>
      </c>
      <c r="C15" s="30">
        <v>1</v>
      </c>
      <c r="D15" s="30">
        <v>1</v>
      </c>
      <c r="E15" s="22">
        <f t="shared" ref="E15:E74" si="3">D15-C15</f>
        <v>0</v>
      </c>
      <c r="F15" s="21">
        <f t="shared" ref="F15:F74" si="4">E15/D15</f>
        <v>0</v>
      </c>
      <c r="H15" s="30">
        <v>33395.870000000003</v>
      </c>
      <c r="I15" s="47">
        <v>27000</v>
      </c>
      <c r="J15" s="30">
        <f t="shared" si="2"/>
        <v>6395.8700000000026</v>
      </c>
      <c r="K15" s="2">
        <v>41640</v>
      </c>
      <c r="L15" s="2">
        <v>43830</v>
      </c>
      <c r="M15" s="2">
        <v>42004</v>
      </c>
      <c r="N15" s="53">
        <v>43616</v>
      </c>
      <c r="O15" s="2"/>
      <c r="P15" s="2">
        <v>43553</v>
      </c>
      <c r="Q15" s="2">
        <v>43616</v>
      </c>
      <c r="R15" t="s">
        <v>343</v>
      </c>
      <c r="T15" s="2">
        <v>43529</v>
      </c>
      <c r="W15" s="2">
        <v>43553</v>
      </c>
    </row>
    <row r="16" spans="1:31" x14ac:dyDescent="0.3">
      <c r="A16" t="s">
        <v>84</v>
      </c>
      <c r="B16" t="s">
        <v>81</v>
      </c>
      <c r="C16" s="30">
        <v>1</v>
      </c>
      <c r="D16" s="30">
        <v>1</v>
      </c>
      <c r="E16" s="22">
        <f t="shared" si="3"/>
        <v>0</v>
      </c>
      <c r="F16" s="21">
        <f t="shared" si="4"/>
        <v>0</v>
      </c>
      <c r="H16" s="30">
        <v>26804.48</v>
      </c>
      <c r="I16" s="3">
        <v>30000</v>
      </c>
      <c r="J16" s="30">
        <f t="shared" si="2"/>
        <v>-3195.5200000000004</v>
      </c>
      <c r="K16" s="2">
        <v>43101</v>
      </c>
      <c r="L16" s="2">
        <v>43465</v>
      </c>
      <c r="M16" s="2">
        <v>43344</v>
      </c>
      <c r="N16" s="53">
        <v>43465</v>
      </c>
      <c r="O16" s="2"/>
      <c r="P16" s="2">
        <v>43374</v>
      </c>
      <c r="Q16" s="2">
        <v>43465</v>
      </c>
      <c r="R16" s="2"/>
      <c r="S16" s="2"/>
      <c r="T16" s="2">
        <v>43367</v>
      </c>
      <c r="U16">
        <v>30</v>
      </c>
      <c r="V16">
        <v>40</v>
      </c>
      <c r="W16" s="2">
        <v>43397</v>
      </c>
      <c r="X16" s="2">
        <v>43407</v>
      </c>
      <c r="Y16" s="2">
        <v>43374</v>
      </c>
      <c r="Z16" s="7" t="s">
        <v>188</v>
      </c>
      <c r="AA16" s="3">
        <v>25676</v>
      </c>
      <c r="AB16" s="3">
        <v>0</v>
      </c>
      <c r="AC16" s="3">
        <v>25676</v>
      </c>
      <c r="AD16" s="3">
        <v>30000</v>
      </c>
    </row>
    <row r="17" spans="1:31" x14ac:dyDescent="0.3">
      <c r="A17" t="s">
        <v>318</v>
      </c>
      <c r="B17" t="s">
        <v>319</v>
      </c>
      <c r="C17" s="30">
        <v>1</v>
      </c>
      <c r="D17" s="30">
        <v>1</v>
      </c>
      <c r="E17" s="22">
        <f>D17-C17</f>
        <v>0</v>
      </c>
      <c r="F17" s="21">
        <f>E17/D17</f>
        <v>0</v>
      </c>
      <c r="H17" s="30">
        <v>14597.32</v>
      </c>
      <c r="I17" s="47">
        <v>151000</v>
      </c>
      <c r="J17" s="30">
        <f>H17-I17</f>
        <v>-136402.68</v>
      </c>
      <c r="K17" s="2">
        <v>43466</v>
      </c>
      <c r="L17" s="2" t="s">
        <v>380</v>
      </c>
      <c r="M17" s="2">
        <v>43616</v>
      </c>
      <c r="N17" s="68" t="s">
        <v>338</v>
      </c>
      <c r="Q17" s="2">
        <v>43982</v>
      </c>
      <c r="R17" s="2" t="s">
        <v>368</v>
      </c>
    </row>
    <row r="18" spans="1:31" x14ac:dyDescent="0.3">
      <c r="A18" t="s">
        <v>322</v>
      </c>
      <c r="B18" t="s">
        <v>332</v>
      </c>
      <c r="C18" s="30">
        <v>1</v>
      </c>
      <c r="D18" s="30">
        <v>1</v>
      </c>
      <c r="E18" s="22">
        <f t="shared" si="3"/>
        <v>0</v>
      </c>
      <c r="F18" s="21">
        <f t="shared" si="4"/>
        <v>0</v>
      </c>
      <c r="H18" s="30">
        <v>63742.91</v>
      </c>
      <c r="I18" s="3">
        <v>65000</v>
      </c>
      <c r="J18" s="30">
        <f t="shared" si="2"/>
        <v>-1257.0899999999965</v>
      </c>
      <c r="K18" s="2">
        <v>43831</v>
      </c>
      <c r="L18" s="2">
        <v>44561</v>
      </c>
      <c r="M18" s="2">
        <v>44134</v>
      </c>
      <c r="N18" s="53">
        <v>44378</v>
      </c>
      <c r="O18" s="2"/>
      <c r="P18" s="2">
        <v>44372</v>
      </c>
      <c r="Q18" s="2">
        <v>44378</v>
      </c>
      <c r="R18" s="2" t="s">
        <v>368</v>
      </c>
      <c r="S18" s="2"/>
      <c r="T18" s="2">
        <v>44293</v>
      </c>
      <c r="W18" s="2">
        <v>44372</v>
      </c>
      <c r="X18" s="2">
        <v>44377</v>
      </c>
      <c r="Y18" s="2">
        <v>44372</v>
      </c>
      <c r="Z18" s="7" t="s">
        <v>333</v>
      </c>
      <c r="AA18" s="3">
        <v>61204.71</v>
      </c>
      <c r="AC18" s="3">
        <v>61240.71</v>
      </c>
      <c r="AD18" s="3">
        <v>65000</v>
      </c>
    </row>
    <row r="19" spans="1:31" x14ac:dyDescent="0.3">
      <c r="A19" t="s">
        <v>328</v>
      </c>
      <c r="B19" t="s">
        <v>340</v>
      </c>
      <c r="C19" s="30">
        <v>1</v>
      </c>
      <c r="D19" s="30">
        <v>1</v>
      </c>
      <c r="E19" s="22">
        <f t="shared" si="3"/>
        <v>0</v>
      </c>
      <c r="F19" s="21">
        <f t="shared" si="4"/>
        <v>0</v>
      </c>
      <c r="H19" s="30">
        <v>2734</v>
      </c>
      <c r="I19" s="47">
        <v>175000</v>
      </c>
      <c r="J19" s="30">
        <f t="shared" si="2"/>
        <v>-172266</v>
      </c>
      <c r="K19" s="2">
        <v>44197</v>
      </c>
      <c r="L19" s="2">
        <v>44561</v>
      </c>
      <c r="M19" s="2">
        <v>44256</v>
      </c>
      <c r="N19" s="68" t="s">
        <v>338</v>
      </c>
      <c r="P19" t="s">
        <v>338</v>
      </c>
      <c r="Q19" s="2">
        <v>44500</v>
      </c>
    </row>
    <row r="20" spans="1:31" x14ac:dyDescent="0.3">
      <c r="A20" t="s">
        <v>329</v>
      </c>
      <c r="B20" t="s">
        <v>278</v>
      </c>
      <c r="C20" s="30">
        <v>1</v>
      </c>
      <c r="D20" s="30">
        <v>1</v>
      </c>
      <c r="E20" s="22">
        <f t="shared" si="3"/>
        <v>0</v>
      </c>
      <c r="F20" s="21">
        <f t="shared" si="4"/>
        <v>0</v>
      </c>
      <c r="H20" s="30">
        <v>1149266</v>
      </c>
      <c r="I20" s="3">
        <v>13500000</v>
      </c>
      <c r="J20" s="30">
        <f t="shared" si="2"/>
        <v>-12350734</v>
      </c>
      <c r="K20" s="2">
        <v>44197</v>
      </c>
      <c r="L20" s="2">
        <v>45205</v>
      </c>
      <c r="M20" s="2">
        <v>44491</v>
      </c>
      <c r="N20" s="68" t="s">
        <v>338</v>
      </c>
      <c r="P20" t="s">
        <v>161</v>
      </c>
      <c r="Q20" s="2">
        <v>44742</v>
      </c>
      <c r="T20" s="2">
        <v>44476</v>
      </c>
      <c r="U20" t="s">
        <v>334</v>
      </c>
      <c r="V20" t="s">
        <v>334</v>
      </c>
      <c r="W20" s="2" t="s">
        <v>342</v>
      </c>
      <c r="X20" s="2">
        <v>51781</v>
      </c>
      <c r="Y20" s="2" t="s">
        <v>161</v>
      </c>
      <c r="Z20" s="7" t="s">
        <v>188</v>
      </c>
      <c r="AA20" s="41">
        <v>16712733.710000001</v>
      </c>
      <c r="AD20" s="3">
        <v>13500000</v>
      </c>
      <c r="AE20" t="s">
        <v>234</v>
      </c>
    </row>
    <row r="21" spans="1:31" x14ac:dyDescent="0.3">
      <c r="A21" t="s">
        <v>87</v>
      </c>
      <c r="B21" t="s">
        <v>86</v>
      </c>
      <c r="C21" s="30">
        <v>1</v>
      </c>
      <c r="D21" s="30">
        <v>1</v>
      </c>
      <c r="E21" s="22">
        <f t="shared" si="3"/>
        <v>0</v>
      </c>
      <c r="F21" s="21">
        <f t="shared" si="4"/>
        <v>0</v>
      </c>
      <c r="H21" s="30">
        <v>1432700</v>
      </c>
      <c r="I21" s="3">
        <v>1300000</v>
      </c>
      <c r="J21" s="30">
        <f t="shared" si="2"/>
        <v>132700</v>
      </c>
      <c r="K21" s="2">
        <v>41275</v>
      </c>
      <c r="L21" s="2">
        <v>44196</v>
      </c>
      <c r="M21" s="2">
        <v>39203</v>
      </c>
      <c r="N21" s="53">
        <v>44196</v>
      </c>
      <c r="O21" s="2"/>
      <c r="P21" s="2">
        <v>43767</v>
      </c>
      <c r="Q21" s="2">
        <v>44196</v>
      </c>
      <c r="R21" s="2" t="s">
        <v>343</v>
      </c>
      <c r="S21" s="2"/>
      <c r="T21" s="2">
        <v>43556</v>
      </c>
      <c r="U21">
        <v>205</v>
      </c>
      <c r="V21">
        <v>230</v>
      </c>
      <c r="W21" s="2">
        <v>43761</v>
      </c>
      <c r="X21" s="2">
        <v>43786</v>
      </c>
      <c r="Y21" s="2">
        <v>43767</v>
      </c>
      <c r="Z21" s="7" t="s">
        <v>199</v>
      </c>
      <c r="AA21" s="3">
        <v>940926.6</v>
      </c>
      <c r="AB21" s="3">
        <v>5784.35</v>
      </c>
      <c r="AC21" s="3">
        <v>946710.95</v>
      </c>
      <c r="AD21" s="3">
        <v>1300000</v>
      </c>
    </row>
    <row r="22" spans="1:31" x14ac:dyDescent="0.3">
      <c r="A22" t="s">
        <v>158</v>
      </c>
      <c r="B22" t="s">
        <v>157</v>
      </c>
      <c r="C22" s="30">
        <v>1</v>
      </c>
      <c r="D22" s="30">
        <v>1</v>
      </c>
      <c r="E22" s="22">
        <f t="shared" si="3"/>
        <v>0</v>
      </c>
      <c r="F22" s="21">
        <f t="shared" si="4"/>
        <v>0</v>
      </c>
      <c r="H22" s="30">
        <v>274647.44</v>
      </c>
      <c r="I22" s="3">
        <v>290000</v>
      </c>
      <c r="J22" s="30">
        <f t="shared" si="2"/>
        <v>-15352.559999999998</v>
      </c>
      <c r="K22" s="2">
        <v>40544</v>
      </c>
      <c r="L22" s="2">
        <v>44561</v>
      </c>
      <c r="M22" s="2">
        <v>40987</v>
      </c>
      <c r="N22" s="53">
        <v>44377</v>
      </c>
      <c r="O22" s="2"/>
      <c r="P22" s="2">
        <v>44312</v>
      </c>
      <c r="Q22" s="2">
        <v>44377</v>
      </c>
      <c r="R22" s="2" t="s">
        <v>343</v>
      </c>
      <c r="S22" s="2"/>
      <c r="T22" s="2">
        <v>44221</v>
      </c>
      <c r="U22">
        <v>60</v>
      </c>
      <c r="V22">
        <v>75</v>
      </c>
      <c r="W22" s="2">
        <v>44281</v>
      </c>
      <c r="X22" s="2">
        <v>44296</v>
      </c>
      <c r="Y22" s="2">
        <v>44312</v>
      </c>
      <c r="Z22" s="7" t="s">
        <v>188</v>
      </c>
      <c r="AA22" s="3">
        <v>241308</v>
      </c>
      <c r="AB22" s="3">
        <v>1536</v>
      </c>
      <c r="AC22" s="3">
        <v>242844</v>
      </c>
      <c r="AD22" s="3">
        <v>290000</v>
      </c>
    </row>
    <row r="23" spans="1:31" x14ac:dyDescent="0.3">
      <c r="A23" t="s">
        <v>75</v>
      </c>
      <c r="B23" t="s">
        <v>73</v>
      </c>
      <c r="C23" s="30">
        <v>1</v>
      </c>
      <c r="D23" s="30">
        <v>1</v>
      </c>
      <c r="E23" s="22">
        <f t="shared" si="3"/>
        <v>0</v>
      </c>
      <c r="F23" s="21">
        <f t="shared" si="4"/>
        <v>0</v>
      </c>
      <c r="H23" s="30">
        <v>250787.57</v>
      </c>
      <c r="I23" s="3">
        <v>260000</v>
      </c>
      <c r="J23" s="30">
        <f t="shared" si="2"/>
        <v>-9212.429999999993</v>
      </c>
      <c r="K23" s="2">
        <v>41275</v>
      </c>
      <c r="L23" s="2">
        <v>43465</v>
      </c>
      <c r="M23" s="2">
        <v>41244</v>
      </c>
      <c r="N23" s="53">
        <v>43332</v>
      </c>
      <c r="O23" s="2"/>
      <c r="P23" s="2">
        <v>43332</v>
      </c>
      <c r="Q23" s="2">
        <v>41395</v>
      </c>
      <c r="R23" s="2" t="s">
        <v>343</v>
      </c>
      <c r="S23" s="2"/>
      <c r="T23" s="2">
        <v>43271</v>
      </c>
      <c r="U23">
        <v>50</v>
      </c>
      <c r="V23">
        <v>65</v>
      </c>
      <c r="W23" s="2">
        <v>43321</v>
      </c>
      <c r="X23" s="2">
        <v>43336</v>
      </c>
      <c r="Y23" s="2">
        <v>43332</v>
      </c>
      <c r="Z23" s="7" t="s">
        <v>203</v>
      </c>
      <c r="AA23" s="3">
        <v>208664</v>
      </c>
      <c r="AB23" s="3">
        <v>12381.2</v>
      </c>
      <c r="AC23" s="3">
        <v>221045.2</v>
      </c>
      <c r="AD23" s="3">
        <v>260000</v>
      </c>
    </row>
    <row r="24" spans="1:31" x14ac:dyDescent="0.3">
      <c r="A24" t="s">
        <v>307</v>
      </c>
      <c r="B24" t="s">
        <v>295</v>
      </c>
      <c r="C24" s="30">
        <v>1</v>
      </c>
      <c r="D24" s="30">
        <v>1</v>
      </c>
      <c r="E24" s="22">
        <f t="shared" si="3"/>
        <v>0</v>
      </c>
      <c r="F24" s="21">
        <f t="shared" si="4"/>
        <v>0</v>
      </c>
      <c r="H24" s="30">
        <v>435174</v>
      </c>
      <c r="I24" s="48">
        <v>5708000</v>
      </c>
      <c r="J24" s="30">
        <f t="shared" si="2"/>
        <v>-5272826</v>
      </c>
      <c r="K24" s="2">
        <v>41275</v>
      </c>
      <c r="L24" s="2">
        <v>45657</v>
      </c>
      <c r="M24" s="2">
        <v>41272</v>
      </c>
      <c r="N24" s="68" t="s">
        <v>338</v>
      </c>
      <c r="P24" t="s">
        <v>338</v>
      </c>
      <c r="Q24" s="2">
        <v>44753</v>
      </c>
      <c r="R24" s="2" t="s">
        <v>357</v>
      </c>
    </row>
    <row r="25" spans="1:31" x14ac:dyDescent="0.3">
      <c r="A25" t="s">
        <v>10</v>
      </c>
      <c r="B25" t="s">
        <v>9</v>
      </c>
      <c r="C25" s="30">
        <v>1</v>
      </c>
      <c r="D25" s="30">
        <v>1</v>
      </c>
      <c r="E25" s="22">
        <f t="shared" si="3"/>
        <v>0</v>
      </c>
      <c r="F25" s="21">
        <f t="shared" si="4"/>
        <v>0</v>
      </c>
      <c r="H25" s="30">
        <v>3405865.08</v>
      </c>
      <c r="I25" s="3">
        <v>3400000</v>
      </c>
      <c r="J25" s="30">
        <f t="shared" si="2"/>
        <v>5865.0800000000745</v>
      </c>
      <c r="K25" s="2">
        <v>41275</v>
      </c>
      <c r="L25" s="2">
        <v>43465</v>
      </c>
      <c r="M25" s="2">
        <v>41365</v>
      </c>
      <c r="N25" s="53">
        <v>43465</v>
      </c>
      <c r="O25" s="2"/>
      <c r="P25" s="2">
        <v>43209</v>
      </c>
      <c r="Q25" s="2">
        <v>43465</v>
      </c>
      <c r="R25" s="2"/>
      <c r="S25" s="2"/>
      <c r="U25">
        <v>150</v>
      </c>
      <c r="Y25" s="2">
        <v>43209</v>
      </c>
      <c r="Z25" s="7" t="s">
        <v>232</v>
      </c>
      <c r="AA25" s="3">
        <v>953445</v>
      </c>
      <c r="AB25" s="3">
        <v>80863.350000000006</v>
      </c>
      <c r="AC25" s="3">
        <v>1034308.35</v>
      </c>
      <c r="AD25" s="3">
        <v>3400000</v>
      </c>
      <c r="AE25" t="s">
        <v>233</v>
      </c>
    </row>
    <row r="26" spans="1:31" x14ac:dyDescent="0.3">
      <c r="A26" t="s">
        <v>308</v>
      </c>
      <c r="B26" t="s">
        <v>296</v>
      </c>
      <c r="C26" s="30">
        <v>1</v>
      </c>
      <c r="D26" s="30">
        <v>1</v>
      </c>
      <c r="E26" s="22">
        <f t="shared" si="3"/>
        <v>0</v>
      </c>
      <c r="F26" s="21">
        <f t="shared" si="4"/>
        <v>0</v>
      </c>
      <c r="H26" s="30">
        <v>56567</v>
      </c>
      <c r="I26" s="47">
        <v>850000</v>
      </c>
      <c r="J26" s="30">
        <f t="shared" si="2"/>
        <v>-793433</v>
      </c>
      <c r="K26" s="2">
        <v>43466</v>
      </c>
      <c r="L26" s="2">
        <v>45657</v>
      </c>
      <c r="M26" s="2">
        <v>42004</v>
      </c>
      <c r="N26" s="68" t="s">
        <v>338</v>
      </c>
      <c r="P26" t="s">
        <v>338</v>
      </c>
      <c r="Q26" s="2">
        <v>44742</v>
      </c>
    </row>
    <row r="27" spans="1:31" x14ac:dyDescent="0.3">
      <c r="A27" t="s">
        <v>100</v>
      </c>
      <c r="B27" t="s">
        <v>96</v>
      </c>
      <c r="C27" s="30">
        <v>1</v>
      </c>
      <c r="D27" s="30">
        <v>1</v>
      </c>
      <c r="E27" s="22">
        <f t="shared" si="3"/>
        <v>0</v>
      </c>
      <c r="F27" s="21">
        <f t="shared" si="4"/>
        <v>0</v>
      </c>
      <c r="H27" s="30">
        <v>311787.08</v>
      </c>
      <c r="I27" s="3">
        <v>335000</v>
      </c>
      <c r="J27" s="30">
        <f t="shared" si="2"/>
        <v>-23212.919999999984</v>
      </c>
      <c r="K27" s="2">
        <v>41275</v>
      </c>
      <c r="L27" s="2">
        <v>43830</v>
      </c>
      <c r="M27" s="2">
        <v>41502</v>
      </c>
      <c r="N27" s="53">
        <v>43830</v>
      </c>
      <c r="O27" s="2"/>
      <c r="P27" s="2">
        <v>43661</v>
      </c>
      <c r="Q27" s="2">
        <v>43830</v>
      </c>
      <c r="R27" s="2" t="s">
        <v>343</v>
      </c>
      <c r="S27" s="2"/>
      <c r="T27" s="2">
        <v>43598</v>
      </c>
      <c r="U27">
        <v>60</v>
      </c>
      <c r="V27">
        <v>90</v>
      </c>
      <c r="W27" s="2">
        <v>43658</v>
      </c>
      <c r="X27" s="2">
        <v>43688</v>
      </c>
      <c r="Y27" s="2">
        <v>43661</v>
      </c>
      <c r="Z27" s="7" t="s">
        <v>211</v>
      </c>
      <c r="AA27" s="3">
        <v>246271</v>
      </c>
      <c r="AB27" s="3">
        <v>-518</v>
      </c>
      <c r="AC27" s="3">
        <v>245753</v>
      </c>
      <c r="AD27" s="3">
        <v>335000</v>
      </c>
    </row>
    <row r="28" spans="1:31" x14ac:dyDescent="0.3">
      <c r="A28" t="s">
        <v>180</v>
      </c>
      <c r="B28" t="s">
        <v>85</v>
      </c>
      <c r="C28" s="30">
        <v>1</v>
      </c>
      <c r="D28" s="30">
        <v>1</v>
      </c>
      <c r="E28" s="22">
        <f t="shared" si="3"/>
        <v>0</v>
      </c>
      <c r="F28" s="21">
        <f t="shared" si="4"/>
        <v>0</v>
      </c>
      <c r="H28" s="30">
        <v>1094763.5900000001</v>
      </c>
      <c r="I28" s="3">
        <v>1200000</v>
      </c>
      <c r="J28" s="30">
        <f t="shared" si="2"/>
        <v>-105236.40999999992</v>
      </c>
      <c r="K28" s="60">
        <v>44273</v>
      </c>
      <c r="L28" s="60">
        <v>45003</v>
      </c>
      <c r="M28" s="2">
        <v>41920</v>
      </c>
      <c r="N28" s="53">
        <v>43889</v>
      </c>
      <c r="O28" s="2"/>
      <c r="P28" s="2">
        <v>43689</v>
      </c>
      <c r="Q28" s="2">
        <v>43889</v>
      </c>
      <c r="R28" t="s">
        <v>355</v>
      </c>
      <c r="S28" s="2"/>
      <c r="T28" s="2">
        <v>43563</v>
      </c>
      <c r="U28">
        <v>90</v>
      </c>
      <c r="V28">
        <v>120</v>
      </c>
      <c r="W28" s="2">
        <v>43648</v>
      </c>
      <c r="X28" s="2">
        <v>43713</v>
      </c>
      <c r="Y28" s="2">
        <v>43689</v>
      </c>
      <c r="Z28" s="7" t="s">
        <v>210</v>
      </c>
      <c r="AA28" s="3">
        <v>980040</v>
      </c>
      <c r="AB28" s="3">
        <v>12300</v>
      </c>
      <c r="AC28" s="3">
        <v>992340</v>
      </c>
      <c r="AD28" s="3">
        <v>1200000</v>
      </c>
      <c r="AE28" s="5"/>
    </row>
    <row r="29" spans="1:31" x14ac:dyDescent="0.3">
      <c r="A29" t="s">
        <v>34</v>
      </c>
      <c r="B29" t="s">
        <v>33</v>
      </c>
      <c r="C29" s="30">
        <v>1</v>
      </c>
      <c r="D29" s="30">
        <v>1</v>
      </c>
      <c r="E29" s="22">
        <f t="shared" si="3"/>
        <v>0</v>
      </c>
      <c r="F29" s="21">
        <f t="shared" si="4"/>
        <v>0</v>
      </c>
      <c r="H29" s="30">
        <v>1384999.5</v>
      </c>
      <c r="I29" s="3">
        <v>1675000</v>
      </c>
      <c r="J29" s="30">
        <f t="shared" si="2"/>
        <v>-290000.5</v>
      </c>
      <c r="K29" s="64">
        <v>42844</v>
      </c>
      <c r="L29" s="64">
        <v>43574</v>
      </c>
      <c r="M29" s="2">
        <v>41730</v>
      </c>
      <c r="N29" s="53">
        <v>43465</v>
      </c>
      <c r="O29" s="2"/>
      <c r="P29" s="2">
        <v>43129</v>
      </c>
      <c r="Q29" s="2">
        <v>43465</v>
      </c>
      <c r="R29" s="52" t="s">
        <v>352</v>
      </c>
      <c r="S29" s="2"/>
      <c r="T29" s="2">
        <v>43019</v>
      </c>
      <c r="U29">
        <v>120</v>
      </c>
      <c r="V29">
        <v>150</v>
      </c>
      <c r="W29" s="2">
        <v>43138</v>
      </c>
      <c r="X29" s="2">
        <v>43168</v>
      </c>
      <c r="Y29" s="2">
        <v>43129</v>
      </c>
      <c r="Z29" s="7" t="s">
        <v>188</v>
      </c>
      <c r="AA29" s="3">
        <v>1270875</v>
      </c>
      <c r="AB29" s="3">
        <v>39390.74</v>
      </c>
      <c r="AC29" s="3">
        <v>1231484.26</v>
      </c>
      <c r="AD29" s="3">
        <v>1675000</v>
      </c>
    </row>
    <row r="30" spans="1:31" x14ac:dyDescent="0.3">
      <c r="A30" t="s">
        <v>25</v>
      </c>
      <c r="B30" t="s">
        <v>297</v>
      </c>
      <c r="C30" s="30">
        <v>1</v>
      </c>
      <c r="D30" s="30">
        <v>1</v>
      </c>
      <c r="E30" s="22">
        <f t="shared" si="3"/>
        <v>0</v>
      </c>
      <c r="F30" s="21">
        <f t="shared" si="4"/>
        <v>0</v>
      </c>
      <c r="H30" s="30">
        <v>809449.05</v>
      </c>
      <c r="I30" s="3">
        <v>900000</v>
      </c>
      <c r="J30" s="30">
        <f t="shared" si="2"/>
        <v>-90550.949999999953</v>
      </c>
      <c r="K30" s="64">
        <v>42844</v>
      </c>
      <c r="L30" s="64">
        <v>43574</v>
      </c>
      <c r="M30" s="2">
        <v>42004</v>
      </c>
      <c r="N30" s="53">
        <v>43131</v>
      </c>
      <c r="O30" s="2"/>
      <c r="P30" s="2">
        <v>43046</v>
      </c>
      <c r="Q30" s="2">
        <v>43131</v>
      </c>
      <c r="R30" s="52" t="s">
        <v>353</v>
      </c>
      <c r="S30" s="2"/>
      <c r="T30" s="2">
        <v>42912</v>
      </c>
      <c r="U30">
        <v>170</v>
      </c>
      <c r="V30">
        <v>200</v>
      </c>
      <c r="W30" s="2">
        <v>43082</v>
      </c>
      <c r="X30" s="2">
        <v>43112</v>
      </c>
      <c r="Y30" s="2">
        <v>43046</v>
      </c>
      <c r="Z30" s="7" t="s">
        <v>192</v>
      </c>
      <c r="AA30" s="3">
        <v>785328</v>
      </c>
      <c r="AB30" s="3">
        <v>65472.3</v>
      </c>
      <c r="AC30" s="3">
        <v>719855.7</v>
      </c>
      <c r="AD30" s="3">
        <v>900000</v>
      </c>
    </row>
    <row r="31" spans="1:31" x14ac:dyDescent="0.3">
      <c r="A31" t="s">
        <v>309</v>
      </c>
      <c r="B31" t="s">
        <v>298</v>
      </c>
      <c r="C31" s="30">
        <v>1</v>
      </c>
      <c r="D31" s="30">
        <v>1</v>
      </c>
      <c r="E31" s="22">
        <f t="shared" si="3"/>
        <v>0</v>
      </c>
      <c r="F31" s="21">
        <f t="shared" si="4"/>
        <v>0</v>
      </c>
      <c r="H31" s="30">
        <v>23155.8</v>
      </c>
      <c r="I31" s="47">
        <v>830000</v>
      </c>
      <c r="J31" s="30">
        <f t="shared" si="2"/>
        <v>-806844.2</v>
      </c>
      <c r="K31" s="2">
        <v>42309</v>
      </c>
      <c r="L31" s="2" t="s">
        <v>380</v>
      </c>
      <c r="M31" s="2">
        <v>41973</v>
      </c>
      <c r="N31" s="68" t="s">
        <v>380</v>
      </c>
      <c r="Q31" s="2">
        <v>43434</v>
      </c>
      <c r="R31" s="54" t="s">
        <v>365</v>
      </c>
    </row>
    <row r="32" spans="1:31" x14ac:dyDescent="0.3">
      <c r="A32" t="s">
        <v>89</v>
      </c>
      <c r="B32" t="s">
        <v>88</v>
      </c>
      <c r="C32" s="30">
        <v>1</v>
      </c>
      <c r="D32" s="30">
        <v>1</v>
      </c>
      <c r="E32" s="22">
        <f t="shared" si="3"/>
        <v>0</v>
      </c>
      <c r="F32" s="21">
        <f t="shared" si="4"/>
        <v>0</v>
      </c>
      <c r="H32" s="30">
        <v>622001.63</v>
      </c>
      <c r="I32" s="3">
        <v>640000</v>
      </c>
      <c r="J32" s="30">
        <f t="shared" si="2"/>
        <v>-17998.369999999995</v>
      </c>
      <c r="K32" s="64">
        <v>42844</v>
      </c>
      <c r="L32" s="64">
        <v>43574</v>
      </c>
      <c r="M32" s="2">
        <v>41974</v>
      </c>
      <c r="N32" s="53">
        <v>43891</v>
      </c>
      <c r="O32" s="2"/>
      <c r="P32" s="2">
        <v>43675</v>
      </c>
      <c r="Q32" s="2">
        <v>43891</v>
      </c>
      <c r="R32" s="2" t="s">
        <v>351</v>
      </c>
      <c r="S32" s="2"/>
      <c r="T32" s="2">
        <v>43542</v>
      </c>
      <c r="U32">
        <v>120</v>
      </c>
      <c r="V32">
        <v>150</v>
      </c>
      <c r="W32" s="2">
        <v>43662</v>
      </c>
      <c r="X32" s="2">
        <v>43692</v>
      </c>
      <c r="Y32" s="2">
        <v>43675</v>
      </c>
      <c r="Z32" s="7" t="s">
        <v>198</v>
      </c>
      <c r="AA32" s="3">
        <v>521127.02</v>
      </c>
      <c r="AB32" s="3">
        <v>5272.7</v>
      </c>
      <c r="AC32" s="3">
        <v>526399.72</v>
      </c>
      <c r="AD32" s="3">
        <v>640000</v>
      </c>
    </row>
    <row r="33" spans="1:32" x14ac:dyDescent="0.3">
      <c r="A33" t="s">
        <v>310</v>
      </c>
      <c r="B33" t="s">
        <v>299</v>
      </c>
      <c r="C33" s="30">
        <v>1</v>
      </c>
      <c r="D33" s="30">
        <v>1</v>
      </c>
      <c r="E33" s="22">
        <f t="shared" si="3"/>
        <v>0</v>
      </c>
      <c r="F33" s="21">
        <f t="shared" si="4"/>
        <v>0</v>
      </c>
      <c r="H33" s="30">
        <v>487476.62</v>
      </c>
      <c r="I33" s="47">
        <v>510000</v>
      </c>
      <c r="J33" s="30">
        <f t="shared" si="2"/>
        <v>-22523.380000000005</v>
      </c>
      <c r="K33" s="2">
        <v>42005</v>
      </c>
      <c r="L33" s="2">
        <v>42369</v>
      </c>
      <c r="M33" s="2">
        <v>42004</v>
      </c>
      <c r="N33" s="53">
        <v>43708</v>
      </c>
      <c r="O33" s="2"/>
      <c r="P33" s="2">
        <v>42237</v>
      </c>
      <c r="Q33" s="2">
        <v>43708</v>
      </c>
    </row>
    <row r="34" spans="1:32" x14ac:dyDescent="0.3">
      <c r="A34" t="s">
        <v>311</v>
      </c>
      <c r="B34" t="s">
        <v>300</v>
      </c>
      <c r="C34" s="30">
        <v>1</v>
      </c>
      <c r="D34" s="30">
        <v>1</v>
      </c>
      <c r="E34" s="22">
        <f t="shared" si="3"/>
        <v>0</v>
      </c>
      <c r="F34" s="21">
        <f t="shared" si="4"/>
        <v>0</v>
      </c>
      <c r="H34" s="30">
        <v>1583143.88</v>
      </c>
      <c r="I34" s="47">
        <v>1856415</v>
      </c>
      <c r="J34" s="30">
        <f t="shared" si="2"/>
        <v>-273271.12000000011</v>
      </c>
      <c r="K34" s="2">
        <v>42005</v>
      </c>
      <c r="L34" s="2">
        <v>43465</v>
      </c>
      <c r="M34" s="2">
        <v>42185</v>
      </c>
      <c r="N34" s="53">
        <v>43281</v>
      </c>
      <c r="Q34" s="2">
        <v>43281</v>
      </c>
      <c r="R34" t="s">
        <v>366</v>
      </c>
    </row>
    <row r="35" spans="1:32" x14ac:dyDescent="0.3">
      <c r="A35" t="s">
        <v>241</v>
      </c>
      <c r="B35" t="s">
        <v>242</v>
      </c>
      <c r="C35" s="30">
        <v>1</v>
      </c>
      <c r="D35" s="30">
        <v>1</v>
      </c>
      <c r="E35" s="22">
        <f t="shared" si="3"/>
        <v>0</v>
      </c>
      <c r="F35" s="21">
        <f t="shared" si="4"/>
        <v>0</v>
      </c>
      <c r="H35" s="30">
        <v>1060977.1000000001</v>
      </c>
      <c r="I35" s="3">
        <v>1075000</v>
      </c>
      <c r="J35" s="30">
        <f t="shared" si="2"/>
        <v>-14022.899999999907</v>
      </c>
      <c r="K35" s="64">
        <v>42844</v>
      </c>
      <c r="L35" s="64">
        <v>43574</v>
      </c>
      <c r="M35" s="2">
        <v>42291</v>
      </c>
      <c r="N35" s="53">
        <v>43100</v>
      </c>
      <c r="O35" s="2"/>
      <c r="P35" s="2">
        <v>42922</v>
      </c>
      <c r="Q35" s="2">
        <v>43100</v>
      </c>
      <c r="R35" s="2" t="s">
        <v>351</v>
      </c>
      <c r="S35" s="2"/>
      <c r="T35" s="2">
        <v>42779</v>
      </c>
      <c r="U35">
        <v>180</v>
      </c>
      <c r="V35">
        <v>210</v>
      </c>
      <c r="W35" s="2">
        <v>42959</v>
      </c>
      <c r="X35" s="2">
        <v>42989</v>
      </c>
      <c r="Y35" s="2">
        <v>42922</v>
      </c>
      <c r="Z35" s="7" t="s">
        <v>219</v>
      </c>
      <c r="AA35" s="3">
        <v>958399</v>
      </c>
      <c r="AB35" s="3">
        <v>17862.39</v>
      </c>
      <c r="AC35" s="3">
        <v>976261.39</v>
      </c>
      <c r="AD35" s="3">
        <v>1075000</v>
      </c>
    </row>
    <row r="36" spans="1:32" x14ac:dyDescent="0.3">
      <c r="A36" t="s">
        <v>38</v>
      </c>
      <c r="B36" t="s">
        <v>35</v>
      </c>
      <c r="C36" s="30">
        <v>1</v>
      </c>
      <c r="D36" s="30">
        <v>1</v>
      </c>
      <c r="E36" s="22">
        <f t="shared" si="3"/>
        <v>0</v>
      </c>
      <c r="F36" s="21">
        <f t="shared" si="4"/>
        <v>0</v>
      </c>
      <c r="H36" s="30">
        <v>348251.7</v>
      </c>
      <c r="I36" s="3">
        <v>375000</v>
      </c>
      <c r="J36" s="30">
        <f t="shared" si="2"/>
        <v>-26748.299999999988</v>
      </c>
      <c r="K36" s="64">
        <v>42844</v>
      </c>
      <c r="L36" s="64">
        <v>43574</v>
      </c>
      <c r="M36" s="2">
        <v>42369</v>
      </c>
      <c r="N36" s="53">
        <v>43147</v>
      </c>
      <c r="O36" s="2"/>
      <c r="P36" s="2">
        <v>43059</v>
      </c>
      <c r="Q36" s="2">
        <v>43147</v>
      </c>
      <c r="R36" s="2" t="s">
        <v>351</v>
      </c>
      <c r="S36" s="2"/>
      <c r="T36" s="2">
        <v>42975</v>
      </c>
      <c r="U36">
        <v>75</v>
      </c>
      <c r="V36">
        <v>90</v>
      </c>
      <c r="W36" s="2">
        <v>43050</v>
      </c>
      <c r="X36" s="2">
        <v>43065</v>
      </c>
      <c r="Y36" s="2">
        <v>43059</v>
      </c>
      <c r="Z36" s="7" t="s">
        <v>196</v>
      </c>
      <c r="AA36" s="3">
        <v>303348.5</v>
      </c>
      <c r="AB36" s="3">
        <v>-4505.5</v>
      </c>
      <c r="AC36" s="3">
        <v>298483</v>
      </c>
      <c r="AD36" s="3">
        <v>375000</v>
      </c>
    </row>
    <row r="37" spans="1:32" x14ac:dyDescent="0.3">
      <c r="A37" t="s">
        <v>28</v>
      </c>
      <c r="B37" t="s">
        <v>26</v>
      </c>
      <c r="C37" s="30">
        <v>1</v>
      </c>
      <c r="D37" s="30">
        <v>1</v>
      </c>
      <c r="E37" s="22">
        <f t="shared" si="3"/>
        <v>0</v>
      </c>
      <c r="F37" s="21">
        <f t="shared" si="4"/>
        <v>0</v>
      </c>
      <c r="H37" s="30">
        <v>779110.75</v>
      </c>
      <c r="I37" s="3">
        <v>895000</v>
      </c>
      <c r="J37" s="30">
        <f t="shared" si="2"/>
        <v>-115889.25</v>
      </c>
      <c r="K37" s="2">
        <v>42370</v>
      </c>
      <c r="L37" s="2">
        <v>42735</v>
      </c>
      <c r="M37" s="2">
        <v>42436</v>
      </c>
      <c r="N37" s="53">
        <v>43313</v>
      </c>
      <c r="O37" s="2"/>
      <c r="P37" s="2">
        <v>43039</v>
      </c>
      <c r="Q37" s="2">
        <v>43313</v>
      </c>
      <c r="R37" s="52" t="s">
        <v>272</v>
      </c>
      <c r="S37" s="2"/>
      <c r="T37" s="2">
        <v>42933</v>
      </c>
      <c r="U37">
        <v>120</v>
      </c>
      <c r="V37">
        <v>150</v>
      </c>
      <c r="W37" s="2">
        <v>43053</v>
      </c>
      <c r="X37" s="2">
        <v>43083</v>
      </c>
      <c r="Y37" s="2">
        <v>43039</v>
      </c>
      <c r="Z37" s="7" t="s">
        <v>188</v>
      </c>
      <c r="AA37" s="3">
        <v>755783</v>
      </c>
      <c r="AB37" s="3">
        <v>-58481.3</v>
      </c>
      <c r="AC37" s="3">
        <v>697301.7</v>
      </c>
      <c r="AD37" s="3">
        <v>895000</v>
      </c>
    </row>
    <row r="38" spans="1:32" x14ac:dyDescent="0.3">
      <c r="A38" t="s">
        <v>125</v>
      </c>
      <c r="B38" t="s">
        <v>120</v>
      </c>
      <c r="C38" s="30">
        <v>1</v>
      </c>
      <c r="D38" s="30">
        <v>1</v>
      </c>
      <c r="E38" s="22">
        <f t="shared" si="3"/>
        <v>0</v>
      </c>
      <c r="F38" s="21">
        <f t="shared" si="4"/>
        <v>0</v>
      </c>
      <c r="H38" s="30">
        <v>478851.34</v>
      </c>
      <c r="I38" s="3">
        <v>470000</v>
      </c>
      <c r="J38" s="30">
        <f t="shared" si="2"/>
        <v>8851.3400000000256</v>
      </c>
      <c r="K38" s="64">
        <v>42844</v>
      </c>
      <c r="L38" s="64">
        <v>43574</v>
      </c>
      <c r="M38" s="2">
        <v>42650</v>
      </c>
      <c r="N38" s="53">
        <v>44012</v>
      </c>
      <c r="O38" s="2"/>
      <c r="P38" s="2">
        <v>43803</v>
      </c>
      <c r="Q38" s="2">
        <v>44012</v>
      </c>
      <c r="R38" s="2" t="s">
        <v>351</v>
      </c>
      <c r="S38" s="2"/>
      <c r="T38" s="2">
        <v>43724</v>
      </c>
      <c r="U38">
        <v>65</v>
      </c>
      <c r="V38">
        <v>95</v>
      </c>
      <c r="W38" s="2">
        <v>43789</v>
      </c>
      <c r="X38" s="2">
        <v>43819</v>
      </c>
      <c r="Y38" s="2">
        <v>43803</v>
      </c>
      <c r="Z38" s="7" t="s">
        <v>218</v>
      </c>
      <c r="AA38" s="3">
        <v>414113</v>
      </c>
      <c r="AB38" s="3">
        <v>24563.5</v>
      </c>
      <c r="AC38" s="3">
        <v>438676</v>
      </c>
      <c r="AD38" s="3">
        <v>470000</v>
      </c>
    </row>
    <row r="39" spans="1:32" x14ac:dyDescent="0.3">
      <c r="A39" t="s">
        <v>59</v>
      </c>
      <c r="B39" t="s">
        <v>68</v>
      </c>
      <c r="C39" s="30">
        <v>1</v>
      </c>
      <c r="D39" s="30">
        <v>1</v>
      </c>
      <c r="E39" s="22">
        <f t="shared" si="3"/>
        <v>0</v>
      </c>
      <c r="F39" s="21">
        <f t="shared" si="4"/>
        <v>0</v>
      </c>
      <c r="H39" s="30">
        <v>771044</v>
      </c>
      <c r="I39" s="3">
        <v>790000</v>
      </c>
      <c r="J39" s="30">
        <f t="shared" si="2"/>
        <v>-18956</v>
      </c>
      <c r="K39" s="64">
        <v>42844</v>
      </c>
      <c r="L39" s="64">
        <v>43574</v>
      </c>
      <c r="M39" s="2">
        <v>42582</v>
      </c>
      <c r="N39" s="53">
        <v>43830</v>
      </c>
      <c r="O39" s="2"/>
      <c r="P39" s="2">
        <v>43444</v>
      </c>
      <c r="Q39" s="2">
        <v>43830</v>
      </c>
      <c r="R39" s="2" t="s">
        <v>351</v>
      </c>
      <c r="S39" s="2"/>
      <c r="T39" s="2">
        <v>43234</v>
      </c>
      <c r="U39">
        <v>130</v>
      </c>
      <c r="V39">
        <v>160</v>
      </c>
      <c r="W39" s="2">
        <v>43364</v>
      </c>
      <c r="X39" s="2">
        <v>43394</v>
      </c>
      <c r="Y39" s="2">
        <v>43444</v>
      </c>
      <c r="Z39" s="7" t="s">
        <v>202</v>
      </c>
      <c r="AA39" s="3">
        <v>679720</v>
      </c>
      <c r="AB39" s="3">
        <v>705.98</v>
      </c>
      <c r="AC39" s="3">
        <v>680425.98</v>
      </c>
      <c r="AD39" s="3">
        <v>790000</v>
      </c>
    </row>
    <row r="40" spans="1:32" x14ac:dyDescent="0.3">
      <c r="A40" t="s">
        <v>19</v>
      </c>
      <c r="B40" t="s">
        <v>16</v>
      </c>
      <c r="C40" s="30">
        <v>1</v>
      </c>
      <c r="D40" s="30">
        <v>1</v>
      </c>
      <c r="E40" s="22">
        <f t="shared" si="3"/>
        <v>0</v>
      </c>
      <c r="F40" s="21">
        <f t="shared" si="4"/>
        <v>0</v>
      </c>
      <c r="H40" s="30">
        <v>197668.87</v>
      </c>
      <c r="I40" s="3">
        <v>215000</v>
      </c>
      <c r="J40" s="30">
        <f t="shared" si="2"/>
        <v>-17331.130000000005</v>
      </c>
      <c r="K40" s="64">
        <v>42844</v>
      </c>
      <c r="L40" s="64">
        <v>43574</v>
      </c>
      <c r="M40" s="2">
        <v>42563</v>
      </c>
      <c r="N40" s="53">
        <v>43100</v>
      </c>
      <c r="O40" s="2"/>
      <c r="P40" s="2">
        <v>42909</v>
      </c>
      <c r="Q40" s="2">
        <v>43100</v>
      </c>
      <c r="R40" s="2" t="s">
        <v>351</v>
      </c>
      <c r="S40" s="2"/>
      <c r="T40" s="2">
        <v>42849</v>
      </c>
      <c r="U40">
        <v>60</v>
      </c>
      <c r="V40">
        <v>75</v>
      </c>
      <c r="W40" s="2">
        <v>42909</v>
      </c>
      <c r="X40" s="2">
        <v>42924</v>
      </c>
      <c r="Y40" s="2">
        <v>42909</v>
      </c>
      <c r="Z40" s="7" t="s">
        <v>188</v>
      </c>
      <c r="AA40" s="3">
        <v>172250</v>
      </c>
      <c r="AB40" s="3">
        <v>-6134.5</v>
      </c>
      <c r="AC40" s="3">
        <v>166115.5</v>
      </c>
      <c r="AD40" s="3">
        <v>215000</v>
      </c>
    </row>
    <row r="41" spans="1:32" x14ac:dyDescent="0.3">
      <c r="A41" t="s">
        <v>99</v>
      </c>
      <c r="B41" t="s">
        <v>94</v>
      </c>
      <c r="C41" s="30">
        <v>1</v>
      </c>
      <c r="D41" s="30">
        <v>1</v>
      </c>
      <c r="E41" s="22">
        <f t="shared" si="3"/>
        <v>0</v>
      </c>
      <c r="F41" s="21">
        <f t="shared" si="4"/>
        <v>0</v>
      </c>
      <c r="H41" s="30">
        <v>524259.08</v>
      </c>
      <c r="I41" s="3">
        <v>530000</v>
      </c>
      <c r="J41" s="30">
        <f t="shared" si="2"/>
        <v>-5740.9199999999837</v>
      </c>
      <c r="K41" s="60">
        <v>44273</v>
      </c>
      <c r="L41" s="60">
        <v>45003</v>
      </c>
      <c r="M41" s="2">
        <v>42436</v>
      </c>
      <c r="N41" s="53">
        <v>43837</v>
      </c>
      <c r="O41" s="2"/>
      <c r="P41" s="2">
        <v>43714</v>
      </c>
      <c r="Q41" s="2">
        <v>43837</v>
      </c>
      <c r="R41" t="s">
        <v>354</v>
      </c>
      <c r="S41" s="2"/>
      <c r="T41" s="2">
        <v>43565</v>
      </c>
      <c r="U41">
        <v>125</v>
      </c>
      <c r="V41">
        <v>140</v>
      </c>
      <c r="W41" s="2">
        <v>43690</v>
      </c>
      <c r="X41" s="2">
        <v>43705</v>
      </c>
      <c r="Y41" s="2">
        <v>43714</v>
      </c>
      <c r="Z41" s="7" t="s">
        <v>212</v>
      </c>
      <c r="AA41" s="3">
        <v>447518</v>
      </c>
      <c r="AB41" s="3">
        <v>-8129</v>
      </c>
      <c r="AC41" s="3">
        <v>439389</v>
      </c>
      <c r="AD41" s="3">
        <v>530000</v>
      </c>
    </row>
    <row r="42" spans="1:32" x14ac:dyDescent="0.3">
      <c r="A42" t="s">
        <v>23</v>
      </c>
      <c r="B42" t="s">
        <v>22</v>
      </c>
      <c r="C42" s="30">
        <v>1</v>
      </c>
      <c r="D42" s="30">
        <v>1</v>
      </c>
      <c r="E42" s="22">
        <f t="shared" si="3"/>
        <v>0</v>
      </c>
      <c r="F42" s="21">
        <f t="shared" si="4"/>
        <v>0</v>
      </c>
      <c r="H42" s="30">
        <v>251739.49</v>
      </c>
      <c r="I42" s="3">
        <v>255000</v>
      </c>
      <c r="J42" s="30">
        <f t="shared" si="2"/>
        <v>-3260.5100000000093</v>
      </c>
      <c r="K42" s="64">
        <v>42844</v>
      </c>
      <c r="L42" s="64">
        <v>43574</v>
      </c>
      <c r="M42" s="2">
        <v>42552</v>
      </c>
      <c r="N42" s="53">
        <v>43132</v>
      </c>
      <c r="O42" s="2"/>
      <c r="P42" s="2">
        <v>42933</v>
      </c>
      <c r="Q42" s="2">
        <v>43132</v>
      </c>
      <c r="R42" s="2" t="s">
        <v>351</v>
      </c>
      <c r="S42" s="2"/>
      <c r="T42" s="2">
        <v>42870</v>
      </c>
      <c r="U42">
        <v>60</v>
      </c>
      <c r="V42">
        <v>75</v>
      </c>
      <c r="W42" s="2">
        <v>42930</v>
      </c>
      <c r="X42" s="2">
        <v>42945</v>
      </c>
      <c r="Y42" s="2">
        <v>42933</v>
      </c>
      <c r="Z42" s="7" t="s">
        <v>193</v>
      </c>
      <c r="AA42" s="3">
        <v>213216</v>
      </c>
      <c r="AB42" s="3">
        <v>-1452.26</v>
      </c>
      <c r="AC42" s="3">
        <v>211763.74</v>
      </c>
      <c r="AD42" s="3">
        <v>255000</v>
      </c>
    </row>
    <row r="43" spans="1:32" x14ac:dyDescent="0.3">
      <c r="A43" t="s">
        <v>41</v>
      </c>
      <c r="B43" t="s">
        <v>39</v>
      </c>
      <c r="C43" s="30">
        <v>1</v>
      </c>
      <c r="D43" s="30">
        <v>1</v>
      </c>
      <c r="E43" s="22">
        <f t="shared" si="3"/>
        <v>0</v>
      </c>
      <c r="F43" s="21">
        <f t="shared" si="4"/>
        <v>0</v>
      </c>
      <c r="H43" s="30">
        <v>255518.25</v>
      </c>
      <c r="I43" s="3">
        <v>270000</v>
      </c>
      <c r="J43" s="30">
        <f t="shared" si="2"/>
        <v>-14481.75</v>
      </c>
      <c r="K43" s="64">
        <v>42844</v>
      </c>
      <c r="L43" s="64">
        <v>43574</v>
      </c>
      <c r="M43" s="2">
        <v>42552</v>
      </c>
      <c r="N43" s="53">
        <v>43281</v>
      </c>
      <c r="O43" s="2"/>
      <c r="P43" s="2">
        <v>43133</v>
      </c>
      <c r="Q43" s="2">
        <v>43281</v>
      </c>
      <c r="R43" s="2" t="s">
        <v>351</v>
      </c>
      <c r="S43" s="2"/>
      <c r="T43" s="2">
        <v>43052</v>
      </c>
      <c r="U43">
        <v>75</v>
      </c>
      <c r="V43">
        <v>90</v>
      </c>
      <c r="W43" s="2">
        <v>43127</v>
      </c>
      <c r="X43" s="2">
        <v>43142</v>
      </c>
      <c r="Y43" s="2">
        <v>43133</v>
      </c>
      <c r="Z43" s="7" t="s">
        <v>198</v>
      </c>
      <c r="AA43" s="3">
        <v>229756</v>
      </c>
      <c r="AB43" s="3">
        <v>-7049</v>
      </c>
      <c r="AC43" s="3">
        <v>222707</v>
      </c>
      <c r="AD43" s="3">
        <v>270000</v>
      </c>
    </row>
    <row r="44" spans="1:32" x14ac:dyDescent="0.3">
      <c r="A44" t="s">
        <v>67</v>
      </c>
      <c r="B44" t="s">
        <v>80</v>
      </c>
      <c r="C44" s="30">
        <v>1</v>
      </c>
      <c r="D44" s="30">
        <v>1</v>
      </c>
      <c r="E44" s="22">
        <f t="shared" si="3"/>
        <v>0</v>
      </c>
      <c r="F44" s="21">
        <f t="shared" si="4"/>
        <v>0</v>
      </c>
      <c r="H44" s="30">
        <v>772048.69</v>
      </c>
      <c r="I44" s="3">
        <v>831490</v>
      </c>
      <c r="J44" s="30">
        <f t="shared" si="2"/>
        <v>-59441.310000000056</v>
      </c>
      <c r="K44" s="66">
        <v>40808</v>
      </c>
      <c r="L44" s="66">
        <v>41539</v>
      </c>
      <c r="M44" s="2">
        <v>42657</v>
      </c>
      <c r="N44" s="53">
        <v>43646</v>
      </c>
      <c r="O44" s="2"/>
      <c r="P44" s="2">
        <v>43416</v>
      </c>
      <c r="Q44" s="2">
        <v>43646</v>
      </c>
      <c r="R44" s="2" t="s">
        <v>351</v>
      </c>
      <c r="S44" s="2"/>
      <c r="T44" s="2">
        <v>43227</v>
      </c>
      <c r="U44">
        <v>110</v>
      </c>
      <c r="V44">
        <v>140</v>
      </c>
      <c r="W44" s="2">
        <v>43337</v>
      </c>
      <c r="X44" s="2">
        <v>43367</v>
      </c>
      <c r="Y44" s="2">
        <v>43416</v>
      </c>
      <c r="Z44" s="7" t="s">
        <v>200</v>
      </c>
      <c r="AA44" s="3">
        <v>636524</v>
      </c>
      <c r="AB44" s="3">
        <v>70338</v>
      </c>
      <c r="AC44" s="3">
        <v>706862</v>
      </c>
      <c r="AD44" s="3">
        <v>831490</v>
      </c>
    </row>
    <row r="45" spans="1:32" x14ac:dyDescent="0.3">
      <c r="A45" t="s">
        <v>8</v>
      </c>
      <c r="B45" t="s">
        <v>7</v>
      </c>
      <c r="C45" s="30">
        <v>1</v>
      </c>
      <c r="D45" s="30">
        <v>1</v>
      </c>
      <c r="E45" s="22">
        <f t="shared" si="3"/>
        <v>0</v>
      </c>
      <c r="F45" s="21">
        <f t="shared" si="4"/>
        <v>0</v>
      </c>
      <c r="H45" s="30">
        <v>397238.69</v>
      </c>
      <c r="I45" s="3">
        <v>415000</v>
      </c>
      <c r="J45" s="30">
        <f t="shared" si="2"/>
        <v>-17761.309999999998</v>
      </c>
      <c r="K45" s="64">
        <v>42844</v>
      </c>
      <c r="L45" s="64">
        <v>43574</v>
      </c>
      <c r="M45" s="2">
        <v>42675</v>
      </c>
      <c r="N45" s="53">
        <v>43100</v>
      </c>
      <c r="O45" s="2"/>
      <c r="P45" s="2">
        <v>42914</v>
      </c>
      <c r="Q45" s="2">
        <v>43100</v>
      </c>
      <c r="R45" s="2" t="s">
        <v>351</v>
      </c>
      <c r="S45" s="2"/>
      <c r="T45" s="2">
        <v>42807</v>
      </c>
      <c r="U45">
        <v>110</v>
      </c>
      <c r="V45">
        <v>130</v>
      </c>
      <c r="W45" s="2">
        <v>42917</v>
      </c>
      <c r="X45" s="2">
        <v>42937</v>
      </c>
      <c r="Y45" s="2">
        <v>42914</v>
      </c>
      <c r="Z45" s="7" t="s">
        <v>188</v>
      </c>
      <c r="AA45" s="3">
        <v>333000</v>
      </c>
      <c r="AB45" s="3">
        <v>1911.17</v>
      </c>
      <c r="AC45" s="3">
        <v>334911.17</v>
      </c>
      <c r="AD45" s="3">
        <v>415000</v>
      </c>
    </row>
    <row r="46" spans="1:32" x14ac:dyDescent="0.3">
      <c r="A46" t="s">
        <v>30</v>
      </c>
      <c r="B46" t="s">
        <v>29</v>
      </c>
      <c r="C46" s="30">
        <v>1</v>
      </c>
      <c r="D46" s="30">
        <v>1</v>
      </c>
      <c r="E46" s="22">
        <f t="shared" si="3"/>
        <v>0</v>
      </c>
      <c r="F46" s="21">
        <f t="shared" si="4"/>
        <v>0</v>
      </c>
      <c r="H46" s="30">
        <v>171664.15</v>
      </c>
      <c r="I46" s="3">
        <v>175000</v>
      </c>
      <c r="J46" s="30">
        <f t="shared" si="2"/>
        <v>-3335.8500000000058</v>
      </c>
      <c r="K46" s="64">
        <v>42844</v>
      </c>
      <c r="L46" s="64">
        <v>43574</v>
      </c>
      <c r="M46" s="2">
        <v>42705</v>
      </c>
      <c r="N46" s="53">
        <v>43100</v>
      </c>
      <c r="O46" s="2"/>
      <c r="P46" s="2">
        <v>42941</v>
      </c>
      <c r="Q46" s="2">
        <v>43100</v>
      </c>
      <c r="R46" s="2" t="s">
        <v>351</v>
      </c>
      <c r="S46" s="2"/>
      <c r="T46" s="2">
        <v>42900</v>
      </c>
      <c r="U46">
        <v>35</v>
      </c>
      <c r="V46">
        <v>42</v>
      </c>
      <c r="W46" s="2">
        <v>42935</v>
      </c>
      <c r="X46" s="2">
        <v>42942</v>
      </c>
      <c r="Y46" s="2">
        <v>42941</v>
      </c>
      <c r="Z46" s="7" t="s">
        <v>194</v>
      </c>
      <c r="AA46" s="3">
        <v>134610</v>
      </c>
      <c r="AB46" s="3">
        <v>5246</v>
      </c>
      <c r="AC46" s="3">
        <v>139856</v>
      </c>
      <c r="AD46" s="3">
        <v>175000</v>
      </c>
    </row>
    <row r="47" spans="1:32" x14ac:dyDescent="0.3">
      <c r="A47" t="s">
        <v>6</v>
      </c>
      <c r="B47" t="s">
        <v>5</v>
      </c>
      <c r="C47" s="30">
        <v>1</v>
      </c>
      <c r="D47" s="30">
        <v>1</v>
      </c>
      <c r="E47" s="22">
        <f t="shared" si="3"/>
        <v>0</v>
      </c>
      <c r="F47" s="21">
        <f t="shared" si="4"/>
        <v>0</v>
      </c>
      <c r="H47" s="30">
        <v>119903.96</v>
      </c>
      <c r="I47" s="3">
        <v>130000</v>
      </c>
      <c r="J47" s="30">
        <f t="shared" si="2"/>
        <v>-10096.039999999994</v>
      </c>
      <c r="K47" s="64">
        <v>42844</v>
      </c>
      <c r="L47" s="64">
        <v>43574</v>
      </c>
      <c r="M47" s="2">
        <v>42719</v>
      </c>
      <c r="N47" s="53">
        <v>43100</v>
      </c>
      <c r="O47" s="2"/>
      <c r="P47" s="2">
        <v>42821</v>
      </c>
      <c r="Q47" s="2">
        <v>43100</v>
      </c>
      <c r="R47" s="2" t="s">
        <v>351</v>
      </c>
      <c r="S47" s="2"/>
      <c r="T47" s="2">
        <v>42793</v>
      </c>
      <c r="U47">
        <v>28</v>
      </c>
      <c r="V47">
        <v>35</v>
      </c>
      <c r="W47" s="2">
        <v>42821</v>
      </c>
      <c r="X47" s="2">
        <v>42828</v>
      </c>
      <c r="Y47" s="2">
        <v>42821</v>
      </c>
      <c r="Z47" s="7" t="s">
        <v>188</v>
      </c>
      <c r="AA47" s="3">
        <v>97375</v>
      </c>
      <c r="AB47" s="3">
        <v>1765</v>
      </c>
      <c r="AC47" s="3">
        <v>99140</v>
      </c>
      <c r="AD47" s="3">
        <v>130000</v>
      </c>
    </row>
    <row r="48" spans="1:32" x14ac:dyDescent="0.3">
      <c r="A48" t="s">
        <v>42</v>
      </c>
      <c r="B48" t="s">
        <v>40</v>
      </c>
      <c r="C48" s="30">
        <v>1</v>
      </c>
      <c r="D48" s="30">
        <v>1</v>
      </c>
      <c r="E48" s="22">
        <f t="shared" si="3"/>
        <v>0</v>
      </c>
      <c r="F48" s="21">
        <f t="shared" si="4"/>
        <v>0</v>
      </c>
      <c r="H48" s="30">
        <v>477179.52</v>
      </c>
      <c r="I48" s="3">
        <v>485000</v>
      </c>
      <c r="J48" s="30">
        <f t="shared" si="2"/>
        <v>-7820.4799999999814</v>
      </c>
      <c r="K48" s="64">
        <v>42844</v>
      </c>
      <c r="L48" s="64">
        <v>43574</v>
      </c>
      <c r="M48" s="2">
        <v>42727</v>
      </c>
      <c r="N48" s="53">
        <v>43281</v>
      </c>
      <c r="O48" s="2"/>
      <c r="P48" s="2">
        <v>43228</v>
      </c>
      <c r="Q48" s="2">
        <v>43281</v>
      </c>
      <c r="R48" s="2" t="s">
        <v>351</v>
      </c>
      <c r="S48" s="2"/>
      <c r="T48" s="2">
        <v>43122</v>
      </c>
      <c r="U48">
        <v>85</v>
      </c>
      <c r="V48">
        <v>100</v>
      </c>
      <c r="W48" s="2">
        <v>43207</v>
      </c>
      <c r="X48" s="2">
        <v>43222</v>
      </c>
      <c r="Y48" s="2">
        <v>43228</v>
      </c>
      <c r="Z48" s="7" t="s">
        <v>199</v>
      </c>
      <c r="AA48" s="3">
        <v>403786.3</v>
      </c>
      <c r="AB48" s="3">
        <v>24734.5</v>
      </c>
      <c r="AC48" s="3">
        <v>428520.8</v>
      </c>
      <c r="AD48" s="3">
        <v>485000</v>
      </c>
      <c r="AF48" s="3"/>
    </row>
    <row r="49" spans="1:32" x14ac:dyDescent="0.3">
      <c r="A49" t="s">
        <v>21</v>
      </c>
      <c r="B49" t="s">
        <v>17</v>
      </c>
      <c r="C49" s="30">
        <v>1</v>
      </c>
      <c r="D49" s="30">
        <v>1</v>
      </c>
      <c r="E49" s="22">
        <f t="shared" si="3"/>
        <v>0</v>
      </c>
      <c r="F49" s="21">
        <f t="shared" si="4"/>
        <v>0</v>
      </c>
      <c r="H49" s="30">
        <v>91361.2</v>
      </c>
      <c r="I49" s="3">
        <v>90000</v>
      </c>
      <c r="J49" s="30">
        <f t="shared" si="2"/>
        <v>1361.1999999999971</v>
      </c>
      <c r="K49" s="64">
        <v>42844</v>
      </c>
      <c r="L49" s="64">
        <v>43574</v>
      </c>
      <c r="M49" s="2">
        <v>42795</v>
      </c>
      <c r="N49" s="53">
        <v>43100</v>
      </c>
      <c r="O49" s="2"/>
      <c r="P49" s="2">
        <v>42886</v>
      </c>
      <c r="Q49" s="2">
        <v>43100</v>
      </c>
      <c r="R49" s="2" t="s">
        <v>351</v>
      </c>
      <c r="S49" s="2"/>
      <c r="T49" s="2">
        <v>42851</v>
      </c>
      <c r="U49">
        <v>28</v>
      </c>
      <c r="V49">
        <v>35</v>
      </c>
      <c r="W49" s="2">
        <v>42879</v>
      </c>
      <c r="X49" s="2">
        <v>42886</v>
      </c>
      <c r="Y49" s="2">
        <v>42886</v>
      </c>
      <c r="Z49" s="7" t="s">
        <v>191</v>
      </c>
      <c r="AA49" s="3">
        <v>72000</v>
      </c>
      <c r="AB49" s="3">
        <v>8476.07</v>
      </c>
      <c r="AC49" s="3">
        <v>80476.070000000007</v>
      </c>
      <c r="AD49" s="3">
        <v>90000</v>
      </c>
    </row>
    <row r="50" spans="1:32" x14ac:dyDescent="0.3">
      <c r="A50" t="s">
        <v>37</v>
      </c>
      <c r="B50" t="s">
        <v>36</v>
      </c>
      <c r="C50" s="30">
        <v>1</v>
      </c>
      <c r="D50" s="30">
        <v>1</v>
      </c>
      <c r="E50" s="22">
        <f t="shared" si="3"/>
        <v>0</v>
      </c>
      <c r="F50" s="21">
        <f t="shared" si="4"/>
        <v>0</v>
      </c>
      <c r="H50" s="30">
        <v>100952.81</v>
      </c>
      <c r="I50" s="3">
        <v>110000</v>
      </c>
      <c r="J50" s="30">
        <f t="shared" si="2"/>
        <v>-9047.1900000000023</v>
      </c>
      <c r="K50" s="64">
        <v>42844</v>
      </c>
      <c r="L50" s="64">
        <v>43574</v>
      </c>
      <c r="M50" s="2">
        <v>42825</v>
      </c>
      <c r="N50" s="53">
        <v>43100</v>
      </c>
      <c r="O50" s="2"/>
      <c r="P50" s="2">
        <v>42977</v>
      </c>
      <c r="Q50" s="2">
        <v>43100</v>
      </c>
      <c r="R50" s="2" t="s">
        <v>351</v>
      </c>
      <c r="S50" s="2"/>
      <c r="T50" s="2">
        <v>42956</v>
      </c>
      <c r="U50">
        <v>21</v>
      </c>
      <c r="V50">
        <v>28</v>
      </c>
      <c r="W50" s="2">
        <v>42977</v>
      </c>
      <c r="X50" s="2">
        <v>42984</v>
      </c>
      <c r="Y50" s="2">
        <v>42977</v>
      </c>
      <c r="Z50" s="7" t="s">
        <v>188</v>
      </c>
      <c r="AA50" s="3">
        <v>81590</v>
      </c>
      <c r="AB50" s="3">
        <v>-12.37</v>
      </c>
      <c r="AC50" s="3">
        <v>81577.63</v>
      </c>
      <c r="AD50" s="3">
        <v>110000</v>
      </c>
    </row>
    <row r="51" spans="1:32" x14ac:dyDescent="0.3">
      <c r="A51" t="s">
        <v>76</v>
      </c>
      <c r="B51" t="s">
        <v>72</v>
      </c>
      <c r="C51" s="30">
        <v>1</v>
      </c>
      <c r="D51" s="30">
        <v>1</v>
      </c>
      <c r="E51" s="22">
        <f t="shared" si="3"/>
        <v>0</v>
      </c>
      <c r="F51" s="21">
        <f t="shared" si="4"/>
        <v>0</v>
      </c>
      <c r="H51" s="30">
        <v>206881.96</v>
      </c>
      <c r="I51" s="3">
        <v>210000</v>
      </c>
      <c r="J51" s="30">
        <f t="shared" si="2"/>
        <v>-3118.0400000000081</v>
      </c>
      <c r="K51" s="64">
        <v>42844</v>
      </c>
      <c r="L51" s="64">
        <v>43574</v>
      </c>
      <c r="M51" s="2">
        <v>42917</v>
      </c>
      <c r="N51" s="53">
        <v>44012</v>
      </c>
      <c r="O51" s="2"/>
      <c r="P51" s="2">
        <v>43361</v>
      </c>
      <c r="Q51" s="2">
        <v>44012</v>
      </c>
      <c r="R51" s="2" t="s">
        <v>351</v>
      </c>
      <c r="S51" s="2"/>
      <c r="T51" s="2">
        <v>43297</v>
      </c>
      <c r="U51">
        <v>40</v>
      </c>
      <c r="V51">
        <v>50</v>
      </c>
      <c r="W51" s="2">
        <v>43337</v>
      </c>
      <c r="X51" s="2">
        <v>43347</v>
      </c>
      <c r="Y51" s="2">
        <v>43361</v>
      </c>
      <c r="Z51" s="7" t="s">
        <v>206</v>
      </c>
      <c r="AA51" s="3">
        <v>172736</v>
      </c>
      <c r="AB51" s="3">
        <v>-8888.5</v>
      </c>
      <c r="AC51" s="3">
        <v>163847.5</v>
      </c>
      <c r="AD51" s="3">
        <v>210000</v>
      </c>
    </row>
    <row r="52" spans="1:32" x14ac:dyDescent="0.3">
      <c r="A52" t="s">
        <v>31</v>
      </c>
      <c r="B52" t="s">
        <v>27</v>
      </c>
      <c r="C52" s="30">
        <v>1</v>
      </c>
      <c r="D52" s="30">
        <v>1</v>
      </c>
      <c r="E52" s="22">
        <f t="shared" si="3"/>
        <v>0</v>
      </c>
      <c r="F52" s="21">
        <f t="shared" si="4"/>
        <v>0</v>
      </c>
      <c r="H52" s="30">
        <v>181050.71</v>
      </c>
      <c r="I52" s="3">
        <v>195000</v>
      </c>
      <c r="J52" s="30">
        <f t="shared" si="2"/>
        <v>-13949.290000000008</v>
      </c>
      <c r="K52" s="64">
        <v>42844</v>
      </c>
      <c r="L52" s="64">
        <v>43574</v>
      </c>
      <c r="M52" s="2">
        <v>42839</v>
      </c>
      <c r="N52" s="53">
        <v>43100</v>
      </c>
      <c r="O52" s="2"/>
      <c r="P52" s="2">
        <v>42965</v>
      </c>
      <c r="Q52" s="2">
        <v>43100</v>
      </c>
      <c r="R52" s="2" t="s">
        <v>351</v>
      </c>
      <c r="S52" s="2"/>
      <c r="T52" s="2">
        <v>42921</v>
      </c>
      <c r="U52">
        <v>40</v>
      </c>
      <c r="V52">
        <v>50</v>
      </c>
      <c r="W52" s="2">
        <v>42961</v>
      </c>
      <c r="X52" s="2">
        <v>42971</v>
      </c>
      <c r="Y52" s="2">
        <v>42965</v>
      </c>
      <c r="Z52" s="7" t="s">
        <v>216</v>
      </c>
      <c r="AA52" s="3">
        <v>159191</v>
      </c>
      <c r="AB52" s="3">
        <v>-1761.1</v>
      </c>
      <c r="AC52" s="3">
        <v>157429.9</v>
      </c>
      <c r="AD52" s="3">
        <v>195000</v>
      </c>
    </row>
    <row r="53" spans="1:32" x14ac:dyDescent="0.3">
      <c r="A53" t="s">
        <v>49</v>
      </c>
      <c r="B53" t="s">
        <v>46</v>
      </c>
      <c r="C53" s="30">
        <v>1</v>
      </c>
      <c r="D53" s="30">
        <v>1</v>
      </c>
      <c r="E53" s="22">
        <f t="shared" si="3"/>
        <v>0</v>
      </c>
      <c r="F53" s="21">
        <f t="shared" si="4"/>
        <v>0</v>
      </c>
      <c r="H53" s="30">
        <v>122740.67</v>
      </c>
      <c r="I53" s="3">
        <v>130000</v>
      </c>
      <c r="J53" s="30">
        <f t="shared" si="2"/>
        <v>-7259.3300000000017</v>
      </c>
      <c r="K53" s="64">
        <v>42844</v>
      </c>
      <c r="L53" s="64">
        <v>43574</v>
      </c>
      <c r="M53" s="2">
        <v>43100</v>
      </c>
      <c r="N53" s="53">
        <v>43281</v>
      </c>
      <c r="O53" s="2"/>
      <c r="P53" s="2">
        <v>43227</v>
      </c>
      <c r="Q53" s="2">
        <v>43281</v>
      </c>
      <c r="R53" s="2" t="s">
        <v>351</v>
      </c>
      <c r="S53" s="2"/>
      <c r="T53" s="2">
        <v>43199</v>
      </c>
      <c r="U53">
        <v>35</v>
      </c>
      <c r="V53">
        <v>45</v>
      </c>
      <c r="W53" s="2">
        <v>43234</v>
      </c>
      <c r="X53" s="2">
        <v>43244</v>
      </c>
      <c r="Y53" s="2">
        <v>43227</v>
      </c>
      <c r="Z53" s="7" t="s">
        <v>188</v>
      </c>
      <c r="AA53" s="3">
        <v>108082</v>
      </c>
      <c r="AB53" s="3">
        <v>-1930</v>
      </c>
      <c r="AC53" s="3">
        <v>106152</v>
      </c>
      <c r="AD53" s="3">
        <v>130000</v>
      </c>
    </row>
    <row r="54" spans="1:32" x14ac:dyDescent="0.3">
      <c r="A54" t="s">
        <v>60</v>
      </c>
      <c r="B54" t="s">
        <v>61</v>
      </c>
      <c r="C54" s="30">
        <v>1</v>
      </c>
      <c r="D54" s="30">
        <v>1</v>
      </c>
      <c r="E54" s="22">
        <f t="shared" si="3"/>
        <v>0</v>
      </c>
      <c r="F54" s="21">
        <f t="shared" si="4"/>
        <v>0</v>
      </c>
      <c r="H54" s="30">
        <v>282886.7</v>
      </c>
      <c r="I54" s="3">
        <v>325000</v>
      </c>
      <c r="J54" s="30">
        <f t="shared" si="2"/>
        <v>-42113.299999999988</v>
      </c>
      <c r="K54" s="64">
        <v>42844</v>
      </c>
      <c r="L54" s="64">
        <v>43574</v>
      </c>
      <c r="M54" s="2">
        <v>42948</v>
      </c>
      <c r="N54" s="53">
        <v>43465</v>
      </c>
      <c r="O54" s="2"/>
      <c r="P54" s="2">
        <v>43311</v>
      </c>
      <c r="Q54" s="2">
        <v>43465</v>
      </c>
      <c r="R54" s="2" t="s">
        <v>351</v>
      </c>
      <c r="S54" s="2"/>
      <c r="T54" s="2">
        <v>43255</v>
      </c>
      <c r="U54">
        <v>50</v>
      </c>
      <c r="V54">
        <v>70</v>
      </c>
      <c r="W54" s="2">
        <v>43305</v>
      </c>
      <c r="X54" s="2">
        <v>43325</v>
      </c>
      <c r="Y54" s="2">
        <v>43311</v>
      </c>
      <c r="Z54" s="7" t="s">
        <v>203</v>
      </c>
      <c r="AA54" s="3">
        <v>260558.22</v>
      </c>
      <c r="AB54" s="3">
        <v>-10205.14</v>
      </c>
      <c r="AC54" s="3">
        <v>250353.08</v>
      </c>
      <c r="AD54" s="3">
        <v>325000</v>
      </c>
    </row>
    <row r="55" spans="1:32" x14ac:dyDescent="0.3">
      <c r="A55" t="s">
        <v>51</v>
      </c>
      <c r="B55" t="s">
        <v>50</v>
      </c>
      <c r="C55" s="30">
        <v>1</v>
      </c>
      <c r="D55" s="30">
        <v>1</v>
      </c>
      <c r="E55" s="22">
        <f t="shared" si="3"/>
        <v>0</v>
      </c>
      <c r="F55" s="21">
        <f t="shared" si="4"/>
        <v>0</v>
      </c>
      <c r="H55" s="30">
        <v>134075.67000000001</v>
      </c>
      <c r="I55" s="3">
        <v>160000</v>
      </c>
      <c r="J55" s="30">
        <f t="shared" si="2"/>
        <v>-25924.329999999987</v>
      </c>
      <c r="K55" s="64">
        <v>42844</v>
      </c>
      <c r="L55" s="64">
        <v>43574</v>
      </c>
      <c r="M55" s="2">
        <v>42949</v>
      </c>
      <c r="N55" s="53">
        <v>43465</v>
      </c>
      <c r="O55" s="2"/>
      <c r="P55" s="2">
        <v>43235</v>
      </c>
      <c r="Q55" s="2">
        <v>43465</v>
      </c>
      <c r="R55" s="2" t="s">
        <v>351</v>
      </c>
      <c r="S55" s="2"/>
      <c r="T55" s="2">
        <v>43206</v>
      </c>
      <c r="U55">
        <v>45</v>
      </c>
      <c r="V55">
        <v>60</v>
      </c>
      <c r="W55" s="2">
        <v>43251</v>
      </c>
      <c r="X55" t="s">
        <v>52</v>
      </c>
      <c r="Y55" s="2">
        <v>43235</v>
      </c>
      <c r="Z55" s="7" t="s">
        <v>188</v>
      </c>
      <c r="AA55" s="3">
        <v>126096</v>
      </c>
      <c r="AB55" s="3">
        <v>-11700.68</v>
      </c>
      <c r="AC55" s="3">
        <v>114395.32</v>
      </c>
      <c r="AD55" s="3">
        <v>160000</v>
      </c>
    </row>
    <row r="56" spans="1:32" x14ac:dyDescent="0.3">
      <c r="A56" t="s">
        <v>47</v>
      </c>
      <c r="B56" t="s">
        <v>136</v>
      </c>
      <c r="C56" s="30">
        <v>1</v>
      </c>
      <c r="D56" s="30">
        <v>1</v>
      </c>
      <c r="E56" s="22">
        <f t="shared" si="3"/>
        <v>0</v>
      </c>
      <c r="F56" s="21">
        <f t="shared" si="4"/>
        <v>0</v>
      </c>
      <c r="H56" s="30">
        <v>365597.21</v>
      </c>
      <c r="I56" s="3">
        <v>400000</v>
      </c>
      <c r="J56" s="30">
        <f t="shared" si="2"/>
        <v>-34402.789999999979</v>
      </c>
      <c r="K56" s="64">
        <v>42844</v>
      </c>
      <c r="L56" s="64">
        <v>43574</v>
      </c>
      <c r="M56" s="2">
        <v>43039</v>
      </c>
      <c r="N56" s="53">
        <v>44196</v>
      </c>
      <c r="O56" s="2"/>
      <c r="P56" s="2">
        <v>44020</v>
      </c>
      <c r="Q56" s="2">
        <v>44196</v>
      </c>
      <c r="R56" s="2" t="s">
        <v>351</v>
      </c>
      <c r="S56" s="2"/>
      <c r="T56" s="2">
        <v>43934</v>
      </c>
      <c r="U56">
        <v>90</v>
      </c>
      <c r="V56">
        <v>120</v>
      </c>
      <c r="W56" s="2">
        <v>44024</v>
      </c>
      <c r="X56" s="2">
        <v>44054</v>
      </c>
      <c r="Y56" s="2">
        <v>44020</v>
      </c>
      <c r="Z56" s="7" t="s">
        <v>214</v>
      </c>
      <c r="AA56" s="3">
        <v>329521.25</v>
      </c>
      <c r="AB56" s="3">
        <v>-4632.42</v>
      </c>
      <c r="AC56" s="3">
        <v>324888.83</v>
      </c>
      <c r="AD56" s="3">
        <v>400000</v>
      </c>
    </row>
    <row r="57" spans="1:32" x14ac:dyDescent="0.3">
      <c r="A57" t="s">
        <v>104</v>
      </c>
      <c r="B57" t="s">
        <v>103</v>
      </c>
      <c r="C57" s="30">
        <v>1</v>
      </c>
      <c r="D57" s="30">
        <v>1</v>
      </c>
      <c r="E57" s="22">
        <f t="shared" si="3"/>
        <v>0</v>
      </c>
      <c r="F57" s="21">
        <f t="shared" si="4"/>
        <v>0</v>
      </c>
      <c r="H57" s="30">
        <v>731576.42</v>
      </c>
      <c r="I57" s="3">
        <v>770000</v>
      </c>
      <c r="J57" s="30">
        <f t="shared" si="2"/>
        <v>-38423.579999999958</v>
      </c>
      <c r="K57" s="64">
        <v>42844</v>
      </c>
      <c r="L57" s="64">
        <v>43574</v>
      </c>
      <c r="M57" s="2">
        <v>43007</v>
      </c>
      <c r="N57" s="53">
        <v>44013</v>
      </c>
      <c r="O57" s="2"/>
      <c r="P57" s="2">
        <v>43748</v>
      </c>
      <c r="Q57" s="2">
        <v>44013</v>
      </c>
      <c r="R57" s="2" t="s">
        <v>351</v>
      </c>
      <c r="S57" s="2"/>
      <c r="T57" s="2">
        <v>43682</v>
      </c>
      <c r="U57">
        <v>100</v>
      </c>
      <c r="V57">
        <v>130</v>
      </c>
      <c r="W57" s="2">
        <v>43782</v>
      </c>
      <c r="X57" s="2">
        <v>43812</v>
      </c>
      <c r="Y57" s="2">
        <v>43748</v>
      </c>
      <c r="Z57" s="7" t="s">
        <v>188</v>
      </c>
      <c r="AA57" s="3">
        <v>661170</v>
      </c>
      <c r="AB57" s="3">
        <v>664.5</v>
      </c>
      <c r="AC57" s="3">
        <v>661834.5</v>
      </c>
      <c r="AD57" s="3">
        <v>770000</v>
      </c>
    </row>
    <row r="58" spans="1:32" x14ac:dyDescent="0.3">
      <c r="A58" t="s">
        <v>45</v>
      </c>
      <c r="B58" t="s">
        <v>44</v>
      </c>
      <c r="C58" s="30">
        <v>1</v>
      </c>
      <c r="D58" s="30">
        <v>1</v>
      </c>
      <c r="E58" s="22">
        <f t="shared" si="3"/>
        <v>0</v>
      </c>
      <c r="F58" s="21">
        <f t="shared" si="4"/>
        <v>0</v>
      </c>
      <c r="H58" s="30">
        <v>132335.32999999999</v>
      </c>
      <c r="I58" s="3">
        <v>135000</v>
      </c>
      <c r="J58" s="30">
        <f t="shared" si="2"/>
        <v>-2664.6700000000128</v>
      </c>
      <c r="K58" s="64">
        <v>42844</v>
      </c>
      <c r="L58" s="64">
        <v>43574</v>
      </c>
      <c r="M58" s="2">
        <v>43070</v>
      </c>
      <c r="N58" s="53">
        <v>43465</v>
      </c>
      <c r="O58" s="2"/>
      <c r="P58" s="2">
        <v>43196</v>
      </c>
      <c r="Q58" s="2">
        <v>43465</v>
      </c>
      <c r="R58" s="2" t="s">
        <v>351</v>
      </c>
      <c r="S58" s="2"/>
      <c r="T58" s="2">
        <v>43164</v>
      </c>
      <c r="U58">
        <v>35</v>
      </c>
      <c r="V58">
        <v>45</v>
      </c>
      <c r="W58" s="2">
        <v>43199</v>
      </c>
      <c r="X58" s="2">
        <v>43209</v>
      </c>
      <c r="Y58" s="2">
        <v>43196</v>
      </c>
      <c r="Z58" s="7" t="s">
        <v>188</v>
      </c>
      <c r="AA58" s="3">
        <v>108454</v>
      </c>
      <c r="AB58" s="3">
        <v>4485.21</v>
      </c>
      <c r="AC58" s="3">
        <v>112939.21</v>
      </c>
      <c r="AD58" s="3">
        <v>135000</v>
      </c>
      <c r="AF58" s="3"/>
    </row>
    <row r="59" spans="1:32" x14ac:dyDescent="0.3">
      <c r="A59" t="s">
        <v>48</v>
      </c>
      <c r="B59" t="s">
        <v>135</v>
      </c>
      <c r="C59" s="30">
        <v>1</v>
      </c>
      <c r="D59" s="30">
        <v>1</v>
      </c>
      <c r="E59" s="22">
        <f t="shared" si="3"/>
        <v>0</v>
      </c>
      <c r="F59" s="21">
        <f t="shared" si="4"/>
        <v>0</v>
      </c>
      <c r="H59" s="30">
        <v>168443.17</v>
      </c>
      <c r="I59" s="3">
        <v>180000</v>
      </c>
      <c r="J59" s="30">
        <f t="shared" si="2"/>
        <v>-11556.829999999987</v>
      </c>
      <c r="K59" s="64">
        <v>42844</v>
      </c>
      <c r="L59" s="64">
        <v>43574</v>
      </c>
      <c r="M59" s="2">
        <v>43049</v>
      </c>
      <c r="N59" s="53">
        <v>43465</v>
      </c>
      <c r="O59" s="2"/>
      <c r="P59" s="2">
        <v>43210</v>
      </c>
      <c r="Q59" s="2">
        <v>43465</v>
      </c>
      <c r="R59" s="2" t="s">
        <v>351</v>
      </c>
      <c r="S59" s="2"/>
      <c r="T59" s="2">
        <v>43172</v>
      </c>
      <c r="U59">
        <v>40</v>
      </c>
      <c r="V59">
        <v>55</v>
      </c>
      <c r="W59" s="2">
        <v>43212</v>
      </c>
      <c r="X59" s="2">
        <v>43227</v>
      </c>
      <c r="Y59" s="2">
        <v>43210</v>
      </c>
      <c r="Z59" s="7" t="s">
        <v>188</v>
      </c>
      <c r="AA59" s="3">
        <v>151075</v>
      </c>
      <c r="AB59" s="3">
        <v>181</v>
      </c>
      <c r="AC59" s="3">
        <v>151256</v>
      </c>
      <c r="AD59" s="3">
        <v>180000</v>
      </c>
    </row>
    <row r="60" spans="1:32" x14ac:dyDescent="0.3">
      <c r="A60" t="s">
        <v>71</v>
      </c>
      <c r="B60" t="s">
        <v>63</v>
      </c>
      <c r="C60" s="30">
        <v>1</v>
      </c>
      <c r="D60" s="30">
        <v>1</v>
      </c>
      <c r="E60" s="22">
        <f t="shared" si="3"/>
        <v>0</v>
      </c>
      <c r="F60" s="21">
        <f t="shared" si="4"/>
        <v>0</v>
      </c>
      <c r="H60" s="30">
        <v>835220.16</v>
      </c>
      <c r="I60" s="3">
        <v>870000</v>
      </c>
      <c r="J60" s="30">
        <f t="shared" si="2"/>
        <v>-34779.839999999967</v>
      </c>
      <c r="K60" s="64">
        <v>42844</v>
      </c>
      <c r="L60" s="64">
        <v>43574</v>
      </c>
      <c r="M60" s="2">
        <v>43100</v>
      </c>
      <c r="N60" s="53">
        <v>43465</v>
      </c>
      <c r="O60" s="2"/>
      <c r="P60" s="2">
        <v>43341</v>
      </c>
      <c r="Q60" s="2">
        <v>43465</v>
      </c>
      <c r="R60" s="2" t="s">
        <v>351</v>
      </c>
      <c r="S60" s="2"/>
      <c r="T60" s="2">
        <v>43234</v>
      </c>
      <c r="U60">
        <v>135</v>
      </c>
      <c r="V60">
        <v>165</v>
      </c>
      <c r="W60" s="2">
        <v>43369</v>
      </c>
      <c r="X60" s="2">
        <v>43399</v>
      </c>
      <c r="Y60" s="2">
        <v>43341</v>
      </c>
      <c r="Z60" s="7" t="s">
        <v>188</v>
      </c>
      <c r="AA60" s="3">
        <v>761680</v>
      </c>
      <c r="AB60" s="3">
        <v>-5875.9</v>
      </c>
      <c r="AC60" s="3">
        <v>755804.1</v>
      </c>
      <c r="AD60" s="3">
        <v>870000</v>
      </c>
    </row>
    <row r="61" spans="1:32" x14ac:dyDescent="0.3">
      <c r="A61" t="s">
        <v>70</v>
      </c>
      <c r="B61" t="s">
        <v>64</v>
      </c>
      <c r="C61" s="30">
        <v>1</v>
      </c>
      <c r="D61" s="30">
        <v>1</v>
      </c>
      <c r="E61" s="22">
        <f t="shared" si="3"/>
        <v>0</v>
      </c>
      <c r="F61" s="21">
        <f t="shared" si="4"/>
        <v>0</v>
      </c>
      <c r="H61" s="30">
        <v>196942.87</v>
      </c>
      <c r="I61" s="3">
        <v>235000</v>
      </c>
      <c r="J61" s="30">
        <f t="shared" si="2"/>
        <v>-38057.130000000005</v>
      </c>
      <c r="K61" s="64">
        <v>42844</v>
      </c>
      <c r="L61" s="64">
        <v>43574</v>
      </c>
      <c r="M61" s="2">
        <v>43132</v>
      </c>
      <c r="N61" s="53">
        <v>43465</v>
      </c>
      <c r="O61" s="2"/>
      <c r="P61" s="2">
        <v>43290</v>
      </c>
      <c r="Q61" s="2">
        <v>43465</v>
      </c>
      <c r="R61" s="2" t="s">
        <v>351</v>
      </c>
      <c r="S61" s="2"/>
      <c r="T61" s="2">
        <v>43249</v>
      </c>
      <c r="U61">
        <v>40</v>
      </c>
      <c r="V61">
        <v>55</v>
      </c>
      <c r="W61" s="2">
        <v>43289</v>
      </c>
      <c r="X61" s="2">
        <v>43304</v>
      </c>
      <c r="Y61" s="2">
        <v>43290</v>
      </c>
      <c r="Z61" s="7" t="s">
        <v>204</v>
      </c>
      <c r="AA61" s="3">
        <v>185260</v>
      </c>
      <c r="AB61" s="3">
        <v>-13624.1</v>
      </c>
      <c r="AC61" s="3">
        <v>171635.9</v>
      </c>
      <c r="AD61" s="3">
        <v>235000</v>
      </c>
    </row>
    <row r="62" spans="1:32" x14ac:dyDescent="0.3">
      <c r="A62" t="s">
        <v>69</v>
      </c>
      <c r="B62" t="s">
        <v>62</v>
      </c>
      <c r="C62" s="30">
        <v>1</v>
      </c>
      <c r="D62" s="30">
        <v>1</v>
      </c>
      <c r="E62" s="22">
        <f t="shared" si="3"/>
        <v>0</v>
      </c>
      <c r="F62" s="21">
        <f t="shared" si="4"/>
        <v>0</v>
      </c>
      <c r="H62" s="30">
        <v>222811.29</v>
      </c>
      <c r="I62" s="3">
        <v>255000</v>
      </c>
      <c r="J62" s="30">
        <f t="shared" si="2"/>
        <v>-32188.709999999992</v>
      </c>
      <c r="K62" s="64">
        <v>42844</v>
      </c>
      <c r="L62" s="64">
        <v>43574</v>
      </c>
      <c r="M62" s="2">
        <v>43175</v>
      </c>
      <c r="N62" s="53">
        <v>43465</v>
      </c>
      <c r="O62" s="2"/>
      <c r="P62" s="2">
        <v>43369</v>
      </c>
      <c r="Q62" s="2">
        <v>43465</v>
      </c>
      <c r="R62" s="2" t="s">
        <v>351</v>
      </c>
      <c r="S62" s="2"/>
      <c r="Y62" s="2">
        <v>43369</v>
      </c>
      <c r="AD62" s="3">
        <v>255000</v>
      </c>
      <c r="AE62" t="s">
        <v>230</v>
      </c>
    </row>
    <row r="63" spans="1:32" x14ac:dyDescent="0.3">
      <c r="A63" t="s">
        <v>181</v>
      </c>
      <c r="B63" t="s">
        <v>228</v>
      </c>
      <c r="C63" s="30">
        <v>1</v>
      </c>
      <c r="D63" s="30">
        <v>1</v>
      </c>
      <c r="E63" s="22">
        <f t="shared" si="3"/>
        <v>0</v>
      </c>
      <c r="F63" s="21">
        <f t="shared" si="4"/>
        <v>0</v>
      </c>
      <c r="H63" s="30">
        <v>205311.13</v>
      </c>
      <c r="I63" s="3">
        <v>355000</v>
      </c>
      <c r="J63" s="30">
        <f t="shared" si="2"/>
        <v>-149688.87</v>
      </c>
      <c r="K63" s="64">
        <v>42844</v>
      </c>
      <c r="L63" s="64">
        <v>43574</v>
      </c>
      <c r="M63" s="2">
        <v>43238</v>
      </c>
      <c r="N63" s="53">
        <v>44165</v>
      </c>
      <c r="O63" s="2"/>
      <c r="P63" s="2">
        <v>43672</v>
      </c>
      <c r="Q63" s="2">
        <v>44165</v>
      </c>
      <c r="R63" s="2" t="s">
        <v>351</v>
      </c>
      <c r="S63" s="2"/>
      <c r="T63" s="2">
        <v>43405</v>
      </c>
      <c r="U63">
        <v>70</v>
      </c>
      <c r="V63">
        <v>90</v>
      </c>
      <c r="W63" s="2">
        <v>43475</v>
      </c>
      <c r="X63" s="2">
        <v>43495</v>
      </c>
      <c r="Y63" s="2">
        <v>43672</v>
      </c>
      <c r="Z63" s="7" t="s">
        <v>229</v>
      </c>
      <c r="AA63" s="3">
        <v>290641.59999999998</v>
      </c>
      <c r="AB63" s="3">
        <v>-4959.5</v>
      </c>
      <c r="AC63" s="3">
        <v>285682.09999999998</v>
      </c>
      <c r="AD63" s="3">
        <v>355000</v>
      </c>
      <c r="AE63" s="5"/>
    </row>
    <row r="64" spans="1:32" x14ac:dyDescent="0.3">
      <c r="A64" t="s">
        <v>54</v>
      </c>
      <c r="B64" t="s">
        <v>53</v>
      </c>
      <c r="C64" s="30">
        <v>1</v>
      </c>
      <c r="D64" s="30">
        <v>1</v>
      </c>
      <c r="E64" s="22">
        <f t="shared" si="3"/>
        <v>0</v>
      </c>
      <c r="F64" s="21">
        <f t="shared" si="4"/>
        <v>0</v>
      </c>
      <c r="H64" s="30">
        <v>105962.87</v>
      </c>
      <c r="I64" s="3">
        <v>120000</v>
      </c>
      <c r="J64" s="30">
        <f t="shared" si="2"/>
        <v>-14037.130000000005</v>
      </c>
      <c r="K64" s="64">
        <v>42844</v>
      </c>
      <c r="L64" s="64">
        <v>43574</v>
      </c>
      <c r="M64" s="2">
        <v>43160</v>
      </c>
      <c r="N64" s="53">
        <v>43465</v>
      </c>
      <c r="O64" s="2"/>
      <c r="P64" s="2">
        <v>43220</v>
      </c>
      <c r="Q64" s="2">
        <v>43465</v>
      </c>
      <c r="R64" s="2" t="s">
        <v>351</v>
      </c>
      <c r="S64" s="2"/>
      <c r="T64" s="2">
        <v>43185</v>
      </c>
      <c r="U64">
        <v>35</v>
      </c>
      <c r="V64">
        <v>42</v>
      </c>
      <c r="W64" s="2">
        <v>43220</v>
      </c>
      <c r="X64" s="2">
        <v>43227</v>
      </c>
      <c r="Y64" s="2">
        <v>43220</v>
      </c>
      <c r="Z64" s="7" t="s">
        <v>188</v>
      </c>
      <c r="AA64" s="3">
        <v>93075</v>
      </c>
      <c r="AB64" s="3">
        <v>1156</v>
      </c>
      <c r="AC64" s="3">
        <v>94231</v>
      </c>
      <c r="AD64" s="3">
        <v>120000</v>
      </c>
    </row>
    <row r="65" spans="1:31" x14ac:dyDescent="0.3">
      <c r="A65" t="s">
        <v>77</v>
      </c>
      <c r="B65" t="s">
        <v>74</v>
      </c>
      <c r="C65" s="30">
        <v>1</v>
      </c>
      <c r="D65" s="30">
        <v>1</v>
      </c>
      <c r="E65" s="22">
        <f t="shared" si="3"/>
        <v>0</v>
      </c>
      <c r="F65" s="21">
        <f t="shared" si="4"/>
        <v>0</v>
      </c>
      <c r="H65" s="30">
        <v>67450.23</v>
      </c>
      <c r="I65" s="3">
        <v>135000</v>
      </c>
      <c r="J65" s="30">
        <f t="shared" si="2"/>
        <v>-67549.77</v>
      </c>
      <c r="K65" s="64">
        <v>42844</v>
      </c>
      <c r="L65" s="64">
        <v>43574</v>
      </c>
      <c r="M65" s="2">
        <v>43221</v>
      </c>
      <c r="N65" s="53">
        <v>43465</v>
      </c>
      <c r="O65" s="2"/>
      <c r="P65" s="2">
        <v>43329</v>
      </c>
      <c r="Q65" s="2">
        <v>43465</v>
      </c>
      <c r="R65" s="2" t="s">
        <v>351</v>
      </c>
      <c r="S65" s="2"/>
      <c r="T65" s="2">
        <v>43290</v>
      </c>
      <c r="U65">
        <v>35</v>
      </c>
      <c r="V65">
        <v>45</v>
      </c>
      <c r="W65" s="2">
        <v>43325</v>
      </c>
      <c r="X65" s="2">
        <v>43335</v>
      </c>
      <c r="Y65" s="2">
        <v>43329</v>
      </c>
      <c r="Z65" s="7" t="s">
        <v>207</v>
      </c>
      <c r="AA65" s="3">
        <v>111040</v>
      </c>
      <c r="AB65" s="3">
        <v>-1710.25</v>
      </c>
      <c r="AC65" s="3">
        <v>109329.75</v>
      </c>
      <c r="AD65" s="3">
        <v>135000</v>
      </c>
    </row>
    <row r="66" spans="1:31" x14ac:dyDescent="0.3">
      <c r="A66" t="s">
        <v>79</v>
      </c>
      <c r="B66" t="s">
        <v>78</v>
      </c>
      <c r="C66" s="30">
        <v>1</v>
      </c>
      <c r="D66" s="30">
        <v>1</v>
      </c>
      <c r="E66" s="22">
        <f t="shared" si="3"/>
        <v>0</v>
      </c>
      <c r="F66" s="21">
        <f t="shared" si="4"/>
        <v>0</v>
      </c>
      <c r="H66" s="30">
        <v>178270.51</v>
      </c>
      <c r="I66" s="3">
        <v>185000</v>
      </c>
      <c r="J66" s="30">
        <f t="shared" si="2"/>
        <v>-6729.4899999999907</v>
      </c>
      <c r="K66" s="64">
        <v>42844</v>
      </c>
      <c r="L66" s="64">
        <v>43574</v>
      </c>
      <c r="M66" s="2">
        <v>43281</v>
      </c>
      <c r="N66" s="53">
        <v>43465</v>
      </c>
      <c r="O66" s="2"/>
      <c r="P66" s="2">
        <v>43376</v>
      </c>
      <c r="Q66" s="2">
        <v>43465</v>
      </c>
      <c r="R66" s="2" t="s">
        <v>351</v>
      </c>
      <c r="S66" s="2"/>
      <c r="T66" s="2">
        <v>43332</v>
      </c>
      <c r="U66">
        <v>40</v>
      </c>
      <c r="V66">
        <v>50</v>
      </c>
      <c r="W66" s="2">
        <v>43341</v>
      </c>
      <c r="X66" s="2">
        <v>43321</v>
      </c>
      <c r="Y66" s="2">
        <v>43376</v>
      </c>
      <c r="Z66" s="7" t="s">
        <v>208</v>
      </c>
      <c r="AA66" s="3">
        <v>153516.45000000001</v>
      </c>
      <c r="AB66" s="3">
        <v>91.65</v>
      </c>
      <c r="AC66" s="3">
        <v>153608.1</v>
      </c>
      <c r="AD66" s="3">
        <v>185000</v>
      </c>
    </row>
    <row r="67" spans="1:31" x14ac:dyDescent="0.3">
      <c r="A67" t="s">
        <v>91</v>
      </c>
      <c r="B67" t="s">
        <v>92</v>
      </c>
      <c r="C67" s="30">
        <v>1</v>
      </c>
      <c r="D67" s="30">
        <v>1</v>
      </c>
      <c r="E67" s="22">
        <f t="shared" si="3"/>
        <v>0</v>
      </c>
      <c r="F67" s="21">
        <f t="shared" si="4"/>
        <v>0</v>
      </c>
      <c r="H67" s="30">
        <v>603432.19999999995</v>
      </c>
      <c r="I67" s="3">
        <v>665000</v>
      </c>
      <c r="J67" s="30">
        <f t="shared" ref="J67:J112" si="5">H67-I67</f>
        <v>-61567.800000000047</v>
      </c>
      <c r="K67" s="64">
        <v>42844</v>
      </c>
      <c r="L67" s="64">
        <v>43574</v>
      </c>
      <c r="M67" s="2">
        <v>43329</v>
      </c>
      <c r="N67" s="53">
        <v>43861</v>
      </c>
      <c r="O67" s="2"/>
      <c r="P67" s="2">
        <v>43654</v>
      </c>
      <c r="Q67" s="2">
        <v>43861</v>
      </c>
      <c r="R67" s="2" t="s">
        <v>351</v>
      </c>
      <c r="S67" s="2"/>
      <c r="T67" s="2">
        <v>43556</v>
      </c>
      <c r="U67">
        <v>100</v>
      </c>
      <c r="V67">
        <v>120</v>
      </c>
      <c r="W67" s="2">
        <v>43656</v>
      </c>
      <c r="X67" s="2">
        <v>43676</v>
      </c>
      <c r="Y67" s="2">
        <v>43654</v>
      </c>
      <c r="Z67" s="7" t="s">
        <v>188</v>
      </c>
      <c r="AA67" s="3">
        <v>549575</v>
      </c>
      <c r="AB67" s="3">
        <v>-16988</v>
      </c>
      <c r="AC67" s="3">
        <v>532587</v>
      </c>
      <c r="AD67" s="3">
        <v>665000</v>
      </c>
    </row>
    <row r="68" spans="1:31" x14ac:dyDescent="0.3">
      <c r="A68" t="s">
        <v>83</v>
      </c>
      <c r="B68" t="s">
        <v>82</v>
      </c>
      <c r="C68" s="30">
        <v>1</v>
      </c>
      <c r="D68" s="30">
        <v>1</v>
      </c>
      <c r="E68" s="22">
        <f t="shared" si="3"/>
        <v>0</v>
      </c>
      <c r="F68" s="21">
        <f t="shared" si="4"/>
        <v>0</v>
      </c>
      <c r="H68" s="30">
        <v>53029.56</v>
      </c>
      <c r="I68" s="3">
        <v>75000</v>
      </c>
      <c r="J68" s="30">
        <f t="shared" si="5"/>
        <v>-21970.440000000002</v>
      </c>
      <c r="K68" s="64">
        <v>42844</v>
      </c>
      <c r="L68" s="64">
        <v>43574</v>
      </c>
      <c r="M68" s="2">
        <v>43344</v>
      </c>
      <c r="N68" s="53">
        <v>43344</v>
      </c>
      <c r="Q68" s="2">
        <v>43529</v>
      </c>
      <c r="R68" t="s">
        <v>351</v>
      </c>
      <c r="AD68" s="3">
        <v>75000</v>
      </c>
      <c r="AE68" t="s">
        <v>230</v>
      </c>
    </row>
    <row r="69" spans="1:31" x14ac:dyDescent="0.3">
      <c r="A69" t="s">
        <v>134</v>
      </c>
      <c r="B69" t="s">
        <v>131</v>
      </c>
      <c r="C69" s="30">
        <v>1</v>
      </c>
      <c r="D69" s="30">
        <v>1</v>
      </c>
      <c r="E69" s="22">
        <f t="shared" si="3"/>
        <v>0</v>
      </c>
      <c r="F69" s="21">
        <f t="shared" si="4"/>
        <v>0</v>
      </c>
      <c r="H69" s="30">
        <v>198033.28</v>
      </c>
      <c r="I69" s="3">
        <v>205000</v>
      </c>
      <c r="J69" s="30">
        <f t="shared" si="5"/>
        <v>-6966.7200000000012</v>
      </c>
      <c r="K69" s="64">
        <v>42844</v>
      </c>
      <c r="L69" s="64">
        <v>43574</v>
      </c>
      <c r="M69" s="2">
        <v>43447</v>
      </c>
      <c r="N69" s="53">
        <v>44012</v>
      </c>
      <c r="O69" s="2"/>
      <c r="P69" s="2">
        <v>43901</v>
      </c>
      <c r="Q69" s="2">
        <v>44012</v>
      </c>
      <c r="R69" s="2" t="s">
        <v>351</v>
      </c>
      <c r="S69" s="2"/>
      <c r="T69" s="2">
        <v>43836</v>
      </c>
      <c r="U69">
        <v>40</v>
      </c>
      <c r="V69">
        <v>60</v>
      </c>
      <c r="W69" s="2">
        <v>43876</v>
      </c>
      <c r="X69" s="2">
        <v>43893</v>
      </c>
      <c r="Y69" s="2">
        <v>43901</v>
      </c>
      <c r="Z69" s="7" t="s">
        <v>188</v>
      </c>
      <c r="AA69" s="3">
        <v>168373</v>
      </c>
      <c r="AB69" s="3">
        <v>2487</v>
      </c>
      <c r="AC69" s="3">
        <v>170860</v>
      </c>
      <c r="AD69" s="3">
        <v>205000</v>
      </c>
    </row>
    <row r="70" spans="1:31" x14ac:dyDescent="0.3">
      <c r="A70" t="s">
        <v>97</v>
      </c>
      <c r="B70" t="s">
        <v>95</v>
      </c>
      <c r="C70" s="30">
        <v>1</v>
      </c>
      <c r="D70" s="30">
        <v>1</v>
      </c>
      <c r="E70" s="22">
        <f t="shared" si="3"/>
        <v>0</v>
      </c>
      <c r="F70" s="21">
        <f t="shared" si="4"/>
        <v>0</v>
      </c>
      <c r="H70" s="30">
        <v>224671.86</v>
      </c>
      <c r="I70" s="3">
        <v>220000</v>
      </c>
      <c r="J70" s="30">
        <f t="shared" si="5"/>
        <v>4671.859999999986</v>
      </c>
      <c r="K70" s="64">
        <v>42844</v>
      </c>
      <c r="L70" s="64">
        <v>43574</v>
      </c>
      <c r="M70" s="2">
        <v>43373</v>
      </c>
      <c r="N70" s="53">
        <v>43830</v>
      </c>
      <c r="O70" s="2"/>
      <c r="P70" s="2">
        <v>43661</v>
      </c>
      <c r="Q70" s="2">
        <v>43830</v>
      </c>
      <c r="R70" s="2" t="s">
        <v>351</v>
      </c>
      <c r="S70" s="2"/>
      <c r="T70" s="2">
        <v>43605</v>
      </c>
      <c r="U70">
        <v>50</v>
      </c>
      <c r="V70">
        <v>65</v>
      </c>
      <c r="W70" s="2">
        <v>43655</v>
      </c>
      <c r="X70" s="2">
        <v>43670</v>
      </c>
      <c r="Y70" s="2">
        <v>43661</v>
      </c>
      <c r="Z70" s="7" t="s">
        <v>213</v>
      </c>
      <c r="AA70" s="3">
        <v>181055</v>
      </c>
      <c r="AB70" s="3">
        <v>5534.5</v>
      </c>
      <c r="AC70" s="3">
        <v>186539.5</v>
      </c>
      <c r="AD70" s="3">
        <v>220000</v>
      </c>
    </row>
    <row r="71" spans="1:31" x14ac:dyDescent="0.3">
      <c r="A71" t="s">
        <v>117</v>
      </c>
      <c r="B71" t="s">
        <v>118</v>
      </c>
      <c r="C71" s="30">
        <v>1</v>
      </c>
      <c r="D71" s="30">
        <v>1</v>
      </c>
      <c r="E71" s="22">
        <f t="shared" si="3"/>
        <v>0</v>
      </c>
      <c r="F71" s="21">
        <f t="shared" si="4"/>
        <v>0</v>
      </c>
      <c r="H71" s="30">
        <v>235735.54</v>
      </c>
      <c r="I71" s="3">
        <v>300000</v>
      </c>
      <c r="J71" s="30">
        <f t="shared" si="5"/>
        <v>-64264.459999999992</v>
      </c>
      <c r="K71" s="64">
        <v>42844</v>
      </c>
      <c r="L71" s="64">
        <v>43574</v>
      </c>
      <c r="M71" s="2">
        <v>43412</v>
      </c>
      <c r="N71" s="53">
        <v>43830</v>
      </c>
      <c r="O71" s="2"/>
      <c r="P71" s="2">
        <v>43726</v>
      </c>
      <c r="Q71" s="2">
        <v>43830</v>
      </c>
      <c r="R71" s="2" t="s">
        <v>351</v>
      </c>
      <c r="S71" s="2"/>
      <c r="T71" s="2">
        <v>43682</v>
      </c>
      <c r="U71">
        <v>50</v>
      </c>
      <c r="V71">
        <v>70</v>
      </c>
      <c r="W71" s="2">
        <v>43732</v>
      </c>
      <c r="X71" s="2">
        <v>43752</v>
      </c>
      <c r="Y71" s="2">
        <v>43726</v>
      </c>
      <c r="Z71" s="7" t="s">
        <v>188</v>
      </c>
      <c r="AA71" s="3">
        <v>243393.5</v>
      </c>
      <c r="AB71" s="3">
        <v>-649.25</v>
      </c>
      <c r="AC71" s="3">
        <v>242744.25</v>
      </c>
      <c r="AD71" s="3">
        <v>300000</v>
      </c>
    </row>
    <row r="72" spans="1:31" x14ac:dyDescent="0.3">
      <c r="A72" t="s">
        <v>128</v>
      </c>
      <c r="B72" t="s">
        <v>122</v>
      </c>
      <c r="C72" s="30">
        <v>1</v>
      </c>
      <c r="D72" s="30">
        <v>1</v>
      </c>
      <c r="E72" s="22">
        <f t="shared" si="3"/>
        <v>0</v>
      </c>
      <c r="F72" s="21">
        <f t="shared" si="4"/>
        <v>0</v>
      </c>
      <c r="H72" s="30">
        <v>208943.56</v>
      </c>
      <c r="I72" s="3">
        <v>230000</v>
      </c>
      <c r="J72" s="30">
        <f t="shared" si="5"/>
        <v>-21056.440000000002</v>
      </c>
      <c r="K72" s="64">
        <v>42844</v>
      </c>
      <c r="L72" s="64">
        <v>43574</v>
      </c>
      <c r="M72" s="2">
        <v>43635</v>
      </c>
      <c r="N72" s="53">
        <v>44012</v>
      </c>
      <c r="O72" s="2"/>
      <c r="P72" s="2">
        <v>43868</v>
      </c>
      <c r="Q72" s="2">
        <v>44012</v>
      </c>
      <c r="R72" s="2" t="s">
        <v>351</v>
      </c>
      <c r="S72" s="2"/>
      <c r="T72" s="2">
        <v>43787</v>
      </c>
      <c r="U72">
        <v>65</v>
      </c>
      <c r="V72">
        <v>90</v>
      </c>
      <c r="W72" s="2">
        <v>43852</v>
      </c>
      <c r="X72" s="2">
        <v>43877</v>
      </c>
      <c r="Y72" s="2">
        <v>43868</v>
      </c>
      <c r="Z72" s="7" t="s">
        <v>209</v>
      </c>
      <c r="AA72" s="3">
        <v>178352.1</v>
      </c>
      <c r="AB72" s="3">
        <v>835.35</v>
      </c>
      <c r="AC72" s="3">
        <v>179187.45</v>
      </c>
      <c r="AD72" s="3">
        <v>230000</v>
      </c>
    </row>
    <row r="73" spans="1:31" x14ac:dyDescent="0.3">
      <c r="A73" t="s">
        <v>129</v>
      </c>
      <c r="B73" t="s">
        <v>145</v>
      </c>
      <c r="C73" s="30">
        <v>1</v>
      </c>
      <c r="D73" s="30">
        <v>1</v>
      </c>
      <c r="E73" s="22">
        <f t="shared" si="3"/>
        <v>0</v>
      </c>
      <c r="F73" s="21">
        <f t="shared" si="4"/>
        <v>0</v>
      </c>
      <c r="H73" s="30">
        <v>181446.8</v>
      </c>
      <c r="I73" s="3">
        <v>200000</v>
      </c>
      <c r="J73" s="30">
        <f t="shared" si="5"/>
        <v>-18553.200000000012</v>
      </c>
      <c r="K73" s="64">
        <v>42844</v>
      </c>
      <c r="L73" s="64">
        <v>43574</v>
      </c>
      <c r="M73" s="2">
        <v>43830</v>
      </c>
      <c r="N73" s="53">
        <v>44196</v>
      </c>
      <c r="O73" s="2"/>
      <c r="P73" s="2">
        <v>44034</v>
      </c>
      <c r="Q73" s="2">
        <v>44196</v>
      </c>
      <c r="R73" s="2" t="s">
        <v>351</v>
      </c>
      <c r="S73" s="2"/>
      <c r="T73" s="2">
        <v>43997</v>
      </c>
      <c r="U73">
        <v>45</v>
      </c>
      <c r="V73">
        <v>60</v>
      </c>
      <c r="W73" s="2">
        <v>44042</v>
      </c>
      <c r="X73" s="2">
        <v>44057</v>
      </c>
      <c r="Y73" s="2">
        <v>44034</v>
      </c>
      <c r="Z73" s="7" t="s">
        <v>188</v>
      </c>
      <c r="AA73" s="3">
        <v>154630</v>
      </c>
      <c r="AB73" s="3">
        <v>-5382</v>
      </c>
      <c r="AC73" s="3">
        <v>149248</v>
      </c>
      <c r="AD73" s="3">
        <v>200000</v>
      </c>
    </row>
    <row r="74" spans="1:31" x14ac:dyDescent="0.3">
      <c r="A74" t="s">
        <v>155</v>
      </c>
      <c r="B74" t="s">
        <v>153</v>
      </c>
      <c r="C74" s="30">
        <v>1</v>
      </c>
      <c r="D74" s="30">
        <v>1</v>
      </c>
      <c r="E74" s="22">
        <f t="shared" si="3"/>
        <v>0</v>
      </c>
      <c r="F74" s="21">
        <f t="shared" si="4"/>
        <v>0</v>
      </c>
      <c r="H74" s="30">
        <v>356171.93</v>
      </c>
      <c r="I74" s="3">
        <v>360000</v>
      </c>
      <c r="J74" s="30">
        <f t="shared" si="5"/>
        <v>-3828.070000000007</v>
      </c>
      <c r="K74" s="64">
        <v>42844</v>
      </c>
      <c r="L74" s="64">
        <v>43574</v>
      </c>
      <c r="M74" s="2">
        <v>43465</v>
      </c>
      <c r="N74" s="53">
        <v>44377</v>
      </c>
      <c r="O74" s="2"/>
      <c r="P74" s="2">
        <v>44217</v>
      </c>
      <c r="Q74" s="2">
        <v>44377</v>
      </c>
      <c r="R74" s="2" t="s">
        <v>351</v>
      </c>
      <c r="S74" s="2"/>
      <c r="T74" s="2">
        <v>44137</v>
      </c>
      <c r="U74">
        <v>60</v>
      </c>
      <c r="V74">
        <v>90</v>
      </c>
      <c r="W74" s="2">
        <v>44197</v>
      </c>
      <c r="X74" s="2">
        <v>44227</v>
      </c>
      <c r="Y74" s="2">
        <v>44217</v>
      </c>
      <c r="Z74" s="7" t="s">
        <v>188</v>
      </c>
      <c r="AA74" s="3">
        <v>282969.09999999998</v>
      </c>
      <c r="AB74" s="3">
        <v>2948.07</v>
      </c>
      <c r="AC74" s="3">
        <v>285917.17</v>
      </c>
      <c r="AD74" s="3">
        <v>360000</v>
      </c>
    </row>
    <row r="75" spans="1:31" x14ac:dyDescent="0.3">
      <c r="A75" t="s">
        <v>93</v>
      </c>
      <c r="B75" t="s">
        <v>90</v>
      </c>
      <c r="C75" s="30">
        <v>1</v>
      </c>
      <c r="D75" s="30">
        <v>1</v>
      </c>
      <c r="E75" s="22">
        <f t="shared" ref="E75:E112" si="6">D75-C75</f>
        <v>0</v>
      </c>
      <c r="F75" s="21">
        <f t="shared" ref="F75:F112" si="7">E75/D75</f>
        <v>0</v>
      </c>
      <c r="H75" s="30">
        <v>261460.04</v>
      </c>
      <c r="I75" s="3">
        <v>300000</v>
      </c>
      <c r="J75" s="30">
        <f t="shared" si="5"/>
        <v>-38539.959999999992</v>
      </c>
      <c r="K75" s="60">
        <v>44273</v>
      </c>
      <c r="L75" s="60">
        <v>45003</v>
      </c>
      <c r="M75" s="2">
        <v>43465</v>
      </c>
      <c r="N75" s="53">
        <v>43861</v>
      </c>
      <c r="O75" s="2"/>
      <c r="P75" s="2">
        <v>43573</v>
      </c>
      <c r="Q75" s="2">
        <v>43861</v>
      </c>
      <c r="R75" s="2" t="s">
        <v>354</v>
      </c>
      <c r="S75" s="2"/>
      <c r="T75" s="2">
        <v>43542</v>
      </c>
      <c r="U75">
        <v>50</v>
      </c>
      <c r="V75">
        <v>70</v>
      </c>
      <c r="W75" s="2">
        <v>43592</v>
      </c>
      <c r="X75" s="2">
        <v>43612</v>
      </c>
      <c r="Y75" s="2">
        <v>43573</v>
      </c>
      <c r="Z75" s="7" t="s">
        <v>188</v>
      </c>
      <c r="AA75" s="3">
        <v>267911</v>
      </c>
      <c r="AB75" s="3">
        <v>-6757</v>
      </c>
      <c r="AC75" s="3">
        <v>261154</v>
      </c>
      <c r="AD75" s="3">
        <v>300000</v>
      </c>
    </row>
    <row r="76" spans="1:31" x14ac:dyDescent="0.3">
      <c r="A76" t="s">
        <v>107</v>
      </c>
      <c r="B76" t="s">
        <v>102</v>
      </c>
      <c r="C76" s="30">
        <v>1</v>
      </c>
      <c r="D76" s="30">
        <v>1</v>
      </c>
      <c r="E76" s="22">
        <f t="shared" si="6"/>
        <v>0</v>
      </c>
      <c r="F76" s="21">
        <f t="shared" si="7"/>
        <v>0</v>
      </c>
      <c r="H76" s="30">
        <v>460665.35</v>
      </c>
      <c r="I76" s="3">
        <v>155000</v>
      </c>
      <c r="J76" s="30">
        <f t="shared" si="5"/>
        <v>305665.34999999998</v>
      </c>
      <c r="K76" s="64">
        <v>42844</v>
      </c>
      <c r="L76" s="64">
        <v>43574</v>
      </c>
      <c r="M76" s="2">
        <v>43528</v>
      </c>
      <c r="N76" s="53">
        <v>43646</v>
      </c>
      <c r="O76" s="2"/>
      <c r="P76" s="2">
        <v>43620</v>
      </c>
      <c r="Q76" s="2">
        <v>43646</v>
      </c>
      <c r="R76" s="2" t="s">
        <v>351</v>
      </c>
      <c r="S76" s="2"/>
      <c r="T76" s="2">
        <v>43585</v>
      </c>
      <c r="U76">
        <v>30</v>
      </c>
      <c r="V76">
        <v>40</v>
      </c>
      <c r="W76" s="2">
        <v>43614</v>
      </c>
      <c r="X76" s="2">
        <v>43624</v>
      </c>
      <c r="Y76" s="2">
        <v>43620</v>
      </c>
      <c r="Z76" s="7" t="s">
        <v>215</v>
      </c>
      <c r="AA76" s="3">
        <v>124944</v>
      </c>
      <c r="AB76" s="3">
        <v>2212.3000000000002</v>
      </c>
      <c r="AC76" s="3">
        <v>127156.3</v>
      </c>
      <c r="AD76" s="3">
        <v>155000</v>
      </c>
    </row>
    <row r="77" spans="1:31" x14ac:dyDescent="0.3">
      <c r="A77" t="s">
        <v>98</v>
      </c>
      <c r="B77" t="s">
        <v>113</v>
      </c>
      <c r="C77" s="30">
        <v>1</v>
      </c>
      <c r="D77" s="30">
        <v>1</v>
      </c>
      <c r="E77" s="22">
        <f t="shared" si="6"/>
        <v>0</v>
      </c>
      <c r="F77" s="21">
        <f t="shared" si="7"/>
        <v>0</v>
      </c>
      <c r="H77" s="30">
        <v>128564.54</v>
      </c>
      <c r="I77" s="3">
        <v>140000</v>
      </c>
      <c r="J77" s="30">
        <f t="shared" si="5"/>
        <v>-11435.460000000006</v>
      </c>
      <c r="K77" s="60">
        <v>44273</v>
      </c>
      <c r="L77" s="60">
        <v>45003</v>
      </c>
      <c r="M77" s="2">
        <v>43586</v>
      </c>
      <c r="N77" s="53">
        <v>43830</v>
      </c>
      <c r="O77" s="2"/>
      <c r="P77" s="2">
        <v>43686</v>
      </c>
      <c r="Q77" s="2">
        <v>43830</v>
      </c>
      <c r="R77" s="2" t="s">
        <v>354</v>
      </c>
      <c r="S77" s="2"/>
      <c r="T77" s="2">
        <v>43661</v>
      </c>
      <c r="U77">
        <v>28</v>
      </c>
      <c r="V77">
        <v>35</v>
      </c>
      <c r="W77" s="2">
        <v>43689</v>
      </c>
      <c r="X77" s="2">
        <v>43696</v>
      </c>
      <c r="Y77" s="2">
        <v>43686</v>
      </c>
      <c r="Z77" s="7" t="s">
        <v>188</v>
      </c>
      <c r="AA77" s="3">
        <v>114318</v>
      </c>
      <c r="AB77" s="3">
        <v>310</v>
      </c>
      <c r="AC77" s="3">
        <v>114628</v>
      </c>
      <c r="AD77" s="3">
        <v>140000</v>
      </c>
    </row>
    <row r="78" spans="1:31" x14ac:dyDescent="0.3">
      <c r="A78" t="s">
        <v>110</v>
      </c>
      <c r="B78" t="s">
        <v>108</v>
      </c>
      <c r="C78" s="30">
        <v>1</v>
      </c>
      <c r="D78" s="30">
        <v>1</v>
      </c>
      <c r="E78" s="22">
        <f t="shared" si="6"/>
        <v>0</v>
      </c>
      <c r="F78" s="21">
        <f t="shared" si="7"/>
        <v>0</v>
      </c>
      <c r="H78" s="30">
        <v>197223.46</v>
      </c>
      <c r="I78" s="3">
        <v>200000</v>
      </c>
      <c r="J78" s="30">
        <f t="shared" si="5"/>
        <v>-2776.5400000000081</v>
      </c>
      <c r="K78" s="60">
        <v>44273</v>
      </c>
      <c r="L78" s="60">
        <v>45003</v>
      </c>
      <c r="M78" s="2">
        <v>43574</v>
      </c>
      <c r="N78" s="53">
        <v>44218</v>
      </c>
      <c r="O78" s="2"/>
      <c r="P78" s="2">
        <v>43643</v>
      </c>
      <c r="Q78" s="2">
        <v>44218</v>
      </c>
      <c r="R78" s="2" t="s">
        <v>354</v>
      </c>
      <c r="S78" s="2"/>
      <c r="T78" s="2">
        <v>43613</v>
      </c>
      <c r="U78">
        <v>40</v>
      </c>
      <c r="V78">
        <v>50</v>
      </c>
      <c r="W78" s="2">
        <v>43653</v>
      </c>
      <c r="X78" s="2">
        <v>43663</v>
      </c>
      <c r="Y78" s="2">
        <v>43643</v>
      </c>
      <c r="Z78" s="7" t="s">
        <v>188</v>
      </c>
      <c r="AA78" s="3">
        <v>162805.4</v>
      </c>
      <c r="AB78" s="3">
        <v>5359.4</v>
      </c>
      <c r="AC78" s="3">
        <v>168164.8</v>
      </c>
      <c r="AD78" s="3">
        <v>200000</v>
      </c>
    </row>
    <row r="79" spans="1:31" x14ac:dyDescent="0.3">
      <c r="A79" t="s">
        <v>116</v>
      </c>
      <c r="B79" t="s">
        <v>115</v>
      </c>
      <c r="C79" s="30">
        <v>1</v>
      </c>
      <c r="D79" s="30">
        <v>1</v>
      </c>
      <c r="E79" s="22">
        <f t="shared" si="6"/>
        <v>0</v>
      </c>
      <c r="F79" s="21">
        <f t="shared" si="7"/>
        <v>0</v>
      </c>
      <c r="H79" s="30">
        <v>198805.31</v>
      </c>
      <c r="I79" s="3">
        <v>210000</v>
      </c>
      <c r="J79" s="30">
        <f t="shared" si="5"/>
        <v>-11194.690000000002</v>
      </c>
      <c r="K79" s="60">
        <v>44273</v>
      </c>
      <c r="L79" s="60">
        <v>45003</v>
      </c>
      <c r="M79" s="2">
        <v>43617</v>
      </c>
      <c r="N79" s="53">
        <v>43861</v>
      </c>
      <c r="O79" s="2"/>
      <c r="P79" s="2">
        <v>43732</v>
      </c>
      <c r="Q79" s="2">
        <v>43861</v>
      </c>
      <c r="R79" s="2" t="s">
        <v>354</v>
      </c>
      <c r="S79" s="2"/>
      <c r="T79" s="2">
        <v>43685</v>
      </c>
      <c r="U79">
        <v>45</v>
      </c>
      <c r="V79">
        <v>55</v>
      </c>
      <c r="W79" s="2">
        <v>43730</v>
      </c>
      <c r="X79" s="2">
        <v>43740</v>
      </c>
      <c r="Y79" s="2">
        <v>43732</v>
      </c>
      <c r="Z79" s="7" t="s">
        <v>217</v>
      </c>
      <c r="AA79" s="3">
        <v>172758.6</v>
      </c>
      <c r="AB79" s="3">
        <v>671.1</v>
      </c>
      <c r="AC79" s="3">
        <v>173429.7</v>
      </c>
      <c r="AD79" s="3">
        <v>210000</v>
      </c>
    </row>
    <row r="80" spans="1:31" x14ac:dyDescent="0.3">
      <c r="A80" t="s">
        <v>144</v>
      </c>
      <c r="B80" t="s">
        <v>143</v>
      </c>
      <c r="C80" s="30">
        <v>1</v>
      </c>
      <c r="D80" s="30">
        <v>1</v>
      </c>
      <c r="E80" s="22">
        <f t="shared" si="6"/>
        <v>0</v>
      </c>
      <c r="F80" s="21">
        <f t="shared" si="7"/>
        <v>0</v>
      </c>
      <c r="H80" s="30">
        <v>152350.93</v>
      </c>
      <c r="I80" s="3">
        <v>155000</v>
      </c>
      <c r="J80" s="30">
        <f t="shared" si="5"/>
        <v>-2649.070000000007</v>
      </c>
      <c r="K80" s="60">
        <v>44273</v>
      </c>
      <c r="L80" s="60">
        <v>45003</v>
      </c>
      <c r="M80" s="2">
        <v>43586</v>
      </c>
      <c r="N80" s="53">
        <v>44196</v>
      </c>
      <c r="O80" s="2"/>
      <c r="P80" s="2">
        <v>44088</v>
      </c>
      <c r="Q80" s="2">
        <v>44196</v>
      </c>
      <c r="R80" s="2" t="s">
        <v>354</v>
      </c>
      <c r="S80" s="2"/>
      <c r="T80" s="2">
        <v>44027</v>
      </c>
      <c r="U80">
        <v>45</v>
      </c>
      <c r="V80">
        <v>60</v>
      </c>
      <c r="W80" s="2">
        <v>44072</v>
      </c>
      <c r="X80" s="2">
        <v>44087</v>
      </c>
      <c r="Y80" s="2">
        <v>44088</v>
      </c>
      <c r="Z80" s="7" t="s">
        <v>188</v>
      </c>
      <c r="AA80" s="3">
        <v>117589</v>
      </c>
      <c r="AB80" s="3">
        <v>5661</v>
      </c>
      <c r="AC80" s="3">
        <v>123250</v>
      </c>
      <c r="AD80" s="3">
        <v>155000</v>
      </c>
    </row>
    <row r="81" spans="1:31" x14ac:dyDescent="0.3">
      <c r="A81" t="s">
        <v>133</v>
      </c>
      <c r="B81" t="s">
        <v>132</v>
      </c>
      <c r="C81" s="30">
        <v>1</v>
      </c>
      <c r="D81" s="30">
        <v>1</v>
      </c>
      <c r="E81" s="22">
        <f t="shared" si="6"/>
        <v>0</v>
      </c>
      <c r="F81" s="21">
        <f t="shared" si="7"/>
        <v>0</v>
      </c>
      <c r="H81" s="30">
        <v>329969.78999999998</v>
      </c>
      <c r="I81" s="3">
        <v>370000</v>
      </c>
      <c r="J81" s="30">
        <f t="shared" si="5"/>
        <v>-40030.210000000021</v>
      </c>
      <c r="K81" s="60">
        <v>44273</v>
      </c>
      <c r="L81" s="60">
        <v>45003</v>
      </c>
      <c r="M81" s="2">
        <v>43617</v>
      </c>
      <c r="N81" s="53">
        <v>44012</v>
      </c>
      <c r="O81" s="2"/>
      <c r="P81" s="2">
        <v>43899</v>
      </c>
      <c r="Q81" s="2">
        <v>44012</v>
      </c>
      <c r="R81" s="2" t="s">
        <v>354</v>
      </c>
      <c r="S81" s="2"/>
      <c r="T81" s="2">
        <v>43836</v>
      </c>
      <c r="U81">
        <v>45</v>
      </c>
      <c r="V81">
        <v>60</v>
      </c>
      <c r="W81" s="2">
        <v>43881</v>
      </c>
      <c r="X81" s="2">
        <v>43896</v>
      </c>
      <c r="Y81" s="2">
        <v>43899</v>
      </c>
      <c r="Z81" s="7" t="s">
        <v>219</v>
      </c>
      <c r="AA81" s="3">
        <v>302690</v>
      </c>
      <c r="AB81" s="3">
        <v>-1601.07</v>
      </c>
      <c r="AC81" s="3">
        <v>301088.93</v>
      </c>
      <c r="AD81" s="3">
        <v>370000</v>
      </c>
    </row>
    <row r="82" spans="1:31" x14ac:dyDescent="0.3">
      <c r="A82" t="s">
        <v>119</v>
      </c>
      <c r="B82" t="s">
        <v>114</v>
      </c>
      <c r="C82" s="30">
        <v>1</v>
      </c>
      <c r="D82" s="30">
        <v>1</v>
      </c>
      <c r="E82" s="22">
        <f t="shared" si="6"/>
        <v>0</v>
      </c>
      <c r="F82" s="21">
        <f t="shared" si="7"/>
        <v>0</v>
      </c>
      <c r="H82" s="30">
        <v>290542.53000000003</v>
      </c>
      <c r="I82" s="3">
        <v>430000</v>
      </c>
      <c r="J82" s="30">
        <f t="shared" si="5"/>
        <v>-139457.46999999997</v>
      </c>
      <c r="K82" s="60">
        <v>44273</v>
      </c>
      <c r="L82" s="60">
        <v>45003</v>
      </c>
      <c r="M82" s="2">
        <v>43616</v>
      </c>
      <c r="N82" s="53">
        <v>43861</v>
      </c>
      <c r="O82" s="2"/>
      <c r="P82" s="2">
        <v>43748</v>
      </c>
      <c r="Q82" s="2">
        <v>43861</v>
      </c>
      <c r="R82" s="2" t="s">
        <v>354</v>
      </c>
      <c r="S82" s="2"/>
      <c r="T82" s="2">
        <v>43661</v>
      </c>
      <c r="U82">
        <v>80</v>
      </c>
      <c r="V82">
        <v>100</v>
      </c>
      <c r="W82" s="2">
        <v>43741</v>
      </c>
      <c r="X82" s="2">
        <v>43761</v>
      </c>
      <c r="Y82" s="2">
        <v>43748</v>
      </c>
      <c r="Z82" s="7" t="s">
        <v>216</v>
      </c>
      <c r="AA82" s="3">
        <v>389360</v>
      </c>
      <c r="AB82" s="3">
        <v>-4244</v>
      </c>
      <c r="AC82" s="3">
        <v>385116</v>
      </c>
      <c r="AD82" s="3">
        <v>430000</v>
      </c>
    </row>
    <row r="83" spans="1:31" x14ac:dyDescent="0.3">
      <c r="A83" t="s">
        <v>130</v>
      </c>
      <c r="B83" t="s">
        <v>124</v>
      </c>
      <c r="C83" s="30">
        <v>1</v>
      </c>
      <c r="D83" s="30">
        <v>1</v>
      </c>
      <c r="E83" s="22">
        <f t="shared" si="6"/>
        <v>0</v>
      </c>
      <c r="F83" s="21">
        <f t="shared" si="7"/>
        <v>0</v>
      </c>
      <c r="H83" s="30">
        <v>501611.05</v>
      </c>
      <c r="I83" s="3">
        <v>540000</v>
      </c>
      <c r="J83" s="30">
        <f t="shared" si="5"/>
        <v>-38388.950000000012</v>
      </c>
      <c r="K83" s="2">
        <v>43466</v>
      </c>
      <c r="L83" s="2">
        <v>44561</v>
      </c>
      <c r="M83" s="2">
        <v>43646</v>
      </c>
      <c r="N83" s="53">
        <v>44044</v>
      </c>
      <c r="O83" s="2"/>
      <c r="P83" s="2">
        <v>43873</v>
      </c>
      <c r="Q83" s="2">
        <v>44044</v>
      </c>
      <c r="R83" s="2" t="s">
        <v>343</v>
      </c>
      <c r="S83" s="2"/>
      <c r="T83" s="2">
        <v>43766</v>
      </c>
      <c r="U83">
        <v>120</v>
      </c>
      <c r="V83">
        <v>150</v>
      </c>
      <c r="W83" s="2">
        <v>43886</v>
      </c>
      <c r="X83" s="2">
        <v>43916</v>
      </c>
      <c r="Y83" s="2">
        <v>43873</v>
      </c>
      <c r="Z83" s="7" t="s">
        <v>188</v>
      </c>
      <c r="AA83" s="3">
        <v>444996.2</v>
      </c>
      <c r="AB83" s="3">
        <v>-12096</v>
      </c>
      <c r="AC83" s="3">
        <v>432900.2</v>
      </c>
      <c r="AD83" s="3">
        <v>540000</v>
      </c>
    </row>
    <row r="84" spans="1:31" x14ac:dyDescent="0.3">
      <c r="A84" t="s">
        <v>106</v>
      </c>
      <c r="B84" t="s">
        <v>105</v>
      </c>
      <c r="C84" s="30">
        <v>1</v>
      </c>
      <c r="D84" s="30">
        <v>1</v>
      </c>
      <c r="E84" s="22">
        <f t="shared" si="6"/>
        <v>0</v>
      </c>
      <c r="F84" s="21">
        <f t="shared" si="7"/>
        <v>0</v>
      </c>
      <c r="H84" s="30">
        <v>229237.19</v>
      </c>
      <c r="I84" s="3">
        <v>300000</v>
      </c>
      <c r="J84" s="30">
        <f t="shared" si="5"/>
        <v>-70762.81</v>
      </c>
      <c r="K84" s="60">
        <v>44273</v>
      </c>
      <c r="L84" s="60">
        <v>45003</v>
      </c>
      <c r="M84" s="2">
        <v>43556</v>
      </c>
      <c r="N84" s="53">
        <v>43830</v>
      </c>
      <c r="O84" s="2"/>
      <c r="P84" s="2">
        <v>43677</v>
      </c>
      <c r="Q84" s="2">
        <v>43830</v>
      </c>
      <c r="R84" s="2" t="s">
        <v>354</v>
      </c>
      <c r="S84" s="2"/>
      <c r="T84" s="2">
        <v>43633</v>
      </c>
      <c r="U84">
        <v>45</v>
      </c>
      <c r="V84">
        <v>60</v>
      </c>
      <c r="W84" s="2">
        <v>43678</v>
      </c>
      <c r="X84" s="2">
        <v>43693</v>
      </c>
      <c r="Y84" s="2">
        <v>43677</v>
      </c>
      <c r="Z84" s="7" t="s">
        <v>214</v>
      </c>
      <c r="AA84" s="3">
        <v>257295.6</v>
      </c>
      <c r="AB84" s="3">
        <v>1033.5999999999999</v>
      </c>
      <c r="AC84" s="3">
        <v>258329.2</v>
      </c>
      <c r="AD84" s="3">
        <v>300000</v>
      </c>
    </row>
    <row r="85" spans="1:31" x14ac:dyDescent="0.3">
      <c r="A85" t="s">
        <v>127</v>
      </c>
      <c r="B85" t="s">
        <v>123</v>
      </c>
      <c r="C85" s="30">
        <v>1</v>
      </c>
      <c r="D85" s="30">
        <v>1</v>
      </c>
      <c r="E85" s="22">
        <f t="shared" si="6"/>
        <v>0</v>
      </c>
      <c r="F85" s="21">
        <f t="shared" si="7"/>
        <v>0</v>
      </c>
      <c r="H85" s="30">
        <v>128592.29</v>
      </c>
      <c r="I85" s="3">
        <v>160000</v>
      </c>
      <c r="J85" s="30">
        <f t="shared" si="5"/>
        <v>-31407.710000000006</v>
      </c>
      <c r="K85" s="60">
        <v>44273</v>
      </c>
      <c r="L85" s="60">
        <v>45003</v>
      </c>
      <c r="M85" s="2">
        <v>43616</v>
      </c>
      <c r="N85" s="53">
        <v>43982</v>
      </c>
      <c r="O85" s="2"/>
      <c r="P85" s="2">
        <v>43819</v>
      </c>
      <c r="Q85" s="2">
        <v>43982</v>
      </c>
      <c r="R85" s="2" t="s">
        <v>354</v>
      </c>
      <c r="S85" s="2"/>
      <c r="T85" s="2">
        <v>43802</v>
      </c>
      <c r="U85">
        <v>30</v>
      </c>
      <c r="V85">
        <v>45</v>
      </c>
      <c r="W85" s="2">
        <v>43831</v>
      </c>
      <c r="X85" s="2">
        <v>43846</v>
      </c>
      <c r="Y85" s="2">
        <v>43819</v>
      </c>
      <c r="Z85" s="7" t="s">
        <v>214</v>
      </c>
      <c r="AA85" s="3">
        <v>132175</v>
      </c>
      <c r="AB85" s="3">
        <v>3659</v>
      </c>
      <c r="AC85" s="3">
        <v>135834</v>
      </c>
      <c r="AD85" s="3">
        <v>160000</v>
      </c>
    </row>
    <row r="86" spans="1:31" x14ac:dyDescent="0.3">
      <c r="A86" t="s">
        <v>141</v>
      </c>
      <c r="B86" t="s">
        <v>139</v>
      </c>
      <c r="C86" s="30">
        <v>1</v>
      </c>
      <c r="D86" s="30">
        <v>1</v>
      </c>
      <c r="E86" s="22">
        <f t="shared" si="6"/>
        <v>0</v>
      </c>
      <c r="F86" s="21">
        <f t="shared" si="7"/>
        <v>0</v>
      </c>
      <c r="H86" s="30">
        <v>622877.94999999995</v>
      </c>
      <c r="I86" s="3">
        <v>650000</v>
      </c>
      <c r="J86" s="30">
        <f t="shared" si="5"/>
        <v>-27122.050000000047</v>
      </c>
      <c r="K86" s="60">
        <v>44273</v>
      </c>
      <c r="L86" s="60">
        <v>45003</v>
      </c>
      <c r="M86" s="2">
        <v>43646</v>
      </c>
      <c r="N86" s="53">
        <v>44196</v>
      </c>
      <c r="O86" s="2"/>
      <c r="P86" s="2">
        <v>44032</v>
      </c>
      <c r="Q86" s="2">
        <v>44196</v>
      </c>
      <c r="R86" s="2" t="s">
        <v>354</v>
      </c>
      <c r="S86" s="2"/>
      <c r="T86" s="2">
        <v>43983</v>
      </c>
      <c r="U86">
        <v>90</v>
      </c>
      <c r="V86">
        <v>120</v>
      </c>
      <c r="W86" s="2">
        <v>44073</v>
      </c>
      <c r="X86" s="2">
        <v>44103</v>
      </c>
      <c r="Y86" s="2">
        <v>44032</v>
      </c>
      <c r="Z86" s="7" t="s">
        <v>188</v>
      </c>
      <c r="AA86" s="3">
        <v>565009.5</v>
      </c>
      <c r="AB86" s="3">
        <v>4000</v>
      </c>
      <c r="AC86" s="3">
        <v>569009.5</v>
      </c>
      <c r="AD86" s="3">
        <v>650000</v>
      </c>
    </row>
    <row r="87" spans="1:31" x14ac:dyDescent="0.3">
      <c r="A87" t="s">
        <v>142</v>
      </c>
      <c r="B87" t="s">
        <v>140</v>
      </c>
      <c r="C87" s="30">
        <v>1</v>
      </c>
      <c r="D87" s="30">
        <v>1</v>
      </c>
      <c r="E87" s="22">
        <f t="shared" si="6"/>
        <v>0</v>
      </c>
      <c r="F87" s="21">
        <f t="shared" si="7"/>
        <v>0</v>
      </c>
      <c r="H87" s="30">
        <v>256194.45</v>
      </c>
      <c r="I87" s="3">
        <v>270000</v>
      </c>
      <c r="J87" s="30">
        <f t="shared" si="5"/>
        <v>-13805.549999999988</v>
      </c>
      <c r="K87" s="60">
        <v>44273</v>
      </c>
      <c r="L87" s="60">
        <v>45003</v>
      </c>
      <c r="M87" s="2">
        <v>43646</v>
      </c>
      <c r="N87" s="53">
        <v>44196</v>
      </c>
      <c r="O87" s="2"/>
      <c r="P87" s="2">
        <v>44028</v>
      </c>
      <c r="Q87" s="2">
        <v>44196</v>
      </c>
      <c r="R87" s="2" t="s">
        <v>354</v>
      </c>
      <c r="S87" s="2"/>
      <c r="Y87" s="2">
        <v>44028</v>
      </c>
      <c r="AD87" s="3">
        <v>270000</v>
      </c>
      <c r="AE87" t="s">
        <v>230</v>
      </c>
    </row>
    <row r="88" spans="1:31" x14ac:dyDescent="0.3">
      <c r="A88" t="s">
        <v>126</v>
      </c>
      <c r="B88" t="s">
        <v>121</v>
      </c>
      <c r="C88" s="30">
        <v>1</v>
      </c>
      <c r="D88" s="30">
        <v>1</v>
      </c>
      <c r="E88" s="22">
        <f t="shared" si="6"/>
        <v>0</v>
      </c>
      <c r="F88" s="21">
        <f t="shared" si="7"/>
        <v>0</v>
      </c>
      <c r="H88" s="30">
        <v>74384.52</v>
      </c>
      <c r="I88" s="3">
        <v>90000</v>
      </c>
      <c r="J88" s="30">
        <f t="shared" si="5"/>
        <v>-15615.479999999996</v>
      </c>
      <c r="K88" s="60">
        <v>44273</v>
      </c>
      <c r="L88" s="60">
        <v>45003</v>
      </c>
      <c r="M88" s="2">
        <v>43739</v>
      </c>
      <c r="N88" s="53">
        <v>43922</v>
      </c>
      <c r="O88" s="2"/>
      <c r="P88" s="2">
        <v>43780</v>
      </c>
      <c r="Q88" s="2">
        <v>43922</v>
      </c>
      <c r="R88" s="2" t="s">
        <v>354</v>
      </c>
      <c r="S88" s="2"/>
      <c r="T88" s="2">
        <v>43759</v>
      </c>
      <c r="U88">
        <v>30</v>
      </c>
      <c r="V88">
        <v>45</v>
      </c>
      <c r="W88" s="2">
        <v>43789</v>
      </c>
      <c r="X88" s="2">
        <v>43804</v>
      </c>
      <c r="Y88" s="2">
        <v>43780</v>
      </c>
      <c r="Z88" s="7" t="s">
        <v>188</v>
      </c>
      <c r="AA88" s="3">
        <v>61984.800000000003</v>
      </c>
      <c r="AB88" s="3">
        <v>-860</v>
      </c>
      <c r="AC88" s="3">
        <v>61124.800000000003</v>
      </c>
      <c r="AD88" s="3">
        <v>90000</v>
      </c>
    </row>
    <row r="89" spans="1:31" x14ac:dyDescent="0.3">
      <c r="A89" t="s">
        <v>150</v>
      </c>
      <c r="B89" t="s">
        <v>148</v>
      </c>
      <c r="C89" s="30">
        <v>1</v>
      </c>
      <c r="D89" s="30">
        <v>1</v>
      </c>
      <c r="E89" s="22">
        <f t="shared" si="6"/>
        <v>0</v>
      </c>
      <c r="F89" s="21">
        <f t="shared" si="7"/>
        <v>0</v>
      </c>
      <c r="H89" s="30">
        <v>463036.62</v>
      </c>
      <c r="I89" s="3">
        <v>470000</v>
      </c>
      <c r="J89" s="30">
        <f t="shared" si="5"/>
        <v>-6963.3800000000047</v>
      </c>
      <c r="K89" s="60">
        <v>44273</v>
      </c>
      <c r="L89" s="60">
        <v>45003</v>
      </c>
      <c r="M89" s="2">
        <v>43937</v>
      </c>
      <c r="N89" s="53">
        <v>44196</v>
      </c>
      <c r="O89" s="2"/>
      <c r="P89" s="2">
        <v>44144</v>
      </c>
      <c r="Q89" s="2">
        <v>44196</v>
      </c>
      <c r="R89" s="2" t="s">
        <v>354</v>
      </c>
      <c r="S89" s="2"/>
      <c r="T89" s="2">
        <v>44053</v>
      </c>
      <c r="U89">
        <v>90</v>
      </c>
      <c r="V89">
        <v>105</v>
      </c>
      <c r="W89" s="2">
        <v>44143</v>
      </c>
      <c r="X89" s="2">
        <v>44158</v>
      </c>
      <c r="Y89" s="2">
        <v>44144</v>
      </c>
      <c r="Z89" s="7" t="s">
        <v>221</v>
      </c>
      <c r="AA89" s="3">
        <v>405396.95</v>
      </c>
      <c r="AB89" s="3">
        <v>-1256.4000000000001</v>
      </c>
      <c r="AC89" s="3">
        <v>404140.55</v>
      </c>
      <c r="AD89" s="3">
        <v>470000</v>
      </c>
    </row>
    <row r="90" spans="1:31" x14ac:dyDescent="0.3">
      <c r="A90" t="s">
        <v>147</v>
      </c>
      <c r="B90" t="s">
        <v>146</v>
      </c>
      <c r="C90" s="30">
        <v>1</v>
      </c>
      <c r="D90" s="30">
        <v>1</v>
      </c>
      <c r="E90" s="22">
        <f t="shared" si="6"/>
        <v>0</v>
      </c>
      <c r="F90" s="21">
        <f t="shared" si="7"/>
        <v>0</v>
      </c>
      <c r="H90" s="30">
        <v>225676.29</v>
      </c>
      <c r="I90" s="3">
        <v>240000</v>
      </c>
      <c r="J90" s="30">
        <f t="shared" si="5"/>
        <v>-14323.709999999992</v>
      </c>
      <c r="K90" s="64">
        <v>42844</v>
      </c>
      <c r="L90" s="64">
        <v>43574</v>
      </c>
      <c r="M90" s="2">
        <v>43955</v>
      </c>
      <c r="N90" s="53">
        <v>44196</v>
      </c>
      <c r="O90" s="2"/>
      <c r="P90" s="2">
        <v>44064</v>
      </c>
      <c r="Q90" s="2">
        <v>44196</v>
      </c>
      <c r="R90" s="2" t="s">
        <v>351</v>
      </c>
      <c r="S90" s="2"/>
      <c r="T90" s="2">
        <v>44012</v>
      </c>
      <c r="U90">
        <v>55</v>
      </c>
      <c r="V90">
        <v>70</v>
      </c>
      <c r="W90" s="2">
        <v>44067</v>
      </c>
      <c r="X90" s="2">
        <v>44082</v>
      </c>
      <c r="Y90" s="2">
        <v>44064</v>
      </c>
      <c r="Z90" s="7" t="s">
        <v>188</v>
      </c>
      <c r="AA90" s="3">
        <v>188724.7</v>
      </c>
      <c r="AB90" s="3">
        <v>3761.15</v>
      </c>
      <c r="AC90" s="3">
        <v>192485.85</v>
      </c>
      <c r="AD90" s="3">
        <v>240000</v>
      </c>
    </row>
    <row r="91" spans="1:31" x14ac:dyDescent="0.3">
      <c r="A91" t="s">
        <v>220</v>
      </c>
      <c r="B91" t="s">
        <v>152</v>
      </c>
      <c r="C91" s="30">
        <v>1</v>
      </c>
      <c r="D91" s="30">
        <v>1</v>
      </c>
      <c r="E91" s="22">
        <f t="shared" si="6"/>
        <v>0</v>
      </c>
      <c r="F91" s="21">
        <f t="shared" si="7"/>
        <v>0</v>
      </c>
      <c r="H91" s="30">
        <v>518929.85</v>
      </c>
      <c r="I91" s="3">
        <v>545000</v>
      </c>
      <c r="J91" s="30">
        <f t="shared" si="5"/>
        <v>-26070.150000000023</v>
      </c>
      <c r="K91" s="60">
        <v>44273</v>
      </c>
      <c r="L91" s="60">
        <v>45003</v>
      </c>
      <c r="M91" s="2">
        <v>43983</v>
      </c>
      <c r="N91" s="53">
        <v>44377</v>
      </c>
      <c r="O91" s="2"/>
      <c r="P91" s="2">
        <v>44253</v>
      </c>
      <c r="Q91" s="2">
        <v>44377</v>
      </c>
      <c r="R91" s="2" t="s">
        <v>354</v>
      </c>
      <c r="S91" s="2"/>
      <c r="T91" s="2">
        <v>44109</v>
      </c>
      <c r="U91">
        <v>140</v>
      </c>
      <c r="V91">
        <v>160</v>
      </c>
      <c r="W91" s="2">
        <v>44249</v>
      </c>
      <c r="X91" s="2">
        <v>44269</v>
      </c>
      <c r="Y91" s="2">
        <v>44253</v>
      </c>
      <c r="Z91" s="7" t="s">
        <v>188</v>
      </c>
      <c r="AA91" s="3">
        <v>472992.5</v>
      </c>
      <c r="AB91" s="3">
        <v>-12107.38</v>
      </c>
      <c r="AC91" s="3">
        <v>460815.12</v>
      </c>
      <c r="AD91" s="3">
        <v>545000</v>
      </c>
    </row>
    <row r="92" spans="1:31" x14ac:dyDescent="0.3">
      <c r="A92" t="s">
        <v>165</v>
      </c>
      <c r="B92" t="s">
        <v>162</v>
      </c>
      <c r="C92" s="30">
        <v>1</v>
      </c>
      <c r="D92" s="30">
        <v>1</v>
      </c>
      <c r="E92" s="22">
        <f t="shared" si="6"/>
        <v>0</v>
      </c>
      <c r="F92" s="21">
        <f t="shared" si="7"/>
        <v>0</v>
      </c>
      <c r="H92" s="30">
        <v>509998.96</v>
      </c>
      <c r="I92" s="3">
        <v>510000</v>
      </c>
      <c r="J92" s="30">
        <f t="shared" si="5"/>
        <v>-1.0399999999790452</v>
      </c>
      <c r="K92" s="60">
        <v>44273</v>
      </c>
      <c r="L92" s="60">
        <v>45003</v>
      </c>
      <c r="M92" s="2">
        <v>44012</v>
      </c>
      <c r="N92" s="53">
        <v>44561</v>
      </c>
      <c r="O92" s="2"/>
      <c r="P92" s="2">
        <v>44412</v>
      </c>
      <c r="Q92" s="2">
        <v>44561</v>
      </c>
      <c r="R92" s="2" t="s">
        <v>354</v>
      </c>
      <c r="S92" s="2"/>
      <c r="T92" s="2">
        <v>44298</v>
      </c>
      <c r="U92">
        <v>100</v>
      </c>
      <c r="V92">
        <v>120</v>
      </c>
      <c r="W92" s="2">
        <v>44398</v>
      </c>
      <c r="X92" s="2">
        <v>44418</v>
      </c>
      <c r="Y92" s="2">
        <v>44412</v>
      </c>
      <c r="Z92" s="7" t="s">
        <v>222</v>
      </c>
      <c r="AA92" s="3">
        <v>441707</v>
      </c>
      <c r="AB92" s="3">
        <v>-2817</v>
      </c>
      <c r="AC92" s="3">
        <v>438890</v>
      </c>
      <c r="AD92" s="3">
        <v>510000</v>
      </c>
    </row>
    <row r="93" spans="1:31" x14ac:dyDescent="0.3">
      <c r="A93" t="s">
        <v>169</v>
      </c>
      <c r="B93" t="s">
        <v>168</v>
      </c>
      <c r="C93" s="30">
        <v>1</v>
      </c>
      <c r="D93" s="30">
        <v>1</v>
      </c>
      <c r="E93" s="22">
        <f t="shared" si="6"/>
        <v>0</v>
      </c>
      <c r="F93" s="21">
        <f t="shared" si="7"/>
        <v>0</v>
      </c>
      <c r="H93" s="30">
        <v>447493.38</v>
      </c>
      <c r="I93" s="3">
        <v>490000</v>
      </c>
      <c r="J93" s="30">
        <f t="shared" si="5"/>
        <v>-42506.619999999995</v>
      </c>
      <c r="K93" s="60">
        <v>44273</v>
      </c>
      <c r="L93" s="60">
        <v>45003</v>
      </c>
      <c r="M93" s="2">
        <v>44012</v>
      </c>
      <c r="N93" s="53">
        <v>44561</v>
      </c>
      <c r="O93" s="2"/>
      <c r="P93" s="2">
        <v>44449</v>
      </c>
      <c r="Q93" s="2">
        <v>44561</v>
      </c>
      <c r="R93" s="2" t="s">
        <v>354</v>
      </c>
      <c r="S93" s="2"/>
      <c r="T93" s="2">
        <v>44361</v>
      </c>
      <c r="U93">
        <v>90</v>
      </c>
      <c r="V93">
        <v>120</v>
      </c>
      <c r="W93" s="2">
        <v>44451</v>
      </c>
      <c r="X93" s="2">
        <v>44481</v>
      </c>
      <c r="Y93" s="2">
        <v>44449</v>
      </c>
      <c r="Z93" s="7" t="s">
        <v>188</v>
      </c>
      <c r="AA93" s="3">
        <v>417598.56</v>
      </c>
      <c r="AB93" s="3">
        <v>3114.3</v>
      </c>
      <c r="AC93" s="3">
        <v>420712.86</v>
      </c>
      <c r="AD93" s="3">
        <v>490000</v>
      </c>
    </row>
    <row r="94" spans="1:31" x14ac:dyDescent="0.3">
      <c r="A94" t="s">
        <v>156</v>
      </c>
      <c r="B94" t="s">
        <v>154</v>
      </c>
      <c r="C94" s="30">
        <v>1</v>
      </c>
      <c r="D94" s="30">
        <v>1</v>
      </c>
      <c r="E94" s="22">
        <f t="shared" si="6"/>
        <v>0</v>
      </c>
      <c r="F94" s="21">
        <f t="shared" si="7"/>
        <v>0</v>
      </c>
      <c r="H94" s="30">
        <v>60292.47</v>
      </c>
      <c r="I94" s="3">
        <v>65000</v>
      </c>
      <c r="J94" s="30">
        <f t="shared" si="5"/>
        <v>-4707.5299999999988</v>
      </c>
      <c r="K94" s="64">
        <v>42844</v>
      </c>
      <c r="L94" s="64">
        <v>43574</v>
      </c>
      <c r="M94" s="2">
        <v>44075</v>
      </c>
      <c r="N94" s="53">
        <v>44196</v>
      </c>
      <c r="O94" s="2"/>
      <c r="P94" s="2">
        <v>44138</v>
      </c>
      <c r="Q94" s="2">
        <v>44196</v>
      </c>
      <c r="R94" s="2" t="s">
        <v>351</v>
      </c>
      <c r="S94" s="2"/>
      <c r="T94" s="2">
        <v>44118</v>
      </c>
      <c r="U94">
        <v>30</v>
      </c>
      <c r="V94">
        <v>45</v>
      </c>
      <c r="W94" s="2">
        <v>44148</v>
      </c>
      <c r="X94" s="2">
        <v>44163</v>
      </c>
      <c r="Y94" s="2">
        <v>44138</v>
      </c>
      <c r="Z94" s="7" t="s">
        <v>188</v>
      </c>
      <c r="AA94" s="3">
        <v>52015</v>
      </c>
      <c r="AB94" s="3">
        <v>-325</v>
      </c>
      <c r="AC94" s="3">
        <v>51690</v>
      </c>
      <c r="AD94" s="3">
        <v>65000</v>
      </c>
    </row>
    <row r="95" spans="1:31" x14ac:dyDescent="0.3">
      <c r="A95" t="s">
        <v>167</v>
      </c>
      <c r="B95" t="s">
        <v>163</v>
      </c>
      <c r="C95" s="30">
        <v>1</v>
      </c>
      <c r="D95" s="30">
        <v>1</v>
      </c>
      <c r="E95" s="22">
        <f t="shared" si="6"/>
        <v>0</v>
      </c>
      <c r="F95" s="21">
        <f t="shared" si="7"/>
        <v>0</v>
      </c>
      <c r="H95" s="30">
        <v>128515.53</v>
      </c>
      <c r="I95" s="3">
        <v>140000</v>
      </c>
      <c r="J95" s="30">
        <f t="shared" si="5"/>
        <v>-11484.470000000001</v>
      </c>
      <c r="K95" s="64">
        <v>42844</v>
      </c>
      <c r="L95" s="64">
        <v>43574</v>
      </c>
      <c r="M95" s="2">
        <v>44165</v>
      </c>
      <c r="N95" s="53">
        <v>44377</v>
      </c>
      <c r="O95" s="2"/>
      <c r="P95" s="2">
        <v>44306</v>
      </c>
      <c r="Q95" s="2">
        <v>44377</v>
      </c>
      <c r="R95" s="2" t="s">
        <v>351</v>
      </c>
      <c r="S95" s="2"/>
      <c r="T95" s="2">
        <v>44270</v>
      </c>
      <c r="U95">
        <v>40</v>
      </c>
      <c r="V95">
        <v>60</v>
      </c>
      <c r="W95" s="2">
        <v>44310</v>
      </c>
      <c r="X95" s="2">
        <v>44330</v>
      </c>
      <c r="Y95" s="2">
        <v>44306</v>
      </c>
      <c r="Z95" s="7" t="s">
        <v>205</v>
      </c>
      <c r="AA95" s="3">
        <v>114484</v>
      </c>
      <c r="AB95" s="3">
        <v>-5840</v>
      </c>
      <c r="AC95" s="3">
        <v>108644</v>
      </c>
      <c r="AD95" s="3">
        <v>140000</v>
      </c>
    </row>
    <row r="96" spans="1:31" x14ac:dyDescent="0.3">
      <c r="A96" t="s">
        <v>174</v>
      </c>
      <c r="B96" t="s">
        <v>173</v>
      </c>
      <c r="C96" s="30">
        <v>1</v>
      </c>
      <c r="D96" s="30">
        <v>1</v>
      </c>
      <c r="E96" s="22">
        <f t="shared" si="6"/>
        <v>0</v>
      </c>
      <c r="F96" s="21">
        <f t="shared" si="7"/>
        <v>0</v>
      </c>
      <c r="H96" s="30">
        <v>471680.43</v>
      </c>
      <c r="I96" s="3">
        <v>500000</v>
      </c>
      <c r="J96" s="30">
        <f t="shared" si="5"/>
        <v>-28319.570000000007</v>
      </c>
      <c r="K96" s="2">
        <v>44197</v>
      </c>
      <c r="L96" s="2">
        <v>45013</v>
      </c>
      <c r="M96" s="2">
        <v>44203</v>
      </c>
      <c r="N96" s="53">
        <v>44742</v>
      </c>
      <c r="O96" s="2"/>
      <c r="P96" s="2">
        <v>44517</v>
      </c>
      <c r="Q96" s="2">
        <v>44742</v>
      </c>
      <c r="R96" s="2" t="s">
        <v>354</v>
      </c>
      <c r="S96" s="2"/>
      <c r="T96" s="2">
        <v>44438</v>
      </c>
      <c r="U96">
        <v>60</v>
      </c>
      <c r="V96">
        <v>80</v>
      </c>
      <c r="W96" s="2">
        <v>44498</v>
      </c>
      <c r="X96" s="2">
        <v>44518</v>
      </c>
      <c r="Y96" s="2">
        <v>44517</v>
      </c>
      <c r="Z96" s="7" t="s">
        <v>224</v>
      </c>
      <c r="AA96" s="3">
        <v>434310</v>
      </c>
      <c r="AB96" s="3">
        <v>-1265</v>
      </c>
      <c r="AC96" s="3">
        <v>433045</v>
      </c>
      <c r="AD96" s="3">
        <v>500000</v>
      </c>
    </row>
    <row r="97" spans="1:31" x14ac:dyDescent="0.3">
      <c r="A97" t="s">
        <v>166</v>
      </c>
      <c r="B97" t="s">
        <v>164</v>
      </c>
      <c r="C97" s="30">
        <v>1</v>
      </c>
      <c r="D97" s="30">
        <v>1</v>
      </c>
      <c r="E97" s="22">
        <f t="shared" si="6"/>
        <v>0</v>
      </c>
      <c r="F97" s="21">
        <f t="shared" si="7"/>
        <v>0</v>
      </c>
      <c r="H97" s="30">
        <v>394485.2</v>
      </c>
      <c r="I97" s="3">
        <v>420000</v>
      </c>
      <c r="J97" s="30">
        <f t="shared" si="5"/>
        <v>-25514.799999999988</v>
      </c>
      <c r="K97" s="60">
        <v>44273</v>
      </c>
      <c r="L97" s="60">
        <v>45003</v>
      </c>
      <c r="M97" s="2">
        <v>44196</v>
      </c>
      <c r="N97" s="53">
        <v>44561</v>
      </c>
      <c r="O97" s="2"/>
      <c r="P97" s="2">
        <v>44355</v>
      </c>
      <c r="Q97" s="2">
        <v>44561</v>
      </c>
      <c r="R97" s="2" t="s">
        <v>354</v>
      </c>
      <c r="S97" s="2"/>
      <c r="T97" s="2">
        <v>44270</v>
      </c>
      <c r="U97">
        <v>80</v>
      </c>
      <c r="V97">
        <v>100</v>
      </c>
      <c r="W97" s="2">
        <v>44350</v>
      </c>
      <c r="X97" s="2">
        <v>44370</v>
      </c>
      <c r="Y97" s="2">
        <v>44355</v>
      </c>
      <c r="Z97" s="7" t="s">
        <v>223</v>
      </c>
      <c r="AA97" s="3">
        <v>362029.85</v>
      </c>
      <c r="AB97" s="3">
        <v>-17693.64</v>
      </c>
      <c r="AC97" s="3">
        <v>344336.21</v>
      </c>
      <c r="AD97" s="3">
        <v>420000</v>
      </c>
    </row>
    <row r="98" spans="1:31" x14ac:dyDescent="0.3">
      <c r="A98" t="s">
        <v>330</v>
      </c>
      <c r="B98" t="s">
        <v>331</v>
      </c>
      <c r="C98" s="30">
        <v>1</v>
      </c>
      <c r="D98" s="30">
        <v>1</v>
      </c>
      <c r="E98" s="22">
        <f t="shared" si="6"/>
        <v>0</v>
      </c>
      <c r="F98" s="21">
        <f t="shared" si="7"/>
        <v>0</v>
      </c>
      <c r="H98" s="30">
        <v>19383</v>
      </c>
      <c r="I98" s="47">
        <v>285000</v>
      </c>
      <c r="J98" s="30">
        <f t="shared" si="5"/>
        <v>-265617</v>
      </c>
      <c r="K98" s="60">
        <v>44273</v>
      </c>
      <c r="L98" s="60">
        <v>45003</v>
      </c>
      <c r="M98" s="2">
        <v>44323</v>
      </c>
      <c r="N98" s="68" t="s">
        <v>338</v>
      </c>
      <c r="P98" t="s">
        <v>338</v>
      </c>
      <c r="Q98" s="2">
        <v>44718</v>
      </c>
      <c r="R98" s="2" t="s">
        <v>354</v>
      </c>
    </row>
    <row r="99" spans="1:31" x14ac:dyDescent="0.3">
      <c r="A99" t="s">
        <v>175</v>
      </c>
      <c r="B99" t="s">
        <v>172</v>
      </c>
      <c r="C99" s="30">
        <v>1</v>
      </c>
      <c r="D99" s="30">
        <v>1</v>
      </c>
      <c r="E99" s="22">
        <f t="shared" si="6"/>
        <v>0</v>
      </c>
      <c r="F99" s="21">
        <f t="shared" si="7"/>
        <v>0</v>
      </c>
      <c r="H99" s="30">
        <v>177151.09</v>
      </c>
      <c r="I99" s="3">
        <v>190000</v>
      </c>
      <c r="J99" s="30">
        <f t="shared" si="5"/>
        <v>-12848.910000000003</v>
      </c>
      <c r="K99" s="2">
        <v>44197</v>
      </c>
      <c r="L99" s="2">
        <v>44561</v>
      </c>
      <c r="M99" s="2">
        <v>44323</v>
      </c>
      <c r="N99" s="53">
        <v>44561</v>
      </c>
      <c r="O99" s="2"/>
      <c r="P99" s="2">
        <v>44469</v>
      </c>
      <c r="Q99" s="2">
        <v>44561</v>
      </c>
      <c r="R99" s="2" t="s">
        <v>351</v>
      </c>
      <c r="S99" s="2"/>
      <c r="T99" s="2">
        <v>44424</v>
      </c>
      <c r="U99">
        <v>30</v>
      </c>
      <c r="V99">
        <v>40</v>
      </c>
      <c r="W99" s="2">
        <v>44454</v>
      </c>
      <c r="X99" s="2">
        <v>44464</v>
      </c>
      <c r="Y99" s="2">
        <v>44469</v>
      </c>
      <c r="Z99" s="7" t="s">
        <v>188</v>
      </c>
      <c r="AA99" s="3">
        <v>151916</v>
      </c>
      <c r="AB99" s="3">
        <v>1858</v>
      </c>
      <c r="AC99" s="3">
        <v>153774</v>
      </c>
      <c r="AD99" s="3">
        <v>190000</v>
      </c>
    </row>
    <row r="100" spans="1:31" x14ac:dyDescent="0.3">
      <c r="A100" t="s">
        <v>171</v>
      </c>
      <c r="B100" t="s">
        <v>170</v>
      </c>
      <c r="C100" s="30">
        <v>1</v>
      </c>
      <c r="D100" s="30">
        <v>1</v>
      </c>
      <c r="E100" s="22">
        <f t="shared" si="6"/>
        <v>0</v>
      </c>
      <c r="F100" s="21">
        <f t="shared" si="7"/>
        <v>0</v>
      </c>
      <c r="H100" s="30">
        <v>194066.03</v>
      </c>
      <c r="I100" s="3">
        <v>210000</v>
      </c>
      <c r="J100" s="30">
        <f t="shared" si="5"/>
        <v>-15933.970000000001</v>
      </c>
      <c r="K100" s="60">
        <v>44273</v>
      </c>
      <c r="L100" s="60">
        <v>45003</v>
      </c>
      <c r="M100" s="2">
        <v>44333</v>
      </c>
      <c r="N100" s="53">
        <v>44561</v>
      </c>
      <c r="O100" s="2"/>
      <c r="P100" s="2">
        <v>44459</v>
      </c>
      <c r="Q100" s="2">
        <v>44561</v>
      </c>
      <c r="R100" s="2" t="s">
        <v>354</v>
      </c>
      <c r="S100" s="2"/>
      <c r="T100" s="2">
        <v>44424</v>
      </c>
      <c r="U100">
        <v>30</v>
      </c>
      <c r="V100">
        <v>40</v>
      </c>
      <c r="W100" s="2">
        <v>44454</v>
      </c>
      <c r="X100" s="2">
        <v>44464</v>
      </c>
      <c r="Y100" s="2">
        <v>44459</v>
      </c>
      <c r="Z100" s="7" t="s">
        <v>188</v>
      </c>
      <c r="AA100" s="3">
        <v>169520</v>
      </c>
      <c r="AB100" s="3">
        <v>-1530</v>
      </c>
      <c r="AC100" s="3">
        <v>167990</v>
      </c>
      <c r="AD100" s="3">
        <v>210000</v>
      </c>
    </row>
    <row r="101" spans="1:31" x14ac:dyDescent="0.3">
      <c r="A101" t="s">
        <v>178</v>
      </c>
      <c r="B101" t="s">
        <v>177</v>
      </c>
      <c r="C101" s="30">
        <v>1</v>
      </c>
      <c r="D101" s="30">
        <v>1</v>
      </c>
      <c r="E101" s="22">
        <f t="shared" si="6"/>
        <v>0</v>
      </c>
      <c r="F101" s="21">
        <f t="shared" si="7"/>
        <v>0</v>
      </c>
      <c r="H101" s="30">
        <v>99912.61</v>
      </c>
      <c r="I101" s="3">
        <v>110000</v>
      </c>
      <c r="J101" s="30">
        <f t="shared" si="5"/>
        <v>-10087.39</v>
      </c>
      <c r="K101" s="60">
        <v>44273</v>
      </c>
      <c r="L101" s="60">
        <v>45003</v>
      </c>
      <c r="M101" s="2">
        <v>44440</v>
      </c>
      <c r="N101" s="53">
        <v>44561</v>
      </c>
      <c r="O101" s="2"/>
      <c r="P101" s="2">
        <v>44517</v>
      </c>
      <c r="Q101" s="2">
        <v>44561</v>
      </c>
      <c r="R101" s="2" t="s">
        <v>354</v>
      </c>
      <c r="S101" s="2"/>
      <c r="T101" s="2">
        <v>44487</v>
      </c>
      <c r="U101">
        <v>28</v>
      </c>
      <c r="V101">
        <v>35</v>
      </c>
      <c r="W101" s="2">
        <v>44515</v>
      </c>
      <c r="X101" s="2">
        <v>44522</v>
      </c>
      <c r="Y101" s="2">
        <v>44517</v>
      </c>
      <c r="Z101" s="7" t="s">
        <v>188</v>
      </c>
      <c r="AA101" s="3">
        <v>84141</v>
      </c>
      <c r="AB101" s="3">
        <v>1685</v>
      </c>
      <c r="AC101" s="3">
        <v>85826</v>
      </c>
      <c r="AD101" s="3">
        <v>110000</v>
      </c>
    </row>
    <row r="102" spans="1:31" x14ac:dyDescent="0.3">
      <c r="A102" t="s">
        <v>315</v>
      </c>
      <c r="B102" t="s">
        <v>312</v>
      </c>
      <c r="C102" s="30">
        <v>1</v>
      </c>
      <c r="D102" s="30">
        <v>1</v>
      </c>
      <c r="E102" s="22">
        <f t="shared" si="6"/>
        <v>0</v>
      </c>
      <c r="F102" s="21">
        <f t="shared" si="7"/>
        <v>0</v>
      </c>
      <c r="H102" s="30">
        <v>46553</v>
      </c>
      <c r="I102" s="47">
        <v>300000</v>
      </c>
      <c r="J102" s="30">
        <f t="shared" si="5"/>
        <v>-253447</v>
      </c>
      <c r="K102" s="60">
        <v>44273</v>
      </c>
      <c r="L102" s="60">
        <v>45003</v>
      </c>
      <c r="M102" s="2">
        <v>43281</v>
      </c>
      <c r="N102" s="68" t="s">
        <v>338</v>
      </c>
      <c r="P102" t="s">
        <v>338</v>
      </c>
      <c r="Q102" s="2">
        <v>44682</v>
      </c>
      <c r="R102" t="s">
        <v>354</v>
      </c>
    </row>
    <row r="103" spans="1:31" x14ac:dyDescent="0.3">
      <c r="A103" t="s">
        <v>235</v>
      </c>
      <c r="B103" t="s">
        <v>375</v>
      </c>
      <c r="C103" s="30">
        <v>1</v>
      </c>
      <c r="D103" s="30">
        <v>1</v>
      </c>
      <c r="E103" s="22">
        <f t="shared" si="6"/>
        <v>0</v>
      </c>
      <c r="F103" s="21">
        <f t="shared" si="7"/>
        <v>0</v>
      </c>
      <c r="H103" s="56">
        <v>1113352</v>
      </c>
      <c r="I103" s="57">
        <v>3938969</v>
      </c>
      <c r="J103" s="30">
        <f t="shared" si="5"/>
        <v>-2825617</v>
      </c>
      <c r="K103" s="60">
        <v>44273</v>
      </c>
      <c r="L103" s="60">
        <v>45003</v>
      </c>
      <c r="M103" s="2">
        <v>42710</v>
      </c>
      <c r="N103" s="53" t="s">
        <v>338</v>
      </c>
      <c r="O103" s="2"/>
      <c r="P103" s="2" t="s">
        <v>338</v>
      </c>
      <c r="Q103" s="2">
        <v>44741</v>
      </c>
      <c r="R103" s="2" t="s">
        <v>356</v>
      </c>
      <c r="S103" s="2"/>
      <c r="T103" s="2">
        <v>44018</v>
      </c>
      <c r="U103">
        <v>180</v>
      </c>
      <c r="V103">
        <v>210</v>
      </c>
      <c r="W103" s="2">
        <v>44198</v>
      </c>
      <c r="X103" s="2">
        <v>44228</v>
      </c>
      <c r="Y103" s="2">
        <v>44289</v>
      </c>
      <c r="Z103" s="7" t="s">
        <v>238</v>
      </c>
      <c r="AA103" s="3">
        <v>671031</v>
      </c>
      <c r="AB103" s="3">
        <v>2500</v>
      </c>
      <c r="AC103" s="3">
        <v>673531</v>
      </c>
      <c r="AD103" s="3">
        <v>900000</v>
      </c>
    </row>
    <row r="104" spans="1:31" x14ac:dyDescent="0.3">
      <c r="A104" t="s">
        <v>43</v>
      </c>
      <c r="B104" t="s">
        <v>66</v>
      </c>
      <c r="C104" s="30">
        <v>1</v>
      </c>
      <c r="D104" s="30">
        <v>1</v>
      </c>
      <c r="E104" s="22">
        <f t="shared" si="6"/>
        <v>0</v>
      </c>
      <c r="F104" s="21">
        <f t="shared" si="7"/>
        <v>0</v>
      </c>
      <c r="H104" s="30">
        <v>51450.73</v>
      </c>
      <c r="I104" s="3">
        <v>60000</v>
      </c>
      <c r="J104" s="30">
        <f t="shared" si="5"/>
        <v>-8549.2699999999968</v>
      </c>
      <c r="K104" s="64">
        <v>42844</v>
      </c>
      <c r="L104" s="64">
        <v>43574</v>
      </c>
      <c r="M104" s="2">
        <v>43040</v>
      </c>
      <c r="N104" s="53">
        <v>43281</v>
      </c>
      <c r="O104" s="2"/>
      <c r="P104" s="2">
        <v>43129</v>
      </c>
      <c r="Q104" s="2">
        <v>43281</v>
      </c>
      <c r="R104" s="53" t="s">
        <v>272</v>
      </c>
      <c r="T104" s="2">
        <v>43108</v>
      </c>
      <c r="U104">
        <v>30</v>
      </c>
      <c r="V104">
        <v>45</v>
      </c>
      <c r="W104" s="2">
        <v>43153</v>
      </c>
      <c r="X104" s="2">
        <v>43168</v>
      </c>
      <c r="Y104" s="2">
        <v>43129</v>
      </c>
      <c r="Z104" s="7" t="s">
        <v>188</v>
      </c>
      <c r="AA104" s="3">
        <v>39210</v>
      </c>
      <c r="AB104" s="3">
        <v>0</v>
      </c>
      <c r="AC104" s="3">
        <v>39210</v>
      </c>
      <c r="AD104" s="3">
        <v>60000</v>
      </c>
    </row>
    <row r="105" spans="1:31" x14ac:dyDescent="0.3">
      <c r="A105" t="s">
        <v>160</v>
      </c>
      <c r="B105" t="s">
        <v>159</v>
      </c>
      <c r="C105" s="30">
        <v>1</v>
      </c>
      <c r="D105" s="30">
        <v>1</v>
      </c>
      <c r="E105" s="22">
        <f t="shared" si="6"/>
        <v>0</v>
      </c>
      <c r="F105" s="21">
        <f t="shared" si="7"/>
        <v>0</v>
      </c>
      <c r="H105" s="30">
        <v>4553618</v>
      </c>
      <c r="I105" s="3">
        <v>6000000</v>
      </c>
      <c r="J105" s="30">
        <f t="shared" si="5"/>
        <v>-1446382</v>
      </c>
      <c r="K105" s="60">
        <v>44273</v>
      </c>
      <c r="L105" s="60">
        <v>45003</v>
      </c>
      <c r="M105" s="2">
        <v>43281</v>
      </c>
      <c r="N105" s="68" t="s">
        <v>338</v>
      </c>
      <c r="P105" t="s">
        <v>161</v>
      </c>
      <c r="Q105" s="2">
        <v>44713</v>
      </c>
      <c r="R105" t="s">
        <v>361</v>
      </c>
      <c r="T105" s="2">
        <v>44348</v>
      </c>
      <c r="U105">
        <v>660</v>
      </c>
      <c r="V105">
        <v>730</v>
      </c>
      <c r="W105" s="2">
        <v>45008</v>
      </c>
      <c r="X105" s="2">
        <v>45078</v>
      </c>
      <c r="Y105" t="s">
        <v>161</v>
      </c>
      <c r="AA105" s="3">
        <v>5584000</v>
      </c>
      <c r="AD105" s="3">
        <v>6000000</v>
      </c>
      <c r="AE105" t="s">
        <v>234</v>
      </c>
    </row>
    <row r="106" spans="1:31" x14ac:dyDescent="0.3">
      <c r="A106" t="s">
        <v>151</v>
      </c>
      <c r="B106" t="s">
        <v>149</v>
      </c>
      <c r="C106" s="30">
        <v>1</v>
      </c>
      <c r="D106" s="30">
        <v>1</v>
      </c>
      <c r="E106" s="22">
        <f t="shared" si="6"/>
        <v>0</v>
      </c>
      <c r="F106" s="21">
        <f t="shared" si="7"/>
        <v>0</v>
      </c>
      <c r="H106" s="30">
        <v>2705485</v>
      </c>
      <c r="I106" s="3">
        <v>3000000</v>
      </c>
      <c r="J106" s="30">
        <f t="shared" si="5"/>
        <v>-294515</v>
      </c>
      <c r="K106" s="60">
        <v>44273</v>
      </c>
      <c r="L106" s="60">
        <v>45003</v>
      </c>
      <c r="M106" s="2">
        <v>43281</v>
      </c>
      <c r="N106" s="53" t="s">
        <v>338</v>
      </c>
      <c r="O106" s="2"/>
      <c r="P106" s="2">
        <v>44725</v>
      </c>
      <c r="Q106" s="2">
        <v>44741</v>
      </c>
      <c r="R106" s="2" t="s">
        <v>354</v>
      </c>
      <c r="S106" s="2"/>
      <c r="T106" s="2">
        <v>44200</v>
      </c>
      <c r="U106">
        <v>420</v>
      </c>
      <c r="V106">
        <v>450</v>
      </c>
      <c r="W106" s="2">
        <v>44620</v>
      </c>
      <c r="X106" s="2">
        <v>44650</v>
      </c>
      <c r="Y106" s="2">
        <v>44725</v>
      </c>
      <c r="Z106" s="7" t="s">
        <v>226</v>
      </c>
      <c r="AA106" s="3">
        <v>2177000</v>
      </c>
      <c r="AB106" s="3">
        <v>232302.33</v>
      </c>
      <c r="AC106" s="3">
        <v>2409302.33</v>
      </c>
      <c r="AD106" s="3">
        <v>3000000</v>
      </c>
    </row>
    <row r="107" spans="1:31" x14ac:dyDescent="0.3">
      <c r="A107" t="s">
        <v>316</v>
      </c>
      <c r="B107" t="s">
        <v>313</v>
      </c>
      <c r="C107" s="30">
        <v>1</v>
      </c>
      <c r="D107" s="30">
        <v>1</v>
      </c>
      <c r="E107" s="22">
        <f t="shared" si="6"/>
        <v>0</v>
      </c>
      <c r="F107" s="21">
        <f t="shared" si="7"/>
        <v>0</v>
      </c>
      <c r="H107" s="30">
        <v>123838</v>
      </c>
      <c r="I107" s="47">
        <v>1615000</v>
      </c>
      <c r="J107" s="30">
        <f t="shared" si="5"/>
        <v>-1491162</v>
      </c>
      <c r="K107" s="2">
        <v>43101</v>
      </c>
      <c r="L107" s="52">
        <v>45657</v>
      </c>
      <c r="M107" s="2">
        <v>43281</v>
      </c>
      <c r="N107" s="68" t="s">
        <v>338</v>
      </c>
      <c r="P107" t="s">
        <v>338</v>
      </c>
      <c r="Q107" s="2">
        <v>44642</v>
      </c>
      <c r="R107" t="s">
        <v>358</v>
      </c>
    </row>
    <row r="108" spans="1:31" x14ac:dyDescent="0.3">
      <c r="A108" t="s">
        <v>138</v>
      </c>
      <c r="B108" t="s">
        <v>137</v>
      </c>
      <c r="C108" s="30">
        <v>1</v>
      </c>
      <c r="D108" s="30">
        <v>1</v>
      </c>
      <c r="E108" s="22">
        <f t="shared" si="6"/>
        <v>0</v>
      </c>
      <c r="F108" s="21">
        <f t="shared" si="7"/>
        <v>0</v>
      </c>
      <c r="H108" s="30">
        <v>761984.61</v>
      </c>
      <c r="I108" s="3">
        <v>743923</v>
      </c>
      <c r="J108" s="30">
        <f t="shared" si="5"/>
        <v>18061.609999999986</v>
      </c>
      <c r="K108" s="64">
        <v>42844</v>
      </c>
      <c r="L108" s="64">
        <v>43574</v>
      </c>
      <c r="M108" s="2">
        <v>43281</v>
      </c>
      <c r="N108" s="53">
        <v>44742</v>
      </c>
      <c r="O108" s="2"/>
      <c r="P108" s="2">
        <v>44022</v>
      </c>
      <c r="Q108" s="2">
        <v>44742</v>
      </c>
      <c r="R108" s="2" t="s">
        <v>272</v>
      </c>
      <c r="S108" s="2"/>
      <c r="T108" s="2">
        <v>43906</v>
      </c>
      <c r="U108">
        <v>90</v>
      </c>
      <c r="V108">
        <v>105</v>
      </c>
      <c r="W108" s="2">
        <v>43996</v>
      </c>
      <c r="X108" s="2">
        <v>44011</v>
      </c>
      <c r="Y108" s="2">
        <v>44022</v>
      </c>
      <c r="Z108" s="7" t="s">
        <v>209</v>
      </c>
      <c r="AA108" s="3">
        <v>647000</v>
      </c>
      <c r="AB108" s="3">
        <v>35418.589999999997</v>
      </c>
      <c r="AC108" s="3">
        <v>682418.59</v>
      </c>
      <c r="AD108" s="3">
        <v>743923</v>
      </c>
    </row>
    <row r="109" spans="1:31" x14ac:dyDescent="0.3">
      <c r="A109" t="s">
        <v>317</v>
      </c>
      <c r="B109" t="s">
        <v>314</v>
      </c>
      <c r="C109" s="30">
        <v>1</v>
      </c>
      <c r="D109" s="30">
        <v>1</v>
      </c>
      <c r="E109" s="22">
        <f t="shared" si="6"/>
        <v>0</v>
      </c>
      <c r="F109" s="21">
        <f t="shared" si="7"/>
        <v>0</v>
      </c>
      <c r="H109" s="30">
        <v>87497</v>
      </c>
      <c r="I109" s="47">
        <v>6600000</v>
      </c>
      <c r="J109" s="30">
        <f t="shared" si="5"/>
        <v>-6512503</v>
      </c>
      <c r="K109" s="2">
        <v>43101</v>
      </c>
      <c r="L109" s="2">
        <v>44196</v>
      </c>
      <c r="M109" s="2">
        <v>43405</v>
      </c>
      <c r="N109" s="68" t="s">
        <v>338</v>
      </c>
      <c r="P109" t="s">
        <v>338</v>
      </c>
      <c r="Q109" s="2">
        <v>44377</v>
      </c>
      <c r="R109" t="s">
        <v>360</v>
      </c>
    </row>
    <row r="110" spans="1:31" x14ac:dyDescent="0.3">
      <c r="A110" t="s">
        <v>112</v>
      </c>
      <c r="B110" t="s">
        <v>109</v>
      </c>
      <c r="C110" s="30">
        <v>1</v>
      </c>
      <c r="D110" s="30">
        <v>1</v>
      </c>
      <c r="E110" s="22">
        <f t="shared" si="6"/>
        <v>0</v>
      </c>
      <c r="F110" s="21">
        <f t="shared" si="7"/>
        <v>0</v>
      </c>
      <c r="H110" s="30">
        <v>420130.89</v>
      </c>
      <c r="I110" s="3">
        <v>400000</v>
      </c>
      <c r="J110" s="30">
        <f t="shared" si="5"/>
        <v>20130.890000000014</v>
      </c>
      <c r="K110" s="66">
        <v>40808</v>
      </c>
      <c r="L110" s="66">
        <v>41539</v>
      </c>
      <c r="M110" s="2">
        <v>43465</v>
      </c>
      <c r="N110" s="53">
        <v>44196</v>
      </c>
      <c r="O110" s="2"/>
      <c r="P110" s="2">
        <v>43917</v>
      </c>
      <c r="Q110" s="2">
        <v>44196</v>
      </c>
      <c r="R110" s="2" t="s">
        <v>359</v>
      </c>
      <c r="S110" s="2"/>
      <c r="T110" s="2">
        <v>43621</v>
      </c>
      <c r="U110">
        <v>270</v>
      </c>
      <c r="V110">
        <v>300</v>
      </c>
      <c r="W110" s="2">
        <v>43891</v>
      </c>
      <c r="X110" s="2">
        <v>43921</v>
      </c>
      <c r="Y110" s="2">
        <v>43917</v>
      </c>
      <c r="Z110" s="7" t="s">
        <v>239</v>
      </c>
      <c r="AA110" s="3">
        <v>375620</v>
      </c>
      <c r="AB110" s="3">
        <v>1463.05</v>
      </c>
      <c r="AC110" s="3">
        <v>377083.5</v>
      </c>
      <c r="AD110" s="3">
        <v>400000</v>
      </c>
    </row>
    <row r="111" spans="1:31" x14ac:dyDescent="0.3">
      <c r="A111" t="s">
        <v>324</v>
      </c>
      <c r="B111" t="s">
        <v>325</v>
      </c>
      <c r="C111" s="30">
        <v>1</v>
      </c>
      <c r="D111" s="30">
        <v>1</v>
      </c>
      <c r="E111" s="22">
        <f t="shared" si="6"/>
        <v>0</v>
      </c>
      <c r="F111" s="21">
        <f t="shared" si="7"/>
        <v>0</v>
      </c>
      <c r="H111" s="30">
        <v>103359</v>
      </c>
      <c r="I111" s="47">
        <v>828000</v>
      </c>
      <c r="J111" s="30">
        <f t="shared" si="5"/>
        <v>-724641</v>
      </c>
      <c r="K111" s="2">
        <v>43831</v>
      </c>
      <c r="L111" s="52">
        <v>45657</v>
      </c>
      <c r="M111" s="2">
        <v>44165</v>
      </c>
      <c r="N111" s="68" t="s">
        <v>338</v>
      </c>
      <c r="P111" t="s">
        <v>338</v>
      </c>
      <c r="Q111" s="2">
        <v>44713</v>
      </c>
    </row>
    <row r="112" spans="1:31" x14ac:dyDescent="0.3">
      <c r="A112" t="s">
        <v>326</v>
      </c>
      <c r="B112" t="s">
        <v>327</v>
      </c>
      <c r="C112" s="30">
        <v>1</v>
      </c>
      <c r="D112" s="30">
        <v>1</v>
      </c>
      <c r="E112" s="22">
        <f t="shared" si="6"/>
        <v>0</v>
      </c>
      <c r="F112" s="21">
        <f t="shared" si="7"/>
        <v>0</v>
      </c>
      <c r="H112" s="30">
        <v>97463</v>
      </c>
      <c r="I112" s="47">
        <v>750000</v>
      </c>
      <c r="J112" s="30">
        <f t="shared" si="5"/>
        <v>-652537</v>
      </c>
      <c r="K112" s="2">
        <v>44197</v>
      </c>
      <c r="L112" s="52">
        <v>45657</v>
      </c>
      <c r="M112" s="2">
        <v>44196</v>
      </c>
      <c r="N112" s="53" t="s">
        <v>338</v>
      </c>
      <c r="O112" s="2"/>
      <c r="P112" t="s">
        <v>338</v>
      </c>
      <c r="Q112" s="2">
        <v>44742</v>
      </c>
    </row>
    <row r="113" spans="9:31" x14ac:dyDescent="0.3">
      <c r="AE113" s="5"/>
    </row>
    <row r="114" spans="9:31" x14ac:dyDescent="0.3">
      <c r="I114" s="42">
        <f>SUM(I6:I112)</f>
        <v>90089797</v>
      </c>
    </row>
    <row r="115" spans="9:31" x14ac:dyDescent="0.3">
      <c r="I115" s="42"/>
    </row>
    <row r="116" spans="9:31" x14ac:dyDescent="0.3">
      <c r="I116" s="42"/>
    </row>
    <row r="117" spans="9:31" x14ac:dyDescent="0.3">
      <c r="I117" s="42"/>
    </row>
    <row r="118" spans="9:31" x14ac:dyDescent="0.3">
      <c r="I118" s="42"/>
    </row>
    <row r="119" spans="9:31" x14ac:dyDescent="0.3">
      <c r="I119" s="42"/>
    </row>
  </sheetData>
  <autoFilter ref="A5:AE112" xr:uid="{0D91AAAA-A694-46DA-84F8-363B64826ADD}"/>
  <sortState xmlns:xlrd2="http://schemas.microsoft.com/office/spreadsheetml/2017/richdata2" ref="A6:AF113">
    <sortCondition ref="A6:A113"/>
  </sortState>
  <mergeCells count="1">
    <mergeCell ref="C4:G4"/>
  </mergeCells>
  <phoneticPr fontId="2" type="noConversion"/>
  <pageMargins left="0.7" right="0.7" top="0.75" bottom="0.75" header="0.3" footer="0.3"/>
  <pageSetup orientation="portrait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AD77-F52B-4376-8069-C189A734F70B}">
  <dimension ref="A1:N115"/>
  <sheetViews>
    <sheetView tabSelected="1" workbookViewId="0">
      <selection activeCell="H7" sqref="H7"/>
    </sheetView>
  </sheetViews>
  <sheetFormatPr defaultColWidth="11.109375" defaultRowHeight="13.8" x14ac:dyDescent="0.3"/>
  <cols>
    <col min="1" max="1" width="9.33203125" style="78" customWidth="1"/>
    <col min="2" max="2" width="42.77734375" style="78" customWidth="1"/>
    <col min="3" max="3" width="7" style="78" bestFit="1" customWidth="1"/>
    <col min="4" max="4" width="7.44140625" style="78" bestFit="1" customWidth="1"/>
    <col min="5" max="5" width="8.5546875" style="78" customWidth="1"/>
    <col min="6" max="6" width="8.33203125" style="78" bestFit="1" customWidth="1"/>
    <col min="7" max="7" width="7.44140625" style="78" customWidth="1"/>
    <col min="8" max="8" width="11.88671875" style="78" customWidth="1"/>
    <col min="9" max="9" width="14.33203125" style="78" customWidth="1"/>
    <col min="10" max="10" width="12.44140625" style="78" customWidth="1"/>
    <col min="11" max="11" width="12.5546875" style="78" customWidth="1"/>
    <col min="12" max="12" width="11.77734375" style="78" bestFit="1" customWidth="1"/>
    <col min="13" max="13" width="10.6640625" style="78" bestFit="1" customWidth="1"/>
    <col min="14" max="14" width="16.44140625" style="78" bestFit="1" customWidth="1"/>
    <col min="15" max="16384" width="11.109375" style="78"/>
  </cols>
  <sheetData>
    <row r="1" spans="1:14" ht="41.4" x14ac:dyDescent="0.3">
      <c r="A1" s="76" t="s">
        <v>182</v>
      </c>
      <c r="B1" s="76" t="s">
        <v>183</v>
      </c>
      <c r="C1" s="77" t="s">
        <v>259</v>
      </c>
      <c r="D1" s="77" t="s">
        <v>265</v>
      </c>
      <c r="E1" s="77" t="s">
        <v>260</v>
      </c>
      <c r="F1" s="77" t="s">
        <v>261</v>
      </c>
      <c r="G1" s="77" t="s">
        <v>262</v>
      </c>
      <c r="H1" s="77" t="s">
        <v>263</v>
      </c>
      <c r="I1" s="77" t="s">
        <v>264</v>
      </c>
      <c r="J1" s="77" t="s">
        <v>260</v>
      </c>
      <c r="K1" s="77" t="s">
        <v>266</v>
      </c>
      <c r="L1" s="77" t="s">
        <v>267</v>
      </c>
      <c r="M1" s="77" t="s">
        <v>268</v>
      </c>
      <c r="N1" s="77" t="s">
        <v>269</v>
      </c>
    </row>
    <row r="2" spans="1:14" x14ac:dyDescent="0.3">
      <c r="A2" s="79" t="s">
        <v>301</v>
      </c>
      <c r="B2" s="79" t="s">
        <v>289</v>
      </c>
      <c r="C2" s="80"/>
      <c r="D2" s="80"/>
      <c r="E2" s="81"/>
      <c r="F2" s="82"/>
      <c r="G2" s="79"/>
      <c r="H2" s="80">
        <v>189498.18</v>
      </c>
      <c r="I2" s="83">
        <v>1000000</v>
      </c>
      <c r="J2" s="80">
        <f t="shared" ref="J2:J65" si="0">H2-I2</f>
        <v>-810501.82000000007</v>
      </c>
      <c r="K2" s="84">
        <v>41275</v>
      </c>
      <c r="L2" s="85" t="s">
        <v>380</v>
      </c>
      <c r="M2" s="84">
        <v>41639</v>
      </c>
      <c r="N2" s="86" t="s">
        <v>380</v>
      </c>
    </row>
    <row r="3" spans="1:14" x14ac:dyDescent="0.3">
      <c r="A3" s="79" t="s">
        <v>302</v>
      </c>
      <c r="B3" s="79" t="s">
        <v>290</v>
      </c>
      <c r="C3" s="80"/>
      <c r="D3" s="80"/>
      <c r="E3" s="81"/>
      <c r="F3" s="82"/>
      <c r="G3" s="79"/>
      <c r="H3" s="80">
        <v>2423261.12</v>
      </c>
      <c r="I3" s="80">
        <v>2423261.12</v>
      </c>
      <c r="J3" s="80">
        <f t="shared" si="0"/>
        <v>0</v>
      </c>
      <c r="K3" s="84">
        <v>40808</v>
      </c>
      <c r="L3" s="84">
        <v>41539</v>
      </c>
      <c r="M3" s="84">
        <v>41426</v>
      </c>
      <c r="N3" s="84">
        <v>42886</v>
      </c>
    </row>
    <row r="4" spans="1:14" x14ac:dyDescent="0.3">
      <c r="A4" s="79" t="s">
        <v>303</v>
      </c>
      <c r="B4" s="79" t="s">
        <v>291</v>
      </c>
      <c r="C4" s="80"/>
      <c r="D4" s="80"/>
      <c r="E4" s="81"/>
      <c r="F4" s="82"/>
      <c r="G4" s="79"/>
      <c r="H4" s="80">
        <v>132228.25</v>
      </c>
      <c r="I4" s="80">
        <v>132228.25</v>
      </c>
      <c r="J4" s="80">
        <f t="shared" si="0"/>
        <v>0</v>
      </c>
      <c r="K4" s="84">
        <v>40808</v>
      </c>
      <c r="L4" s="84">
        <v>41539</v>
      </c>
      <c r="M4" s="84">
        <v>41554</v>
      </c>
      <c r="N4" s="84">
        <v>43830</v>
      </c>
    </row>
    <row r="5" spans="1:14" x14ac:dyDescent="0.3">
      <c r="A5" s="79" t="s">
        <v>304</v>
      </c>
      <c r="B5" s="79" t="s">
        <v>244</v>
      </c>
      <c r="C5" s="80"/>
      <c r="D5" s="80"/>
      <c r="E5" s="81"/>
      <c r="F5" s="82"/>
      <c r="G5" s="79"/>
      <c r="H5" s="80">
        <v>1805455.68</v>
      </c>
      <c r="I5" s="80">
        <v>1805455.68</v>
      </c>
      <c r="J5" s="80">
        <f>H5-I5</f>
        <v>0</v>
      </c>
      <c r="K5" s="84">
        <v>42552</v>
      </c>
      <c r="L5" s="84">
        <v>43574</v>
      </c>
      <c r="M5" s="84">
        <v>42552</v>
      </c>
      <c r="N5" s="84">
        <v>43117</v>
      </c>
    </row>
    <row r="6" spans="1:14" x14ac:dyDescent="0.3">
      <c r="A6" s="79" t="s">
        <v>305</v>
      </c>
      <c r="B6" s="79" t="s">
        <v>293</v>
      </c>
      <c r="C6" s="80"/>
      <c r="D6" s="80"/>
      <c r="E6" s="81"/>
      <c r="F6" s="82"/>
      <c r="G6" s="79"/>
      <c r="H6" s="80">
        <v>1846222.39</v>
      </c>
      <c r="I6" s="80">
        <v>1846222.39</v>
      </c>
      <c r="J6" s="80">
        <f t="shared" si="0"/>
        <v>0</v>
      </c>
      <c r="K6" s="84">
        <v>42004</v>
      </c>
      <c r="L6" s="84">
        <v>43465</v>
      </c>
      <c r="M6" s="84">
        <v>42004</v>
      </c>
      <c r="N6" s="84">
        <v>43100</v>
      </c>
    </row>
    <row r="7" spans="1:14" x14ac:dyDescent="0.3">
      <c r="A7" s="79" t="s">
        <v>11</v>
      </c>
      <c r="B7" s="79" t="s">
        <v>65</v>
      </c>
      <c r="C7" s="80"/>
      <c r="D7" s="80"/>
      <c r="E7" s="81"/>
      <c r="F7" s="82"/>
      <c r="G7" s="79"/>
      <c r="H7" s="80">
        <v>1042668.57</v>
      </c>
      <c r="I7" s="80">
        <v>1042668.57</v>
      </c>
      <c r="J7" s="80">
        <f t="shared" si="0"/>
        <v>0</v>
      </c>
      <c r="K7" s="84">
        <v>42095</v>
      </c>
      <c r="L7" s="84">
        <v>43574</v>
      </c>
      <c r="M7" s="84">
        <v>42095</v>
      </c>
      <c r="N7" s="84">
        <v>43830</v>
      </c>
    </row>
    <row r="8" spans="1:14" x14ac:dyDescent="0.3">
      <c r="A8" s="79" t="s">
        <v>179</v>
      </c>
      <c r="B8" s="79" t="s">
        <v>374</v>
      </c>
      <c r="C8" s="80"/>
      <c r="D8" s="80"/>
      <c r="E8" s="81"/>
      <c r="F8" s="82"/>
      <c r="G8" s="79"/>
      <c r="H8" s="80">
        <v>273733.56</v>
      </c>
      <c r="I8" s="80">
        <v>273733.56</v>
      </c>
      <c r="J8" s="80">
        <f t="shared" si="0"/>
        <v>0</v>
      </c>
      <c r="K8" s="84">
        <v>42369</v>
      </c>
      <c r="L8" s="84">
        <v>44926</v>
      </c>
      <c r="M8" s="84">
        <v>42369</v>
      </c>
      <c r="N8" s="84">
        <v>44713</v>
      </c>
    </row>
    <row r="9" spans="1:14" x14ac:dyDescent="0.3">
      <c r="A9" s="79" t="s">
        <v>111</v>
      </c>
      <c r="B9" s="79" t="s">
        <v>101</v>
      </c>
      <c r="C9" s="80"/>
      <c r="D9" s="80"/>
      <c r="E9" s="81"/>
      <c r="F9" s="82"/>
      <c r="G9" s="79"/>
      <c r="H9" s="80">
        <v>406115.18</v>
      </c>
      <c r="I9" s="80">
        <v>406115.18</v>
      </c>
      <c r="J9" s="80">
        <f t="shared" si="0"/>
        <v>0</v>
      </c>
      <c r="K9" s="84">
        <v>43100</v>
      </c>
      <c r="L9" s="84">
        <v>44196</v>
      </c>
      <c r="M9" s="84">
        <v>43100</v>
      </c>
      <c r="N9" s="84">
        <v>44012</v>
      </c>
    </row>
    <row r="10" spans="1:14" x14ac:dyDescent="0.3">
      <c r="A10" s="79" t="s">
        <v>18</v>
      </c>
      <c r="B10" s="79" t="s">
        <v>14</v>
      </c>
      <c r="C10" s="80"/>
      <c r="D10" s="80"/>
      <c r="E10" s="81"/>
      <c r="F10" s="82"/>
      <c r="G10" s="79"/>
      <c r="H10" s="80">
        <v>36640.18</v>
      </c>
      <c r="I10" s="80">
        <v>36640.18</v>
      </c>
      <c r="J10" s="80">
        <f t="shared" si="0"/>
        <v>0</v>
      </c>
      <c r="K10" s="84">
        <v>42004</v>
      </c>
      <c r="L10" s="84">
        <v>42369</v>
      </c>
      <c r="M10" s="84">
        <v>42004</v>
      </c>
      <c r="N10" s="84">
        <v>43100</v>
      </c>
    </row>
    <row r="11" spans="1:14" x14ac:dyDescent="0.3">
      <c r="A11" s="79" t="s">
        <v>306</v>
      </c>
      <c r="B11" s="79" t="s">
        <v>294</v>
      </c>
      <c r="C11" s="80"/>
      <c r="D11" s="80"/>
      <c r="E11" s="81"/>
      <c r="F11" s="82"/>
      <c r="G11" s="79"/>
      <c r="H11" s="80">
        <v>33395.870000000003</v>
      </c>
      <c r="I11" s="80">
        <v>33395.870000000003</v>
      </c>
      <c r="J11" s="80">
        <f t="shared" si="0"/>
        <v>0</v>
      </c>
      <c r="K11" s="84">
        <v>41640</v>
      </c>
      <c r="L11" s="84">
        <v>43830</v>
      </c>
      <c r="M11" s="84">
        <v>42004</v>
      </c>
      <c r="N11" s="84">
        <v>43616</v>
      </c>
    </row>
    <row r="12" spans="1:14" x14ac:dyDescent="0.3">
      <c r="A12" s="79" t="s">
        <v>84</v>
      </c>
      <c r="B12" s="79" t="s">
        <v>81</v>
      </c>
      <c r="C12" s="80"/>
      <c r="D12" s="80"/>
      <c r="E12" s="81"/>
      <c r="F12" s="82"/>
      <c r="G12" s="79"/>
      <c r="H12" s="80">
        <v>26804.48</v>
      </c>
      <c r="I12" s="80">
        <v>26804.48</v>
      </c>
      <c r="J12" s="80">
        <f t="shared" si="0"/>
        <v>0</v>
      </c>
      <c r="K12" s="84">
        <v>43101</v>
      </c>
      <c r="L12" s="84">
        <v>43465</v>
      </c>
      <c r="M12" s="84">
        <v>43344</v>
      </c>
      <c r="N12" s="84">
        <v>43465</v>
      </c>
    </row>
    <row r="13" spans="1:14" x14ac:dyDescent="0.3">
      <c r="A13" s="79" t="s">
        <v>318</v>
      </c>
      <c r="B13" s="79" t="s">
        <v>319</v>
      </c>
      <c r="C13" s="80"/>
      <c r="D13" s="80"/>
      <c r="E13" s="81"/>
      <c r="F13" s="82"/>
      <c r="G13" s="79"/>
      <c r="H13" s="80">
        <v>14597.32</v>
      </c>
      <c r="I13" s="83">
        <v>151000</v>
      </c>
      <c r="J13" s="80">
        <f>H13-I13</f>
        <v>-136402.68</v>
      </c>
      <c r="K13" s="84">
        <v>43466</v>
      </c>
      <c r="L13" s="85" t="s">
        <v>380</v>
      </c>
      <c r="M13" s="84">
        <v>43616</v>
      </c>
      <c r="N13" s="85" t="s">
        <v>380</v>
      </c>
    </row>
    <row r="14" spans="1:14" x14ac:dyDescent="0.3">
      <c r="A14" s="79" t="s">
        <v>322</v>
      </c>
      <c r="B14" s="79" t="s">
        <v>332</v>
      </c>
      <c r="C14" s="80"/>
      <c r="D14" s="80"/>
      <c r="E14" s="81"/>
      <c r="F14" s="82"/>
      <c r="G14" s="79"/>
      <c r="H14" s="80">
        <v>63742.91</v>
      </c>
      <c r="I14" s="80">
        <v>63742.91</v>
      </c>
      <c r="J14" s="80">
        <f t="shared" si="0"/>
        <v>0</v>
      </c>
      <c r="K14" s="84">
        <v>43831</v>
      </c>
      <c r="L14" s="84">
        <v>44561</v>
      </c>
      <c r="M14" s="84">
        <v>44134</v>
      </c>
      <c r="N14" s="84">
        <v>44378</v>
      </c>
    </row>
    <row r="15" spans="1:14" x14ac:dyDescent="0.3">
      <c r="A15" s="79" t="s">
        <v>328</v>
      </c>
      <c r="B15" s="79" t="s">
        <v>385</v>
      </c>
      <c r="C15" s="80"/>
      <c r="D15" s="80"/>
      <c r="E15" s="81"/>
      <c r="F15" s="82"/>
      <c r="G15" s="79"/>
      <c r="H15" s="80">
        <v>2734</v>
      </c>
      <c r="I15" s="83">
        <v>175000</v>
      </c>
      <c r="J15" s="80">
        <f t="shared" si="0"/>
        <v>-172266</v>
      </c>
      <c r="K15" s="84">
        <v>44197</v>
      </c>
      <c r="L15" s="84">
        <v>44561</v>
      </c>
      <c r="M15" s="84">
        <v>44256</v>
      </c>
      <c r="N15" s="86" t="s">
        <v>381</v>
      </c>
    </row>
    <row r="16" spans="1:14" x14ac:dyDescent="0.3">
      <c r="A16" s="79" t="s">
        <v>329</v>
      </c>
      <c r="B16" s="79" t="s">
        <v>278</v>
      </c>
      <c r="C16" s="80"/>
      <c r="D16" s="80"/>
      <c r="E16" s="81"/>
      <c r="F16" s="82"/>
      <c r="G16" s="79"/>
      <c r="H16" s="80">
        <v>1149266</v>
      </c>
      <c r="I16" s="87">
        <v>13500000</v>
      </c>
      <c r="J16" s="80">
        <f t="shared" si="0"/>
        <v>-12350734</v>
      </c>
      <c r="K16" s="84">
        <v>44197</v>
      </c>
      <c r="L16" s="84">
        <v>45205</v>
      </c>
      <c r="M16" s="84">
        <v>44491</v>
      </c>
      <c r="N16" s="86" t="s">
        <v>382</v>
      </c>
    </row>
    <row r="17" spans="1:14" x14ac:dyDescent="0.3">
      <c r="A17" s="79" t="s">
        <v>87</v>
      </c>
      <c r="B17" s="79" t="s">
        <v>86</v>
      </c>
      <c r="C17" s="80"/>
      <c r="D17" s="80"/>
      <c r="E17" s="81"/>
      <c r="F17" s="82"/>
      <c r="G17" s="79"/>
      <c r="H17" s="80">
        <v>1432700</v>
      </c>
      <c r="I17" s="80">
        <v>1432700</v>
      </c>
      <c r="J17" s="80">
        <f t="shared" si="0"/>
        <v>0</v>
      </c>
      <c r="K17" s="84">
        <v>39203</v>
      </c>
      <c r="L17" s="84">
        <v>44196</v>
      </c>
      <c r="M17" s="84">
        <v>39203</v>
      </c>
      <c r="N17" s="84">
        <v>44196</v>
      </c>
    </row>
    <row r="18" spans="1:14" x14ac:dyDescent="0.3">
      <c r="A18" s="79" t="s">
        <v>158</v>
      </c>
      <c r="B18" s="79" t="s">
        <v>157</v>
      </c>
      <c r="C18" s="80"/>
      <c r="D18" s="80"/>
      <c r="E18" s="81"/>
      <c r="F18" s="82"/>
      <c r="G18" s="79"/>
      <c r="H18" s="80">
        <v>274647.44</v>
      </c>
      <c r="I18" s="80">
        <v>274647.44</v>
      </c>
      <c r="J18" s="80">
        <f t="shared" si="0"/>
        <v>0</v>
      </c>
      <c r="K18" s="84">
        <v>40544</v>
      </c>
      <c r="L18" s="84">
        <v>44561</v>
      </c>
      <c r="M18" s="84">
        <v>40987</v>
      </c>
      <c r="N18" s="84">
        <v>44377</v>
      </c>
    </row>
    <row r="19" spans="1:14" x14ac:dyDescent="0.3">
      <c r="A19" s="79" t="s">
        <v>75</v>
      </c>
      <c r="B19" s="79" t="s">
        <v>73</v>
      </c>
      <c r="C19" s="80"/>
      <c r="D19" s="80"/>
      <c r="E19" s="81"/>
      <c r="F19" s="82"/>
      <c r="G19" s="79"/>
      <c r="H19" s="80">
        <v>250787.57</v>
      </c>
      <c r="I19" s="80">
        <v>250787.57</v>
      </c>
      <c r="J19" s="80">
        <f t="shared" si="0"/>
        <v>0</v>
      </c>
      <c r="K19" s="84">
        <v>41244</v>
      </c>
      <c r="L19" s="84">
        <v>43465</v>
      </c>
      <c r="M19" s="84">
        <v>41244</v>
      </c>
      <c r="N19" s="84">
        <v>43332</v>
      </c>
    </row>
    <row r="20" spans="1:14" x14ac:dyDescent="0.3">
      <c r="A20" s="79" t="s">
        <v>307</v>
      </c>
      <c r="B20" s="79" t="s">
        <v>295</v>
      </c>
      <c r="C20" s="80"/>
      <c r="D20" s="80"/>
      <c r="E20" s="81"/>
      <c r="F20" s="82"/>
      <c r="G20" s="79"/>
      <c r="H20" s="80">
        <v>435174</v>
      </c>
      <c r="I20" s="83">
        <v>5708000</v>
      </c>
      <c r="J20" s="80">
        <f t="shared" si="0"/>
        <v>-5272826</v>
      </c>
      <c r="K20" s="84">
        <v>41272</v>
      </c>
      <c r="L20" s="84">
        <v>45657</v>
      </c>
      <c r="M20" s="84">
        <v>41272</v>
      </c>
      <c r="N20" s="86" t="s">
        <v>383</v>
      </c>
    </row>
    <row r="21" spans="1:14" x14ac:dyDescent="0.3">
      <c r="A21" s="79" t="s">
        <v>10</v>
      </c>
      <c r="B21" s="79" t="s">
        <v>9</v>
      </c>
      <c r="C21" s="80"/>
      <c r="D21" s="80"/>
      <c r="E21" s="81"/>
      <c r="F21" s="82"/>
      <c r="G21" s="79"/>
      <c r="H21" s="80">
        <v>3405865.08</v>
      </c>
      <c r="I21" s="80">
        <v>3405865.08</v>
      </c>
      <c r="J21" s="80">
        <f t="shared" si="0"/>
        <v>0</v>
      </c>
      <c r="K21" s="84">
        <v>41275</v>
      </c>
      <c r="L21" s="84">
        <v>43465</v>
      </c>
      <c r="M21" s="84">
        <v>41365</v>
      </c>
      <c r="N21" s="84">
        <v>43465</v>
      </c>
    </row>
    <row r="22" spans="1:14" x14ac:dyDescent="0.3">
      <c r="A22" s="79" t="s">
        <v>308</v>
      </c>
      <c r="B22" s="79" t="s">
        <v>296</v>
      </c>
      <c r="C22" s="80"/>
      <c r="D22" s="80"/>
      <c r="E22" s="81"/>
      <c r="F22" s="82"/>
      <c r="G22" s="79"/>
      <c r="H22" s="80">
        <v>56567</v>
      </c>
      <c r="I22" s="83">
        <v>850000</v>
      </c>
      <c r="J22" s="80">
        <f t="shared" si="0"/>
        <v>-793433</v>
      </c>
      <c r="K22" s="84">
        <v>42004</v>
      </c>
      <c r="L22" s="84">
        <v>45657</v>
      </c>
      <c r="M22" s="84">
        <v>42004</v>
      </c>
      <c r="N22" s="86" t="s">
        <v>381</v>
      </c>
    </row>
    <row r="23" spans="1:14" x14ac:dyDescent="0.3">
      <c r="A23" s="79" t="s">
        <v>100</v>
      </c>
      <c r="B23" s="79" t="s">
        <v>96</v>
      </c>
      <c r="C23" s="80"/>
      <c r="D23" s="80"/>
      <c r="E23" s="81"/>
      <c r="F23" s="82"/>
      <c r="G23" s="79"/>
      <c r="H23" s="80">
        <v>311787.08</v>
      </c>
      <c r="I23" s="80">
        <v>311787.08</v>
      </c>
      <c r="J23" s="80">
        <f t="shared" si="0"/>
        <v>0</v>
      </c>
      <c r="K23" s="84">
        <v>41275</v>
      </c>
      <c r="L23" s="84">
        <v>43830</v>
      </c>
      <c r="M23" s="84">
        <v>41502</v>
      </c>
      <c r="N23" s="84">
        <v>43830</v>
      </c>
    </row>
    <row r="24" spans="1:14" x14ac:dyDescent="0.3">
      <c r="A24" s="79" t="s">
        <v>180</v>
      </c>
      <c r="B24" s="79" t="s">
        <v>85</v>
      </c>
      <c r="C24" s="80"/>
      <c r="D24" s="80"/>
      <c r="E24" s="81"/>
      <c r="F24" s="82"/>
      <c r="G24" s="79"/>
      <c r="H24" s="80">
        <v>1094763.5900000001</v>
      </c>
      <c r="I24" s="80">
        <v>1094763.5900000001</v>
      </c>
      <c r="J24" s="80">
        <f t="shared" si="0"/>
        <v>0</v>
      </c>
      <c r="K24" s="84">
        <v>41920</v>
      </c>
      <c r="L24" s="84">
        <v>45003</v>
      </c>
      <c r="M24" s="84">
        <v>41920</v>
      </c>
      <c r="N24" s="84">
        <v>43889</v>
      </c>
    </row>
    <row r="25" spans="1:14" x14ac:dyDescent="0.3">
      <c r="A25" s="79" t="s">
        <v>34</v>
      </c>
      <c r="B25" s="79" t="s">
        <v>33</v>
      </c>
      <c r="C25" s="80"/>
      <c r="D25" s="80"/>
      <c r="E25" s="81"/>
      <c r="F25" s="82"/>
      <c r="G25" s="79"/>
      <c r="H25" s="80">
        <v>1384999.5</v>
      </c>
      <c r="I25" s="80">
        <v>1384999.5</v>
      </c>
      <c r="J25" s="80">
        <f t="shared" si="0"/>
        <v>0</v>
      </c>
      <c r="K25" s="84">
        <v>41730</v>
      </c>
      <c r="L25" s="84">
        <v>43574</v>
      </c>
      <c r="M25" s="84">
        <v>41730</v>
      </c>
      <c r="N25" s="84">
        <v>43465</v>
      </c>
    </row>
    <row r="26" spans="1:14" x14ac:dyDescent="0.3">
      <c r="A26" s="79" t="s">
        <v>25</v>
      </c>
      <c r="B26" s="79" t="s">
        <v>297</v>
      </c>
      <c r="C26" s="80"/>
      <c r="D26" s="80"/>
      <c r="E26" s="81"/>
      <c r="F26" s="82"/>
      <c r="G26" s="79"/>
      <c r="H26" s="80">
        <v>809449.05</v>
      </c>
      <c r="I26" s="80">
        <v>809449.05</v>
      </c>
      <c r="J26" s="80">
        <f t="shared" si="0"/>
        <v>0</v>
      </c>
      <c r="K26" s="84">
        <v>42004</v>
      </c>
      <c r="L26" s="84">
        <v>43574</v>
      </c>
      <c r="M26" s="84">
        <v>42004</v>
      </c>
      <c r="N26" s="84">
        <v>43131</v>
      </c>
    </row>
    <row r="27" spans="1:14" x14ac:dyDescent="0.3">
      <c r="A27" s="79" t="s">
        <v>309</v>
      </c>
      <c r="B27" s="79" t="s">
        <v>298</v>
      </c>
      <c r="C27" s="80"/>
      <c r="D27" s="80"/>
      <c r="E27" s="81"/>
      <c r="F27" s="82"/>
      <c r="G27" s="79"/>
      <c r="H27" s="80">
        <v>23155.8</v>
      </c>
      <c r="I27" s="83">
        <v>830000</v>
      </c>
      <c r="J27" s="80">
        <f t="shared" si="0"/>
        <v>-806844.2</v>
      </c>
      <c r="K27" s="84">
        <v>41973</v>
      </c>
      <c r="L27" s="85" t="s">
        <v>380</v>
      </c>
      <c r="M27" s="84">
        <v>41973</v>
      </c>
      <c r="N27" s="86" t="s">
        <v>380</v>
      </c>
    </row>
    <row r="28" spans="1:14" x14ac:dyDescent="0.3">
      <c r="A28" s="79" t="s">
        <v>89</v>
      </c>
      <c r="B28" s="79" t="s">
        <v>88</v>
      </c>
      <c r="C28" s="80"/>
      <c r="D28" s="80"/>
      <c r="E28" s="81"/>
      <c r="F28" s="82"/>
      <c r="G28" s="79"/>
      <c r="H28" s="80">
        <v>622001.63</v>
      </c>
      <c r="I28" s="80">
        <v>622001.63</v>
      </c>
      <c r="J28" s="80">
        <f t="shared" si="0"/>
        <v>0</v>
      </c>
      <c r="K28" s="84">
        <v>41974</v>
      </c>
      <c r="L28" s="84">
        <v>43574</v>
      </c>
      <c r="M28" s="84">
        <v>41974</v>
      </c>
      <c r="N28" s="84">
        <v>43891</v>
      </c>
    </row>
    <row r="29" spans="1:14" x14ac:dyDescent="0.3">
      <c r="A29" s="79" t="s">
        <v>310</v>
      </c>
      <c r="B29" s="79" t="s">
        <v>299</v>
      </c>
      <c r="C29" s="80"/>
      <c r="D29" s="80"/>
      <c r="E29" s="81"/>
      <c r="F29" s="82"/>
      <c r="G29" s="79"/>
      <c r="H29" s="80">
        <v>487476.62</v>
      </c>
      <c r="I29" s="80">
        <v>487476.62</v>
      </c>
      <c r="J29" s="80">
        <f t="shared" si="0"/>
        <v>0</v>
      </c>
      <c r="K29" s="84">
        <v>42004</v>
      </c>
      <c r="L29" s="84">
        <v>42369</v>
      </c>
      <c r="M29" s="84">
        <v>42004</v>
      </c>
      <c r="N29" s="84">
        <v>43708</v>
      </c>
    </row>
    <row r="30" spans="1:14" x14ac:dyDescent="0.3">
      <c r="A30" s="79" t="s">
        <v>311</v>
      </c>
      <c r="B30" s="79" t="s">
        <v>300</v>
      </c>
      <c r="C30" s="80"/>
      <c r="D30" s="80"/>
      <c r="E30" s="81"/>
      <c r="F30" s="82"/>
      <c r="G30" s="79"/>
      <c r="H30" s="80">
        <v>1583143.88</v>
      </c>
      <c r="I30" s="80">
        <v>1583143.88</v>
      </c>
      <c r="J30" s="80">
        <f t="shared" si="0"/>
        <v>0</v>
      </c>
      <c r="K30" s="84">
        <v>42005</v>
      </c>
      <c r="L30" s="84">
        <v>43465</v>
      </c>
      <c r="M30" s="84">
        <v>42185</v>
      </c>
      <c r="N30" s="84">
        <v>43281</v>
      </c>
    </row>
    <row r="31" spans="1:14" x14ac:dyDescent="0.3">
      <c r="A31" s="79" t="s">
        <v>241</v>
      </c>
      <c r="B31" s="79" t="s">
        <v>242</v>
      </c>
      <c r="C31" s="80"/>
      <c r="D31" s="80"/>
      <c r="E31" s="81"/>
      <c r="F31" s="82"/>
      <c r="G31" s="79"/>
      <c r="H31" s="80">
        <v>1060977.1000000001</v>
      </c>
      <c r="I31" s="80">
        <v>1060977.1000000001</v>
      </c>
      <c r="J31" s="80">
        <f t="shared" si="0"/>
        <v>0</v>
      </c>
      <c r="K31" s="84">
        <v>42291</v>
      </c>
      <c r="L31" s="84">
        <v>43574</v>
      </c>
      <c r="M31" s="84">
        <v>42291</v>
      </c>
      <c r="N31" s="84">
        <v>43100</v>
      </c>
    </row>
    <row r="32" spans="1:14" x14ac:dyDescent="0.3">
      <c r="A32" s="79" t="s">
        <v>38</v>
      </c>
      <c r="B32" s="79" t="s">
        <v>35</v>
      </c>
      <c r="C32" s="80"/>
      <c r="D32" s="80"/>
      <c r="E32" s="81"/>
      <c r="F32" s="82"/>
      <c r="G32" s="79"/>
      <c r="H32" s="80">
        <v>348251.7</v>
      </c>
      <c r="I32" s="80">
        <v>348251.7</v>
      </c>
      <c r="J32" s="80">
        <f t="shared" si="0"/>
        <v>0</v>
      </c>
      <c r="K32" s="84">
        <v>42369</v>
      </c>
      <c r="L32" s="84">
        <v>43574</v>
      </c>
      <c r="M32" s="84">
        <v>42369</v>
      </c>
      <c r="N32" s="84">
        <v>43147</v>
      </c>
    </row>
    <row r="33" spans="1:14" x14ac:dyDescent="0.3">
      <c r="A33" s="79" t="s">
        <v>28</v>
      </c>
      <c r="B33" s="79" t="s">
        <v>26</v>
      </c>
      <c r="C33" s="80"/>
      <c r="D33" s="80"/>
      <c r="E33" s="81"/>
      <c r="F33" s="82"/>
      <c r="G33" s="79"/>
      <c r="H33" s="80">
        <v>779110.75</v>
      </c>
      <c r="I33" s="80">
        <v>779110.75</v>
      </c>
      <c r="J33" s="80">
        <f t="shared" si="0"/>
        <v>0</v>
      </c>
      <c r="K33" s="84">
        <v>42370</v>
      </c>
      <c r="L33" s="84">
        <v>42735</v>
      </c>
      <c r="M33" s="84">
        <v>42436</v>
      </c>
      <c r="N33" s="84">
        <v>43313</v>
      </c>
    </row>
    <row r="34" spans="1:14" x14ac:dyDescent="0.3">
      <c r="A34" s="79" t="s">
        <v>125</v>
      </c>
      <c r="B34" s="79" t="s">
        <v>120</v>
      </c>
      <c r="C34" s="80"/>
      <c r="D34" s="80"/>
      <c r="E34" s="81"/>
      <c r="F34" s="82"/>
      <c r="G34" s="79"/>
      <c r="H34" s="80">
        <v>478851.34</v>
      </c>
      <c r="I34" s="80">
        <v>478851.34</v>
      </c>
      <c r="J34" s="80">
        <f t="shared" si="0"/>
        <v>0</v>
      </c>
      <c r="K34" s="84">
        <v>42650</v>
      </c>
      <c r="L34" s="84">
        <v>43574</v>
      </c>
      <c r="M34" s="84">
        <v>42650</v>
      </c>
      <c r="N34" s="84">
        <v>44012</v>
      </c>
    </row>
    <row r="35" spans="1:14" x14ac:dyDescent="0.3">
      <c r="A35" s="79" t="s">
        <v>59</v>
      </c>
      <c r="B35" s="79" t="s">
        <v>68</v>
      </c>
      <c r="C35" s="80"/>
      <c r="D35" s="80"/>
      <c r="E35" s="81"/>
      <c r="F35" s="82"/>
      <c r="G35" s="79"/>
      <c r="H35" s="80">
        <v>771044</v>
      </c>
      <c r="I35" s="80">
        <v>771044</v>
      </c>
      <c r="J35" s="80">
        <f t="shared" si="0"/>
        <v>0</v>
      </c>
      <c r="K35" s="84">
        <v>42582</v>
      </c>
      <c r="L35" s="84">
        <v>43574</v>
      </c>
      <c r="M35" s="84">
        <v>42582</v>
      </c>
      <c r="N35" s="84">
        <v>43830</v>
      </c>
    </row>
    <row r="36" spans="1:14" x14ac:dyDescent="0.3">
      <c r="A36" s="79" t="s">
        <v>19</v>
      </c>
      <c r="B36" s="79" t="s">
        <v>16</v>
      </c>
      <c r="C36" s="80"/>
      <c r="D36" s="80"/>
      <c r="E36" s="81"/>
      <c r="F36" s="82"/>
      <c r="G36" s="79"/>
      <c r="H36" s="80">
        <v>197668.87</v>
      </c>
      <c r="I36" s="80">
        <v>197668.87</v>
      </c>
      <c r="J36" s="80">
        <f t="shared" si="0"/>
        <v>0</v>
      </c>
      <c r="K36" s="84">
        <v>42563</v>
      </c>
      <c r="L36" s="84">
        <v>43574</v>
      </c>
      <c r="M36" s="84">
        <v>42563</v>
      </c>
      <c r="N36" s="84">
        <v>43100</v>
      </c>
    </row>
    <row r="37" spans="1:14" x14ac:dyDescent="0.3">
      <c r="A37" s="79" t="s">
        <v>99</v>
      </c>
      <c r="B37" s="79" t="s">
        <v>94</v>
      </c>
      <c r="C37" s="80"/>
      <c r="D37" s="80"/>
      <c r="E37" s="81"/>
      <c r="F37" s="82"/>
      <c r="G37" s="79"/>
      <c r="H37" s="80">
        <v>524259.08</v>
      </c>
      <c r="I37" s="80">
        <v>524259.08</v>
      </c>
      <c r="J37" s="80">
        <f t="shared" si="0"/>
        <v>0</v>
      </c>
      <c r="K37" s="84">
        <v>42436</v>
      </c>
      <c r="L37" s="84">
        <v>45003</v>
      </c>
      <c r="M37" s="84">
        <v>42436</v>
      </c>
      <c r="N37" s="84">
        <v>43837</v>
      </c>
    </row>
    <row r="38" spans="1:14" x14ac:dyDescent="0.3">
      <c r="A38" s="79" t="s">
        <v>23</v>
      </c>
      <c r="B38" s="79" t="s">
        <v>22</v>
      </c>
      <c r="C38" s="80"/>
      <c r="D38" s="80"/>
      <c r="E38" s="81"/>
      <c r="F38" s="82"/>
      <c r="G38" s="79"/>
      <c r="H38" s="80">
        <v>251739.49</v>
      </c>
      <c r="I38" s="80">
        <v>251739.49</v>
      </c>
      <c r="J38" s="80">
        <f t="shared" si="0"/>
        <v>0</v>
      </c>
      <c r="K38" s="84">
        <v>42552</v>
      </c>
      <c r="L38" s="84">
        <v>43574</v>
      </c>
      <c r="M38" s="84">
        <v>42552</v>
      </c>
      <c r="N38" s="84">
        <v>43132</v>
      </c>
    </row>
    <row r="39" spans="1:14" x14ac:dyDescent="0.3">
      <c r="A39" s="79" t="s">
        <v>41</v>
      </c>
      <c r="B39" s="79" t="s">
        <v>39</v>
      </c>
      <c r="C39" s="80"/>
      <c r="D39" s="80"/>
      <c r="E39" s="81"/>
      <c r="F39" s="82"/>
      <c r="G39" s="79"/>
      <c r="H39" s="80">
        <v>255518.25</v>
      </c>
      <c r="I39" s="80">
        <v>255518.25</v>
      </c>
      <c r="J39" s="80">
        <f t="shared" si="0"/>
        <v>0</v>
      </c>
      <c r="K39" s="84">
        <v>42552</v>
      </c>
      <c r="L39" s="84">
        <v>43574</v>
      </c>
      <c r="M39" s="84">
        <v>42552</v>
      </c>
      <c r="N39" s="84">
        <v>43281</v>
      </c>
    </row>
    <row r="40" spans="1:14" x14ac:dyDescent="0.3">
      <c r="A40" s="79" t="s">
        <v>67</v>
      </c>
      <c r="B40" s="79" t="s">
        <v>80</v>
      </c>
      <c r="C40" s="80"/>
      <c r="D40" s="80"/>
      <c r="E40" s="81"/>
      <c r="F40" s="82"/>
      <c r="G40" s="79"/>
      <c r="H40" s="80">
        <v>772048.69</v>
      </c>
      <c r="I40" s="80">
        <v>772048.69</v>
      </c>
      <c r="J40" s="80">
        <f t="shared" si="0"/>
        <v>0</v>
      </c>
      <c r="K40" s="84">
        <v>40808</v>
      </c>
      <c r="L40" s="84">
        <v>41539</v>
      </c>
      <c r="M40" s="84">
        <v>42657</v>
      </c>
      <c r="N40" s="84">
        <v>43646</v>
      </c>
    </row>
    <row r="41" spans="1:14" x14ac:dyDescent="0.3">
      <c r="A41" s="79" t="s">
        <v>8</v>
      </c>
      <c r="B41" s="79" t="s">
        <v>7</v>
      </c>
      <c r="C41" s="80"/>
      <c r="D41" s="80"/>
      <c r="E41" s="81"/>
      <c r="F41" s="82"/>
      <c r="G41" s="79"/>
      <c r="H41" s="80">
        <v>397238.69</v>
      </c>
      <c r="I41" s="80">
        <v>397238.69</v>
      </c>
      <c r="J41" s="80">
        <f t="shared" si="0"/>
        <v>0</v>
      </c>
      <c r="K41" s="84">
        <v>42675</v>
      </c>
      <c r="L41" s="84">
        <v>43574</v>
      </c>
      <c r="M41" s="84">
        <v>42675</v>
      </c>
      <c r="N41" s="84">
        <v>43100</v>
      </c>
    </row>
    <row r="42" spans="1:14" x14ac:dyDescent="0.3">
      <c r="A42" s="79" t="s">
        <v>30</v>
      </c>
      <c r="B42" s="79" t="s">
        <v>29</v>
      </c>
      <c r="C42" s="80"/>
      <c r="D42" s="80"/>
      <c r="E42" s="81"/>
      <c r="F42" s="82"/>
      <c r="G42" s="79"/>
      <c r="H42" s="80">
        <v>171664.15</v>
      </c>
      <c r="I42" s="80">
        <v>171664.15</v>
      </c>
      <c r="J42" s="80">
        <f t="shared" si="0"/>
        <v>0</v>
      </c>
      <c r="K42" s="84">
        <v>42705</v>
      </c>
      <c r="L42" s="84">
        <v>43574</v>
      </c>
      <c r="M42" s="84">
        <v>42705</v>
      </c>
      <c r="N42" s="84">
        <v>43100</v>
      </c>
    </row>
    <row r="43" spans="1:14" x14ac:dyDescent="0.3">
      <c r="A43" s="79" t="s">
        <v>6</v>
      </c>
      <c r="B43" s="79" t="s">
        <v>5</v>
      </c>
      <c r="C43" s="80"/>
      <c r="D43" s="80"/>
      <c r="E43" s="81"/>
      <c r="F43" s="82"/>
      <c r="G43" s="79"/>
      <c r="H43" s="80">
        <v>119903.96</v>
      </c>
      <c r="I43" s="80">
        <v>119903.96</v>
      </c>
      <c r="J43" s="80">
        <f t="shared" si="0"/>
        <v>0</v>
      </c>
      <c r="K43" s="84">
        <v>42719</v>
      </c>
      <c r="L43" s="84">
        <v>43574</v>
      </c>
      <c r="M43" s="84">
        <v>42719</v>
      </c>
      <c r="N43" s="84">
        <v>43100</v>
      </c>
    </row>
    <row r="44" spans="1:14" x14ac:dyDescent="0.3">
      <c r="A44" s="79" t="s">
        <v>42</v>
      </c>
      <c r="B44" s="79" t="s">
        <v>40</v>
      </c>
      <c r="C44" s="80"/>
      <c r="D44" s="80"/>
      <c r="E44" s="81"/>
      <c r="F44" s="82"/>
      <c r="G44" s="79"/>
      <c r="H44" s="80">
        <v>477179.52</v>
      </c>
      <c r="I44" s="80">
        <v>477179.52</v>
      </c>
      <c r="J44" s="80">
        <f t="shared" si="0"/>
        <v>0</v>
      </c>
      <c r="K44" s="84">
        <v>42727</v>
      </c>
      <c r="L44" s="84">
        <v>43574</v>
      </c>
      <c r="M44" s="84">
        <v>42727</v>
      </c>
      <c r="N44" s="84">
        <v>43281</v>
      </c>
    </row>
    <row r="45" spans="1:14" x14ac:dyDescent="0.3">
      <c r="A45" s="79" t="s">
        <v>21</v>
      </c>
      <c r="B45" s="79" t="s">
        <v>17</v>
      </c>
      <c r="C45" s="80"/>
      <c r="D45" s="80"/>
      <c r="E45" s="81"/>
      <c r="F45" s="82"/>
      <c r="G45" s="79"/>
      <c r="H45" s="80">
        <v>91361.2</v>
      </c>
      <c r="I45" s="80">
        <v>91361.2</v>
      </c>
      <c r="J45" s="80">
        <f t="shared" si="0"/>
        <v>0</v>
      </c>
      <c r="K45" s="84">
        <v>42795</v>
      </c>
      <c r="L45" s="84">
        <v>43574</v>
      </c>
      <c r="M45" s="84">
        <v>42795</v>
      </c>
      <c r="N45" s="84">
        <v>43100</v>
      </c>
    </row>
    <row r="46" spans="1:14" x14ac:dyDescent="0.3">
      <c r="A46" s="79" t="s">
        <v>37</v>
      </c>
      <c r="B46" s="79" t="s">
        <v>36</v>
      </c>
      <c r="C46" s="80"/>
      <c r="D46" s="80"/>
      <c r="E46" s="81"/>
      <c r="F46" s="82"/>
      <c r="G46" s="79"/>
      <c r="H46" s="80">
        <v>100952.81</v>
      </c>
      <c r="I46" s="80">
        <v>100952.81</v>
      </c>
      <c r="J46" s="80">
        <f t="shared" si="0"/>
        <v>0</v>
      </c>
      <c r="K46" s="84">
        <v>42825</v>
      </c>
      <c r="L46" s="84">
        <v>43574</v>
      </c>
      <c r="M46" s="84">
        <v>42825</v>
      </c>
      <c r="N46" s="84">
        <v>43100</v>
      </c>
    </row>
    <row r="47" spans="1:14" x14ac:dyDescent="0.3">
      <c r="A47" s="79" t="s">
        <v>76</v>
      </c>
      <c r="B47" s="79" t="s">
        <v>72</v>
      </c>
      <c r="C47" s="80"/>
      <c r="D47" s="80"/>
      <c r="E47" s="81"/>
      <c r="F47" s="82"/>
      <c r="G47" s="79"/>
      <c r="H47" s="80">
        <v>206881.96</v>
      </c>
      <c r="I47" s="80">
        <v>206881.96</v>
      </c>
      <c r="J47" s="80">
        <f t="shared" si="0"/>
        <v>0</v>
      </c>
      <c r="K47" s="84">
        <v>42844</v>
      </c>
      <c r="L47" s="84">
        <v>43574</v>
      </c>
      <c r="M47" s="84">
        <v>42917</v>
      </c>
      <c r="N47" s="84">
        <v>44012</v>
      </c>
    </row>
    <row r="48" spans="1:14" x14ac:dyDescent="0.3">
      <c r="A48" s="79" t="s">
        <v>31</v>
      </c>
      <c r="B48" s="79" t="s">
        <v>27</v>
      </c>
      <c r="C48" s="80"/>
      <c r="D48" s="80"/>
      <c r="E48" s="81"/>
      <c r="F48" s="82"/>
      <c r="G48" s="79"/>
      <c r="H48" s="80">
        <v>181050.71</v>
      </c>
      <c r="I48" s="80">
        <v>181050.71</v>
      </c>
      <c r="J48" s="80">
        <f t="shared" si="0"/>
        <v>0</v>
      </c>
      <c r="K48" s="84">
        <v>42839</v>
      </c>
      <c r="L48" s="84">
        <v>43574</v>
      </c>
      <c r="M48" s="84">
        <v>42839</v>
      </c>
      <c r="N48" s="84">
        <v>43100</v>
      </c>
    </row>
    <row r="49" spans="1:14" x14ac:dyDescent="0.3">
      <c r="A49" s="79" t="s">
        <v>49</v>
      </c>
      <c r="B49" s="79" t="s">
        <v>46</v>
      </c>
      <c r="C49" s="80"/>
      <c r="D49" s="80"/>
      <c r="E49" s="81"/>
      <c r="F49" s="82"/>
      <c r="G49" s="79"/>
      <c r="H49" s="80">
        <v>122740.67</v>
      </c>
      <c r="I49" s="80">
        <v>122740.67</v>
      </c>
      <c r="J49" s="80">
        <f t="shared" si="0"/>
        <v>0</v>
      </c>
      <c r="K49" s="84">
        <v>42844</v>
      </c>
      <c r="L49" s="84">
        <v>43574</v>
      </c>
      <c r="M49" s="84">
        <v>43100</v>
      </c>
      <c r="N49" s="84">
        <v>43281</v>
      </c>
    </row>
    <row r="50" spans="1:14" x14ac:dyDescent="0.3">
      <c r="A50" s="79" t="s">
        <v>60</v>
      </c>
      <c r="B50" s="79" t="s">
        <v>61</v>
      </c>
      <c r="C50" s="80"/>
      <c r="D50" s="80"/>
      <c r="E50" s="81"/>
      <c r="F50" s="82"/>
      <c r="G50" s="79"/>
      <c r="H50" s="80">
        <v>282886.7</v>
      </c>
      <c r="I50" s="80">
        <v>282886.7</v>
      </c>
      <c r="J50" s="80">
        <f t="shared" si="0"/>
        <v>0</v>
      </c>
      <c r="K50" s="84">
        <v>42844</v>
      </c>
      <c r="L50" s="84">
        <v>43574</v>
      </c>
      <c r="M50" s="84">
        <v>42948</v>
      </c>
      <c r="N50" s="84">
        <v>43465</v>
      </c>
    </row>
    <row r="51" spans="1:14" x14ac:dyDescent="0.3">
      <c r="A51" s="79" t="s">
        <v>51</v>
      </c>
      <c r="B51" s="79" t="s">
        <v>50</v>
      </c>
      <c r="C51" s="80"/>
      <c r="D51" s="80"/>
      <c r="E51" s="81"/>
      <c r="F51" s="82"/>
      <c r="G51" s="79"/>
      <c r="H51" s="80">
        <v>134075.67000000001</v>
      </c>
      <c r="I51" s="80">
        <v>134075.67000000001</v>
      </c>
      <c r="J51" s="80">
        <f t="shared" si="0"/>
        <v>0</v>
      </c>
      <c r="K51" s="84">
        <v>42844</v>
      </c>
      <c r="L51" s="84">
        <v>43574</v>
      </c>
      <c r="M51" s="84">
        <v>42949</v>
      </c>
      <c r="N51" s="84">
        <v>43465</v>
      </c>
    </row>
    <row r="52" spans="1:14" x14ac:dyDescent="0.3">
      <c r="A52" s="79" t="s">
        <v>47</v>
      </c>
      <c r="B52" s="79" t="s">
        <v>136</v>
      </c>
      <c r="C52" s="80"/>
      <c r="D52" s="80"/>
      <c r="E52" s="81"/>
      <c r="F52" s="82"/>
      <c r="G52" s="79"/>
      <c r="H52" s="80">
        <v>365597.21</v>
      </c>
      <c r="I52" s="80">
        <v>365597.21</v>
      </c>
      <c r="J52" s="80">
        <f t="shared" si="0"/>
        <v>0</v>
      </c>
      <c r="K52" s="84">
        <v>42844</v>
      </c>
      <c r="L52" s="84">
        <v>43574</v>
      </c>
      <c r="M52" s="84">
        <v>43039</v>
      </c>
      <c r="N52" s="84">
        <v>44196</v>
      </c>
    </row>
    <row r="53" spans="1:14" x14ac:dyDescent="0.3">
      <c r="A53" s="79" t="s">
        <v>104</v>
      </c>
      <c r="B53" s="79" t="s">
        <v>103</v>
      </c>
      <c r="C53" s="80"/>
      <c r="D53" s="80"/>
      <c r="E53" s="81"/>
      <c r="F53" s="82"/>
      <c r="G53" s="79"/>
      <c r="H53" s="80">
        <v>731576.42</v>
      </c>
      <c r="I53" s="80">
        <v>731576.42</v>
      </c>
      <c r="J53" s="80">
        <f t="shared" si="0"/>
        <v>0</v>
      </c>
      <c r="K53" s="84">
        <v>42844</v>
      </c>
      <c r="L53" s="84">
        <v>43574</v>
      </c>
      <c r="M53" s="84">
        <v>43007</v>
      </c>
      <c r="N53" s="84">
        <v>44013</v>
      </c>
    </row>
    <row r="54" spans="1:14" x14ac:dyDescent="0.3">
      <c r="A54" s="79" t="s">
        <v>45</v>
      </c>
      <c r="B54" s="79" t="s">
        <v>44</v>
      </c>
      <c r="C54" s="80"/>
      <c r="D54" s="80"/>
      <c r="E54" s="81"/>
      <c r="F54" s="82"/>
      <c r="G54" s="79"/>
      <c r="H54" s="80">
        <v>132335.32999999999</v>
      </c>
      <c r="I54" s="80">
        <v>132335.32999999999</v>
      </c>
      <c r="J54" s="80">
        <f t="shared" si="0"/>
        <v>0</v>
      </c>
      <c r="K54" s="84">
        <v>42844</v>
      </c>
      <c r="L54" s="84">
        <v>43574</v>
      </c>
      <c r="M54" s="84">
        <v>43070</v>
      </c>
      <c r="N54" s="84">
        <v>43465</v>
      </c>
    </row>
    <row r="55" spans="1:14" x14ac:dyDescent="0.3">
      <c r="A55" s="79" t="s">
        <v>48</v>
      </c>
      <c r="B55" s="79" t="s">
        <v>135</v>
      </c>
      <c r="C55" s="80"/>
      <c r="D55" s="80"/>
      <c r="E55" s="81"/>
      <c r="F55" s="82"/>
      <c r="G55" s="79"/>
      <c r="H55" s="80">
        <v>168443.17</v>
      </c>
      <c r="I55" s="80">
        <v>168443.17</v>
      </c>
      <c r="J55" s="80">
        <f t="shared" si="0"/>
        <v>0</v>
      </c>
      <c r="K55" s="84">
        <v>42844</v>
      </c>
      <c r="L55" s="84">
        <v>43574</v>
      </c>
      <c r="M55" s="84">
        <v>43049</v>
      </c>
      <c r="N55" s="84">
        <v>43465</v>
      </c>
    </row>
    <row r="56" spans="1:14" x14ac:dyDescent="0.3">
      <c r="A56" s="79" t="s">
        <v>71</v>
      </c>
      <c r="B56" s="79" t="s">
        <v>63</v>
      </c>
      <c r="C56" s="80"/>
      <c r="D56" s="80"/>
      <c r="E56" s="81"/>
      <c r="F56" s="82"/>
      <c r="G56" s="79"/>
      <c r="H56" s="80">
        <v>835220.16</v>
      </c>
      <c r="I56" s="80">
        <v>835220.16</v>
      </c>
      <c r="J56" s="80">
        <f t="shared" si="0"/>
        <v>0</v>
      </c>
      <c r="K56" s="84">
        <v>42844</v>
      </c>
      <c r="L56" s="84">
        <v>43574</v>
      </c>
      <c r="M56" s="84">
        <v>43100</v>
      </c>
      <c r="N56" s="84">
        <v>43465</v>
      </c>
    </row>
    <row r="57" spans="1:14" x14ac:dyDescent="0.3">
      <c r="A57" s="79" t="s">
        <v>70</v>
      </c>
      <c r="B57" s="79" t="s">
        <v>64</v>
      </c>
      <c r="C57" s="80"/>
      <c r="D57" s="80"/>
      <c r="E57" s="81"/>
      <c r="F57" s="82"/>
      <c r="G57" s="79"/>
      <c r="H57" s="80">
        <v>196942.87</v>
      </c>
      <c r="I57" s="80">
        <v>196942.87</v>
      </c>
      <c r="J57" s="80">
        <f t="shared" si="0"/>
        <v>0</v>
      </c>
      <c r="K57" s="84">
        <v>42844</v>
      </c>
      <c r="L57" s="84">
        <v>43574</v>
      </c>
      <c r="M57" s="84">
        <v>43132</v>
      </c>
      <c r="N57" s="84">
        <v>43465</v>
      </c>
    </row>
    <row r="58" spans="1:14" x14ac:dyDescent="0.3">
      <c r="A58" s="79" t="s">
        <v>69</v>
      </c>
      <c r="B58" s="79" t="s">
        <v>62</v>
      </c>
      <c r="C58" s="80"/>
      <c r="D58" s="80"/>
      <c r="E58" s="81"/>
      <c r="F58" s="82"/>
      <c r="G58" s="79"/>
      <c r="H58" s="80">
        <v>222811.29</v>
      </c>
      <c r="I58" s="80">
        <v>222811.29</v>
      </c>
      <c r="J58" s="80">
        <f t="shared" si="0"/>
        <v>0</v>
      </c>
      <c r="K58" s="84">
        <v>42844</v>
      </c>
      <c r="L58" s="84">
        <v>43574</v>
      </c>
      <c r="M58" s="84">
        <v>43175</v>
      </c>
      <c r="N58" s="84">
        <v>43465</v>
      </c>
    </row>
    <row r="59" spans="1:14" x14ac:dyDescent="0.3">
      <c r="A59" s="79" t="s">
        <v>181</v>
      </c>
      <c r="B59" s="79" t="s">
        <v>228</v>
      </c>
      <c r="C59" s="80"/>
      <c r="D59" s="80"/>
      <c r="E59" s="81"/>
      <c r="F59" s="82"/>
      <c r="G59" s="79"/>
      <c r="H59" s="80">
        <v>205311.13</v>
      </c>
      <c r="I59" s="80">
        <v>205311.13</v>
      </c>
      <c r="J59" s="80">
        <f t="shared" si="0"/>
        <v>0</v>
      </c>
      <c r="K59" s="84">
        <v>42844</v>
      </c>
      <c r="L59" s="84">
        <v>43574</v>
      </c>
      <c r="M59" s="84">
        <v>43238</v>
      </c>
      <c r="N59" s="84">
        <v>44165</v>
      </c>
    </row>
    <row r="60" spans="1:14" x14ac:dyDescent="0.3">
      <c r="A60" s="79" t="s">
        <v>54</v>
      </c>
      <c r="B60" s="79" t="s">
        <v>53</v>
      </c>
      <c r="C60" s="80"/>
      <c r="D60" s="80"/>
      <c r="E60" s="81"/>
      <c r="F60" s="82"/>
      <c r="G60" s="79"/>
      <c r="H60" s="80">
        <v>105962.87</v>
      </c>
      <c r="I60" s="80">
        <v>105962.87</v>
      </c>
      <c r="J60" s="80">
        <f t="shared" si="0"/>
        <v>0</v>
      </c>
      <c r="K60" s="84">
        <v>42844</v>
      </c>
      <c r="L60" s="84">
        <v>43574</v>
      </c>
      <c r="M60" s="84">
        <v>43160</v>
      </c>
      <c r="N60" s="84">
        <v>43465</v>
      </c>
    </row>
    <row r="61" spans="1:14" x14ac:dyDescent="0.3">
      <c r="A61" s="79" t="s">
        <v>77</v>
      </c>
      <c r="B61" s="79" t="s">
        <v>74</v>
      </c>
      <c r="C61" s="80"/>
      <c r="D61" s="80"/>
      <c r="E61" s="81"/>
      <c r="F61" s="82"/>
      <c r="G61" s="79"/>
      <c r="H61" s="80">
        <v>67450.23</v>
      </c>
      <c r="I61" s="80">
        <v>67450.23</v>
      </c>
      <c r="J61" s="80">
        <f t="shared" si="0"/>
        <v>0</v>
      </c>
      <c r="K61" s="84">
        <v>42844</v>
      </c>
      <c r="L61" s="84">
        <v>43574</v>
      </c>
      <c r="M61" s="84">
        <v>43221</v>
      </c>
      <c r="N61" s="84">
        <v>43465</v>
      </c>
    </row>
    <row r="62" spans="1:14" x14ac:dyDescent="0.3">
      <c r="A62" s="79" t="s">
        <v>79</v>
      </c>
      <c r="B62" s="79" t="s">
        <v>78</v>
      </c>
      <c r="C62" s="80"/>
      <c r="D62" s="80"/>
      <c r="E62" s="81"/>
      <c r="F62" s="82"/>
      <c r="G62" s="79"/>
      <c r="H62" s="80">
        <v>178270.51</v>
      </c>
      <c r="I62" s="80">
        <v>178270.51</v>
      </c>
      <c r="J62" s="80">
        <f t="shared" si="0"/>
        <v>0</v>
      </c>
      <c r="K62" s="84">
        <v>42844</v>
      </c>
      <c r="L62" s="84">
        <v>43574</v>
      </c>
      <c r="M62" s="84">
        <v>43281</v>
      </c>
      <c r="N62" s="84">
        <v>43465</v>
      </c>
    </row>
    <row r="63" spans="1:14" x14ac:dyDescent="0.3">
      <c r="A63" s="79" t="s">
        <v>91</v>
      </c>
      <c r="B63" s="79" t="s">
        <v>92</v>
      </c>
      <c r="C63" s="80"/>
      <c r="D63" s="80"/>
      <c r="E63" s="81"/>
      <c r="F63" s="82"/>
      <c r="G63" s="79"/>
      <c r="H63" s="80">
        <v>603432.19999999995</v>
      </c>
      <c r="I63" s="80">
        <v>603432.19999999995</v>
      </c>
      <c r="J63" s="80">
        <f t="shared" si="0"/>
        <v>0</v>
      </c>
      <c r="K63" s="84">
        <v>42844</v>
      </c>
      <c r="L63" s="84">
        <v>43574</v>
      </c>
      <c r="M63" s="84">
        <v>43329</v>
      </c>
      <c r="N63" s="84">
        <v>43861</v>
      </c>
    </row>
    <row r="64" spans="1:14" x14ac:dyDescent="0.3">
      <c r="A64" s="79" t="s">
        <v>83</v>
      </c>
      <c r="B64" s="79" t="s">
        <v>82</v>
      </c>
      <c r="C64" s="80"/>
      <c r="D64" s="80"/>
      <c r="E64" s="81"/>
      <c r="F64" s="82"/>
      <c r="G64" s="79"/>
      <c r="H64" s="80">
        <v>53029.56</v>
      </c>
      <c r="I64" s="80">
        <v>53029.56</v>
      </c>
      <c r="J64" s="80">
        <f t="shared" si="0"/>
        <v>0</v>
      </c>
      <c r="K64" s="84">
        <v>42844</v>
      </c>
      <c r="L64" s="84">
        <v>43574</v>
      </c>
      <c r="M64" s="84">
        <v>43344</v>
      </c>
      <c r="N64" s="84">
        <v>43344</v>
      </c>
    </row>
    <row r="65" spans="1:14" x14ac:dyDescent="0.3">
      <c r="A65" s="79" t="s">
        <v>134</v>
      </c>
      <c r="B65" s="79" t="s">
        <v>131</v>
      </c>
      <c r="C65" s="80"/>
      <c r="D65" s="80"/>
      <c r="E65" s="81"/>
      <c r="F65" s="82"/>
      <c r="G65" s="79"/>
      <c r="H65" s="80">
        <v>198033.28</v>
      </c>
      <c r="I65" s="80">
        <v>198033.28</v>
      </c>
      <c r="J65" s="80">
        <f t="shared" si="0"/>
        <v>0</v>
      </c>
      <c r="K65" s="84">
        <v>42844</v>
      </c>
      <c r="L65" s="84">
        <v>43574</v>
      </c>
      <c r="M65" s="84">
        <v>43447</v>
      </c>
      <c r="N65" s="84">
        <v>44012</v>
      </c>
    </row>
    <row r="66" spans="1:14" x14ac:dyDescent="0.3">
      <c r="A66" s="79" t="s">
        <v>97</v>
      </c>
      <c r="B66" s="79" t="s">
        <v>95</v>
      </c>
      <c r="C66" s="80"/>
      <c r="D66" s="80"/>
      <c r="E66" s="81"/>
      <c r="F66" s="82"/>
      <c r="G66" s="79"/>
      <c r="H66" s="80">
        <v>224671.86</v>
      </c>
      <c r="I66" s="80">
        <v>224671.86</v>
      </c>
      <c r="J66" s="80">
        <f t="shared" ref="J66:J108" si="1">H66-I66</f>
        <v>0</v>
      </c>
      <c r="K66" s="84">
        <v>42844</v>
      </c>
      <c r="L66" s="84">
        <v>43574</v>
      </c>
      <c r="M66" s="84">
        <v>43373</v>
      </c>
      <c r="N66" s="84">
        <v>43830</v>
      </c>
    </row>
    <row r="67" spans="1:14" x14ac:dyDescent="0.3">
      <c r="A67" s="79" t="s">
        <v>117</v>
      </c>
      <c r="B67" s="79" t="s">
        <v>118</v>
      </c>
      <c r="C67" s="80"/>
      <c r="D67" s="80"/>
      <c r="E67" s="81"/>
      <c r="F67" s="82"/>
      <c r="G67" s="79"/>
      <c r="H67" s="80">
        <v>235735.54</v>
      </c>
      <c r="I67" s="80">
        <v>235735.54</v>
      </c>
      <c r="J67" s="80">
        <f t="shared" si="1"/>
        <v>0</v>
      </c>
      <c r="K67" s="84">
        <v>42844</v>
      </c>
      <c r="L67" s="84">
        <v>43574</v>
      </c>
      <c r="M67" s="84">
        <v>43412</v>
      </c>
      <c r="N67" s="84">
        <v>43830</v>
      </c>
    </row>
    <row r="68" spans="1:14" x14ac:dyDescent="0.3">
      <c r="A68" s="79" t="s">
        <v>128</v>
      </c>
      <c r="B68" s="79" t="s">
        <v>122</v>
      </c>
      <c r="C68" s="80"/>
      <c r="D68" s="80"/>
      <c r="E68" s="81"/>
      <c r="F68" s="82"/>
      <c r="G68" s="79"/>
      <c r="H68" s="80">
        <v>208943.56</v>
      </c>
      <c r="I68" s="80">
        <v>208943.56</v>
      </c>
      <c r="J68" s="80">
        <f t="shared" si="1"/>
        <v>0</v>
      </c>
      <c r="K68" s="84">
        <v>42844</v>
      </c>
      <c r="L68" s="84">
        <v>43574</v>
      </c>
      <c r="M68" s="84">
        <v>43635</v>
      </c>
      <c r="N68" s="84">
        <v>44012</v>
      </c>
    </row>
    <row r="69" spans="1:14" x14ac:dyDescent="0.3">
      <c r="A69" s="79" t="s">
        <v>129</v>
      </c>
      <c r="B69" s="79" t="s">
        <v>145</v>
      </c>
      <c r="C69" s="80"/>
      <c r="D69" s="80"/>
      <c r="E69" s="81"/>
      <c r="F69" s="82"/>
      <c r="G69" s="79"/>
      <c r="H69" s="80">
        <v>181446.8</v>
      </c>
      <c r="I69" s="80">
        <v>181446.8</v>
      </c>
      <c r="J69" s="80">
        <f t="shared" si="1"/>
        <v>0</v>
      </c>
      <c r="K69" s="84">
        <v>42844</v>
      </c>
      <c r="L69" s="84">
        <v>43574</v>
      </c>
      <c r="M69" s="84">
        <v>43830</v>
      </c>
      <c r="N69" s="84">
        <v>44196</v>
      </c>
    </row>
    <row r="70" spans="1:14" x14ac:dyDescent="0.3">
      <c r="A70" s="79" t="s">
        <v>155</v>
      </c>
      <c r="B70" s="79" t="s">
        <v>153</v>
      </c>
      <c r="C70" s="80"/>
      <c r="D70" s="80"/>
      <c r="E70" s="81"/>
      <c r="F70" s="82"/>
      <c r="G70" s="79"/>
      <c r="H70" s="80">
        <v>356171.93</v>
      </c>
      <c r="I70" s="80">
        <v>356171.93</v>
      </c>
      <c r="J70" s="80">
        <f t="shared" si="1"/>
        <v>0</v>
      </c>
      <c r="K70" s="84">
        <v>42844</v>
      </c>
      <c r="L70" s="84">
        <v>43574</v>
      </c>
      <c r="M70" s="84">
        <v>43465</v>
      </c>
      <c r="N70" s="84">
        <v>44377</v>
      </c>
    </row>
    <row r="71" spans="1:14" x14ac:dyDescent="0.3">
      <c r="A71" s="79" t="s">
        <v>93</v>
      </c>
      <c r="B71" s="79" t="s">
        <v>90</v>
      </c>
      <c r="C71" s="80"/>
      <c r="D71" s="80"/>
      <c r="E71" s="81"/>
      <c r="F71" s="82"/>
      <c r="G71" s="79"/>
      <c r="H71" s="80">
        <v>261460.04</v>
      </c>
      <c r="I71" s="80">
        <v>261460.04</v>
      </c>
      <c r="J71" s="80">
        <f t="shared" si="1"/>
        <v>0</v>
      </c>
      <c r="K71" s="84">
        <v>43465</v>
      </c>
      <c r="L71" s="84">
        <v>45003</v>
      </c>
      <c r="M71" s="84">
        <v>43465</v>
      </c>
      <c r="N71" s="84">
        <v>43861</v>
      </c>
    </row>
    <row r="72" spans="1:14" x14ac:dyDescent="0.3">
      <c r="A72" s="79" t="s">
        <v>107</v>
      </c>
      <c r="B72" s="79" t="s">
        <v>102</v>
      </c>
      <c r="C72" s="80"/>
      <c r="D72" s="80"/>
      <c r="E72" s="81"/>
      <c r="F72" s="82"/>
      <c r="G72" s="79"/>
      <c r="H72" s="80">
        <v>460665.35</v>
      </c>
      <c r="I72" s="80">
        <v>460665.35</v>
      </c>
      <c r="J72" s="80">
        <f t="shared" si="1"/>
        <v>0</v>
      </c>
      <c r="K72" s="84">
        <v>42844</v>
      </c>
      <c r="L72" s="84">
        <v>43574</v>
      </c>
      <c r="M72" s="84">
        <v>43528</v>
      </c>
      <c r="N72" s="84">
        <v>43646</v>
      </c>
    </row>
    <row r="73" spans="1:14" x14ac:dyDescent="0.3">
      <c r="A73" s="79" t="s">
        <v>98</v>
      </c>
      <c r="B73" s="79" t="s">
        <v>113</v>
      </c>
      <c r="C73" s="80"/>
      <c r="D73" s="80"/>
      <c r="E73" s="81"/>
      <c r="F73" s="82"/>
      <c r="G73" s="79"/>
      <c r="H73" s="80">
        <v>128564.54</v>
      </c>
      <c r="I73" s="80">
        <v>128564.54</v>
      </c>
      <c r="J73" s="80">
        <f t="shared" si="1"/>
        <v>0</v>
      </c>
      <c r="K73" s="84">
        <v>43586</v>
      </c>
      <c r="L73" s="84">
        <v>45003</v>
      </c>
      <c r="M73" s="84">
        <v>43586</v>
      </c>
      <c r="N73" s="84">
        <v>43830</v>
      </c>
    </row>
    <row r="74" spans="1:14" x14ac:dyDescent="0.3">
      <c r="A74" s="79" t="s">
        <v>110</v>
      </c>
      <c r="B74" s="79" t="s">
        <v>108</v>
      </c>
      <c r="C74" s="80"/>
      <c r="D74" s="80"/>
      <c r="E74" s="81"/>
      <c r="F74" s="82"/>
      <c r="G74" s="79"/>
      <c r="H74" s="80">
        <v>197223.46</v>
      </c>
      <c r="I74" s="80">
        <v>197223.46</v>
      </c>
      <c r="J74" s="80">
        <f t="shared" si="1"/>
        <v>0</v>
      </c>
      <c r="K74" s="84">
        <v>43574</v>
      </c>
      <c r="L74" s="84">
        <v>45003</v>
      </c>
      <c r="M74" s="84">
        <v>43574</v>
      </c>
      <c r="N74" s="84">
        <v>44218</v>
      </c>
    </row>
    <row r="75" spans="1:14" x14ac:dyDescent="0.3">
      <c r="A75" s="79" t="s">
        <v>116</v>
      </c>
      <c r="B75" s="79" t="s">
        <v>115</v>
      </c>
      <c r="C75" s="80"/>
      <c r="D75" s="80"/>
      <c r="E75" s="81"/>
      <c r="F75" s="82"/>
      <c r="G75" s="79"/>
      <c r="H75" s="80">
        <v>198805.31</v>
      </c>
      <c r="I75" s="80">
        <v>198805.31</v>
      </c>
      <c r="J75" s="80">
        <f t="shared" si="1"/>
        <v>0</v>
      </c>
      <c r="K75" s="84">
        <v>43617</v>
      </c>
      <c r="L75" s="84">
        <v>45003</v>
      </c>
      <c r="M75" s="84">
        <v>43617</v>
      </c>
      <c r="N75" s="84">
        <v>43861</v>
      </c>
    </row>
    <row r="76" spans="1:14" x14ac:dyDescent="0.3">
      <c r="A76" s="79" t="s">
        <v>144</v>
      </c>
      <c r="B76" s="79" t="s">
        <v>143</v>
      </c>
      <c r="C76" s="80"/>
      <c r="D76" s="80"/>
      <c r="E76" s="81"/>
      <c r="F76" s="82"/>
      <c r="G76" s="79"/>
      <c r="H76" s="80">
        <v>152350.93</v>
      </c>
      <c r="I76" s="80">
        <v>152350.93</v>
      </c>
      <c r="J76" s="80">
        <f t="shared" si="1"/>
        <v>0</v>
      </c>
      <c r="K76" s="84">
        <v>43586</v>
      </c>
      <c r="L76" s="84">
        <v>45003</v>
      </c>
      <c r="M76" s="84">
        <v>43586</v>
      </c>
      <c r="N76" s="84">
        <v>44196</v>
      </c>
    </row>
    <row r="77" spans="1:14" x14ac:dyDescent="0.3">
      <c r="A77" s="79" t="s">
        <v>133</v>
      </c>
      <c r="B77" s="79" t="s">
        <v>132</v>
      </c>
      <c r="C77" s="80"/>
      <c r="D77" s="80"/>
      <c r="E77" s="81"/>
      <c r="F77" s="82"/>
      <c r="G77" s="79"/>
      <c r="H77" s="80">
        <v>329969.78999999998</v>
      </c>
      <c r="I77" s="80">
        <v>329969.78999999998</v>
      </c>
      <c r="J77" s="80">
        <f t="shared" si="1"/>
        <v>0</v>
      </c>
      <c r="K77" s="84">
        <v>43617</v>
      </c>
      <c r="L77" s="84">
        <v>45003</v>
      </c>
      <c r="M77" s="84">
        <v>43617</v>
      </c>
      <c r="N77" s="84">
        <v>44012</v>
      </c>
    </row>
    <row r="78" spans="1:14" x14ac:dyDescent="0.3">
      <c r="A78" s="79" t="s">
        <v>119</v>
      </c>
      <c r="B78" s="79" t="s">
        <v>114</v>
      </c>
      <c r="C78" s="80"/>
      <c r="D78" s="80"/>
      <c r="E78" s="81"/>
      <c r="F78" s="82"/>
      <c r="G78" s="79"/>
      <c r="H78" s="80">
        <v>290542.53000000003</v>
      </c>
      <c r="I78" s="80">
        <v>290542.53000000003</v>
      </c>
      <c r="J78" s="80">
        <f t="shared" si="1"/>
        <v>0</v>
      </c>
      <c r="K78" s="84">
        <v>43616</v>
      </c>
      <c r="L78" s="84">
        <v>45003</v>
      </c>
      <c r="M78" s="84">
        <v>43616</v>
      </c>
      <c r="N78" s="84">
        <v>43861</v>
      </c>
    </row>
    <row r="79" spans="1:14" x14ac:dyDescent="0.3">
      <c r="A79" s="79" t="s">
        <v>130</v>
      </c>
      <c r="B79" s="79" t="s">
        <v>124</v>
      </c>
      <c r="C79" s="80"/>
      <c r="D79" s="80"/>
      <c r="E79" s="81"/>
      <c r="F79" s="82"/>
      <c r="G79" s="79"/>
      <c r="H79" s="80">
        <v>501611.05</v>
      </c>
      <c r="I79" s="80">
        <v>501611.05</v>
      </c>
      <c r="J79" s="80">
        <f t="shared" si="1"/>
        <v>0</v>
      </c>
      <c r="K79" s="84">
        <v>43466</v>
      </c>
      <c r="L79" s="84">
        <v>44561</v>
      </c>
      <c r="M79" s="84">
        <v>43646</v>
      </c>
      <c r="N79" s="84">
        <v>44044</v>
      </c>
    </row>
    <row r="80" spans="1:14" x14ac:dyDescent="0.3">
      <c r="A80" s="79" t="s">
        <v>106</v>
      </c>
      <c r="B80" s="79" t="s">
        <v>105</v>
      </c>
      <c r="C80" s="80"/>
      <c r="D80" s="80"/>
      <c r="E80" s="81"/>
      <c r="F80" s="82"/>
      <c r="G80" s="79"/>
      <c r="H80" s="80">
        <v>229237.19</v>
      </c>
      <c r="I80" s="80">
        <v>229237.19</v>
      </c>
      <c r="J80" s="80">
        <f t="shared" si="1"/>
        <v>0</v>
      </c>
      <c r="K80" s="84">
        <v>43556</v>
      </c>
      <c r="L80" s="84">
        <v>45003</v>
      </c>
      <c r="M80" s="84">
        <v>43556</v>
      </c>
      <c r="N80" s="84">
        <v>43830</v>
      </c>
    </row>
    <row r="81" spans="1:14" x14ac:dyDescent="0.3">
      <c r="A81" s="79" t="s">
        <v>127</v>
      </c>
      <c r="B81" s="79" t="s">
        <v>123</v>
      </c>
      <c r="C81" s="80"/>
      <c r="D81" s="80"/>
      <c r="E81" s="81"/>
      <c r="F81" s="82"/>
      <c r="G81" s="79"/>
      <c r="H81" s="80">
        <v>128592.29</v>
      </c>
      <c r="I81" s="80">
        <v>128592.29</v>
      </c>
      <c r="J81" s="80">
        <f t="shared" si="1"/>
        <v>0</v>
      </c>
      <c r="K81" s="84">
        <v>43616</v>
      </c>
      <c r="L81" s="84">
        <v>45003</v>
      </c>
      <c r="M81" s="84">
        <v>43616</v>
      </c>
      <c r="N81" s="84">
        <v>43982</v>
      </c>
    </row>
    <row r="82" spans="1:14" x14ac:dyDescent="0.3">
      <c r="A82" s="79" t="s">
        <v>141</v>
      </c>
      <c r="B82" s="79" t="s">
        <v>139</v>
      </c>
      <c r="C82" s="80"/>
      <c r="D82" s="80"/>
      <c r="E82" s="81"/>
      <c r="F82" s="82"/>
      <c r="G82" s="79"/>
      <c r="H82" s="80">
        <v>622877.94999999995</v>
      </c>
      <c r="I82" s="80">
        <v>622877.94999999995</v>
      </c>
      <c r="J82" s="80">
        <f t="shared" si="1"/>
        <v>0</v>
      </c>
      <c r="K82" s="84">
        <v>43646</v>
      </c>
      <c r="L82" s="84">
        <v>45003</v>
      </c>
      <c r="M82" s="84">
        <v>43646</v>
      </c>
      <c r="N82" s="84">
        <v>44196</v>
      </c>
    </row>
    <row r="83" spans="1:14" x14ac:dyDescent="0.3">
      <c r="A83" s="79" t="s">
        <v>142</v>
      </c>
      <c r="B83" s="79" t="s">
        <v>140</v>
      </c>
      <c r="C83" s="80"/>
      <c r="D83" s="80"/>
      <c r="E83" s="81"/>
      <c r="F83" s="82"/>
      <c r="G83" s="79"/>
      <c r="H83" s="80">
        <v>256194.45</v>
      </c>
      <c r="I83" s="80">
        <v>256194.45</v>
      </c>
      <c r="J83" s="80">
        <f t="shared" si="1"/>
        <v>0</v>
      </c>
      <c r="K83" s="84">
        <v>43646</v>
      </c>
      <c r="L83" s="84">
        <v>45003</v>
      </c>
      <c r="M83" s="84">
        <v>43646</v>
      </c>
      <c r="N83" s="84">
        <v>44196</v>
      </c>
    </row>
    <row r="84" spans="1:14" x14ac:dyDescent="0.3">
      <c r="A84" s="79" t="s">
        <v>126</v>
      </c>
      <c r="B84" s="79" t="s">
        <v>121</v>
      </c>
      <c r="C84" s="80"/>
      <c r="D84" s="80"/>
      <c r="E84" s="81"/>
      <c r="F84" s="82"/>
      <c r="G84" s="79"/>
      <c r="H84" s="80">
        <v>74384.52</v>
      </c>
      <c r="I84" s="80">
        <v>74384.52</v>
      </c>
      <c r="J84" s="80">
        <f t="shared" si="1"/>
        <v>0</v>
      </c>
      <c r="K84" s="84">
        <v>43739</v>
      </c>
      <c r="L84" s="84">
        <v>45003</v>
      </c>
      <c r="M84" s="84">
        <v>43739</v>
      </c>
      <c r="N84" s="84">
        <v>43922</v>
      </c>
    </row>
    <row r="85" spans="1:14" x14ac:dyDescent="0.3">
      <c r="A85" s="79" t="s">
        <v>150</v>
      </c>
      <c r="B85" s="79" t="s">
        <v>148</v>
      </c>
      <c r="C85" s="80"/>
      <c r="D85" s="80"/>
      <c r="E85" s="81"/>
      <c r="F85" s="82"/>
      <c r="G85" s="79"/>
      <c r="H85" s="80">
        <v>463036.62</v>
      </c>
      <c r="I85" s="80">
        <v>463036.62</v>
      </c>
      <c r="J85" s="80">
        <f t="shared" si="1"/>
        <v>0</v>
      </c>
      <c r="K85" s="84">
        <v>43937</v>
      </c>
      <c r="L85" s="84">
        <v>45003</v>
      </c>
      <c r="M85" s="84">
        <v>43937</v>
      </c>
      <c r="N85" s="84">
        <v>44196</v>
      </c>
    </row>
    <row r="86" spans="1:14" x14ac:dyDescent="0.3">
      <c r="A86" s="79" t="s">
        <v>147</v>
      </c>
      <c r="B86" s="79" t="s">
        <v>146</v>
      </c>
      <c r="C86" s="80"/>
      <c r="D86" s="80"/>
      <c r="E86" s="81"/>
      <c r="F86" s="82"/>
      <c r="G86" s="79"/>
      <c r="H86" s="80">
        <v>225676.29</v>
      </c>
      <c r="I86" s="80">
        <v>225676.29</v>
      </c>
      <c r="J86" s="80">
        <f t="shared" si="1"/>
        <v>0</v>
      </c>
      <c r="K86" s="84">
        <v>42844</v>
      </c>
      <c r="L86" s="84">
        <v>43574</v>
      </c>
      <c r="M86" s="84">
        <v>43955</v>
      </c>
      <c r="N86" s="84">
        <v>44196</v>
      </c>
    </row>
    <row r="87" spans="1:14" x14ac:dyDescent="0.3">
      <c r="A87" s="79" t="s">
        <v>220</v>
      </c>
      <c r="B87" s="79" t="s">
        <v>152</v>
      </c>
      <c r="C87" s="80"/>
      <c r="D87" s="80"/>
      <c r="E87" s="81"/>
      <c r="F87" s="82"/>
      <c r="G87" s="79"/>
      <c r="H87" s="80">
        <v>518929.85</v>
      </c>
      <c r="I87" s="80">
        <v>518929.85</v>
      </c>
      <c r="J87" s="80">
        <f t="shared" si="1"/>
        <v>0</v>
      </c>
      <c r="K87" s="84">
        <v>43983</v>
      </c>
      <c r="L87" s="84">
        <v>45003</v>
      </c>
      <c r="M87" s="84">
        <v>43983</v>
      </c>
      <c r="N87" s="84">
        <v>44377</v>
      </c>
    </row>
    <row r="88" spans="1:14" x14ac:dyDescent="0.3">
      <c r="A88" s="79" t="s">
        <v>165</v>
      </c>
      <c r="B88" s="79" t="s">
        <v>162</v>
      </c>
      <c r="C88" s="80"/>
      <c r="D88" s="80"/>
      <c r="E88" s="81"/>
      <c r="F88" s="82"/>
      <c r="G88" s="79"/>
      <c r="H88" s="80">
        <v>509998.96</v>
      </c>
      <c r="I88" s="80">
        <v>509998.96</v>
      </c>
      <c r="J88" s="80">
        <f t="shared" si="1"/>
        <v>0</v>
      </c>
      <c r="K88" s="84">
        <v>44012</v>
      </c>
      <c r="L88" s="84">
        <v>45003</v>
      </c>
      <c r="M88" s="84">
        <v>44012</v>
      </c>
      <c r="N88" s="84">
        <v>44561</v>
      </c>
    </row>
    <row r="89" spans="1:14" x14ac:dyDescent="0.3">
      <c r="A89" s="79" t="s">
        <v>169</v>
      </c>
      <c r="B89" s="79" t="s">
        <v>168</v>
      </c>
      <c r="C89" s="80"/>
      <c r="D89" s="80"/>
      <c r="E89" s="81"/>
      <c r="F89" s="82"/>
      <c r="G89" s="79"/>
      <c r="H89" s="80">
        <v>447493.38</v>
      </c>
      <c r="I89" s="80">
        <v>447493.38</v>
      </c>
      <c r="J89" s="80">
        <f t="shared" si="1"/>
        <v>0</v>
      </c>
      <c r="K89" s="84">
        <v>44012</v>
      </c>
      <c r="L89" s="84">
        <v>45003</v>
      </c>
      <c r="M89" s="84">
        <v>44012</v>
      </c>
      <c r="N89" s="84">
        <v>44561</v>
      </c>
    </row>
    <row r="90" spans="1:14" x14ac:dyDescent="0.3">
      <c r="A90" s="79" t="s">
        <v>156</v>
      </c>
      <c r="B90" s="79" t="s">
        <v>154</v>
      </c>
      <c r="C90" s="80"/>
      <c r="D90" s="80"/>
      <c r="E90" s="81"/>
      <c r="F90" s="82"/>
      <c r="G90" s="79"/>
      <c r="H90" s="80">
        <v>60292.47</v>
      </c>
      <c r="I90" s="80">
        <v>60292.47</v>
      </c>
      <c r="J90" s="80">
        <f t="shared" si="1"/>
        <v>0</v>
      </c>
      <c r="K90" s="84">
        <v>42844</v>
      </c>
      <c r="L90" s="84">
        <v>43574</v>
      </c>
      <c r="M90" s="84">
        <v>44075</v>
      </c>
      <c r="N90" s="84">
        <v>44196</v>
      </c>
    </row>
    <row r="91" spans="1:14" x14ac:dyDescent="0.3">
      <c r="A91" s="79" t="s">
        <v>167</v>
      </c>
      <c r="B91" s="79" t="s">
        <v>163</v>
      </c>
      <c r="C91" s="80"/>
      <c r="D91" s="80"/>
      <c r="E91" s="81"/>
      <c r="F91" s="82"/>
      <c r="G91" s="79"/>
      <c r="H91" s="80">
        <v>128515.53</v>
      </c>
      <c r="I91" s="80">
        <v>128515.53</v>
      </c>
      <c r="J91" s="80">
        <f t="shared" si="1"/>
        <v>0</v>
      </c>
      <c r="K91" s="84">
        <v>42844</v>
      </c>
      <c r="L91" s="84">
        <v>43574</v>
      </c>
      <c r="M91" s="84">
        <v>44165</v>
      </c>
      <c r="N91" s="84">
        <v>44377</v>
      </c>
    </row>
    <row r="92" spans="1:14" x14ac:dyDescent="0.3">
      <c r="A92" s="79" t="s">
        <v>174</v>
      </c>
      <c r="B92" s="79" t="s">
        <v>173</v>
      </c>
      <c r="C92" s="80"/>
      <c r="D92" s="80"/>
      <c r="E92" s="81"/>
      <c r="F92" s="82"/>
      <c r="G92" s="79"/>
      <c r="H92" s="80">
        <v>471680.43</v>
      </c>
      <c r="I92" s="80">
        <v>471680.43</v>
      </c>
      <c r="J92" s="80">
        <f t="shared" si="1"/>
        <v>0</v>
      </c>
      <c r="K92" s="84">
        <v>44197</v>
      </c>
      <c r="L92" s="84">
        <v>45013</v>
      </c>
      <c r="M92" s="84">
        <v>44203</v>
      </c>
      <c r="N92" s="84">
        <v>44742</v>
      </c>
    </row>
    <row r="93" spans="1:14" x14ac:dyDescent="0.3">
      <c r="A93" s="79" t="s">
        <v>166</v>
      </c>
      <c r="B93" s="79" t="s">
        <v>164</v>
      </c>
      <c r="C93" s="80"/>
      <c r="D93" s="80"/>
      <c r="E93" s="81"/>
      <c r="F93" s="82"/>
      <c r="G93" s="79"/>
      <c r="H93" s="80">
        <v>394485.2</v>
      </c>
      <c r="I93" s="80">
        <v>394485.2</v>
      </c>
      <c r="J93" s="80">
        <f t="shared" si="1"/>
        <v>0</v>
      </c>
      <c r="K93" s="84">
        <v>44196</v>
      </c>
      <c r="L93" s="84">
        <v>45003</v>
      </c>
      <c r="M93" s="84">
        <v>44196</v>
      </c>
      <c r="N93" s="84">
        <v>44561</v>
      </c>
    </row>
    <row r="94" spans="1:14" x14ac:dyDescent="0.3">
      <c r="A94" s="79" t="s">
        <v>330</v>
      </c>
      <c r="B94" s="79" t="s">
        <v>331</v>
      </c>
      <c r="C94" s="80"/>
      <c r="D94" s="80"/>
      <c r="E94" s="81"/>
      <c r="F94" s="82"/>
      <c r="G94" s="79"/>
      <c r="H94" s="80">
        <v>19383</v>
      </c>
      <c r="I94" s="83">
        <v>285000</v>
      </c>
      <c r="J94" s="80">
        <f t="shared" si="1"/>
        <v>-265617</v>
      </c>
      <c r="K94" s="84">
        <v>44273</v>
      </c>
      <c r="L94" s="84">
        <v>45003</v>
      </c>
      <c r="M94" s="84">
        <v>44323</v>
      </c>
      <c r="N94" s="86" t="s">
        <v>382</v>
      </c>
    </row>
    <row r="95" spans="1:14" x14ac:dyDescent="0.3">
      <c r="A95" s="79" t="s">
        <v>175</v>
      </c>
      <c r="B95" s="79" t="s">
        <v>172</v>
      </c>
      <c r="C95" s="80"/>
      <c r="D95" s="80"/>
      <c r="E95" s="81"/>
      <c r="F95" s="82"/>
      <c r="G95" s="79"/>
      <c r="H95" s="80">
        <v>177151.09</v>
      </c>
      <c r="I95" s="80">
        <v>177151.09</v>
      </c>
      <c r="J95" s="80">
        <f t="shared" si="1"/>
        <v>0</v>
      </c>
      <c r="K95" s="84">
        <v>44197</v>
      </c>
      <c r="L95" s="84">
        <v>44561</v>
      </c>
      <c r="M95" s="84">
        <v>44323</v>
      </c>
      <c r="N95" s="84">
        <v>44561</v>
      </c>
    </row>
    <row r="96" spans="1:14" x14ac:dyDescent="0.3">
      <c r="A96" s="79" t="s">
        <v>171</v>
      </c>
      <c r="B96" s="79" t="s">
        <v>170</v>
      </c>
      <c r="C96" s="80"/>
      <c r="D96" s="80"/>
      <c r="E96" s="81"/>
      <c r="F96" s="82"/>
      <c r="G96" s="79"/>
      <c r="H96" s="80">
        <v>194066.03</v>
      </c>
      <c r="I96" s="80">
        <v>194066.03</v>
      </c>
      <c r="J96" s="80">
        <f t="shared" si="1"/>
        <v>0</v>
      </c>
      <c r="K96" s="84">
        <v>44273</v>
      </c>
      <c r="L96" s="84">
        <v>45003</v>
      </c>
      <c r="M96" s="84">
        <v>44333</v>
      </c>
      <c r="N96" s="84">
        <v>44561</v>
      </c>
    </row>
    <row r="97" spans="1:14" x14ac:dyDescent="0.3">
      <c r="A97" s="79" t="s">
        <v>178</v>
      </c>
      <c r="B97" s="79" t="s">
        <v>177</v>
      </c>
      <c r="C97" s="80"/>
      <c r="D97" s="80"/>
      <c r="E97" s="81"/>
      <c r="F97" s="82"/>
      <c r="G97" s="79"/>
      <c r="H97" s="80">
        <v>99912.61</v>
      </c>
      <c r="I97" s="80">
        <v>99912.61</v>
      </c>
      <c r="J97" s="80">
        <f t="shared" si="1"/>
        <v>0</v>
      </c>
      <c r="K97" s="84">
        <v>44273</v>
      </c>
      <c r="L97" s="84">
        <v>45003</v>
      </c>
      <c r="M97" s="84">
        <v>44440</v>
      </c>
      <c r="N97" s="84">
        <v>44561</v>
      </c>
    </row>
    <row r="98" spans="1:14" x14ac:dyDescent="0.3">
      <c r="A98" s="79" t="s">
        <v>315</v>
      </c>
      <c r="B98" s="79" t="s">
        <v>312</v>
      </c>
      <c r="C98" s="80"/>
      <c r="D98" s="80"/>
      <c r="E98" s="81"/>
      <c r="F98" s="82"/>
      <c r="G98" s="79"/>
      <c r="H98" s="80">
        <v>46553</v>
      </c>
      <c r="I98" s="83">
        <v>300000</v>
      </c>
      <c r="J98" s="80">
        <f t="shared" si="1"/>
        <v>-253447</v>
      </c>
      <c r="K98" s="84">
        <v>43281</v>
      </c>
      <c r="L98" s="84">
        <v>45003</v>
      </c>
      <c r="M98" s="84">
        <v>43281</v>
      </c>
      <c r="N98" s="86" t="s">
        <v>384</v>
      </c>
    </row>
    <row r="99" spans="1:14" x14ac:dyDescent="0.3">
      <c r="A99" s="79" t="s">
        <v>235</v>
      </c>
      <c r="B99" s="79" t="s">
        <v>375</v>
      </c>
      <c r="C99" s="80"/>
      <c r="D99" s="80"/>
      <c r="E99" s="81"/>
      <c r="F99" s="82"/>
      <c r="G99" s="79"/>
      <c r="H99" s="88">
        <v>1113352</v>
      </c>
      <c r="I99" s="89">
        <v>3938969</v>
      </c>
      <c r="J99" s="80">
        <f t="shared" si="1"/>
        <v>-2825617</v>
      </c>
      <c r="K99" s="84">
        <v>42710</v>
      </c>
      <c r="L99" s="84">
        <v>45003</v>
      </c>
      <c r="M99" s="84">
        <v>42710</v>
      </c>
      <c r="N99" s="85" t="s">
        <v>381</v>
      </c>
    </row>
    <row r="100" spans="1:14" x14ac:dyDescent="0.3">
      <c r="A100" s="79" t="s">
        <v>43</v>
      </c>
      <c r="B100" s="79" t="s">
        <v>66</v>
      </c>
      <c r="C100" s="80"/>
      <c r="D100" s="80"/>
      <c r="E100" s="81"/>
      <c r="F100" s="82"/>
      <c r="G100" s="79"/>
      <c r="H100" s="80">
        <v>51450.73</v>
      </c>
      <c r="I100" s="80">
        <v>51450.73</v>
      </c>
      <c r="J100" s="80">
        <f t="shared" si="1"/>
        <v>0</v>
      </c>
      <c r="K100" s="84">
        <v>42844</v>
      </c>
      <c r="L100" s="84">
        <v>43574</v>
      </c>
      <c r="M100" s="84">
        <v>43040</v>
      </c>
      <c r="N100" s="84">
        <v>43281</v>
      </c>
    </row>
    <row r="101" spans="1:14" x14ac:dyDescent="0.3">
      <c r="A101" s="79" t="s">
        <v>160</v>
      </c>
      <c r="B101" s="79" t="s">
        <v>159</v>
      </c>
      <c r="C101" s="80"/>
      <c r="D101" s="80"/>
      <c r="E101" s="81"/>
      <c r="F101" s="82"/>
      <c r="G101" s="79"/>
      <c r="H101" s="80">
        <v>4553618</v>
      </c>
      <c r="I101" s="87">
        <v>6000000</v>
      </c>
      <c r="J101" s="80">
        <f t="shared" si="1"/>
        <v>-1446382</v>
      </c>
      <c r="K101" s="84">
        <v>43281</v>
      </c>
      <c r="L101" s="84">
        <v>45003</v>
      </c>
      <c r="M101" s="84">
        <v>43281</v>
      </c>
      <c r="N101" s="86" t="s">
        <v>382</v>
      </c>
    </row>
    <row r="102" spans="1:14" x14ac:dyDescent="0.3">
      <c r="A102" s="79" t="s">
        <v>151</v>
      </c>
      <c r="B102" s="79" t="s">
        <v>149</v>
      </c>
      <c r="C102" s="80"/>
      <c r="D102" s="80"/>
      <c r="E102" s="81"/>
      <c r="F102" s="82"/>
      <c r="G102" s="79"/>
      <c r="H102" s="80">
        <v>2705485</v>
      </c>
      <c r="I102" s="87">
        <v>3000000</v>
      </c>
      <c r="J102" s="80">
        <f t="shared" si="1"/>
        <v>-294515</v>
      </c>
      <c r="K102" s="84">
        <v>43281</v>
      </c>
      <c r="L102" s="84">
        <v>45003</v>
      </c>
      <c r="M102" s="84">
        <v>43281</v>
      </c>
      <c r="N102" s="86" t="s">
        <v>382</v>
      </c>
    </row>
    <row r="103" spans="1:14" x14ac:dyDescent="0.3">
      <c r="A103" s="79" t="s">
        <v>316</v>
      </c>
      <c r="B103" s="79" t="s">
        <v>313</v>
      </c>
      <c r="C103" s="80"/>
      <c r="D103" s="80"/>
      <c r="E103" s="81"/>
      <c r="F103" s="82"/>
      <c r="G103" s="79"/>
      <c r="H103" s="80">
        <v>123838</v>
      </c>
      <c r="I103" s="83">
        <v>1615000</v>
      </c>
      <c r="J103" s="80">
        <f t="shared" si="1"/>
        <v>-1491162</v>
      </c>
      <c r="K103" s="84">
        <v>43101</v>
      </c>
      <c r="L103" s="84">
        <v>45657</v>
      </c>
      <c r="M103" s="84">
        <v>43281</v>
      </c>
      <c r="N103" s="86" t="s">
        <v>381</v>
      </c>
    </row>
    <row r="104" spans="1:14" x14ac:dyDescent="0.3">
      <c r="A104" s="79" t="s">
        <v>138</v>
      </c>
      <c r="B104" s="79" t="s">
        <v>137</v>
      </c>
      <c r="C104" s="80"/>
      <c r="D104" s="80"/>
      <c r="E104" s="81"/>
      <c r="F104" s="82"/>
      <c r="G104" s="79"/>
      <c r="H104" s="80">
        <v>761984.61</v>
      </c>
      <c r="I104" s="80">
        <v>761984.61</v>
      </c>
      <c r="J104" s="80">
        <f t="shared" si="1"/>
        <v>0</v>
      </c>
      <c r="K104" s="84">
        <v>42844</v>
      </c>
      <c r="L104" s="84">
        <v>43574</v>
      </c>
      <c r="M104" s="84">
        <v>43281</v>
      </c>
      <c r="N104" s="84">
        <v>44742</v>
      </c>
    </row>
    <row r="105" spans="1:14" x14ac:dyDescent="0.3">
      <c r="A105" s="79" t="s">
        <v>317</v>
      </c>
      <c r="B105" s="79" t="s">
        <v>314</v>
      </c>
      <c r="C105" s="80"/>
      <c r="D105" s="80"/>
      <c r="E105" s="81"/>
      <c r="F105" s="82"/>
      <c r="G105" s="79"/>
      <c r="H105" s="80">
        <v>87497</v>
      </c>
      <c r="I105" s="83">
        <v>6600000</v>
      </c>
      <c r="J105" s="80">
        <f t="shared" si="1"/>
        <v>-6512503</v>
      </c>
      <c r="K105" s="84">
        <v>43101</v>
      </c>
      <c r="L105" s="84">
        <v>44196</v>
      </c>
      <c r="M105" s="84">
        <v>43405</v>
      </c>
      <c r="N105" s="86" t="s">
        <v>381</v>
      </c>
    </row>
    <row r="106" spans="1:14" x14ac:dyDescent="0.3">
      <c r="A106" s="79" t="s">
        <v>112</v>
      </c>
      <c r="B106" s="79" t="s">
        <v>109</v>
      </c>
      <c r="C106" s="80"/>
      <c r="D106" s="80"/>
      <c r="E106" s="81"/>
      <c r="F106" s="82"/>
      <c r="G106" s="79"/>
      <c r="H106" s="80">
        <v>420130.89</v>
      </c>
      <c r="I106" s="80">
        <v>420130.89</v>
      </c>
      <c r="J106" s="80">
        <f t="shared" si="1"/>
        <v>0</v>
      </c>
      <c r="K106" s="84">
        <v>40808</v>
      </c>
      <c r="L106" s="84">
        <v>41539</v>
      </c>
      <c r="M106" s="84">
        <v>43465</v>
      </c>
      <c r="N106" s="84">
        <v>44196</v>
      </c>
    </row>
    <row r="107" spans="1:14" x14ac:dyDescent="0.3">
      <c r="A107" s="79" t="s">
        <v>324</v>
      </c>
      <c r="B107" s="79" t="s">
        <v>325</v>
      </c>
      <c r="C107" s="80"/>
      <c r="D107" s="80"/>
      <c r="E107" s="81"/>
      <c r="F107" s="82"/>
      <c r="G107" s="79"/>
      <c r="H107" s="80">
        <v>103359</v>
      </c>
      <c r="I107" s="83">
        <v>828000</v>
      </c>
      <c r="J107" s="80">
        <f t="shared" si="1"/>
        <v>-724641</v>
      </c>
      <c r="K107" s="84">
        <v>43831</v>
      </c>
      <c r="L107" s="84">
        <v>45657</v>
      </c>
      <c r="M107" s="84">
        <v>44165</v>
      </c>
      <c r="N107" s="86" t="s">
        <v>381</v>
      </c>
    </row>
    <row r="108" spans="1:14" x14ac:dyDescent="0.3">
      <c r="A108" s="79" t="s">
        <v>326</v>
      </c>
      <c r="B108" s="79" t="s">
        <v>327</v>
      </c>
      <c r="C108" s="80"/>
      <c r="D108" s="80"/>
      <c r="E108" s="81"/>
      <c r="F108" s="82"/>
      <c r="G108" s="79"/>
      <c r="H108" s="80">
        <v>97463</v>
      </c>
      <c r="I108" s="83">
        <v>750000</v>
      </c>
      <c r="J108" s="80">
        <f t="shared" si="1"/>
        <v>-652537</v>
      </c>
      <c r="K108" s="84">
        <v>44196</v>
      </c>
      <c r="L108" s="84">
        <v>45657</v>
      </c>
      <c r="M108" s="84">
        <v>44196</v>
      </c>
      <c r="N108" s="85" t="s">
        <v>381</v>
      </c>
    </row>
    <row r="109" spans="1:14" x14ac:dyDescent="0.3">
      <c r="H109" s="90"/>
      <c r="I109" s="90"/>
      <c r="J109" s="90"/>
    </row>
    <row r="110" spans="1:14" x14ac:dyDescent="0.3">
      <c r="I110" s="91"/>
    </row>
    <row r="111" spans="1:14" x14ac:dyDescent="0.3">
      <c r="I111" s="91"/>
    </row>
    <row r="112" spans="1:14" x14ac:dyDescent="0.3">
      <c r="I112" s="91"/>
    </row>
    <row r="113" spans="9:9" x14ac:dyDescent="0.3">
      <c r="I113" s="91"/>
    </row>
    <row r="114" spans="9:9" x14ac:dyDescent="0.3">
      <c r="I114" s="91"/>
    </row>
    <row r="115" spans="9:9" x14ac:dyDescent="0.3">
      <c r="I115" s="91"/>
    </row>
  </sheetData>
  <pageMargins left="0.45" right="0.45" top="0.75" bottom="0.75" header="0.3" footer="0.3"/>
  <pageSetup scale="6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2002-ECA3-48B3-A917-1979E906DB60}">
  <dimension ref="A2:F13"/>
  <sheetViews>
    <sheetView workbookViewId="0">
      <selection activeCell="E8" sqref="E8"/>
    </sheetView>
  </sheetViews>
  <sheetFormatPr defaultColWidth="19.6640625" defaultRowHeight="14.4" x14ac:dyDescent="0.3"/>
  <sheetData>
    <row r="2" spans="1:6" ht="28.8" x14ac:dyDescent="0.3">
      <c r="A2" s="9" t="s">
        <v>344</v>
      </c>
      <c r="B2" s="9" t="s">
        <v>345</v>
      </c>
      <c r="C2" s="9" t="s">
        <v>346</v>
      </c>
      <c r="D2" s="9" t="s">
        <v>347</v>
      </c>
      <c r="E2" s="9" t="s">
        <v>348</v>
      </c>
      <c r="F2" s="9" t="s">
        <v>349</v>
      </c>
    </row>
    <row r="3" spans="1:6" x14ac:dyDescent="0.3">
      <c r="A3">
        <v>2017</v>
      </c>
      <c r="B3" s="35"/>
    </row>
    <row r="4" spans="1:6" x14ac:dyDescent="0.3">
      <c r="A4">
        <v>2018</v>
      </c>
      <c r="B4" s="35"/>
    </row>
    <row r="5" spans="1:6" x14ac:dyDescent="0.3">
      <c r="A5">
        <v>2019</v>
      </c>
      <c r="B5" s="35"/>
    </row>
    <row r="6" spans="1:6" x14ac:dyDescent="0.3">
      <c r="A6">
        <v>2020</v>
      </c>
      <c r="B6" s="35"/>
    </row>
    <row r="7" spans="1:6" x14ac:dyDescent="0.3">
      <c r="A7">
        <v>2021</v>
      </c>
      <c r="B7" s="35"/>
    </row>
    <row r="8" spans="1:6" x14ac:dyDescent="0.3">
      <c r="A8" t="s">
        <v>350</v>
      </c>
      <c r="B8" s="69">
        <v>52223505.250000022</v>
      </c>
      <c r="C8" s="70">
        <v>87032933.950000018</v>
      </c>
      <c r="D8" s="70">
        <f>C8-B8</f>
        <v>34809428.699999996</v>
      </c>
      <c r="E8" s="71">
        <f>D8/C8</f>
        <v>0.39995697169071465</v>
      </c>
      <c r="F8" s="72">
        <f>C8/B8</f>
        <v>1.6665471521561641</v>
      </c>
    </row>
    <row r="9" spans="1:6" ht="32.25" customHeight="1" x14ac:dyDescent="0.3">
      <c r="A9" s="74" t="s">
        <v>369</v>
      </c>
      <c r="B9" s="74"/>
      <c r="C9" s="74"/>
      <c r="D9" s="74"/>
      <c r="E9" s="74"/>
    </row>
    <row r="13" spans="1:6" x14ac:dyDescent="0.3">
      <c r="C13" s="42"/>
    </row>
  </sheetData>
  <mergeCells count="1">
    <mergeCell ref="A9:E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55D7-D262-448D-AE6B-8F3DC292A346}">
  <dimension ref="A1:I115"/>
  <sheetViews>
    <sheetView zoomScaleNormal="100" workbookViewId="0">
      <selection activeCell="D13" sqref="D13"/>
    </sheetView>
  </sheetViews>
  <sheetFormatPr defaultRowHeight="14.4" x14ac:dyDescent="0.3"/>
  <cols>
    <col min="1" max="1" width="12" customWidth="1"/>
    <col min="2" max="2" width="40.6640625" bestFit="1" customWidth="1"/>
    <col min="3" max="3" width="14.109375" style="36" customWidth="1"/>
    <col min="4" max="4" width="14.33203125" style="36" customWidth="1"/>
    <col min="5" max="6" width="12.5546875" style="36" customWidth="1"/>
    <col min="7" max="7" width="13.5546875" style="36" bestFit="1" customWidth="1"/>
    <col min="8" max="8" width="43.33203125" customWidth="1"/>
    <col min="9" max="9" width="15.33203125" bestFit="1" customWidth="1"/>
  </cols>
  <sheetData>
    <row r="1" spans="1:9" ht="43.2" x14ac:dyDescent="0.3">
      <c r="B1" s="1" t="s">
        <v>284</v>
      </c>
      <c r="C1" s="75" t="s">
        <v>288</v>
      </c>
      <c r="D1" s="75"/>
      <c r="E1" s="75"/>
      <c r="F1" s="75"/>
      <c r="G1" s="75"/>
    </row>
    <row r="2" spans="1:9" ht="28.8" x14ac:dyDescent="0.3">
      <c r="A2" s="9" t="s">
        <v>182</v>
      </c>
      <c r="B2" s="9" t="s">
        <v>183</v>
      </c>
      <c r="C2" s="32">
        <v>2017</v>
      </c>
      <c r="D2" s="32">
        <v>2018</v>
      </c>
      <c r="E2" s="32">
        <v>2019</v>
      </c>
      <c r="F2" s="32">
        <v>2020</v>
      </c>
      <c r="G2" s="32">
        <v>2021</v>
      </c>
      <c r="I2" s="10" t="s">
        <v>264</v>
      </c>
    </row>
    <row r="3" spans="1:9" x14ac:dyDescent="0.3">
      <c r="A3" t="s">
        <v>301</v>
      </c>
      <c r="B3" t="s">
        <v>289</v>
      </c>
      <c r="C3" s="31">
        <v>14776.28</v>
      </c>
      <c r="D3" s="31">
        <v>10290.280000000001</v>
      </c>
      <c r="E3"/>
      <c r="F3" s="39"/>
      <c r="G3" s="31"/>
      <c r="I3" s="47">
        <v>1000000</v>
      </c>
    </row>
    <row r="4" spans="1:9" x14ac:dyDescent="0.3">
      <c r="A4" t="s">
        <v>302</v>
      </c>
      <c r="B4" t="s">
        <v>290</v>
      </c>
      <c r="C4" s="31">
        <v>4801.01</v>
      </c>
      <c r="D4" s="38"/>
      <c r="E4"/>
      <c r="F4" s="39"/>
      <c r="G4" s="31"/>
      <c r="I4" s="47">
        <v>2700000</v>
      </c>
    </row>
    <row r="5" spans="1:9" x14ac:dyDescent="0.3">
      <c r="A5" t="s">
        <v>303</v>
      </c>
      <c r="B5" t="s">
        <v>291</v>
      </c>
      <c r="C5" s="31">
        <v>1103.49</v>
      </c>
      <c r="D5" s="31">
        <v>13423.32</v>
      </c>
      <c r="E5" s="31">
        <v>86967.1</v>
      </c>
      <c r="F5" s="39"/>
      <c r="G5" s="31"/>
      <c r="I5" s="47">
        <v>237000</v>
      </c>
    </row>
    <row r="6" spans="1:9" x14ac:dyDescent="0.3">
      <c r="A6" t="s">
        <v>304</v>
      </c>
      <c r="B6" t="s">
        <v>292</v>
      </c>
      <c r="C6" s="31">
        <v>1473250.97</v>
      </c>
      <c r="D6" s="38"/>
      <c r="E6"/>
      <c r="F6" s="39"/>
      <c r="G6" s="31"/>
      <c r="I6" s="47">
        <v>2000000</v>
      </c>
    </row>
    <row r="7" spans="1:9" x14ac:dyDescent="0.3">
      <c r="A7" t="s">
        <v>305</v>
      </c>
      <c r="B7" t="s">
        <v>293</v>
      </c>
      <c r="C7" s="31">
        <v>24329.99</v>
      </c>
      <c r="D7" s="38"/>
      <c r="E7"/>
      <c r="F7" s="39"/>
      <c r="G7" s="31"/>
      <c r="I7" s="3">
        <v>1075000</v>
      </c>
    </row>
    <row r="8" spans="1:9" x14ac:dyDescent="0.3">
      <c r="A8" t="s">
        <v>11</v>
      </c>
      <c r="B8" t="s">
        <v>65</v>
      </c>
      <c r="C8" s="33">
        <v>32306.65</v>
      </c>
      <c r="D8" s="34">
        <v>907236.07</v>
      </c>
      <c r="E8" s="34">
        <v>1082.19</v>
      </c>
      <c r="F8" s="33"/>
      <c r="G8" s="33"/>
      <c r="I8" s="3">
        <v>165000</v>
      </c>
    </row>
    <row r="9" spans="1:9" x14ac:dyDescent="0.3">
      <c r="A9" t="s">
        <v>179</v>
      </c>
      <c r="B9" t="s">
        <v>176</v>
      </c>
      <c r="C9" s="33">
        <v>8623.2000000000007</v>
      </c>
      <c r="D9" s="34">
        <v>259.62</v>
      </c>
      <c r="E9" s="33"/>
      <c r="F9" s="33">
        <v>11484.67</v>
      </c>
      <c r="G9" s="31">
        <v>6967.43</v>
      </c>
      <c r="I9" s="3">
        <v>503000</v>
      </c>
    </row>
    <row r="10" spans="1:9" x14ac:dyDescent="0.3">
      <c r="A10" t="s">
        <v>111</v>
      </c>
      <c r="B10" t="s">
        <v>101</v>
      </c>
      <c r="C10" s="33">
        <v>9682.09</v>
      </c>
      <c r="D10" s="34">
        <v>8181.01</v>
      </c>
      <c r="E10" s="34">
        <v>216745.38</v>
      </c>
      <c r="F10" s="33">
        <v>171506.7</v>
      </c>
      <c r="G10" s="33"/>
      <c r="I10" s="3">
        <v>50000</v>
      </c>
    </row>
    <row r="11" spans="1:9" x14ac:dyDescent="0.3">
      <c r="A11" t="s">
        <v>18</v>
      </c>
      <c r="B11" t="s">
        <v>14</v>
      </c>
      <c r="C11" s="33">
        <v>33543.449999999997</v>
      </c>
      <c r="D11" s="33"/>
      <c r="E11" s="33"/>
      <c r="F11" s="33"/>
      <c r="G11" s="33"/>
      <c r="H11" t="s">
        <v>339</v>
      </c>
      <c r="I11" s="47">
        <v>27000</v>
      </c>
    </row>
    <row r="12" spans="1:9" x14ac:dyDescent="0.3">
      <c r="A12" t="s">
        <v>306</v>
      </c>
      <c r="B12" t="s">
        <v>294</v>
      </c>
      <c r="C12" s="31"/>
      <c r="D12" s="31">
        <v>8071.9</v>
      </c>
      <c r="E12"/>
      <c r="F12" s="39"/>
      <c r="G12" s="31"/>
      <c r="I12" s="3">
        <v>30000</v>
      </c>
    </row>
    <row r="13" spans="1:9" x14ac:dyDescent="0.3">
      <c r="A13" t="s">
        <v>84</v>
      </c>
      <c r="B13" t="s">
        <v>81</v>
      </c>
      <c r="C13" s="33"/>
      <c r="D13" s="34">
        <v>26804.48</v>
      </c>
      <c r="E13" s="33"/>
      <c r="F13" s="33"/>
      <c r="G13" s="33"/>
      <c r="I13" s="47">
        <v>151000</v>
      </c>
    </row>
    <row r="14" spans="1:9" x14ac:dyDescent="0.3">
      <c r="A14" t="s">
        <v>318</v>
      </c>
      <c r="B14" t="s">
        <v>319</v>
      </c>
      <c r="C14" s="31"/>
      <c r="D14" s="31"/>
      <c r="E14" s="31">
        <v>11837.12</v>
      </c>
      <c r="F14" s="39">
        <v>2760.2</v>
      </c>
      <c r="G14" s="31"/>
      <c r="I14" s="3">
        <v>65000</v>
      </c>
    </row>
    <row r="15" spans="1:9" x14ac:dyDescent="0.3">
      <c r="A15" t="s">
        <v>322</v>
      </c>
      <c r="B15" s="40" t="s">
        <v>323</v>
      </c>
      <c r="C15" s="31"/>
      <c r="D15" s="31"/>
      <c r="E15" s="31"/>
      <c r="F15" s="39">
        <v>2118.88</v>
      </c>
      <c r="G15" s="31">
        <v>-2118.88</v>
      </c>
      <c r="I15" s="47">
        <v>65000</v>
      </c>
    </row>
    <row r="16" spans="1:9" x14ac:dyDescent="0.3">
      <c r="A16" t="s">
        <v>328</v>
      </c>
      <c r="B16" t="s">
        <v>341</v>
      </c>
      <c r="C16" s="31"/>
      <c r="D16" s="31"/>
      <c r="E16" s="31"/>
      <c r="F16" s="39"/>
      <c r="G16" s="31">
        <v>2734.48</v>
      </c>
      <c r="I16" s="47">
        <v>175000</v>
      </c>
    </row>
    <row r="17" spans="1:9" x14ac:dyDescent="0.3">
      <c r="A17" t="s">
        <v>329</v>
      </c>
      <c r="B17" t="s">
        <v>278</v>
      </c>
      <c r="C17" s="33"/>
      <c r="D17" s="33"/>
      <c r="E17" s="33"/>
      <c r="F17" s="33"/>
      <c r="G17" s="35">
        <v>295015</v>
      </c>
      <c r="I17" s="3">
        <v>13500000</v>
      </c>
    </row>
    <row r="18" spans="1:9" x14ac:dyDescent="0.3">
      <c r="A18" t="s">
        <v>87</v>
      </c>
      <c r="B18" t="s">
        <v>86</v>
      </c>
      <c r="C18" s="35">
        <v>102.6</v>
      </c>
      <c r="D18" s="34">
        <v>7048.37</v>
      </c>
      <c r="E18" s="31">
        <v>964807.64</v>
      </c>
      <c r="F18" s="33"/>
      <c r="G18" s="33"/>
      <c r="I18" s="3">
        <v>1300000</v>
      </c>
    </row>
    <row r="19" spans="1:9" x14ac:dyDescent="0.3">
      <c r="A19" t="s">
        <v>158</v>
      </c>
      <c r="B19" t="s">
        <v>157</v>
      </c>
      <c r="C19" s="33"/>
      <c r="D19" s="33"/>
      <c r="E19" s="33"/>
      <c r="F19" s="33">
        <v>6927.96</v>
      </c>
      <c r="G19" s="33"/>
      <c r="I19" s="3">
        <v>290000</v>
      </c>
    </row>
    <row r="20" spans="1:9" x14ac:dyDescent="0.3">
      <c r="A20" t="s">
        <v>75</v>
      </c>
      <c r="B20" t="s">
        <v>73</v>
      </c>
      <c r="C20" s="33">
        <v>6097</v>
      </c>
      <c r="D20" s="33">
        <v>221934.32</v>
      </c>
      <c r="E20" s="33"/>
      <c r="F20" s="33"/>
      <c r="G20" s="33"/>
      <c r="H20" t="s">
        <v>339</v>
      </c>
      <c r="I20" s="3">
        <v>260000</v>
      </c>
    </row>
    <row r="21" spans="1:9" x14ac:dyDescent="0.3">
      <c r="A21" t="s">
        <v>307</v>
      </c>
      <c r="B21" t="s">
        <v>295</v>
      </c>
      <c r="C21" s="31">
        <v>854</v>
      </c>
      <c r="D21" s="31">
        <v>1119.55</v>
      </c>
      <c r="E21" s="31">
        <v>55878.29</v>
      </c>
      <c r="F21" s="39">
        <v>45510.92</v>
      </c>
      <c r="G21" s="31">
        <v>228.24</v>
      </c>
      <c r="I21" s="48">
        <v>5708000</v>
      </c>
    </row>
    <row r="22" spans="1:9" x14ac:dyDescent="0.3">
      <c r="A22" t="s">
        <v>10</v>
      </c>
      <c r="B22" t="s">
        <v>9</v>
      </c>
      <c r="C22" s="34">
        <v>839502.46</v>
      </c>
      <c r="D22" s="33"/>
      <c r="E22" s="33"/>
      <c r="F22" s="33"/>
      <c r="G22" s="33"/>
      <c r="I22" s="3">
        <v>3400000</v>
      </c>
    </row>
    <row r="23" spans="1:9" x14ac:dyDescent="0.3">
      <c r="A23" t="s">
        <v>308</v>
      </c>
      <c r="B23" t="s">
        <v>296</v>
      </c>
      <c r="C23" s="31"/>
      <c r="D23" s="31"/>
      <c r="E23" s="31">
        <v>80.28</v>
      </c>
      <c r="F23" s="39">
        <v>1393</v>
      </c>
      <c r="G23" s="31">
        <v>54623.38</v>
      </c>
      <c r="I23" s="47">
        <v>850000</v>
      </c>
    </row>
    <row r="24" spans="1:9" x14ac:dyDescent="0.3">
      <c r="A24" t="s">
        <v>100</v>
      </c>
      <c r="B24" t="s">
        <v>96</v>
      </c>
      <c r="C24" s="34">
        <v>179.55</v>
      </c>
      <c r="D24" s="34">
        <v>13584.79</v>
      </c>
      <c r="E24" s="31">
        <v>254831.77</v>
      </c>
      <c r="F24" s="33"/>
      <c r="G24" s="33"/>
      <c r="I24" s="3">
        <v>335000</v>
      </c>
    </row>
    <row r="25" spans="1:9" x14ac:dyDescent="0.3">
      <c r="A25" t="s">
        <v>180</v>
      </c>
      <c r="B25" t="s">
        <v>85</v>
      </c>
      <c r="C25" s="34">
        <v>72859.570000000007</v>
      </c>
      <c r="D25" s="34">
        <v>38604.230000000003</v>
      </c>
      <c r="E25" s="31">
        <v>962995.19</v>
      </c>
      <c r="F25" s="33">
        <v>1249.01</v>
      </c>
      <c r="G25" s="33"/>
      <c r="I25" s="3">
        <v>1200000</v>
      </c>
    </row>
    <row r="26" spans="1:9" x14ac:dyDescent="0.3">
      <c r="A26" t="s">
        <v>34</v>
      </c>
      <c r="B26" t="s">
        <v>33</v>
      </c>
      <c r="C26" s="33">
        <v>993172.14</v>
      </c>
      <c r="D26" s="33"/>
      <c r="E26" s="33"/>
      <c r="F26" s="33"/>
      <c r="G26" s="33"/>
      <c r="I26" s="3">
        <v>1675000</v>
      </c>
    </row>
    <row r="27" spans="1:9" x14ac:dyDescent="0.3">
      <c r="A27" t="s">
        <v>25</v>
      </c>
      <c r="B27" t="s">
        <v>297</v>
      </c>
      <c r="C27" s="31">
        <v>775968.28</v>
      </c>
      <c r="D27" s="38"/>
      <c r="E27"/>
      <c r="F27" s="39"/>
      <c r="G27" s="31"/>
      <c r="I27" s="47">
        <v>900000</v>
      </c>
    </row>
    <row r="28" spans="1:9" x14ac:dyDescent="0.3">
      <c r="A28" t="s">
        <v>309</v>
      </c>
      <c r="B28" t="s">
        <v>298</v>
      </c>
      <c r="C28" s="31">
        <v>337.39</v>
      </c>
      <c r="D28" s="31">
        <v>52.84</v>
      </c>
      <c r="E28" s="31"/>
      <c r="F28" s="39"/>
      <c r="G28" s="31"/>
      <c r="I28" s="47">
        <v>830000</v>
      </c>
    </row>
    <row r="29" spans="1:9" x14ac:dyDescent="0.3">
      <c r="A29" t="s">
        <v>89</v>
      </c>
      <c r="B29" t="s">
        <v>88</v>
      </c>
      <c r="C29" s="34">
        <v>281.64</v>
      </c>
      <c r="D29" s="34">
        <v>554.82000000000005</v>
      </c>
      <c r="E29" s="31">
        <v>566533.31999999995</v>
      </c>
      <c r="F29" s="33"/>
      <c r="G29" s="33"/>
      <c r="I29" s="3">
        <v>640000</v>
      </c>
    </row>
    <row r="30" spans="1:9" x14ac:dyDescent="0.3">
      <c r="A30" t="s">
        <v>310</v>
      </c>
      <c r="B30" t="s">
        <v>299</v>
      </c>
      <c r="C30" s="31"/>
      <c r="D30" s="31"/>
      <c r="E30" s="31">
        <v>123.65</v>
      </c>
      <c r="F30" s="39"/>
      <c r="G30" s="31"/>
      <c r="I30" s="47">
        <v>510000</v>
      </c>
    </row>
    <row r="31" spans="1:9" x14ac:dyDescent="0.3">
      <c r="A31" t="s">
        <v>311</v>
      </c>
      <c r="B31" t="s">
        <v>300</v>
      </c>
      <c r="C31" s="31">
        <v>1363488.98</v>
      </c>
      <c r="D31" s="35"/>
      <c r="E31"/>
      <c r="F31" s="39"/>
      <c r="G31" s="31"/>
      <c r="I31" s="47">
        <v>1856415</v>
      </c>
    </row>
    <row r="32" spans="1:9" x14ac:dyDescent="0.3">
      <c r="A32" t="s">
        <v>241</v>
      </c>
      <c r="B32" t="s">
        <v>242</v>
      </c>
      <c r="C32" s="33">
        <v>991431.3</v>
      </c>
      <c r="D32" s="33">
        <v>492</v>
      </c>
      <c r="E32" s="33"/>
      <c r="F32" s="33"/>
      <c r="G32" s="33"/>
      <c r="H32" t="s">
        <v>339</v>
      </c>
      <c r="I32" s="3">
        <v>1075000</v>
      </c>
    </row>
    <row r="33" spans="1:9" x14ac:dyDescent="0.3">
      <c r="A33" t="s">
        <v>38</v>
      </c>
      <c r="B33" t="s">
        <v>35</v>
      </c>
      <c r="C33" s="34">
        <v>334652.53999999998</v>
      </c>
      <c r="D33" s="33"/>
      <c r="E33" s="33"/>
      <c r="F33" s="33"/>
      <c r="G33" s="33"/>
      <c r="I33" s="3">
        <v>375000</v>
      </c>
    </row>
    <row r="34" spans="1:9" x14ac:dyDescent="0.3">
      <c r="A34" t="s">
        <v>28</v>
      </c>
      <c r="B34" t="s">
        <v>26</v>
      </c>
      <c r="C34" s="34">
        <v>748200.13</v>
      </c>
      <c r="D34" s="33"/>
      <c r="E34" s="33"/>
      <c r="F34" s="33"/>
      <c r="G34" s="33"/>
      <c r="I34" s="3">
        <v>895000</v>
      </c>
    </row>
    <row r="35" spans="1:9" x14ac:dyDescent="0.3">
      <c r="A35" t="s">
        <v>125</v>
      </c>
      <c r="B35" t="s">
        <v>120</v>
      </c>
      <c r="C35" s="34">
        <v>321.39</v>
      </c>
      <c r="D35" s="34">
        <v>823.28</v>
      </c>
      <c r="E35" s="31">
        <v>393506.34</v>
      </c>
      <c r="F35" s="33"/>
      <c r="G35" s="33"/>
      <c r="I35" s="3">
        <v>470000</v>
      </c>
    </row>
    <row r="36" spans="1:9" x14ac:dyDescent="0.3">
      <c r="A36" t="s">
        <v>59</v>
      </c>
      <c r="B36" t="s">
        <v>68</v>
      </c>
      <c r="C36" s="34">
        <v>20448.759999999998</v>
      </c>
      <c r="D36" s="34">
        <v>692133.67</v>
      </c>
      <c r="E36" s="33"/>
      <c r="F36" s="33"/>
      <c r="G36" s="33"/>
      <c r="I36" s="3">
        <v>790000</v>
      </c>
    </row>
    <row r="37" spans="1:9" x14ac:dyDescent="0.3">
      <c r="A37" t="s">
        <v>19</v>
      </c>
      <c r="B37" t="s">
        <v>16</v>
      </c>
      <c r="C37" s="33">
        <v>172300.02</v>
      </c>
      <c r="D37" s="33"/>
      <c r="E37" s="33"/>
      <c r="F37" s="33"/>
      <c r="G37" s="33"/>
      <c r="H37" t="s">
        <v>339</v>
      </c>
      <c r="I37" s="3">
        <v>215000</v>
      </c>
    </row>
    <row r="38" spans="1:9" x14ac:dyDescent="0.3">
      <c r="A38" t="s">
        <v>99</v>
      </c>
      <c r="B38" t="s">
        <v>94</v>
      </c>
      <c r="C38" s="34">
        <v>346.19</v>
      </c>
      <c r="D38" s="34">
        <v>599.79999999999995</v>
      </c>
      <c r="E38" s="31">
        <v>491669.57</v>
      </c>
      <c r="F38" s="33"/>
      <c r="G38" s="33"/>
      <c r="I38" s="3">
        <v>530000</v>
      </c>
    </row>
    <row r="39" spans="1:9" x14ac:dyDescent="0.3">
      <c r="A39" t="s">
        <v>23</v>
      </c>
      <c r="B39" t="s">
        <v>22</v>
      </c>
      <c r="C39" s="34">
        <v>237699.93</v>
      </c>
      <c r="D39" s="33"/>
      <c r="E39" s="33"/>
      <c r="F39" s="33"/>
      <c r="G39" s="33"/>
      <c r="I39" s="3">
        <v>255000</v>
      </c>
    </row>
    <row r="40" spans="1:9" x14ac:dyDescent="0.3">
      <c r="A40" t="s">
        <v>41</v>
      </c>
      <c r="B40" t="s">
        <v>39</v>
      </c>
      <c r="C40" s="34">
        <v>209199.07</v>
      </c>
      <c r="D40" s="33"/>
      <c r="E40" s="33"/>
      <c r="F40" s="33"/>
      <c r="G40" s="33"/>
      <c r="I40" s="3">
        <v>270000</v>
      </c>
    </row>
    <row r="41" spans="1:9" x14ac:dyDescent="0.3">
      <c r="A41" t="s">
        <v>67</v>
      </c>
      <c r="B41" t="s">
        <v>80</v>
      </c>
      <c r="C41" s="34">
        <v>2477.02</v>
      </c>
      <c r="D41" s="34">
        <v>774205.28</v>
      </c>
      <c r="E41" s="33"/>
      <c r="F41" s="33"/>
      <c r="G41" s="33"/>
      <c r="I41" s="3">
        <v>2000000</v>
      </c>
    </row>
    <row r="42" spans="1:9" x14ac:dyDescent="0.3">
      <c r="A42" t="s">
        <v>8</v>
      </c>
      <c r="B42" t="s">
        <v>7</v>
      </c>
      <c r="C42" s="33">
        <v>340537.03</v>
      </c>
      <c r="D42" s="33"/>
      <c r="E42" s="33"/>
      <c r="F42" s="33"/>
      <c r="G42" s="33"/>
      <c r="H42" t="s">
        <v>339</v>
      </c>
      <c r="I42" s="3">
        <v>831490</v>
      </c>
    </row>
    <row r="43" spans="1:9" x14ac:dyDescent="0.3">
      <c r="A43" t="s">
        <v>30</v>
      </c>
      <c r="B43" t="s">
        <v>29</v>
      </c>
      <c r="C43" s="33">
        <v>155256.01</v>
      </c>
      <c r="D43" s="33"/>
      <c r="E43" s="33"/>
      <c r="F43" s="33"/>
      <c r="G43" s="33"/>
      <c r="H43" t="s">
        <v>339</v>
      </c>
      <c r="I43" s="3">
        <v>415000</v>
      </c>
    </row>
    <row r="44" spans="1:9" x14ac:dyDescent="0.3">
      <c r="A44" t="s">
        <v>6</v>
      </c>
      <c r="B44" t="s">
        <v>5</v>
      </c>
      <c r="C44" s="33">
        <v>107752.45</v>
      </c>
      <c r="D44" s="33"/>
      <c r="E44" s="33"/>
      <c r="F44" s="33"/>
      <c r="G44" s="33"/>
      <c r="H44" t="s">
        <v>339</v>
      </c>
      <c r="I44" s="3">
        <v>175000</v>
      </c>
    </row>
    <row r="45" spans="1:9" x14ac:dyDescent="0.3">
      <c r="A45" t="s">
        <v>42</v>
      </c>
      <c r="B45" t="s">
        <v>40</v>
      </c>
      <c r="C45" s="34">
        <v>14403.78</v>
      </c>
      <c r="D45" s="33"/>
      <c r="E45" s="33"/>
      <c r="F45" s="33"/>
      <c r="G45" s="33"/>
      <c r="I45" s="3">
        <v>130000</v>
      </c>
    </row>
    <row r="46" spans="1:9" x14ac:dyDescent="0.3">
      <c r="A46" t="s">
        <v>21</v>
      </c>
      <c r="B46" t="s">
        <v>17</v>
      </c>
      <c r="C46" s="34">
        <v>91361.2</v>
      </c>
      <c r="D46" s="33"/>
      <c r="E46" s="33"/>
      <c r="F46" s="33"/>
      <c r="G46" s="33"/>
      <c r="I46" s="3">
        <v>485000</v>
      </c>
    </row>
    <row r="47" spans="1:9" x14ac:dyDescent="0.3">
      <c r="A47" t="s">
        <v>37</v>
      </c>
      <c r="B47" t="s">
        <v>36</v>
      </c>
      <c r="C47" s="33">
        <v>96200.31</v>
      </c>
      <c r="D47" s="33"/>
      <c r="E47" s="33"/>
      <c r="F47" s="33"/>
      <c r="G47" s="33"/>
      <c r="H47" t="s">
        <v>339</v>
      </c>
      <c r="I47" s="3">
        <v>90000</v>
      </c>
    </row>
    <row r="48" spans="1:9" x14ac:dyDescent="0.3">
      <c r="A48" t="s">
        <v>76</v>
      </c>
      <c r="B48" t="s">
        <v>72</v>
      </c>
      <c r="C48" s="34">
        <v>9041.81</v>
      </c>
      <c r="D48" s="34">
        <v>195324.21</v>
      </c>
      <c r="E48" s="31">
        <v>2349.7800000000002</v>
      </c>
      <c r="F48" s="33"/>
      <c r="G48" s="33"/>
      <c r="I48" s="3">
        <v>110000</v>
      </c>
    </row>
    <row r="49" spans="1:9" x14ac:dyDescent="0.3">
      <c r="A49" t="s">
        <v>31</v>
      </c>
      <c r="B49" t="s">
        <v>27</v>
      </c>
      <c r="C49" s="34">
        <v>169286.57</v>
      </c>
      <c r="D49" s="33"/>
      <c r="E49" s="33"/>
      <c r="F49" s="33"/>
      <c r="G49" s="33"/>
      <c r="H49" t="s">
        <v>339</v>
      </c>
      <c r="I49" s="3">
        <v>210000</v>
      </c>
    </row>
    <row r="50" spans="1:9" x14ac:dyDescent="0.3">
      <c r="A50" t="s">
        <v>49</v>
      </c>
      <c r="B50" t="s">
        <v>46</v>
      </c>
      <c r="C50" s="34">
        <v>204.35</v>
      </c>
      <c r="D50" s="33"/>
      <c r="E50" s="33"/>
      <c r="F50" s="33"/>
      <c r="G50" s="33"/>
      <c r="I50" s="3">
        <v>195000</v>
      </c>
    </row>
    <row r="51" spans="1:9" x14ac:dyDescent="0.3">
      <c r="A51" t="s">
        <v>60</v>
      </c>
      <c r="B51" t="s">
        <v>61</v>
      </c>
      <c r="C51" s="34">
        <v>13671.01</v>
      </c>
      <c r="D51" s="33"/>
      <c r="E51" s="33"/>
      <c r="F51" s="33"/>
      <c r="G51" s="33"/>
      <c r="I51" s="3">
        <v>130000</v>
      </c>
    </row>
    <row r="52" spans="1:9" x14ac:dyDescent="0.3">
      <c r="A52" t="s">
        <v>51</v>
      </c>
      <c r="B52" t="s">
        <v>50</v>
      </c>
      <c r="C52" s="34">
        <v>7168.3</v>
      </c>
      <c r="D52" s="33"/>
      <c r="E52" s="33"/>
      <c r="F52" s="33"/>
      <c r="G52" s="33"/>
      <c r="I52" s="3">
        <v>325000</v>
      </c>
    </row>
    <row r="53" spans="1:9" x14ac:dyDescent="0.3">
      <c r="A53" t="s">
        <v>47</v>
      </c>
      <c r="B53" t="s">
        <v>136</v>
      </c>
      <c r="C53" s="34">
        <v>664.35</v>
      </c>
      <c r="D53" s="34">
        <v>23227.84</v>
      </c>
      <c r="E53" s="31">
        <v>2582.52</v>
      </c>
      <c r="F53" s="33">
        <v>339122.5</v>
      </c>
      <c r="G53" s="33"/>
      <c r="I53" s="3">
        <v>160000</v>
      </c>
    </row>
    <row r="54" spans="1:9" x14ac:dyDescent="0.3">
      <c r="A54" t="s">
        <v>104</v>
      </c>
      <c r="B54" t="s">
        <v>103</v>
      </c>
      <c r="C54" s="34">
        <v>8911.68</v>
      </c>
      <c r="D54" s="34">
        <v>27904.639999999999</v>
      </c>
      <c r="E54" s="31">
        <v>612500.1</v>
      </c>
      <c r="F54" s="33"/>
      <c r="G54" s="33"/>
      <c r="I54" s="3">
        <v>400000</v>
      </c>
    </row>
    <row r="55" spans="1:9" x14ac:dyDescent="0.3">
      <c r="A55" t="s">
        <v>45</v>
      </c>
      <c r="B55" t="s">
        <v>44</v>
      </c>
      <c r="C55" s="34">
        <v>7947.59</v>
      </c>
      <c r="D55" s="33"/>
      <c r="E55" s="33"/>
      <c r="F55" s="33"/>
      <c r="G55" s="33"/>
      <c r="I55" s="3">
        <v>770000</v>
      </c>
    </row>
    <row r="56" spans="1:9" x14ac:dyDescent="0.3">
      <c r="A56" t="s">
        <v>48</v>
      </c>
      <c r="B56" t="s">
        <v>135</v>
      </c>
      <c r="C56" s="34">
        <v>6821.92</v>
      </c>
      <c r="D56" s="33"/>
      <c r="E56" s="33"/>
      <c r="F56" s="33"/>
      <c r="G56" s="33"/>
      <c r="I56" s="3">
        <v>135000</v>
      </c>
    </row>
    <row r="57" spans="1:9" x14ac:dyDescent="0.3">
      <c r="A57" t="s">
        <v>71</v>
      </c>
      <c r="B57" t="s">
        <v>63</v>
      </c>
      <c r="C57" s="34">
        <v>204.35</v>
      </c>
      <c r="D57" s="33"/>
      <c r="E57" s="33"/>
      <c r="F57" s="33"/>
      <c r="G57" s="33"/>
      <c r="I57" s="3">
        <v>180000</v>
      </c>
    </row>
    <row r="58" spans="1:9" x14ac:dyDescent="0.3">
      <c r="A58" t="s">
        <v>70</v>
      </c>
      <c r="B58" t="s">
        <v>64</v>
      </c>
      <c r="C58" s="33"/>
      <c r="D58" s="33">
        <v>189178.83</v>
      </c>
      <c r="E58" s="33"/>
      <c r="F58" s="33"/>
      <c r="G58" s="33"/>
      <c r="H58" t="s">
        <v>339</v>
      </c>
      <c r="I58" s="3">
        <v>870000</v>
      </c>
    </row>
    <row r="59" spans="1:9" x14ac:dyDescent="0.3">
      <c r="A59" t="s">
        <v>69</v>
      </c>
      <c r="B59" t="s">
        <v>62</v>
      </c>
      <c r="C59" s="33"/>
      <c r="D59" s="34">
        <v>222811.29</v>
      </c>
      <c r="E59" s="33"/>
      <c r="F59" s="33"/>
      <c r="G59" s="33"/>
      <c r="I59" s="3">
        <v>235000</v>
      </c>
    </row>
    <row r="60" spans="1:9" x14ac:dyDescent="0.3">
      <c r="A60" t="s">
        <v>181</v>
      </c>
      <c r="B60" t="s">
        <v>228</v>
      </c>
      <c r="C60" s="33"/>
      <c r="D60" s="34">
        <v>186223.17</v>
      </c>
      <c r="E60" s="31">
        <v>12074.96</v>
      </c>
      <c r="F60" s="33">
        <v>7013</v>
      </c>
      <c r="G60" s="33"/>
      <c r="I60" s="3">
        <v>255000</v>
      </c>
    </row>
    <row r="61" spans="1:9" x14ac:dyDescent="0.3">
      <c r="A61" t="s">
        <v>54</v>
      </c>
      <c r="B61" t="s">
        <v>53</v>
      </c>
      <c r="C61" s="33"/>
      <c r="D61" s="33">
        <v>96290.46</v>
      </c>
      <c r="E61" s="33"/>
      <c r="F61" s="33"/>
      <c r="G61" s="33"/>
      <c r="H61" t="s">
        <v>339</v>
      </c>
      <c r="I61" s="3">
        <v>355000</v>
      </c>
    </row>
    <row r="62" spans="1:9" x14ac:dyDescent="0.3">
      <c r="A62" t="s">
        <v>77</v>
      </c>
      <c r="B62" t="s">
        <v>74</v>
      </c>
      <c r="C62" s="33"/>
      <c r="D62" s="33">
        <v>110036.7</v>
      </c>
      <c r="E62" s="33"/>
      <c r="F62" s="33"/>
      <c r="G62" s="33"/>
      <c r="H62" t="s">
        <v>339</v>
      </c>
      <c r="I62" s="3">
        <v>120000</v>
      </c>
    </row>
    <row r="63" spans="1:9" x14ac:dyDescent="0.3">
      <c r="A63" t="s">
        <v>79</v>
      </c>
      <c r="B63" t="s">
        <v>78</v>
      </c>
      <c r="C63" s="33"/>
      <c r="D63" s="33">
        <v>161633.41</v>
      </c>
      <c r="E63" s="33"/>
      <c r="F63" s="33"/>
      <c r="G63" s="33"/>
      <c r="H63" t="s">
        <v>339</v>
      </c>
      <c r="I63" s="3">
        <v>135000</v>
      </c>
    </row>
    <row r="64" spans="1:9" x14ac:dyDescent="0.3">
      <c r="A64" t="s">
        <v>91</v>
      </c>
      <c r="B64" t="s">
        <v>92</v>
      </c>
      <c r="C64" s="33"/>
      <c r="D64" s="34">
        <v>29722.14</v>
      </c>
      <c r="E64" s="31">
        <v>573163.4</v>
      </c>
      <c r="F64" s="33"/>
      <c r="G64" s="33"/>
      <c r="I64" s="3">
        <v>185000</v>
      </c>
    </row>
    <row r="65" spans="1:9" x14ac:dyDescent="0.3">
      <c r="A65" t="s">
        <v>83</v>
      </c>
      <c r="B65" t="s">
        <v>82</v>
      </c>
      <c r="C65" s="33"/>
      <c r="D65" s="34">
        <v>1589.56</v>
      </c>
      <c r="E65" s="33"/>
      <c r="F65" s="33"/>
      <c r="G65" s="33"/>
      <c r="I65" s="3">
        <v>665000</v>
      </c>
    </row>
    <row r="66" spans="1:9" x14ac:dyDescent="0.3">
      <c r="A66" t="s">
        <v>134</v>
      </c>
      <c r="B66" t="s">
        <v>131</v>
      </c>
      <c r="C66" s="33"/>
      <c r="D66" s="34">
        <v>2183.08</v>
      </c>
      <c r="E66" s="31">
        <v>10176.799999999999</v>
      </c>
      <c r="F66" s="33"/>
      <c r="G66" s="33"/>
      <c r="I66" s="3">
        <v>75000</v>
      </c>
    </row>
    <row r="67" spans="1:9" x14ac:dyDescent="0.3">
      <c r="A67" t="s">
        <v>97</v>
      </c>
      <c r="B67" t="s">
        <v>95</v>
      </c>
      <c r="C67" s="33"/>
      <c r="D67" s="34">
        <v>3244.24</v>
      </c>
      <c r="E67" s="31">
        <v>221427.62</v>
      </c>
      <c r="F67" s="33"/>
      <c r="G67" s="33"/>
      <c r="I67" s="3">
        <v>205000</v>
      </c>
    </row>
    <row r="68" spans="1:9" x14ac:dyDescent="0.3">
      <c r="A68" t="s">
        <v>117</v>
      </c>
      <c r="B68" t="s">
        <v>118</v>
      </c>
      <c r="C68" s="33"/>
      <c r="D68" s="34">
        <v>971.42</v>
      </c>
      <c r="E68" s="33"/>
      <c r="F68" s="33"/>
      <c r="G68" s="33"/>
      <c r="I68" s="3">
        <v>220000</v>
      </c>
    </row>
    <row r="69" spans="1:9" x14ac:dyDescent="0.3">
      <c r="A69" t="s">
        <v>128</v>
      </c>
      <c r="B69" t="s">
        <v>122</v>
      </c>
      <c r="C69" s="33"/>
      <c r="D69" s="33"/>
      <c r="E69" s="31">
        <v>127053.92</v>
      </c>
      <c r="F69" s="33">
        <v>81889.64</v>
      </c>
      <c r="G69" s="33"/>
      <c r="I69" s="3">
        <v>300000</v>
      </c>
    </row>
    <row r="70" spans="1:9" x14ac:dyDescent="0.3">
      <c r="A70" t="s">
        <v>129</v>
      </c>
      <c r="B70" t="s">
        <v>145</v>
      </c>
      <c r="C70" s="33"/>
      <c r="D70" s="33"/>
      <c r="E70" s="31">
        <v>246.51</v>
      </c>
      <c r="F70" s="33"/>
      <c r="G70" s="33"/>
      <c r="I70" s="3">
        <v>230000</v>
      </c>
    </row>
    <row r="71" spans="1:9" x14ac:dyDescent="0.3">
      <c r="A71" t="s">
        <v>155</v>
      </c>
      <c r="B71" t="s">
        <v>153</v>
      </c>
      <c r="C71" s="33"/>
      <c r="D71" s="34">
        <v>369.73</v>
      </c>
      <c r="E71" s="31">
        <v>27581.18</v>
      </c>
      <c r="F71" s="33">
        <v>188850.9</v>
      </c>
      <c r="G71" s="33"/>
      <c r="I71" s="3">
        <v>200000</v>
      </c>
    </row>
    <row r="72" spans="1:9" x14ac:dyDescent="0.3">
      <c r="A72" t="s">
        <v>93</v>
      </c>
      <c r="B72" t="s">
        <v>90</v>
      </c>
      <c r="C72" s="33"/>
      <c r="D72" s="34">
        <v>1298.0999999999999</v>
      </c>
      <c r="E72" s="31">
        <v>259164.67</v>
      </c>
      <c r="F72" s="33"/>
      <c r="G72" s="33"/>
      <c r="I72" s="3">
        <v>360000</v>
      </c>
    </row>
    <row r="73" spans="1:9" x14ac:dyDescent="0.3">
      <c r="A73" t="s">
        <v>107</v>
      </c>
      <c r="B73" t="s">
        <v>102</v>
      </c>
      <c r="C73" s="33"/>
      <c r="D73" s="33"/>
      <c r="E73" s="33">
        <v>130749.8</v>
      </c>
      <c r="F73" s="33"/>
      <c r="G73" s="33"/>
      <c r="H73" t="s">
        <v>339</v>
      </c>
      <c r="I73" s="3">
        <v>300000</v>
      </c>
    </row>
    <row r="74" spans="1:9" x14ac:dyDescent="0.3">
      <c r="A74" t="s">
        <v>98</v>
      </c>
      <c r="B74" t="s">
        <v>113</v>
      </c>
      <c r="C74" s="33"/>
      <c r="D74" s="33"/>
      <c r="E74" s="33">
        <v>122044.48</v>
      </c>
      <c r="F74" s="33"/>
      <c r="G74" s="33"/>
      <c r="H74" t="s">
        <v>339</v>
      </c>
      <c r="I74" s="3">
        <v>155000</v>
      </c>
    </row>
    <row r="75" spans="1:9" x14ac:dyDescent="0.3">
      <c r="A75" t="s">
        <v>110</v>
      </c>
      <c r="B75" t="s">
        <v>108</v>
      </c>
      <c r="C75" s="33"/>
      <c r="D75" s="33"/>
      <c r="E75" s="31">
        <v>186321.56</v>
      </c>
      <c r="F75" s="33"/>
      <c r="G75" s="33"/>
      <c r="I75" s="3">
        <v>140000</v>
      </c>
    </row>
    <row r="76" spans="1:9" x14ac:dyDescent="0.3">
      <c r="A76" t="s">
        <v>116</v>
      </c>
      <c r="B76" t="s">
        <v>115</v>
      </c>
      <c r="C76" s="33"/>
      <c r="D76" s="33"/>
      <c r="E76" s="31">
        <v>198038.94</v>
      </c>
      <c r="F76" s="33"/>
      <c r="G76" s="33"/>
      <c r="I76" s="3">
        <v>200000</v>
      </c>
    </row>
    <row r="77" spans="1:9" x14ac:dyDescent="0.3">
      <c r="A77" t="s">
        <v>144</v>
      </c>
      <c r="B77" t="s">
        <v>143</v>
      </c>
      <c r="C77" s="33"/>
      <c r="D77" s="33"/>
      <c r="E77" s="31">
        <v>6333.22</v>
      </c>
      <c r="F77" s="33">
        <v>146017.71</v>
      </c>
      <c r="G77" s="33"/>
      <c r="I77" s="3">
        <v>210000</v>
      </c>
    </row>
    <row r="78" spans="1:9" x14ac:dyDescent="0.3">
      <c r="A78" t="s">
        <v>133</v>
      </c>
      <c r="B78" t="s">
        <v>132</v>
      </c>
      <c r="C78" s="33"/>
      <c r="D78" s="33"/>
      <c r="E78" s="31">
        <v>19904.07</v>
      </c>
      <c r="F78" s="33">
        <v>310065.71999999997</v>
      </c>
      <c r="G78" s="33"/>
      <c r="I78" s="3">
        <v>155000</v>
      </c>
    </row>
    <row r="79" spans="1:9" x14ac:dyDescent="0.3">
      <c r="A79" t="s">
        <v>119</v>
      </c>
      <c r="B79" t="s">
        <v>114</v>
      </c>
      <c r="C79" s="33"/>
      <c r="D79" s="33"/>
      <c r="E79" s="31">
        <v>289556.09000000003</v>
      </c>
      <c r="F79" s="33"/>
      <c r="G79" s="33"/>
      <c r="I79" s="3">
        <v>370000</v>
      </c>
    </row>
    <row r="80" spans="1:9" x14ac:dyDescent="0.3">
      <c r="A80" t="s">
        <v>130</v>
      </c>
      <c r="B80" t="s">
        <v>124</v>
      </c>
      <c r="C80" s="33"/>
      <c r="D80" s="33"/>
      <c r="E80" s="31">
        <v>234101.55</v>
      </c>
      <c r="F80" s="33"/>
      <c r="G80" s="33"/>
      <c r="I80" s="3">
        <v>430000</v>
      </c>
    </row>
    <row r="81" spans="1:9" x14ac:dyDescent="0.3">
      <c r="A81" t="s">
        <v>106</v>
      </c>
      <c r="B81" t="s">
        <v>105</v>
      </c>
      <c r="C81" s="33"/>
      <c r="D81" s="33"/>
      <c r="E81" s="31">
        <v>220754.75</v>
      </c>
      <c r="F81" s="33"/>
      <c r="G81" s="33"/>
      <c r="H81" t="s">
        <v>339</v>
      </c>
      <c r="I81" s="3">
        <v>540000</v>
      </c>
    </row>
    <row r="82" spans="1:9" x14ac:dyDescent="0.3">
      <c r="A82" t="s">
        <v>127</v>
      </c>
      <c r="B82" t="s">
        <v>123</v>
      </c>
      <c r="C82" s="33"/>
      <c r="D82" s="33"/>
      <c r="E82" s="31">
        <v>128404.06</v>
      </c>
      <c r="F82" s="33"/>
      <c r="G82" s="33"/>
      <c r="I82" s="3">
        <v>300000</v>
      </c>
    </row>
    <row r="83" spans="1:9" x14ac:dyDescent="0.3">
      <c r="A83" t="s">
        <v>141</v>
      </c>
      <c r="B83" t="s">
        <v>139</v>
      </c>
      <c r="C83" s="33"/>
      <c r="D83" s="33"/>
      <c r="E83" s="31">
        <v>16292.14</v>
      </c>
      <c r="F83" s="33"/>
      <c r="G83" s="33"/>
      <c r="I83" s="3">
        <v>160000</v>
      </c>
    </row>
    <row r="84" spans="1:9" x14ac:dyDescent="0.3">
      <c r="A84" t="s">
        <v>142</v>
      </c>
      <c r="B84" t="s">
        <v>140</v>
      </c>
      <c r="C84" s="33"/>
      <c r="D84" s="33"/>
      <c r="E84" s="31">
        <v>11673.24</v>
      </c>
      <c r="F84" s="33">
        <v>244521.21</v>
      </c>
      <c r="G84" s="33"/>
      <c r="I84" s="3">
        <v>650000</v>
      </c>
    </row>
    <row r="85" spans="1:9" x14ac:dyDescent="0.3">
      <c r="A85" t="s">
        <v>126</v>
      </c>
      <c r="B85" t="s">
        <v>121</v>
      </c>
      <c r="C85" s="33"/>
      <c r="D85" s="33"/>
      <c r="E85" s="31">
        <v>74114.52</v>
      </c>
      <c r="F85" s="33"/>
      <c r="G85" s="33"/>
      <c r="I85" s="3">
        <v>270000</v>
      </c>
    </row>
    <row r="86" spans="1:9" x14ac:dyDescent="0.3">
      <c r="A86" t="s">
        <v>150</v>
      </c>
      <c r="B86" t="s">
        <v>148</v>
      </c>
      <c r="C86" s="33"/>
      <c r="D86" s="33"/>
      <c r="E86" s="33"/>
      <c r="F86" s="33">
        <v>425401.54</v>
      </c>
      <c r="G86" s="33"/>
      <c r="H86" t="s">
        <v>339</v>
      </c>
      <c r="I86" s="3">
        <v>90000</v>
      </c>
    </row>
    <row r="87" spans="1:9" x14ac:dyDescent="0.3">
      <c r="A87" t="s">
        <v>147</v>
      </c>
      <c r="B87" t="s">
        <v>146</v>
      </c>
      <c r="C87" s="33"/>
      <c r="D87" s="33"/>
      <c r="E87" s="33"/>
      <c r="F87" s="39">
        <v>225676.29</v>
      </c>
      <c r="G87" s="33"/>
      <c r="I87" s="3">
        <v>470000</v>
      </c>
    </row>
    <row r="88" spans="1:9" x14ac:dyDescent="0.3">
      <c r="A88" t="s">
        <v>220</v>
      </c>
      <c r="B88" t="s">
        <v>152</v>
      </c>
      <c r="C88" s="33"/>
      <c r="D88" s="33"/>
      <c r="E88" s="33"/>
      <c r="F88" s="39">
        <v>352528.54</v>
      </c>
      <c r="G88" s="33">
        <v>166401.31</v>
      </c>
      <c r="I88" s="3">
        <v>240000</v>
      </c>
    </row>
    <row r="89" spans="1:9" x14ac:dyDescent="0.3">
      <c r="A89" t="s">
        <v>165</v>
      </c>
      <c r="B89" t="s">
        <v>162</v>
      </c>
      <c r="C89" s="33"/>
      <c r="D89" s="33"/>
      <c r="E89" s="33"/>
      <c r="F89" s="39">
        <v>20943.38</v>
      </c>
      <c r="G89" s="33"/>
      <c r="I89" s="3">
        <v>545000</v>
      </c>
    </row>
    <row r="90" spans="1:9" x14ac:dyDescent="0.3">
      <c r="A90" t="s">
        <v>169</v>
      </c>
      <c r="B90" t="s">
        <v>168</v>
      </c>
      <c r="C90" s="33"/>
      <c r="D90" s="33"/>
      <c r="E90" s="33"/>
      <c r="F90" s="39">
        <v>431.94</v>
      </c>
      <c r="G90" s="33">
        <v>447061.44</v>
      </c>
      <c r="I90" s="3">
        <v>510000</v>
      </c>
    </row>
    <row r="91" spans="1:9" x14ac:dyDescent="0.3">
      <c r="A91" t="s">
        <v>156</v>
      </c>
      <c r="B91" t="s">
        <v>154</v>
      </c>
      <c r="C91" s="33"/>
      <c r="D91" s="33"/>
      <c r="E91" s="33"/>
      <c r="F91" s="39">
        <v>21748.99</v>
      </c>
      <c r="G91" s="33"/>
      <c r="I91" s="3">
        <v>490000</v>
      </c>
    </row>
    <row r="92" spans="1:9" x14ac:dyDescent="0.3">
      <c r="A92" t="s">
        <v>167</v>
      </c>
      <c r="B92" t="s">
        <v>163</v>
      </c>
      <c r="C92" s="33"/>
      <c r="D92" s="33"/>
      <c r="E92" s="33"/>
      <c r="F92" s="33">
        <v>2495.44</v>
      </c>
      <c r="G92" s="33"/>
      <c r="I92" s="3">
        <v>65000</v>
      </c>
    </row>
    <row r="93" spans="1:9" x14ac:dyDescent="0.3">
      <c r="A93" t="s">
        <v>174</v>
      </c>
      <c r="B93" t="s">
        <v>173</v>
      </c>
      <c r="C93" s="33"/>
      <c r="D93" s="33"/>
      <c r="E93" s="33"/>
      <c r="F93" s="33"/>
      <c r="G93" s="31">
        <v>471019.57</v>
      </c>
      <c r="I93" s="3">
        <v>140000</v>
      </c>
    </row>
    <row r="94" spans="1:9" x14ac:dyDescent="0.3">
      <c r="A94" t="s">
        <v>166</v>
      </c>
      <c r="B94" t="s">
        <v>164</v>
      </c>
      <c r="C94" s="33"/>
      <c r="D94" s="33"/>
      <c r="E94" s="33"/>
      <c r="F94" s="33">
        <v>374.4</v>
      </c>
      <c r="G94" s="31">
        <v>394110.8</v>
      </c>
      <c r="I94" s="3">
        <v>500000</v>
      </c>
    </row>
    <row r="95" spans="1:9" x14ac:dyDescent="0.3">
      <c r="A95" t="s">
        <v>330</v>
      </c>
      <c r="B95" t="s">
        <v>331</v>
      </c>
      <c r="C95" s="31"/>
      <c r="D95" s="38"/>
      <c r="E95"/>
      <c r="F95" s="39"/>
      <c r="G95" s="31">
        <v>17498.38</v>
      </c>
      <c r="I95" s="3">
        <v>420000</v>
      </c>
    </row>
    <row r="96" spans="1:9" x14ac:dyDescent="0.3">
      <c r="A96" t="s">
        <v>175</v>
      </c>
      <c r="B96" t="s">
        <v>172</v>
      </c>
      <c r="C96" s="33"/>
      <c r="D96" s="33"/>
      <c r="E96" s="33"/>
      <c r="F96" s="33"/>
      <c r="G96" s="31">
        <v>177151.09</v>
      </c>
      <c r="I96" s="47">
        <v>285000</v>
      </c>
    </row>
    <row r="97" spans="1:9" x14ac:dyDescent="0.3">
      <c r="A97" t="s">
        <v>171</v>
      </c>
      <c r="B97" t="s">
        <v>170</v>
      </c>
      <c r="C97" s="33"/>
      <c r="D97" s="33"/>
      <c r="E97" s="33"/>
      <c r="F97" s="33"/>
      <c r="G97" s="31">
        <v>194066.03</v>
      </c>
      <c r="I97" s="3">
        <v>190000</v>
      </c>
    </row>
    <row r="98" spans="1:9" x14ac:dyDescent="0.3">
      <c r="A98" t="s">
        <v>178</v>
      </c>
      <c r="B98" t="s">
        <v>177</v>
      </c>
      <c r="C98" s="33"/>
      <c r="D98" s="33"/>
      <c r="E98" s="33"/>
      <c r="F98" s="33"/>
      <c r="G98" s="31">
        <v>99912.61</v>
      </c>
      <c r="I98" s="3">
        <v>210000</v>
      </c>
    </row>
    <row r="99" spans="1:9" x14ac:dyDescent="0.3">
      <c r="A99" t="s">
        <v>315</v>
      </c>
      <c r="B99" t="s">
        <v>312</v>
      </c>
      <c r="C99"/>
      <c r="D99" s="31">
        <v>2593.34</v>
      </c>
      <c r="E99" s="31">
        <v>893.09</v>
      </c>
      <c r="F99" s="35">
        <v>29906.82</v>
      </c>
      <c r="G99" s="35">
        <v>909.36</v>
      </c>
      <c r="I99" s="3">
        <v>110000</v>
      </c>
    </row>
    <row r="100" spans="1:9" x14ac:dyDescent="0.3">
      <c r="A100" t="s">
        <v>235</v>
      </c>
      <c r="B100" t="s">
        <v>236</v>
      </c>
      <c r="C100" s="34">
        <v>11836.92</v>
      </c>
      <c r="D100" s="34">
        <v>104131.44</v>
      </c>
      <c r="E100" s="31">
        <v>14160.77</v>
      </c>
      <c r="F100" s="39">
        <v>526251.64</v>
      </c>
      <c r="G100" s="31">
        <v>320714.98</v>
      </c>
      <c r="I100" s="47">
        <v>300000</v>
      </c>
    </row>
    <row r="101" spans="1:9" x14ac:dyDescent="0.3">
      <c r="A101" t="s">
        <v>43</v>
      </c>
      <c r="B101" t="s">
        <v>66</v>
      </c>
      <c r="C101" s="34">
        <v>11905.37</v>
      </c>
      <c r="D101" s="34"/>
      <c r="E101" s="33"/>
      <c r="F101" s="33"/>
      <c r="G101" s="31"/>
      <c r="I101" s="3">
        <v>900000</v>
      </c>
    </row>
    <row r="102" spans="1:9" x14ac:dyDescent="0.3">
      <c r="A102" t="s">
        <v>160</v>
      </c>
      <c r="B102" t="s">
        <v>159</v>
      </c>
      <c r="C102" s="33"/>
      <c r="D102" s="34">
        <v>1027.68</v>
      </c>
      <c r="E102" s="31">
        <v>72332.2</v>
      </c>
      <c r="F102" s="39">
        <v>163575.48000000001</v>
      </c>
      <c r="G102" s="31">
        <v>818666.44</v>
      </c>
      <c r="I102" s="3">
        <v>60000</v>
      </c>
    </row>
    <row r="103" spans="1:9" x14ac:dyDescent="0.3">
      <c r="A103" t="s">
        <v>151</v>
      </c>
      <c r="B103" t="s">
        <v>149</v>
      </c>
      <c r="C103" s="33"/>
      <c r="D103" s="34">
        <v>38947.82</v>
      </c>
      <c r="E103" s="31">
        <v>63868.75</v>
      </c>
      <c r="F103" s="39">
        <v>97594.06</v>
      </c>
      <c r="G103" s="31">
        <v>1267591.43</v>
      </c>
      <c r="I103" s="3">
        <v>6000000</v>
      </c>
    </row>
    <row r="104" spans="1:9" x14ac:dyDescent="0.3">
      <c r="A104" t="s">
        <v>316</v>
      </c>
      <c r="B104" t="s">
        <v>313</v>
      </c>
      <c r="C104"/>
      <c r="D104" s="31">
        <v>782.95</v>
      </c>
      <c r="E104" s="38"/>
      <c r="F104" s="35">
        <v>50991.51</v>
      </c>
      <c r="G104" s="35">
        <v>67896.77</v>
      </c>
      <c r="I104" s="3">
        <v>3000000</v>
      </c>
    </row>
    <row r="105" spans="1:9" x14ac:dyDescent="0.3">
      <c r="A105" t="s">
        <v>138</v>
      </c>
      <c r="B105" t="s">
        <v>137</v>
      </c>
      <c r="C105" s="33"/>
      <c r="D105" s="34">
        <v>1435.68</v>
      </c>
      <c r="E105" s="31">
        <v>30608.12</v>
      </c>
      <c r="F105" s="39">
        <v>722938</v>
      </c>
      <c r="G105" s="31">
        <v>6372.21</v>
      </c>
      <c r="I105" s="47">
        <v>1615000</v>
      </c>
    </row>
    <row r="106" spans="1:9" x14ac:dyDescent="0.3">
      <c r="A106" t="s">
        <v>317</v>
      </c>
      <c r="B106" t="s">
        <v>314</v>
      </c>
      <c r="C106"/>
      <c r="D106" s="31">
        <v>1474.54</v>
      </c>
      <c r="E106" s="31">
        <v>46564.72</v>
      </c>
      <c r="F106" s="35">
        <v>39220.81</v>
      </c>
      <c r="G106" s="35">
        <v>236.84</v>
      </c>
      <c r="I106" s="3">
        <v>743923</v>
      </c>
    </row>
    <row r="107" spans="1:9" x14ac:dyDescent="0.3">
      <c r="A107" t="s">
        <v>112</v>
      </c>
      <c r="B107" t="s">
        <v>109</v>
      </c>
      <c r="C107" s="33"/>
      <c r="D107" s="34">
        <v>2104.4</v>
      </c>
      <c r="E107" s="31">
        <v>245086.22</v>
      </c>
      <c r="F107" s="39">
        <v>172940.27</v>
      </c>
      <c r="G107" s="33"/>
      <c r="I107" s="47">
        <v>6600000</v>
      </c>
    </row>
    <row r="108" spans="1:9" x14ac:dyDescent="0.3">
      <c r="A108" t="s">
        <v>320</v>
      </c>
      <c r="B108" t="s">
        <v>321</v>
      </c>
      <c r="C108" s="38"/>
      <c r="D108" s="38"/>
      <c r="E108" s="31">
        <v>13020.92</v>
      </c>
      <c r="F108" s="35">
        <v>87294.06</v>
      </c>
      <c r="G108" s="35">
        <v>8800</v>
      </c>
      <c r="I108" s="3">
        <v>400000</v>
      </c>
    </row>
    <row r="109" spans="1:9" x14ac:dyDescent="0.3">
      <c r="A109" t="s">
        <v>324</v>
      </c>
      <c r="B109" t="s">
        <v>325</v>
      </c>
      <c r="C109" s="38"/>
      <c r="D109" s="38"/>
      <c r="F109" s="35">
        <v>25810.59</v>
      </c>
      <c r="G109" s="35">
        <v>69598.13</v>
      </c>
      <c r="I109" s="47">
        <v>828000</v>
      </c>
    </row>
    <row r="110" spans="1:9" x14ac:dyDescent="0.3">
      <c r="A110" t="s">
        <v>326</v>
      </c>
      <c r="B110" t="s">
        <v>327</v>
      </c>
      <c r="C110" s="38"/>
      <c r="D110" s="38"/>
      <c r="E110" s="38"/>
      <c r="F110" s="35">
        <v>669.35</v>
      </c>
      <c r="G110" s="35">
        <v>66865.62</v>
      </c>
      <c r="I110" s="47">
        <v>750000</v>
      </c>
    </row>
    <row r="111" spans="1:9" x14ac:dyDescent="0.3">
      <c r="C111" s="33">
        <f>SUM(C3:C110)</f>
        <v>9425512.0899999943</v>
      </c>
      <c r="D111" s="33">
        <f t="shared" ref="D111:G111" si="0">SUM(D3:D110)</f>
        <v>4129926.3000000012</v>
      </c>
      <c r="E111" s="33">
        <f t="shared" si="0"/>
        <v>7980202.509999997</v>
      </c>
      <c r="F111" s="33">
        <f t="shared" si="0"/>
        <v>4527225.129999998</v>
      </c>
      <c r="G111" s="33">
        <f t="shared" si="0"/>
        <v>4952322.6599999992</v>
      </c>
    </row>
    <row r="112" spans="1:9" x14ac:dyDescent="0.3">
      <c r="F112" s="35"/>
      <c r="G112" s="38"/>
    </row>
    <row r="115" spans="3:7" x14ac:dyDescent="0.3">
      <c r="C115" s="35">
        <v>9425512.0899999943</v>
      </c>
      <c r="D115" s="35">
        <v>4129926.3000000012</v>
      </c>
      <c r="E115" s="35">
        <v>7980202.509999997</v>
      </c>
      <c r="F115" s="35">
        <v>4527225.129999998</v>
      </c>
      <c r="G115" s="35">
        <v>4952322.6599999992</v>
      </c>
    </row>
  </sheetData>
  <sortState xmlns:xlrd2="http://schemas.microsoft.com/office/spreadsheetml/2017/richdata2" ref="A3:G112">
    <sortCondition ref="A3:A112"/>
  </sortState>
  <mergeCells count="1">
    <mergeCell ref="C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Schedule E</vt:lpstr>
      <vt:lpstr>Schedule F</vt:lpstr>
      <vt:lpstr>Schedule G1</vt:lpstr>
      <vt:lpstr>Schedule G1 Final</vt:lpstr>
      <vt:lpstr>Schedule G2</vt:lpstr>
      <vt:lpstr>2017-2021</vt:lpstr>
      <vt:lpstr>'Schedule G1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Bareswilt</dc:creator>
  <cp:lastModifiedBy>Tom Edge</cp:lastModifiedBy>
  <cp:lastPrinted>2022-08-03T19:53:56Z</cp:lastPrinted>
  <dcterms:created xsi:type="dcterms:W3CDTF">2022-07-18T12:31:56Z</dcterms:created>
  <dcterms:modified xsi:type="dcterms:W3CDTF">2022-08-03T19:54:57Z</dcterms:modified>
</cp:coreProperties>
</file>