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22 PSC Rate Case\Data Requests\Data Request 1 - Due 08.03.2022\Draft Responses\Complete\"/>
    </mc:Choice>
  </mc:AlternateContent>
  <xr:revisionPtr revIDLastSave="0" documentId="13_ncr:1_{0A77D7DD-113F-43DF-B4BD-D8507817AA3C}" xr6:coauthVersionLast="47" xr6:coauthVersionMax="47" xr10:uidLastSave="{00000000-0000-0000-0000-000000000000}"/>
  <bookViews>
    <workbookView xWindow="22932" yWindow="0" windowWidth="23256" windowHeight="12576" xr2:uid="{31E0D594-F8F8-47A2-8A46-0F4DDDA3D778}"/>
  </bookViews>
  <sheets>
    <sheet name="Sheet1" sheetId="1" r:id="rId1"/>
  </sheets>
  <definedNames>
    <definedName name="_xlnm.Print_Titles" localSheetId="0">Sheet1!$A:$B,Sheet1!$1:$6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D24" i="1" s="1"/>
  <c r="E23" i="1"/>
  <c r="K9" i="1" l="1"/>
</calcChain>
</file>

<file path=xl/sharedStrings.xml><?xml version="1.0" encoding="utf-8"?>
<sst xmlns="http://schemas.openxmlformats.org/spreadsheetml/2006/main" count="61" uniqueCount="38">
  <si>
    <t>Northern Kentucky Water District</t>
  </si>
  <si>
    <t>Case No. 2022-00161</t>
  </si>
  <si>
    <t>Line No.</t>
  </si>
  <si>
    <t>Schedule of Outstanding Long-Term Debt</t>
  </si>
  <si>
    <t>For the Year Ended December 31, 2021</t>
  </si>
  <si>
    <t>Exhibit 14-1</t>
  </si>
  <si>
    <t>Schedule D1</t>
  </si>
  <si>
    <t>2021B Refunding Revenue Bond</t>
  </si>
  <si>
    <t>Aa2</t>
  </si>
  <si>
    <t>N/A</t>
  </si>
  <si>
    <t>KIA Fund B 15-003</t>
  </si>
  <si>
    <t>KIA Loan F15-011</t>
  </si>
  <si>
    <t>KIA Loan F14-015</t>
  </si>
  <si>
    <t>2020 Refunding Revenue Bond</t>
  </si>
  <si>
    <t>Water Revenue</t>
  </si>
  <si>
    <t>2019 Revenue Bond</t>
  </si>
  <si>
    <t>2016 Refunding Revenue Bond</t>
  </si>
  <si>
    <t>KIA Loan F08-07</t>
  </si>
  <si>
    <t>KIA Loan F09-02</t>
  </si>
  <si>
    <t>Type of Debt Issue
(a)</t>
  </si>
  <si>
    <t>Date of Issue
(b)</t>
  </si>
  <si>
    <t>Date of Maturity
(c)</t>
  </si>
  <si>
    <t>Amount Outstanding
(d)</t>
  </si>
  <si>
    <t>Coupon Interest Rate
(e)</t>
  </si>
  <si>
    <t>Cost Rate at Issue
(f)</t>
  </si>
  <si>
    <t>Cost Rate at Maturity
(g)</t>
  </si>
  <si>
    <t>Bond Rating at Time of Issue
(h)</t>
  </si>
  <si>
    <t>Type of Obligation
(i)</t>
  </si>
  <si>
    <t>Annualized Cost
Col. (d) x Col. (g)
(j)</t>
  </si>
  <si>
    <t>2013A Revenue Bond</t>
  </si>
  <si>
    <t>2013B Refunding Revenue Bond</t>
  </si>
  <si>
    <t>2014B Refunding Revenue Bond</t>
  </si>
  <si>
    <t>2014A USDA Loan 91-03</t>
  </si>
  <si>
    <t>2021A Bond Anticipation Note</t>
  </si>
  <si>
    <t>MIG 1</t>
  </si>
  <si>
    <t>Total Long-Term Debt and Annualized Cost</t>
  </si>
  <si>
    <t>Annualized Cost Rate [Total Col. (j) / Total Col (d)]</t>
  </si>
  <si>
    <t>Aa3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</si>
</sst>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2"/>
      <color theme="1"/>
      <name val="Garamond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Garamond"/>
      <family val="1"/>
    </font>
    <font>
      <sz val="12"/>
      <color theme="1"/>
      <name val="Garamond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5" fontId="2" fillId="3" borderId="1" xfId="0" quotePrefix="1" applyNumberFormat="1" applyFont="1" applyFill="1" applyBorder="1" applyAlignment="1">
      <alignment horizontal="center" wrapText="1"/>
    </xf>
    <xf numFmtId="0" fontId="2" fillId="3" borderId="1" xfId="0" quotePrefix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2" fillId="0" borderId="1" xfId="1" applyFont="1" applyFill="1" applyBorder="1"/>
    <xf numFmtId="0" fontId="2" fillId="0" borderId="3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1" xfId="0" applyNumberFormat="1" applyFont="1" applyBorder="1"/>
    <xf numFmtId="0" fontId="5" fillId="0" borderId="0" xfId="0" applyFont="1"/>
    <xf numFmtId="165" fontId="5" fillId="0" borderId="0" xfId="2" applyNumberFormat="1" applyFont="1"/>
    <xf numFmtId="0" fontId="2" fillId="0" borderId="1" xfId="0" applyFont="1" applyFill="1" applyBorder="1" applyAlignment="1">
      <alignment horizontal="left"/>
    </xf>
    <xf numFmtId="14" fontId="2" fillId="0" borderId="1" xfId="1" applyNumberFormat="1" applyFont="1" applyFill="1" applyBorder="1"/>
    <xf numFmtId="164" fontId="2" fillId="0" borderId="1" xfId="1" applyNumberFormat="1" applyFont="1" applyFill="1" applyBorder="1"/>
    <xf numFmtId="165" fontId="2" fillId="0" borderId="1" xfId="1" applyNumberFormat="1" applyFont="1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43" fontId="2" fillId="0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602F-A28F-4D41-A65E-7846C0972A8F}">
  <dimension ref="A1:K756"/>
  <sheetViews>
    <sheetView tabSelected="1" zoomScale="120" zoomScaleNormal="120" workbookViewId="0">
      <selection activeCell="L9" sqref="L9"/>
    </sheetView>
  </sheetViews>
  <sheetFormatPr defaultRowHeight="15.6" x14ac:dyDescent="0.3"/>
  <cols>
    <col min="1" max="1" width="4.44140625" customWidth="1"/>
    <col min="2" max="2" width="21.109375" bestFit="1" customWidth="1"/>
    <col min="3" max="10" width="10.6640625" customWidth="1"/>
    <col min="11" max="11" width="11.6640625" customWidth="1"/>
  </cols>
  <sheetData>
    <row r="1" spans="1:11" x14ac:dyDescent="0.3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3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ht="39.6" x14ac:dyDescent="0.3">
      <c r="A8" s="6" t="s">
        <v>2</v>
      </c>
      <c r="B8" s="6" t="s">
        <v>19</v>
      </c>
      <c r="C8" s="4" t="s">
        <v>20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25</v>
      </c>
      <c r="I8" s="5" t="s">
        <v>26</v>
      </c>
      <c r="J8" s="5" t="s">
        <v>27</v>
      </c>
      <c r="K8" s="5" t="s">
        <v>28</v>
      </c>
    </row>
    <row r="9" spans="1:11" x14ac:dyDescent="0.3">
      <c r="A9" s="14">
        <v>1</v>
      </c>
      <c r="B9" s="14" t="s">
        <v>29</v>
      </c>
      <c r="C9" s="15">
        <v>41452</v>
      </c>
      <c r="D9" s="15">
        <v>50437</v>
      </c>
      <c r="E9" s="16">
        <v>20890000</v>
      </c>
      <c r="F9" s="17">
        <v>4.3110297999999998E-2</v>
      </c>
      <c r="G9" s="17">
        <v>3.8748431E-2</v>
      </c>
      <c r="H9" s="17">
        <v>3.9173369999999999E-2</v>
      </c>
      <c r="I9" s="7" t="s">
        <v>37</v>
      </c>
      <c r="J9" s="7" t="s">
        <v>14</v>
      </c>
      <c r="K9" s="16">
        <f>E9*H9</f>
        <v>818331.69929999998</v>
      </c>
    </row>
    <row r="10" spans="1:11" x14ac:dyDescent="0.3">
      <c r="A10" s="14">
        <v>2</v>
      </c>
      <c r="B10" s="14" t="s">
        <v>30</v>
      </c>
      <c r="C10" s="15">
        <v>41542</v>
      </c>
      <c r="D10" s="15">
        <v>46784</v>
      </c>
      <c r="E10" s="16">
        <v>11485000</v>
      </c>
      <c r="F10" s="17">
        <v>4.6825243000000003E-2</v>
      </c>
      <c r="G10" s="17">
        <v>3.4757696999999997E-2</v>
      </c>
      <c r="H10" s="17">
        <v>3.5474313E-2</v>
      </c>
      <c r="I10" s="7" t="s">
        <v>37</v>
      </c>
      <c r="J10" s="7" t="s">
        <v>14</v>
      </c>
      <c r="K10" s="16">
        <f t="shared" ref="K10:K22" si="0">E10*H10</f>
        <v>407422.48480500001</v>
      </c>
    </row>
    <row r="11" spans="1:11" x14ac:dyDescent="0.3">
      <c r="A11" s="14">
        <v>3</v>
      </c>
      <c r="B11" s="14" t="s">
        <v>31</v>
      </c>
      <c r="C11" s="15">
        <v>41996</v>
      </c>
      <c r="D11" s="15">
        <v>47150</v>
      </c>
      <c r="E11" s="16">
        <v>4210000</v>
      </c>
      <c r="F11" s="17">
        <v>4.0543467999999999E-2</v>
      </c>
      <c r="G11" s="17">
        <v>2.2623906999999999E-2</v>
      </c>
      <c r="H11" s="17">
        <v>2.4053656E-2</v>
      </c>
      <c r="I11" s="7" t="s">
        <v>37</v>
      </c>
      <c r="J11" s="7" t="s">
        <v>14</v>
      </c>
      <c r="K11" s="16">
        <f t="shared" si="0"/>
        <v>101265.89176</v>
      </c>
    </row>
    <row r="12" spans="1:11" x14ac:dyDescent="0.3">
      <c r="A12" s="14">
        <v>4</v>
      </c>
      <c r="B12" s="14" t="s">
        <v>16</v>
      </c>
      <c r="C12" s="15">
        <v>42696</v>
      </c>
      <c r="D12" s="15">
        <v>47880</v>
      </c>
      <c r="E12" s="16">
        <v>30830000</v>
      </c>
      <c r="F12" s="17">
        <v>4.0634383000000003E-2</v>
      </c>
      <c r="G12" s="17">
        <v>2.3462077000000001E-2</v>
      </c>
      <c r="H12" s="17">
        <v>2.3810219000000001E-2</v>
      </c>
      <c r="I12" s="7" t="s">
        <v>37</v>
      </c>
      <c r="J12" s="7" t="s">
        <v>14</v>
      </c>
      <c r="K12" s="16">
        <f t="shared" si="0"/>
        <v>734069.05177000002</v>
      </c>
    </row>
    <row r="13" spans="1:11" x14ac:dyDescent="0.3">
      <c r="A13" s="14">
        <v>5</v>
      </c>
      <c r="B13" s="14" t="s">
        <v>15</v>
      </c>
      <c r="C13" s="15">
        <v>43734</v>
      </c>
      <c r="D13" s="15">
        <v>52628</v>
      </c>
      <c r="E13" s="16">
        <v>16855000</v>
      </c>
      <c r="F13" s="17">
        <v>3.1655241000000001E-2</v>
      </c>
      <c r="G13" s="17">
        <v>2.6457043E-2</v>
      </c>
      <c r="H13" s="17">
        <v>2.6868281000000001E-2</v>
      </c>
      <c r="I13" s="7" t="s">
        <v>8</v>
      </c>
      <c r="J13" s="7" t="s">
        <v>14</v>
      </c>
      <c r="K13" s="16">
        <f t="shared" si="0"/>
        <v>452864.87625500001</v>
      </c>
    </row>
    <row r="14" spans="1:11" x14ac:dyDescent="0.3">
      <c r="A14" s="14">
        <v>6</v>
      </c>
      <c r="B14" s="14" t="s">
        <v>13</v>
      </c>
      <c r="C14" s="15">
        <v>44140</v>
      </c>
      <c r="D14" s="15">
        <v>49341</v>
      </c>
      <c r="E14" s="16">
        <v>21055000</v>
      </c>
      <c r="F14" s="17">
        <v>3.1273151999999999E-2</v>
      </c>
      <c r="G14" s="17">
        <v>1.7137315E-2</v>
      </c>
      <c r="H14" s="17">
        <v>1.7583266E-2</v>
      </c>
      <c r="I14" s="7" t="s">
        <v>8</v>
      </c>
      <c r="J14" s="7" t="s">
        <v>14</v>
      </c>
      <c r="K14" s="16">
        <f t="shared" si="0"/>
        <v>370215.66563</v>
      </c>
    </row>
    <row r="15" spans="1:11" x14ac:dyDescent="0.3">
      <c r="A15" s="14">
        <v>7</v>
      </c>
      <c r="B15" s="14" t="s">
        <v>7</v>
      </c>
      <c r="C15" s="15">
        <v>44544</v>
      </c>
      <c r="D15" s="15">
        <v>46419</v>
      </c>
      <c r="E15" s="16">
        <v>27730000</v>
      </c>
      <c r="F15" s="17">
        <v>0.04</v>
      </c>
      <c r="G15" s="17">
        <v>6.1700000000000001E-3</v>
      </c>
      <c r="H15" s="17">
        <v>5.77E-3</v>
      </c>
      <c r="I15" s="7" t="s">
        <v>8</v>
      </c>
      <c r="J15" s="7" t="s">
        <v>14</v>
      </c>
      <c r="K15" s="16">
        <f t="shared" si="0"/>
        <v>160002.1</v>
      </c>
    </row>
    <row r="16" spans="1:11" x14ac:dyDescent="0.3">
      <c r="A16" s="14">
        <v>8</v>
      </c>
      <c r="B16" s="14" t="s">
        <v>32</v>
      </c>
      <c r="C16" s="15">
        <v>43080</v>
      </c>
      <c r="D16" s="15">
        <v>57377</v>
      </c>
      <c r="E16" s="16">
        <v>1679500</v>
      </c>
      <c r="F16" s="17">
        <v>2.75E-2</v>
      </c>
      <c r="G16" s="17">
        <v>2.75E-2</v>
      </c>
      <c r="H16" s="17">
        <v>2.75E-2</v>
      </c>
      <c r="I16" s="7" t="s">
        <v>9</v>
      </c>
      <c r="J16" s="7" t="s">
        <v>14</v>
      </c>
      <c r="K16" s="16">
        <f t="shared" si="0"/>
        <v>46186.25</v>
      </c>
    </row>
    <row r="17" spans="1:11" x14ac:dyDescent="0.3">
      <c r="A17" s="14">
        <v>9</v>
      </c>
      <c r="B17" s="14" t="s">
        <v>17</v>
      </c>
      <c r="C17" s="15">
        <v>39753</v>
      </c>
      <c r="D17" s="15">
        <v>48549</v>
      </c>
      <c r="E17" s="16">
        <v>2298344</v>
      </c>
      <c r="F17" s="17">
        <v>0.01</v>
      </c>
      <c r="G17" s="17">
        <v>0.01</v>
      </c>
      <c r="H17" s="17">
        <v>1.2E-2</v>
      </c>
      <c r="I17" s="7" t="s">
        <v>9</v>
      </c>
      <c r="J17" s="7" t="s">
        <v>14</v>
      </c>
      <c r="K17" s="16">
        <f t="shared" si="0"/>
        <v>27580.128000000001</v>
      </c>
    </row>
    <row r="18" spans="1:11" x14ac:dyDescent="0.3">
      <c r="A18" s="14">
        <v>10</v>
      </c>
      <c r="B18" s="14" t="s">
        <v>18</v>
      </c>
      <c r="C18" s="15">
        <v>40330</v>
      </c>
      <c r="D18" s="15">
        <v>48731</v>
      </c>
      <c r="E18" s="16">
        <v>14951862</v>
      </c>
      <c r="F18" s="17">
        <v>0.02</v>
      </c>
      <c r="G18" s="17">
        <v>0.02</v>
      </c>
      <c r="H18" s="17">
        <v>2.2499999999999999E-2</v>
      </c>
      <c r="I18" s="7" t="s">
        <v>9</v>
      </c>
      <c r="J18" s="7" t="s">
        <v>14</v>
      </c>
      <c r="K18" s="16">
        <f t="shared" si="0"/>
        <v>336416.89499999996</v>
      </c>
    </row>
    <row r="19" spans="1:11" x14ac:dyDescent="0.3">
      <c r="A19" s="14">
        <v>11</v>
      </c>
      <c r="B19" s="14" t="s">
        <v>10</v>
      </c>
      <c r="C19" s="15">
        <v>42552</v>
      </c>
      <c r="D19" s="15">
        <v>50375</v>
      </c>
      <c r="E19" s="16">
        <v>1131429</v>
      </c>
      <c r="F19" s="17">
        <v>7.4999999999999997E-3</v>
      </c>
      <c r="G19" s="17">
        <v>7.4999999999999997E-3</v>
      </c>
      <c r="H19" s="17">
        <v>9.4999999999999998E-3</v>
      </c>
      <c r="I19" s="7" t="s">
        <v>9</v>
      </c>
      <c r="J19" s="7" t="s">
        <v>14</v>
      </c>
      <c r="K19" s="16">
        <f t="shared" si="0"/>
        <v>10748.575499999999</v>
      </c>
    </row>
    <row r="20" spans="1:11" x14ac:dyDescent="0.3">
      <c r="A20" s="14">
        <v>12</v>
      </c>
      <c r="B20" s="14" t="s">
        <v>11</v>
      </c>
      <c r="C20" s="15">
        <v>42430</v>
      </c>
      <c r="D20" s="15">
        <v>50557</v>
      </c>
      <c r="E20" s="16">
        <v>3001904</v>
      </c>
      <c r="F20" s="17">
        <v>1.7500000000000002E-2</v>
      </c>
      <c r="G20" s="17">
        <v>1.7500000000000002E-2</v>
      </c>
      <c r="H20" s="17">
        <v>0.02</v>
      </c>
      <c r="I20" s="7" t="s">
        <v>9</v>
      </c>
      <c r="J20" s="7" t="s">
        <v>14</v>
      </c>
      <c r="K20" s="16">
        <f t="shared" si="0"/>
        <v>60038.080000000002</v>
      </c>
    </row>
    <row r="21" spans="1:11" x14ac:dyDescent="0.3">
      <c r="A21" s="14">
        <v>13</v>
      </c>
      <c r="B21" s="14" t="s">
        <v>12</v>
      </c>
      <c r="C21" s="15">
        <v>42156</v>
      </c>
      <c r="D21" s="15">
        <v>50557</v>
      </c>
      <c r="E21" s="16">
        <v>3011088</v>
      </c>
      <c r="F21" s="17">
        <v>1.7500000000000002E-2</v>
      </c>
      <c r="G21" s="17">
        <v>1.7500000000000002E-2</v>
      </c>
      <c r="H21" s="17">
        <v>0.02</v>
      </c>
      <c r="I21" s="7" t="s">
        <v>9</v>
      </c>
      <c r="J21" s="7" t="s">
        <v>14</v>
      </c>
      <c r="K21" s="16">
        <f t="shared" si="0"/>
        <v>60221.760000000002</v>
      </c>
    </row>
    <row r="22" spans="1:11" x14ac:dyDescent="0.3">
      <c r="A22" s="14">
        <v>14</v>
      </c>
      <c r="B22" s="18" t="s">
        <v>33</v>
      </c>
      <c r="C22" s="19">
        <v>44273</v>
      </c>
      <c r="D22" s="19">
        <v>44958</v>
      </c>
      <c r="E22" s="20">
        <v>24685000</v>
      </c>
      <c r="F22" s="21">
        <v>3.7499999999999999E-3</v>
      </c>
      <c r="G22" s="21">
        <v>3.8576600000000002E-3</v>
      </c>
      <c r="H22" s="21">
        <v>4.8894359999999996E-3</v>
      </c>
      <c r="I22" s="22" t="s">
        <v>34</v>
      </c>
      <c r="J22" s="22" t="s">
        <v>14</v>
      </c>
      <c r="K22" s="16">
        <f t="shared" si="0"/>
        <v>120695.72765999999</v>
      </c>
    </row>
    <row r="23" spans="1:11" x14ac:dyDescent="0.3">
      <c r="A23" s="9" t="s">
        <v>35</v>
      </c>
      <c r="B23" s="8"/>
      <c r="C23" s="8"/>
      <c r="D23" s="8"/>
      <c r="E23" s="11">
        <f>SUM(E9:E22)</f>
        <v>183814127</v>
      </c>
      <c r="F23" s="10"/>
      <c r="G23" s="10"/>
      <c r="H23" s="10"/>
      <c r="I23" s="10"/>
      <c r="J23" s="10"/>
      <c r="K23" s="11">
        <f>SUM(K9:K22)</f>
        <v>3706059.1856800001</v>
      </c>
    </row>
    <row r="24" spans="1:11" x14ac:dyDescent="0.3">
      <c r="A24" s="12" t="s">
        <v>36</v>
      </c>
      <c r="B24" s="12"/>
      <c r="C24" s="12"/>
      <c r="D24" s="13">
        <f>K23/E23</f>
        <v>2.0161993238310787E-2</v>
      </c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</sheetData>
  <mergeCells count="6">
    <mergeCell ref="A1:K1"/>
    <mergeCell ref="A3:K3"/>
    <mergeCell ref="A4:K4"/>
    <mergeCell ref="A5:K5"/>
    <mergeCell ref="A6:K6"/>
    <mergeCell ref="A2:K2"/>
  </mergeCells>
  <pageMargins left="0.25" right="0.25" top="0.75" bottom="0.75" header="0.3" footer="0.3"/>
  <pageSetup scale="9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Edge</dc:creator>
  <cp:lastModifiedBy>Tom Edge</cp:lastModifiedBy>
  <cp:lastPrinted>2022-08-02T12:41:10Z</cp:lastPrinted>
  <dcterms:created xsi:type="dcterms:W3CDTF">2022-07-19T05:41:19Z</dcterms:created>
  <dcterms:modified xsi:type="dcterms:W3CDTF">2022-08-02T12:41:19Z</dcterms:modified>
</cp:coreProperties>
</file>