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TO\2022 WSCK Rate Case\Response to PSC DR3\"/>
    </mc:Choice>
  </mc:AlternateContent>
  <xr:revisionPtr revIDLastSave="0" documentId="13_ncr:1_{54D09041-EA7F-4B3D-AF1B-85A5BFA2C332}" xr6:coauthVersionLast="47" xr6:coauthVersionMax="47" xr10:uidLastSave="{00000000-0000-0000-0000-000000000000}"/>
  <bookViews>
    <workbookView xWindow="-120" yWindow="-120" windowWidth="29040" windowHeight="15840" activeTab="5" xr2:uid="{4F3E71E7-A4F7-4E66-9C66-5BEDE31AEC67}"/>
  </bookViews>
  <sheets>
    <sheet name="2017" sheetId="2" r:id="rId1"/>
    <sheet name="2018" sheetId="3" r:id="rId2"/>
    <sheet name="2019" sheetId="4" r:id="rId3"/>
    <sheet name="2020" sheetId="5" r:id="rId4"/>
    <sheet name="2021" sheetId="11" r:id="rId5"/>
    <sheet name="2022 " sheetId="12" r:id="rId6"/>
  </sheets>
  <externalReferences>
    <externalReference r:id="rId7"/>
    <externalReference r:id="rId8"/>
    <externalReference r:id="rId9"/>
    <externalReference r:id="rId10"/>
  </externalReferences>
  <definedNames>
    <definedName name="as_of_date">[1]Lead!$C$10</definedName>
    <definedName name="Date_budget">'[2]Budget Load'!$D$3:$AA$3</definedName>
    <definedName name="forecast_year">[1]Lead!$C$11</definedName>
    <definedName name="FT_Budget">'[2]Budget Load'!$D$7:$AA$60</definedName>
    <definedName name="_xlnm.Print_Area" localSheetId="0">'2017'!$A$1:$H$26</definedName>
    <definedName name="_xlnm.Print_Area" localSheetId="1">'2018'!$A$1:$J$27</definedName>
    <definedName name="_xlnm.Print_Area" localSheetId="2">'2019'!$A$1:$J$28</definedName>
    <definedName name="_xlnm.Print_Area" localSheetId="3">'2020'!$A$1:$J$30</definedName>
    <definedName name="_xlnm.Print_Area" localSheetId="4">'2021'!$A$1:$J$26</definedName>
    <definedName name="_xlnm.Print_Titles" localSheetId="0">'2017'!$7:$7</definedName>
    <definedName name="PT_Budget">'[2]Budget Load'!$D$68:$AA$121</definedName>
    <definedName name="SalaryRanges">'[3]Salary Ranges ''14'!$B$8:$B$80</definedName>
    <definedName name="Tab">[4]MASTER!$A$518:$A$524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1" l="1"/>
  <c r="J24" i="11"/>
  <c r="J23" i="11"/>
  <c r="J22" i="11"/>
  <c r="J21" i="11"/>
  <c r="J19" i="11"/>
  <c r="J18" i="11"/>
  <c r="J17" i="11"/>
  <c r="J16" i="11"/>
  <c r="J15" i="11"/>
  <c r="I21" i="12"/>
  <c r="H27" i="12" l="1"/>
  <c r="G26" i="12"/>
  <c r="E26" i="12"/>
  <c r="I27" i="5"/>
  <c r="I28" i="5"/>
  <c r="I29" i="5"/>
  <c r="I30" i="5"/>
  <c r="I27" i="4"/>
  <c r="I28" i="4"/>
  <c r="I26" i="3"/>
  <c r="I27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17" i="11"/>
  <c r="I20" i="11"/>
  <c r="I23" i="1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8" i="3"/>
  <c r="I8" i="4"/>
  <c r="I8" i="5"/>
  <c r="I8" i="2"/>
  <c r="H29" i="5"/>
  <c r="H30" i="5" s="1"/>
  <c r="H28" i="5"/>
  <c r="H9" i="5"/>
  <c r="H10" i="5"/>
  <c r="H11" i="5"/>
  <c r="H12" i="5"/>
  <c r="H13" i="5"/>
  <c r="H14" i="5"/>
  <c r="H15" i="5"/>
  <c r="H16" i="5"/>
  <c r="H17" i="5"/>
  <c r="H18" i="5"/>
  <c r="H19" i="5"/>
  <c r="H21" i="5"/>
  <c r="H22" i="5"/>
  <c r="H23" i="5"/>
  <c r="H27" i="5"/>
  <c r="H27" i="11"/>
  <c r="H9" i="4"/>
  <c r="H10" i="4"/>
  <c r="H11" i="4"/>
  <c r="H12" i="4"/>
  <c r="H13" i="4"/>
  <c r="H14" i="4"/>
  <c r="H15" i="4"/>
  <c r="H16" i="4"/>
  <c r="H18" i="4"/>
  <c r="H19" i="4"/>
  <c r="H20" i="4"/>
  <c r="H21" i="4"/>
  <c r="H22" i="4"/>
  <c r="H23" i="4"/>
  <c r="H24" i="4"/>
  <c r="H25" i="4"/>
  <c r="H27" i="4"/>
  <c r="H8" i="5"/>
  <c r="H8" i="4"/>
  <c r="H27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8" i="3"/>
  <c r="H26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8" i="2"/>
  <c r="F9" i="11" l="1"/>
  <c r="H9" i="11" s="1"/>
  <c r="I9" i="11" s="1"/>
  <c r="F17" i="11"/>
  <c r="F24" i="11"/>
  <c r="H24" i="11" s="1"/>
  <c r="I24" i="11" s="1"/>
  <c r="F25" i="11"/>
  <c r="H25" i="11" s="1"/>
  <c r="I25" i="11" s="1"/>
  <c r="A2" i="3"/>
  <c r="A2" i="4" s="1"/>
  <c r="A2" i="5" s="1"/>
  <c r="G26" i="11"/>
  <c r="E26" i="11"/>
  <c r="F15" i="11"/>
  <c r="H15" i="11" s="1"/>
  <c r="I15" i="11" s="1"/>
  <c r="G30" i="5"/>
  <c r="E30" i="5"/>
  <c r="D30" i="5"/>
  <c r="D28" i="4"/>
  <c r="E28" i="4"/>
  <c r="E27" i="3"/>
  <c r="D27" i="3"/>
  <c r="G26" i="2"/>
  <c r="E26" i="2"/>
  <c r="D26" i="2"/>
  <c r="A2" i="11" l="1"/>
  <c r="A2" i="12"/>
  <c r="D14" i="11"/>
  <c r="D8" i="11"/>
  <c r="D16" i="11"/>
  <c r="D13" i="11"/>
  <c r="D12" i="11"/>
  <c r="D11" i="11"/>
  <c r="D10" i="11"/>
  <c r="F8" i="11" l="1"/>
  <c r="H8" i="11" s="1"/>
  <c r="F19" i="11"/>
  <c r="H19" i="11" s="1"/>
  <c r="I19" i="11" s="1"/>
  <c r="F16" i="11"/>
  <c r="I16" i="11"/>
  <c r="F14" i="11"/>
  <c r="H14" i="11" s="1"/>
  <c r="I14" i="11" s="1"/>
  <c r="F18" i="11"/>
  <c r="I18" i="11"/>
  <c r="F21" i="11"/>
  <c r="H21" i="11" s="1"/>
  <c r="I21" i="11" s="1"/>
  <c r="F10" i="11"/>
  <c r="H10" i="11" s="1"/>
  <c r="I10" i="11" s="1"/>
  <c r="F11" i="11"/>
  <c r="H11" i="11" s="1"/>
  <c r="I11" i="11" s="1"/>
  <c r="F13" i="11"/>
  <c r="H13" i="11" s="1"/>
  <c r="I13" i="11" s="1"/>
  <c r="F12" i="11"/>
  <c r="H12" i="11" s="1"/>
  <c r="I12" i="11" s="1"/>
  <c r="F22" i="11"/>
  <c r="H22" i="11" s="1"/>
  <c r="I22" i="11" s="1"/>
  <c r="D26" i="11"/>
  <c r="G28" i="4"/>
  <c r="H26" i="11" l="1"/>
  <c r="I26" i="11" s="1"/>
  <c r="F22" i="12"/>
  <c r="H22" i="12" s="1"/>
  <c r="I22" i="12" s="1"/>
  <c r="F11" i="12"/>
  <c r="H11" i="12" s="1"/>
  <c r="I11" i="12" s="1"/>
  <c r="F8" i="12"/>
  <c r="H8" i="12" s="1"/>
  <c r="I8" i="12" s="1"/>
  <c r="D26" i="12"/>
  <c r="F16" i="12"/>
  <c r="H16" i="12" s="1"/>
  <c r="I16" i="12" s="1"/>
  <c r="F18" i="12"/>
  <c r="H18" i="12" s="1"/>
  <c r="I18" i="12" s="1"/>
  <c r="F10" i="12"/>
  <c r="H10" i="12" s="1"/>
  <c r="I10" i="12" s="1"/>
  <c r="F15" i="12"/>
  <c r="H15" i="12" s="1"/>
  <c r="I15" i="12" s="1"/>
  <c r="F19" i="12"/>
  <c r="H19" i="12" s="1"/>
  <c r="I19" i="12" s="1"/>
  <c r="F13" i="12"/>
  <c r="H13" i="12" s="1"/>
  <c r="I13" i="12" s="1"/>
  <c r="F12" i="12"/>
  <c r="H12" i="12" s="1"/>
  <c r="I12" i="12" s="1"/>
  <c r="F17" i="12"/>
  <c r="H17" i="12" s="1"/>
  <c r="I17" i="12" s="1"/>
  <c r="F24" i="12"/>
  <c r="H24" i="12" s="1"/>
  <c r="I24" i="12" s="1"/>
  <c r="F23" i="12"/>
  <c r="H23" i="12" s="1"/>
  <c r="I23" i="12" s="1"/>
  <c r="F26" i="11"/>
  <c r="F20" i="12"/>
  <c r="H20" i="12" s="1"/>
  <c r="F25" i="12"/>
  <c r="H25" i="12" s="1"/>
  <c r="I25" i="12" s="1"/>
  <c r="F9" i="12"/>
  <c r="H9" i="12" s="1"/>
  <c r="I9" i="12" s="1"/>
  <c r="F14" i="12"/>
  <c r="H14" i="12" s="1"/>
  <c r="I14" i="12" s="1"/>
  <c r="I8" i="11"/>
  <c r="G27" i="3"/>
  <c r="H26" i="12" l="1"/>
  <c r="I26" i="12" s="1"/>
  <c r="I20" i="12"/>
  <c r="F26" i="12"/>
  <c r="F19" i="5"/>
  <c r="F18" i="5"/>
  <c r="F17" i="5"/>
  <c r="F16" i="5"/>
  <c r="F15" i="5"/>
  <c r="F14" i="5"/>
  <c r="F13" i="5"/>
  <c r="F12" i="5"/>
  <c r="F11" i="5"/>
  <c r="F10" i="5"/>
  <c r="F9" i="5"/>
  <c r="F8" i="2" l="1"/>
  <c r="F30" i="5" l="1"/>
  <c r="F27" i="3"/>
  <c r="F8" i="5"/>
  <c r="F17" i="4"/>
  <c r="F16" i="4"/>
  <c r="F15" i="4"/>
  <c r="F14" i="4"/>
  <c r="F13" i="4"/>
  <c r="F12" i="4"/>
  <c r="F11" i="4"/>
  <c r="F10" i="4"/>
  <c r="F9" i="4"/>
  <c r="F8" i="4"/>
  <c r="F17" i="3"/>
  <c r="F16" i="3"/>
  <c r="F15" i="3"/>
  <c r="F14" i="3"/>
  <c r="F13" i="3"/>
  <c r="F12" i="3"/>
  <c r="F11" i="3"/>
  <c r="F10" i="3"/>
  <c r="F9" i="3"/>
  <c r="F8" i="3"/>
  <c r="F17" i="2"/>
  <c r="F16" i="2"/>
  <c r="F15" i="2"/>
  <c r="F14" i="2"/>
  <c r="F13" i="2"/>
  <c r="F12" i="2"/>
  <c r="F11" i="2"/>
  <c r="F10" i="2"/>
  <c r="F9" i="2"/>
  <c r="F28" i="4" l="1"/>
  <c r="F26" i="2" l="1"/>
</calcChain>
</file>

<file path=xl/sharedStrings.xml><?xml version="1.0" encoding="utf-8"?>
<sst xmlns="http://schemas.openxmlformats.org/spreadsheetml/2006/main" count="350" uniqueCount="61">
  <si>
    <t>Last Name, First Name</t>
  </si>
  <si>
    <t>Title</t>
  </si>
  <si>
    <t>Annual Increase</t>
  </si>
  <si>
    <t>New Base Salary</t>
  </si>
  <si>
    <t>% Increase</t>
  </si>
  <si>
    <t>WATERWASTEWATER OPERATOR II</t>
  </si>
  <si>
    <t>FIELD TECH I</t>
  </si>
  <si>
    <t>LEAD WATERWASTEWATER OPERATOR</t>
  </si>
  <si>
    <t>AREA MANAGER</t>
  </si>
  <si>
    <t>Total:</t>
  </si>
  <si>
    <t>CONFIDENTIAL</t>
  </si>
  <si>
    <t>Water-Wastewater Operator I</t>
  </si>
  <si>
    <t>Field Tech II</t>
  </si>
  <si>
    <t>Lead Water-Wastewater Operator</t>
  </si>
  <si>
    <t>State Operations Manager</t>
  </si>
  <si>
    <t>Water-Wastewater Operator II</t>
  </si>
  <si>
    <t>Field Tech I</t>
  </si>
  <si>
    <t>Killion, Jeffrey</t>
  </si>
  <si>
    <t>Wilson, Colby</t>
  </si>
  <si>
    <t>FIELD TECH II</t>
  </si>
  <si>
    <t>Rushing, Ronald</t>
  </si>
  <si>
    <t>Location</t>
  </si>
  <si>
    <t>Kentucky</t>
  </si>
  <si>
    <t>KILLION, JEFFREY</t>
  </si>
  <si>
    <t>WILSON, COLBY</t>
  </si>
  <si>
    <t>RUSHING, RONALD</t>
  </si>
  <si>
    <t>VAUGHN, STEPHEN</t>
  </si>
  <si>
    <t>JOHNSON, HARVEY</t>
  </si>
  <si>
    <t>MILLS, WENDELL</t>
  </si>
  <si>
    <t>ONKST, JAMES</t>
  </si>
  <si>
    <t>PARTIN, MICHAEL</t>
  </si>
  <si>
    <t>SCOTT, JASON</t>
  </si>
  <si>
    <t>Bledsoe, Earl</t>
  </si>
  <si>
    <t>Brock, Dustin</t>
  </si>
  <si>
    <t>Cannon, Christopher</t>
  </si>
  <si>
    <t>Johnson, Harvey</t>
  </si>
  <si>
    <t>Mills, Wendell</t>
  </si>
  <si>
    <t>Onkst, James</t>
  </si>
  <si>
    <t>Partin, Michael</t>
  </si>
  <si>
    <t>Scott, Jason</t>
  </si>
  <si>
    <t>Vaughn, Stephen</t>
  </si>
  <si>
    <t>Bonus</t>
  </si>
  <si>
    <t>Illinois</t>
  </si>
  <si>
    <t>Ohio</t>
  </si>
  <si>
    <t>Barnett, James</t>
  </si>
  <si>
    <t>Buttery</t>
  </si>
  <si>
    <t>Budgeted raise</t>
  </si>
  <si>
    <t>Variance</t>
  </si>
  <si>
    <t>WSCK Salary Increases 2017-2022</t>
  </si>
  <si>
    <t>Explanation</t>
  </si>
  <si>
    <t>Voluntary demotion</t>
  </si>
  <si>
    <t>Promotion</t>
  </si>
  <si>
    <t>promotion</t>
  </si>
  <si>
    <t>new hire</t>
  </si>
  <si>
    <t>Merit</t>
  </si>
  <si>
    <t>merit</t>
  </si>
  <si>
    <t>New position</t>
  </si>
  <si>
    <t>new position</t>
  </si>
  <si>
    <t>no raise</t>
  </si>
  <si>
    <t>explanation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</si>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</sst>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[$-409]mmmm\-yy;@"/>
    <numFmt numFmtId="167" formatCode="[$-409]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7" fillId="0" borderId="0"/>
    <xf numFmtId="167" fontId="10" fillId="0" borderId="0"/>
    <xf numFmtId="166" fontId="10" fillId="0" borderId="0"/>
    <xf numFmtId="43" fontId="10" fillId="0" borderId="0" applyFont="0" applyFill="0" applyBorder="0" applyAlignment="0" applyProtection="0"/>
    <xf numFmtId="0" fontId="1" fillId="3" borderId="3" applyNumberFormat="0" applyFont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4" applyFont="1" applyAlignment="1" applyProtection="1">
      <alignment horizontal="left" wrapText="1"/>
      <protection locked="0"/>
    </xf>
    <xf numFmtId="0" fontId="5" fillId="0" borderId="1" xfId="4" applyFont="1" applyAlignment="1" applyProtection="1">
      <alignment horizontal="right" wrapText="1"/>
      <protection locked="0"/>
    </xf>
    <xf numFmtId="0" fontId="5" fillId="0" borderId="0" xfId="4" applyFont="1" applyBorder="1" applyAlignment="1">
      <alignment horizontal="right" vertical="center"/>
    </xf>
    <xf numFmtId="9" fontId="0" fillId="0" borderId="0" xfId="3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2" xfId="5" applyNumberFormat="1"/>
    <xf numFmtId="0" fontId="0" fillId="0" borderId="0" xfId="0" applyAlignment="1">
      <alignment horizontal="right"/>
    </xf>
    <xf numFmtId="44" fontId="0" fillId="0" borderId="0" xfId="2" applyFont="1" applyAlignment="1">
      <alignment horizontal="right"/>
    </xf>
    <xf numFmtId="0" fontId="6" fillId="0" borderId="0" xfId="0" applyFont="1"/>
    <xf numFmtId="0" fontId="7" fillId="0" borderId="0" xfId="6"/>
    <xf numFmtId="0" fontId="0" fillId="2" borderId="0" xfId="0" applyFill="1"/>
    <xf numFmtId="0" fontId="5" fillId="2" borderId="1" xfId="4" applyFont="1" applyFill="1" applyAlignment="1" applyProtection="1">
      <alignment horizontal="right" wrapText="1"/>
      <protection locked="0"/>
    </xf>
    <xf numFmtId="165" fontId="8" fillId="2" borderId="0" xfId="1" applyNumberFormat="1" applyFont="1" applyFill="1" applyAlignment="1">
      <alignment horizontal="right"/>
    </xf>
    <xf numFmtId="164" fontId="3" fillId="2" borderId="2" xfId="5" applyNumberFormat="1" applyFill="1"/>
    <xf numFmtId="10" fontId="0" fillId="0" borderId="0" xfId="3" applyNumberFormat="1" applyFont="1" applyAlignment="1">
      <alignment horizontal="right"/>
    </xf>
    <xf numFmtId="10" fontId="3" fillId="0" borderId="2" xfId="5" applyNumberFormat="1" applyAlignment="1">
      <alignment horizontal="right"/>
    </xf>
    <xf numFmtId="10" fontId="3" fillId="0" borderId="2" xfId="3" applyNumberFormat="1" applyFont="1" applyBorder="1" applyAlignment="1">
      <alignment horizontal="right"/>
    </xf>
    <xf numFmtId="0" fontId="9" fillId="0" borderId="0" xfId="6" applyFont="1"/>
    <xf numFmtId="165" fontId="8" fillId="0" borderId="0" xfId="1" applyNumberFormat="1" applyFont="1" applyAlignment="1">
      <alignment horizontal="right"/>
    </xf>
    <xf numFmtId="10" fontId="8" fillId="0" borderId="0" xfId="3" applyNumberFormat="1" applyFont="1" applyAlignment="1">
      <alignment horizontal="right"/>
    </xf>
    <xf numFmtId="0" fontId="8" fillId="0" borderId="0" xfId="0" applyFont="1"/>
    <xf numFmtId="44" fontId="0" fillId="0" borderId="0" xfId="2" applyFont="1" applyBorder="1"/>
    <xf numFmtId="43" fontId="0" fillId="0" borderId="0" xfId="0" applyNumberFormat="1"/>
    <xf numFmtId="44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10" fontId="0" fillId="0" borderId="0" xfId="3" applyNumberFormat="1" applyFont="1"/>
    <xf numFmtId="0" fontId="7" fillId="4" borderId="0" xfId="6" applyFill="1"/>
    <xf numFmtId="0" fontId="8" fillId="0" borderId="0" xfId="0" applyFont="1" applyFill="1"/>
    <xf numFmtId="0" fontId="0" fillId="0" borderId="0" xfId="0" applyFill="1"/>
    <xf numFmtId="0" fontId="7" fillId="5" borderId="0" xfId="6" applyFill="1"/>
    <xf numFmtId="0" fontId="9" fillId="5" borderId="0" xfId="6" applyFont="1" applyFill="1"/>
    <xf numFmtId="0" fontId="7" fillId="5" borderId="0" xfId="10" applyFont="1" applyFill="1" applyBorder="1"/>
    <xf numFmtId="0" fontId="5" fillId="0" borderId="0" xfId="4" applyFont="1" applyBorder="1" applyAlignment="1" applyProtection="1">
      <alignment horizontal="left" wrapText="1"/>
      <protection locked="0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5" fillId="0" borderId="0" xfId="4" applyFont="1" applyFill="1" applyBorder="1" applyAlignment="1" applyProtection="1">
      <alignment horizontal="right" wrapText="1"/>
      <protection locked="0"/>
    </xf>
    <xf numFmtId="165" fontId="8" fillId="0" borderId="0" xfId="1" applyNumberFormat="1" applyFont="1" applyFill="1" applyBorder="1" applyAlignment="1">
      <alignment horizontal="right"/>
    </xf>
    <xf numFmtId="164" fontId="3" fillId="0" borderId="0" xfId="5" applyNumberFormat="1" applyFill="1" applyBorder="1"/>
    <xf numFmtId="0" fontId="0" fillId="5" borderId="0" xfId="0" applyFill="1"/>
  </cellXfs>
  <cellStyles count="11">
    <cellStyle name="Comma" xfId="1" builtinId="3"/>
    <cellStyle name="Comma 2" xfId="9" xr:uid="{F7367FB2-F133-40AE-95F0-D2E03DFBD38A}"/>
    <cellStyle name="Currency" xfId="2" builtinId="4"/>
    <cellStyle name="Heading 3" xfId="4" builtinId="18"/>
    <cellStyle name="Normal" xfId="0" builtinId="0"/>
    <cellStyle name="Normal 2" xfId="6" xr:uid="{7DC0048A-D156-4BD7-9AB7-9990EA275985}"/>
    <cellStyle name="Normal 2 2" xfId="8" xr:uid="{A2568028-FD1E-4689-ABD5-AA06D75CA006}"/>
    <cellStyle name="Normal 24" xfId="7" xr:uid="{EFBC6872-F802-4024-A1FF-2A211DE1E398}"/>
    <cellStyle name="Note" xfId="10" builtinId="10"/>
    <cellStyle name="Percent" xfId="3" builtinId="5"/>
    <cellStyle name="Total" xfId="5" builtinId="25"/>
  </cellStyles>
  <dxfs count="12">
    <dxf>
      <fill>
        <patternFill>
          <bgColor rgb="FFFF2929"/>
        </patternFill>
      </fill>
    </dxf>
    <dxf>
      <fill>
        <patternFill>
          <bgColor theme="9"/>
        </patternFill>
      </fill>
    </dxf>
    <dxf>
      <fill>
        <patternFill>
          <bgColor rgb="FFFF2929"/>
        </patternFill>
      </fill>
    </dxf>
    <dxf>
      <fill>
        <patternFill>
          <bgColor theme="9"/>
        </patternFill>
      </fill>
    </dxf>
    <dxf>
      <fill>
        <patternFill>
          <bgColor rgb="FFFF2929"/>
        </patternFill>
      </fill>
    </dxf>
    <dxf>
      <fill>
        <patternFill>
          <bgColor theme="9"/>
        </patternFill>
      </fill>
    </dxf>
    <dxf>
      <fill>
        <patternFill>
          <bgColor rgb="FFFF2929"/>
        </patternFill>
      </fill>
    </dxf>
    <dxf>
      <fill>
        <patternFill>
          <bgColor theme="9"/>
        </patternFill>
      </fill>
    </dxf>
    <dxf>
      <fill>
        <patternFill>
          <bgColor rgb="FFFF2929"/>
        </patternFill>
      </fill>
    </dxf>
    <dxf>
      <fill>
        <patternFill>
          <bgColor theme="9"/>
        </patternFill>
      </fill>
    </dxf>
    <dxf>
      <fill>
        <patternFill>
          <bgColor rgb="FFFF292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water.com\files\finance\Forecast\July%202010\Master%20File\Master%20File%20v0%20070210%20S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water.com\files\HR\HR%20Shared\Headcount%20Verisons\2016\2016%2007%20Utilities%20Inc%20Headcount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water.com\files\HR\HR%20Shared\Jordon's%20Backup\Pay%20Grades%20Project\CONFIDENTIAL-%20Pay%20Grades%20Proposal%20V.2%20Updated%2009.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water.com\files\HR\HR%20Shared\Salary%20increase\2015\V.1.3-2015%20Salary%20Increase%20for%20Approv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rpt&gt;&gt;"/>
      <sheetName val="reg&gt;&gt;"/>
      <sheetName val="st&gt;&gt;"/>
      <sheetName val="co&gt;&gt;"/>
      <sheetName val="00101"/>
      <sheetName val="00102"/>
      <sheetName val="00103"/>
      <sheetName val="00104"/>
      <sheetName val="00105"/>
      <sheetName val="00110"/>
      <sheetName val="00111"/>
      <sheetName val="00112"/>
      <sheetName val="00113"/>
      <sheetName val="00114"/>
      <sheetName val="00116"/>
      <sheetName val="00117"/>
      <sheetName val="00118"/>
      <sheetName val="00119"/>
      <sheetName val="00120"/>
      <sheetName val="00121"/>
      <sheetName val="00122"/>
      <sheetName val="00123"/>
      <sheetName val="00124"/>
      <sheetName val="00125"/>
      <sheetName val="00126"/>
      <sheetName val="00127"/>
      <sheetName val="00128"/>
      <sheetName val="00129"/>
      <sheetName val="00130"/>
      <sheetName val="00131"/>
      <sheetName val="00132"/>
      <sheetName val="00133"/>
      <sheetName val="00134"/>
      <sheetName val="00150"/>
      <sheetName val="00151"/>
      <sheetName val="00152"/>
      <sheetName val="00180"/>
      <sheetName val="00181"/>
      <sheetName val="00182"/>
      <sheetName val="00183"/>
      <sheetName val="00187"/>
      <sheetName val="00188"/>
      <sheetName val="00189"/>
      <sheetName val="00190"/>
      <sheetName val="00191"/>
      <sheetName val="00192"/>
      <sheetName val="00220"/>
      <sheetName val="00241"/>
      <sheetName val="00242"/>
      <sheetName val="00243"/>
      <sheetName val="00244"/>
      <sheetName val="00245"/>
      <sheetName val="00246"/>
      <sheetName val="00247"/>
      <sheetName val="00248"/>
      <sheetName val="00249"/>
      <sheetName val="00250"/>
      <sheetName val="00251"/>
      <sheetName val="00252"/>
      <sheetName val="00253"/>
      <sheetName val="00254"/>
      <sheetName val="00255"/>
      <sheetName val="00256"/>
      <sheetName val="00257"/>
      <sheetName val="00258"/>
      <sheetName val="00259"/>
      <sheetName val="00260"/>
      <sheetName val="00261"/>
      <sheetName val="00262"/>
      <sheetName val="00263"/>
      <sheetName val="00286"/>
      <sheetName val="00287"/>
      <sheetName val="00288"/>
      <sheetName val="00300"/>
      <sheetName val="00315"/>
      <sheetName val="00316"/>
      <sheetName val="00317"/>
      <sheetName val="00332"/>
      <sheetName val="00333"/>
      <sheetName val="00345"/>
      <sheetName val="00356"/>
      <sheetName val="00357"/>
      <sheetName val="00385"/>
      <sheetName val="00386"/>
      <sheetName val="00400"/>
      <sheetName val="00401"/>
      <sheetName val="00402"/>
      <sheetName val="00403"/>
      <sheetName val="00406"/>
      <sheetName val="00425"/>
      <sheetName val="00450"/>
      <sheetName val="00451"/>
      <sheetName val="00452"/>
      <sheetName val="00453"/>
      <sheetName val="00800"/>
      <sheetName val="00801"/>
      <sheetName val="00802"/>
      <sheetName val="00804"/>
      <sheetName val="00805"/>
      <sheetName val="00806"/>
      <sheetName val="00850"/>
      <sheetName val="00851"/>
      <sheetName val="00853"/>
      <sheetName val="00854"/>
      <sheetName val="00855"/>
      <sheetName val="00856"/>
      <sheetName val="00857"/>
      <sheetName val="00858"/>
      <sheetName val="00859"/>
      <sheetName val="00860"/>
      <sheetName val="00861"/>
      <sheetName val="00863"/>
      <sheetName val="00864"/>
      <sheetName val="00865"/>
      <sheetName val="00866"/>
      <sheetName val="00900"/>
      <sheetName val="db&gt;&gt;"/>
      <sheetName val="dba-coinfo"/>
      <sheetName val="dbb-Historical"/>
      <sheetName val="dbc-Budget"/>
      <sheetName val="dbd-Forecast"/>
      <sheetName val="dbe-COA"/>
      <sheetName val="temp&gt;&gt;"/>
      <sheetName val="CoTemplate"/>
    </sheetNames>
    <sheetDataSet>
      <sheetData sheetId="0" refreshError="1">
        <row r="10">
          <cell r="C10">
            <v>40329</v>
          </cell>
        </row>
        <row r="11">
          <cell r="C11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Trend"/>
      <sheetName val="Summary"/>
      <sheetName val="Previous Month Summary"/>
      <sheetName val="Budget Load"/>
      <sheetName val="Vacancies"/>
      <sheetName val="Activity"/>
      <sheetName val="Turnover"/>
      <sheetName val="Detail"/>
      <sheetName val="Sudduth"/>
      <sheetName val="Devine"/>
      <sheetName val="Hoy"/>
      <sheetName val="Klein"/>
      <sheetName val="Durham"/>
      <sheetName val="Lubertozzi"/>
      <sheetName val="Barnett"/>
      <sheetName val="Position Trend"/>
      <sheetName val="Sal Allocation"/>
      <sheetName val="Paychex"/>
      <sheetName val="Audit"/>
      <sheetName val="Instructions"/>
      <sheetName val="Tables"/>
    </sheetNames>
    <sheetDataSet>
      <sheetData sheetId="0">
        <row r="3">
          <cell r="C3">
            <v>2016</v>
          </cell>
        </row>
      </sheetData>
      <sheetData sheetId="1"/>
      <sheetData sheetId="2"/>
      <sheetData sheetId="3"/>
      <sheetData sheetId="4">
        <row r="3">
          <cell r="D3">
            <v>42035</v>
          </cell>
          <cell r="E3">
            <v>42063</v>
          </cell>
          <cell r="F3">
            <v>42094</v>
          </cell>
          <cell r="G3">
            <v>42124</v>
          </cell>
          <cell r="H3">
            <v>42155</v>
          </cell>
          <cell r="I3">
            <v>42185</v>
          </cell>
          <cell r="J3">
            <v>42216</v>
          </cell>
          <cell r="K3">
            <v>42247</v>
          </cell>
          <cell r="L3">
            <v>42277</v>
          </cell>
          <cell r="M3">
            <v>42308</v>
          </cell>
          <cell r="N3">
            <v>42338</v>
          </cell>
          <cell r="O3">
            <v>42369</v>
          </cell>
          <cell r="P3">
            <v>42400</v>
          </cell>
          <cell r="Q3">
            <v>42429</v>
          </cell>
          <cell r="R3">
            <v>42460</v>
          </cell>
          <cell r="S3">
            <v>42490</v>
          </cell>
          <cell r="T3">
            <v>42521</v>
          </cell>
          <cell r="U3">
            <v>42551</v>
          </cell>
          <cell r="V3">
            <v>42582</v>
          </cell>
          <cell r="W3">
            <v>42613</v>
          </cell>
          <cell r="X3">
            <v>42643</v>
          </cell>
          <cell r="Y3">
            <v>42674</v>
          </cell>
          <cell r="Z3">
            <v>42704</v>
          </cell>
          <cell r="AA3">
            <v>42735</v>
          </cell>
        </row>
        <row r="7">
          <cell r="D7">
            <v>14</v>
          </cell>
          <cell r="E7">
            <v>14</v>
          </cell>
          <cell r="F7">
            <v>14</v>
          </cell>
          <cell r="G7">
            <v>14</v>
          </cell>
          <cell r="H7">
            <v>14</v>
          </cell>
          <cell r="I7">
            <v>14</v>
          </cell>
          <cell r="J7">
            <v>14</v>
          </cell>
          <cell r="K7">
            <v>14</v>
          </cell>
          <cell r="L7">
            <v>14</v>
          </cell>
          <cell r="M7">
            <v>14</v>
          </cell>
          <cell r="N7">
            <v>14</v>
          </cell>
          <cell r="O7">
            <v>14</v>
          </cell>
          <cell r="P7">
            <v>14</v>
          </cell>
          <cell r="Q7">
            <v>14</v>
          </cell>
          <cell r="R7">
            <v>14</v>
          </cell>
          <cell r="S7">
            <v>14</v>
          </cell>
          <cell r="T7">
            <v>14</v>
          </cell>
          <cell r="U7">
            <v>14</v>
          </cell>
          <cell r="V7">
            <v>14</v>
          </cell>
          <cell r="W7">
            <v>14</v>
          </cell>
          <cell r="X7">
            <v>14</v>
          </cell>
          <cell r="Y7">
            <v>14</v>
          </cell>
          <cell r="Z7">
            <v>14</v>
          </cell>
          <cell r="AA7">
            <v>14</v>
          </cell>
        </row>
        <row r="8">
          <cell r="D8">
            <v>3</v>
          </cell>
          <cell r="E8">
            <v>3</v>
          </cell>
          <cell r="F8">
            <v>3</v>
          </cell>
          <cell r="G8">
            <v>3</v>
          </cell>
          <cell r="H8">
            <v>3</v>
          </cell>
          <cell r="I8">
            <v>3</v>
          </cell>
          <cell r="J8">
            <v>3</v>
          </cell>
          <cell r="K8">
            <v>3</v>
          </cell>
          <cell r="L8">
            <v>3</v>
          </cell>
          <cell r="M8">
            <v>3</v>
          </cell>
          <cell r="N8">
            <v>3</v>
          </cell>
          <cell r="O8">
            <v>3</v>
          </cell>
          <cell r="P8">
            <v>3</v>
          </cell>
          <cell r="Q8">
            <v>3</v>
          </cell>
          <cell r="R8">
            <v>3</v>
          </cell>
          <cell r="S8">
            <v>3</v>
          </cell>
          <cell r="T8">
            <v>3</v>
          </cell>
          <cell r="U8">
            <v>3</v>
          </cell>
          <cell r="V8">
            <v>3</v>
          </cell>
          <cell r="W8">
            <v>3</v>
          </cell>
          <cell r="X8">
            <v>3</v>
          </cell>
          <cell r="Y8">
            <v>3</v>
          </cell>
          <cell r="Z8">
            <v>3</v>
          </cell>
          <cell r="AA8">
            <v>3</v>
          </cell>
        </row>
        <row r="9">
          <cell r="D9">
            <v>5</v>
          </cell>
          <cell r="E9">
            <v>5</v>
          </cell>
          <cell r="F9">
            <v>5</v>
          </cell>
          <cell r="G9">
            <v>5</v>
          </cell>
          <cell r="H9">
            <v>5</v>
          </cell>
          <cell r="I9">
            <v>5</v>
          </cell>
          <cell r="J9">
            <v>5</v>
          </cell>
          <cell r="K9">
            <v>5</v>
          </cell>
          <cell r="L9">
            <v>5</v>
          </cell>
          <cell r="M9">
            <v>5</v>
          </cell>
          <cell r="N9">
            <v>5</v>
          </cell>
          <cell r="O9">
            <v>5</v>
          </cell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</row>
        <row r="10">
          <cell r="D10">
            <v>9</v>
          </cell>
          <cell r="E10">
            <v>9</v>
          </cell>
          <cell r="F10">
            <v>9</v>
          </cell>
          <cell r="G10">
            <v>9</v>
          </cell>
          <cell r="H10">
            <v>9</v>
          </cell>
          <cell r="I10">
            <v>9</v>
          </cell>
          <cell r="J10">
            <v>9</v>
          </cell>
          <cell r="K10">
            <v>9</v>
          </cell>
          <cell r="L10">
            <v>9</v>
          </cell>
          <cell r="M10">
            <v>9</v>
          </cell>
          <cell r="N10">
            <v>9</v>
          </cell>
          <cell r="O10">
            <v>9</v>
          </cell>
          <cell r="P10">
            <v>10</v>
          </cell>
          <cell r="Q10">
            <v>10</v>
          </cell>
          <cell r="R10">
            <v>10</v>
          </cell>
          <cell r="S10">
            <v>10</v>
          </cell>
          <cell r="T10">
            <v>10</v>
          </cell>
          <cell r="U10">
            <v>10</v>
          </cell>
          <cell r="V10">
            <v>10</v>
          </cell>
          <cell r="W10">
            <v>10</v>
          </cell>
          <cell r="X10">
            <v>10</v>
          </cell>
          <cell r="Y10">
            <v>10</v>
          </cell>
          <cell r="Z10">
            <v>10</v>
          </cell>
          <cell r="AA10">
            <v>10</v>
          </cell>
        </row>
        <row r="11">
          <cell r="D11">
            <v>36</v>
          </cell>
          <cell r="E11">
            <v>36</v>
          </cell>
          <cell r="F11">
            <v>36</v>
          </cell>
          <cell r="G11">
            <v>36</v>
          </cell>
          <cell r="H11">
            <v>36</v>
          </cell>
          <cell r="I11">
            <v>36</v>
          </cell>
          <cell r="J11">
            <v>36</v>
          </cell>
          <cell r="K11">
            <v>36</v>
          </cell>
          <cell r="L11">
            <v>36</v>
          </cell>
          <cell r="M11">
            <v>36</v>
          </cell>
          <cell r="N11">
            <v>36</v>
          </cell>
          <cell r="O11">
            <v>36</v>
          </cell>
          <cell r="P11">
            <v>35</v>
          </cell>
          <cell r="Q11">
            <v>35</v>
          </cell>
          <cell r="R11">
            <v>35</v>
          </cell>
          <cell r="S11">
            <v>35</v>
          </cell>
          <cell r="T11">
            <v>35</v>
          </cell>
          <cell r="U11">
            <v>35</v>
          </cell>
          <cell r="V11">
            <v>35</v>
          </cell>
          <cell r="W11">
            <v>35</v>
          </cell>
          <cell r="X11">
            <v>35</v>
          </cell>
          <cell r="Y11">
            <v>35</v>
          </cell>
          <cell r="Z11">
            <v>35</v>
          </cell>
          <cell r="AA11">
            <v>35</v>
          </cell>
        </row>
        <row r="12">
          <cell r="D12">
            <v>3</v>
          </cell>
          <cell r="E12">
            <v>3</v>
          </cell>
          <cell r="F12">
            <v>3</v>
          </cell>
          <cell r="G12">
            <v>3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3</v>
          </cell>
          <cell r="U12">
            <v>3</v>
          </cell>
          <cell r="V12">
            <v>3</v>
          </cell>
          <cell r="W12">
            <v>3</v>
          </cell>
          <cell r="X12">
            <v>3</v>
          </cell>
          <cell r="Y12">
            <v>3</v>
          </cell>
          <cell r="Z12">
            <v>3</v>
          </cell>
          <cell r="AA12">
            <v>3</v>
          </cell>
        </row>
        <row r="13">
          <cell r="D13">
            <v>4</v>
          </cell>
          <cell r="E13">
            <v>4</v>
          </cell>
          <cell r="F13">
            <v>4</v>
          </cell>
          <cell r="G13">
            <v>4</v>
          </cell>
          <cell r="H13">
            <v>4</v>
          </cell>
          <cell r="I13">
            <v>4</v>
          </cell>
          <cell r="J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4</v>
          </cell>
          <cell r="Q13">
            <v>4</v>
          </cell>
          <cell r="R13">
            <v>4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4</v>
          </cell>
          <cell r="X13">
            <v>4</v>
          </cell>
          <cell r="Y13">
            <v>4</v>
          </cell>
          <cell r="Z13">
            <v>4</v>
          </cell>
          <cell r="AA13">
            <v>4</v>
          </cell>
        </row>
        <row r="14">
          <cell r="D14">
            <v>4</v>
          </cell>
          <cell r="E14">
            <v>4</v>
          </cell>
          <cell r="F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4</v>
          </cell>
          <cell r="L14">
            <v>4</v>
          </cell>
          <cell r="M14">
            <v>4</v>
          </cell>
          <cell r="N14">
            <v>4</v>
          </cell>
          <cell r="O14">
            <v>4</v>
          </cell>
          <cell r="P14">
            <v>5</v>
          </cell>
          <cell r="Q14">
            <v>5</v>
          </cell>
          <cell r="R14">
            <v>5</v>
          </cell>
          <cell r="S14">
            <v>5</v>
          </cell>
          <cell r="T14">
            <v>5</v>
          </cell>
          <cell r="U14">
            <v>5</v>
          </cell>
          <cell r="V14">
            <v>5</v>
          </cell>
          <cell r="W14">
            <v>5</v>
          </cell>
          <cell r="X14">
            <v>5</v>
          </cell>
          <cell r="Y14">
            <v>5</v>
          </cell>
          <cell r="Z14">
            <v>5</v>
          </cell>
          <cell r="AA14">
            <v>5</v>
          </cell>
        </row>
        <row r="15">
          <cell r="D15">
            <v>78</v>
          </cell>
          <cell r="E15">
            <v>78</v>
          </cell>
          <cell r="F15">
            <v>78</v>
          </cell>
          <cell r="G15">
            <v>78</v>
          </cell>
          <cell r="H15">
            <v>78</v>
          </cell>
          <cell r="I15">
            <v>78</v>
          </cell>
          <cell r="J15">
            <v>78</v>
          </cell>
          <cell r="K15">
            <v>78</v>
          </cell>
          <cell r="L15">
            <v>78</v>
          </cell>
          <cell r="M15">
            <v>78</v>
          </cell>
          <cell r="N15">
            <v>78</v>
          </cell>
          <cell r="O15">
            <v>78</v>
          </cell>
          <cell r="P15">
            <v>80</v>
          </cell>
          <cell r="Q15">
            <v>80</v>
          </cell>
          <cell r="R15">
            <v>80</v>
          </cell>
          <cell r="S15">
            <v>80</v>
          </cell>
          <cell r="T15">
            <v>80</v>
          </cell>
          <cell r="U15">
            <v>80</v>
          </cell>
          <cell r="V15">
            <v>80</v>
          </cell>
          <cell r="W15">
            <v>80</v>
          </cell>
          <cell r="X15">
            <v>80</v>
          </cell>
          <cell r="Y15">
            <v>80</v>
          </cell>
          <cell r="Z15">
            <v>80</v>
          </cell>
          <cell r="AA15">
            <v>80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D18">
            <v>6</v>
          </cell>
          <cell r="E18">
            <v>6</v>
          </cell>
          <cell r="F18">
            <v>6</v>
          </cell>
          <cell r="G18">
            <v>6</v>
          </cell>
          <cell r="H18">
            <v>6</v>
          </cell>
          <cell r="I18">
            <v>6</v>
          </cell>
          <cell r="J18">
            <v>6</v>
          </cell>
          <cell r="K18">
            <v>6</v>
          </cell>
          <cell r="L18">
            <v>6</v>
          </cell>
          <cell r="M18">
            <v>6</v>
          </cell>
          <cell r="N18">
            <v>6</v>
          </cell>
          <cell r="O18">
            <v>6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  <cell r="AA18">
            <v>8</v>
          </cell>
        </row>
        <row r="19"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2</v>
          </cell>
          <cell r="Q20">
            <v>2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W20">
            <v>2</v>
          </cell>
          <cell r="X20">
            <v>2</v>
          </cell>
          <cell r="Y20">
            <v>2</v>
          </cell>
          <cell r="Z20">
            <v>2</v>
          </cell>
          <cell r="AA20">
            <v>2</v>
          </cell>
        </row>
        <row r="21">
          <cell r="D21">
            <v>25</v>
          </cell>
          <cell r="E21">
            <v>25</v>
          </cell>
          <cell r="F21">
            <v>25</v>
          </cell>
          <cell r="G21">
            <v>25</v>
          </cell>
          <cell r="H21">
            <v>25</v>
          </cell>
          <cell r="I21">
            <v>25</v>
          </cell>
          <cell r="J21">
            <v>25</v>
          </cell>
          <cell r="K21">
            <v>25</v>
          </cell>
          <cell r="L21">
            <v>25</v>
          </cell>
          <cell r="M21">
            <v>25</v>
          </cell>
          <cell r="N21">
            <v>25</v>
          </cell>
          <cell r="O21">
            <v>25</v>
          </cell>
          <cell r="P21">
            <v>22</v>
          </cell>
          <cell r="Q21">
            <v>22</v>
          </cell>
          <cell r="R21">
            <v>22</v>
          </cell>
          <cell r="S21">
            <v>22</v>
          </cell>
          <cell r="T21">
            <v>22</v>
          </cell>
          <cell r="U21">
            <v>22</v>
          </cell>
          <cell r="V21">
            <v>22</v>
          </cell>
          <cell r="W21">
            <v>22</v>
          </cell>
          <cell r="X21">
            <v>22</v>
          </cell>
          <cell r="Y21">
            <v>22</v>
          </cell>
          <cell r="Z21">
            <v>22</v>
          </cell>
          <cell r="AA21">
            <v>22</v>
          </cell>
        </row>
        <row r="22">
          <cell r="D22">
            <v>9</v>
          </cell>
          <cell r="E22">
            <v>9</v>
          </cell>
          <cell r="F22">
            <v>9</v>
          </cell>
          <cell r="G22">
            <v>9</v>
          </cell>
          <cell r="H22">
            <v>9</v>
          </cell>
          <cell r="I22">
            <v>9</v>
          </cell>
          <cell r="J22">
            <v>9</v>
          </cell>
          <cell r="K22">
            <v>9</v>
          </cell>
          <cell r="L22">
            <v>9</v>
          </cell>
          <cell r="M22">
            <v>9</v>
          </cell>
          <cell r="N22">
            <v>9</v>
          </cell>
          <cell r="O22">
            <v>9</v>
          </cell>
          <cell r="P22">
            <v>10</v>
          </cell>
          <cell r="Q22">
            <v>10</v>
          </cell>
          <cell r="R22">
            <v>10</v>
          </cell>
          <cell r="S22">
            <v>10</v>
          </cell>
          <cell r="T22">
            <v>10</v>
          </cell>
          <cell r="U22">
            <v>10</v>
          </cell>
          <cell r="V22">
            <v>10</v>
          </cell>
          <cell r="W22">
            <v>10</v>
          </cell>
          <cell r="X22">
            <v>10</v>
          </cell>
          <cell r="Y22">
            <v>10</v>
          </cell>
          <cell r="Z22">
            <v>10</v>
          </cell>
          <cell r="AA22">
            <v>10</v>
          </cell>
        </row>
        <row r="23">
          <cell r="D23">
            <v>8</v>
          </cell>
          <cell r="E23">
            <v>8</v>
          </cell>
          <cell r="F23">
            <v>8</v>
          </cell>
          <cell r="G23">
            <v>8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8</v>
          </cell>
          <cell r="M23">
            <v>8</v>
          </cell>
          <cell r="N23">
            <v>8</v>
          </cell>
          <cell r="O23">
            <v>8</v>
          </cell>
          <cell r="P23">
            <v>6</v>
          </cell>
          <cell r="Q23">
            <v>6</v>
          </cell>
          <cell r="R23">
            <v>6</v>
          </cell>
          <cell r="S23">
            <v>6</v>
          </cell>
          <cell r="T23">
            <v>6</v>
          </cell>
          <cell r="U23">
            <v>6</v>
          </cell>
          <cell r="V23">
            <v>6</v>
          </cell>
          <cell r="W23">
            <v>6</v>
          </cell>
          <cell r="X23">
            <v>6</v>
          </cell>
          <cell r="Y23">
            <v>6</v>
          </cell>
          <cell r="Z23">
            <v>6</v>
          </cell>
          <cell r="AA23">
            <v>6</v>
          </cell>
        </row>
        <row r="24"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</row>
        <row r="25">
          <cell r="D25">
            <v>8</v>
          </cell>
          <cell r="E25">
            <v>8</v>
          </cell>
          <cell r="F25">
            <v>8</v>
          </cell>
          <cell r="G25">
            <v>8</v>
          </cell>
          <cell r="H25">
            <v>8</v>
          </cell>
          <cell r="I25">
            <v>8</v>
          </cell>
          <cell r="J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8</v>
          </cell>
          <cell r="V25">
            <v>8</v>
          </cell>
          <cell r="W25">
            <v>8</v>
          </cell>
          <cell r="X25">
            <v>8</v>
          </cell>
          <cell r="Y25">
            <v>8</v>
          </cell>
          <cell r="Z25">
            <v>8</v>
          </cell>
          <cell r="AA25">
            <v>8</v>
          </cell>
        </row>
        <row r="26">
          <cell r="D26">
            <v>8</v>
          </cell>
          <cell r="E26">
            <v>8</v>
          </cell>
          <cell r="F26">
            <v>8</v>
          </cell>
          <cell r="G26">
            <v>8</v>
          </cell>
          <cell r="H26">
            <v>8</v>
          </cell>
          <cell r="I26">
            <v>8</v>
          </cell>
          <cell r="J26">
            <v>8</v>
          </cell>
          <cell r="K26">
            <v>8</v>
          </cell>
          <cell r="L26">
            <v>8</v>
          </cell>
          <cell r="M26">
            <v>8</v>
          </cell>
          <cell r="N26">
            <v>8</v>
          </cell>
          <cell r="O26">
            <v>8</v>
          </cell>
          <cell r="P26">
            <v>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9</v>
          </cell>
          <cell r="W26">
            <v>9</v>
          </cell>
          <cell r="X26">
            <v>9</v>
          </cell>
          <cell r="Y26">
            <v>9</v>
          </cell>
          <cell r="Z26">
            <v>9</v>
          </cell>
          <cell r="AA26">
            <v>9</v>
          </cell>
        </row>
        <row r="27">
          <cell r="D27">
            <v>11</v>
          </cell>
          <cell r="E27">
            <v>11</v>
          </cell>
          <cell r="F27">
            <v>11</v>
          </cell>
          <cell r="G27">
            <v>11</v>
          </cell>
          <cell r="H27">
            <v>11</v>
          </cell>
          <cell r="I27">
            <v>11</v>
          </cell>
          <cell r="J27">
            <v>11</v>
          </cell>
          <cell r="K27">
            <v>11</v>
          </cell>
          <cell r="L27">
            <v>11</v>
          </cell>
          <cell r="M27">
            <v>11</v>
          </cell>
          <cell r="N27">
            <v>11</v>
          </cell>
          <cell r="O27">
            <v>11</v>
          </cell>
          <cell r="P27">
            <v>11</v>
          </cell>
          <cell r="Q27">
            <v>11</v>
          </cell>
          <cell r="R27">
            <v>11</v>
          </cell>
          <cell r="S27">
            <v>11</v>
          </cell>
          <cell r="T27">
            <v>11</v>
          </cell>
          <cell r="U27">
            <v>11</v>
          </cell>
          <cell r="V27">
            <v>11</v>
          </cell>
          <cell r="W27">
            <v>11</v>
          </cell>
          <cell r="X27">
            <v>11</v>
          </cell>
          <cell r="Y27">
            <v>11</v>
          </cell>
          <cell r="Z27">
            <v>11</v>
          </cell>
          <cell r="AA27">
            <v>11</v>
          </cell>
        </row>
        <row r="28">
          <cell r="D28">
            <v>78</v>
          </cell>
          <cell r="E28">
            <v>78</v>
          </cell>
          <cell r="F28">
            <v>78</v>
          </cell>
          <cell r="G28">
            <v>78</v>
          </cell>
          <cell r="H28">
            <v>78</v>
          </cell>
          <cell r="I28">
            <v>78</v>
          </cell>
          <cell r="J28">
            <v>78</v>
          </cell>
          <cell r="K28">
            <v>78</v>
          </cell>
          <cell r="L28">
            <v>78</v>
          </cell>
          <cell r="M28">
            <v>78</v>
          </cell>
          <cell r="N28">
            <v>78</v>
          </cell>
          <cell r="O28">
            <v>78</v>
          </cell>
          <cell r="P28">
            <v>77</v>
          </cell>
          <cell r="Q28">
            <v>77</v>
          </cell>
          <cell r="R28">
            <v>77</v>
          </cell>
          <cell r="S28">
            <v>77</v>
          </cell>
          <cell r="T28">
            <v>77</v>
          </cell>
          <cell r="U28">
            <v>77</v>
          </cell>
          <cell r="V28">
            <v>77</v>
          </cell>
          <cell r="W28">
            <v>77</v>
          </cell>
          <cell r="X28">
            <v>77</v>
          </cell>
          <cell r="Y28">
            <v>77</v>
          </cell>
          <cell r="Z28">
            <v>77</v>
          </cell>
          <cell r="AA28">
            <v>77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D32">
            <v>4</v>
          </cell>
          <cell r="E32">
            <v>4</v>
          </cell>
          <cell r="F32">
            <v>4</v>
          </cell>
          <cell r="G32">
            <v>4</v>
          </cell>
          <cell r="H32">
            <v>4</v>
          </cell>
          <cell r="I32">
            <v>4</v>
          </cell>
          <cell r="J32">
            <v>4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5</v>
          </cell>
          <cell r="Q32">
            <v>5</v>
          </cell>
          <cell r="R32">
            <v>5</v>
          </cell>
          <cell r="S32">
            <v>6</v>
          </cell>
          <cell r="T32">
            <v>6</v>
          </cell>
          <cell r="U32">
            <v>6</v>
          </cell>
          <cell r="V32">
            <v>6</v>
          </cell>
          <cell r="W32">
            <v>6</v>
          </cell>
          <cell r="X32">
            <v>6</v>
          </cell>
          <cell r="Y32">
            <v>6</v>
          </cell>
          <cell r="Z32">
            <v>6</v>
          </cell>
          <cell r="AA32">
            <v>6</v>
          </cell>
        </row>
        <row r="33">
          <cell r="D33">
            <v>72</v>
          </cell>
          <cell r="E33">
            <v>72</v>
          </cell>
          <cell r="F33">
            <v>72</v>
          </cell>
          <cell r="G33">
            <v>72</v>
          </cell>
          <cell r="H33">
            <v>72</v>
          </cell>
          <cell r="I33">
            <v>72</v>
          </cell>
          <cell r="J33">
            <v>72</v>
          </cell>
          <cell r="K33">
            <v>72</v>
          </cell>
          <cell r="L33">
            <v>72</v>
          </cell>
          <cell r="M33">
            <v>72</v>
          </cell>
          <cell r="N33">
            <v>72</v>
          </cell>
          <cell r="O33">
            <v>72</v>
          </cell>
          <cell r="P33">
            <v>73</v>
          </cell>
          <cell r="Q33">
            <v>73</v>
          </cell>
          <cell r="R33">
            <v>73</v>
          </cell>
          <cell r="S33">
            <v>73</v>
          </cell>
          <cell r="T33">
            <v>73</v>
          </cell>
          <cell r="U33">
            <v>73</v>
          </cell>
          <cell r="V33">
            <v>73</v>
          </cell>
          <cell r="W33">
            <v>73</v>
          </cell>
          <cell r="X33">
            <v>73</v>
          </cell>
          <cell r="Y33">
            <v>73</v>
          </cell>
          <cell r="Z33">
            <v>73</v>
          </cell>
          <cell r="AA33">
            <v>73</v>
          </cell>
        </row>
        <row r="34">
          <cell r="D34">
            <v>76</v>
          </cell>
          <cell r="E34">
            <v>76</v>
          </cell>
          <cell r="F34">
            <v>76</v>
          </cell>
          <cell r="G34">
            <v>76</v>
          </cell>
          <cell r="H34">
            <v>76</v>
          </cell>
          <cell r="I34">
            <v>76</v>
          </cell>
          <cell r="J34">
            <v>76</v>
          </cell>
          <cell r="K34">
            <v>76</v>
          </cell>
          <cell r="L34">
            <v>76</v>
          </cell>
          <cell r="M34">
            <v>76</v>
          </cell>
          <cell r="N34">
            <v>76</v>
          </cell>
          <cell r="O34">
            <v>76</v>
          </cell>
          <cell r="P34">
            <v>78</v>
          </cell>
          <cell r="Q34">
            <v>78</v>
          </cell>
          <cell r="R34">
            <v>78</v>
          </cell>
          <cell r="S34">
            <v>79</v>
          </cell>
          <cell r="T34">
            <v>79</v>
          </cell>
          <cell r="U34">
            <v>79</v>
          </cell>
          <cell r="V34">
            <v>79</v>
          </cell>
          <cell r="W34">
            <v>79</v>
          </cell>
          <cell r="X34">
            <v>79</v>
          </cell>
          <cell r="Y34">
            <v>79</v>
          </cell>
          <cell r="Z34">
            <v>79</v>
          </cell>
          <cell r="AA34">
            <v>79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D38">
            <v>7</v>
          </cell>
          <cell r="E38">
            <v>7</v>
          </cell>
          <cell r="F38">
            <v>7</v>
          </cell>
          <cell r="G38">
            <v>7</v>
          </cell>
          <cell r="H38">
            <v>7</v>
          </cell>
          <cell r="I38">
            <v>7</v>
          </cell>
          <cell r="J38">
            <v>7</v>
          </cell>
          <cell r="K38">
            <v>7</v>
          </cell>
          <cell r="L38">
            <v>7</v>
          </cell>
          <cell r="M38">
            <v>7</v>
          </cell>
          <cell r="N38">
            <v>7</v>
          </cell>
          <cell r="O38">
            <v>7</v>
          </cell>
          <cell r="P38">
            <v>7</v>
          </cell>
          <cell r="Q38">
            <v>7</v>
          </cell>
          <cell r="R38">
            <v>7</v>
          </cell>
          <cell r="S38">
            <v>7</v>
          </cell>
          <cell r="T38">
            <v>7</v>
          </cell>
          <cell r="U38">
            <v>7</v>
          </cell>
          <cell r="V38">
            <v>7</v>
          </cell>
          <cell r="W38">
            <v>7</v>
          </cell>
          <cell r="X38">
            <v>7</v>
          </cell>
          <cell r="Y38">
            <v>7</v>
          </cell>
          <cell r="Z38">
            <v>7</v>
          </cell>
          <cell r="AA38">
            <v>7</v>
          </cell>
        </row>
        <row r="39">
          <cell r="D39">
            <v>66</v>
          </cell>
          <cell r="E39">
            <v>66</v>
          </cell>
          <cell r="F39">
            <v>66</v>
          </cell>
          <cell r="G39">
            <v>66</v>
          </cell>
          <cell r="H39">
            <v>66</v>
          </cell>
          <cell r="I39">
            <v>66</v>
          </cell>
          <cell r="J39">
            <v>66</v>
          </cell>
          <cell r="K39">
            <v>66</v>
          </cell>
          <cell r="L39">
            <v>66</v>
          </cell>
          <cell r="M39">
            <v>66</v>
          </cell>
          <cell r="N39">
            <v>66</v>
          </cell>
          <cell r="O39">
            <v>66</v>
          </cell>
          <cell r="P39">
            <v>66</v>
          </cell>
          <cell r="Q39">
            <v>66</v>
          </cell>
          <cell r="R39">
            <v>66</v>
          </cell>
          <cell r="S39">
            <v>66</v>
          </cell>
          <cell r="T39">
            <v>66</v>
          </cell>
          <cell r="U39">
            <v>66</v>
          </cell>
          <cell r="V39">
            <v>66</v>
          </cell>
          <cell r="W39">
            <v>66</v>
          </cell>
          <cell r="X39">
            <v>66</v>
          </cell>
          <cell r="Y39">
            <v>66</v>
          </cell>
          <cell r="Z39">
            <v>66</v>
          </cell>
          <cell r="AA39">
            <v>66</v>
          </cell>
        </row>
        <row r="40">
          <cell r="D40">
            <v>73</v>
          </cell>
          <cell r="E40">
            <v>73</v>
          </cell>
          <cell r="F40">
            <v>73</v>
          </cell>
          <cell r="G40">
            <v>73</v>
          </cell>
          <cell r="H40">
            <v>73</v>
          </cell>
          <cell r="I40">
            <v>73</v>
          </cell>
          <cell r="J40">
            <v>73</v>
          </cell>
          <cell r="K40">
            <v>73</v>
          </cell>
          <cell r="L40">
            <v>73</v>
          </cell>
          <cell r="M40">
            <v>73</v>
          </cell>
          <cell r="N40">
            <v>73</v>
          </cell>
          <cell r="O40">
            <v>73</v>
          </cell>
          <cell r="P40">
            <v>73</v>
          </cell>
          <cell r="Q40">
            <v>73</v>
          </cell>
          <cell r="R40">
            <v>73</v>
          </cell>
          <cell r="S40">
            <v>73</v>
          </cell>
          <cell r="T40">
            <v>73</v>
          </cell>
          <cell r="U40">
            <v>73</v>
          </cell>
          <cell r="V40">
            <v>73</v>
          </cell>
          <cell r="W40">
            <v>73</v>
          </cell>
          <cell r="X40">
            <v>73</v>
          </cell>
          <cell r="Y40">
            <v>73</v>
          </cell>
          <cell r="Z40">
            <v>73</v>
          </cell>
          <cell r="AA40">
            <v>73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D44">
            <v>12</v>
          </cell>
          <cell r="E44">
            <v>12</v>
          </cell>
          <cell r="F44">
            <v>12</v>
          </cell>
          <cell r="G44">
            <v>12</v>
          </cell>
          <cell r="H44">
            <v>12</v>
          </cell>
          <cell r="I44">
            <v>12</v>
          </cell>
          <cell r="J44">
            <v>12</v>
          </cell>
          <cell r="K44">
            <v>12</v>
          </cell>
          <cell r="L44">
            <v>12</v>
          </cell>
          <cell r="M44">
            <v>12</v>
          </cell>
          <cell r="N44">
            <v>12</v>
          </cell>
          <cell r="O44">
            <v>12</v>
          </cell>
          <cell r="P44">
            <v>12</v>
          </cell>
          <cell r="Q44">
            <v>12</v>
          </cell>
          <cell r="R44">
            <v>12</v>
          </cell>
          <cell r="S44">
            <v>12</v>
          </cell>
          <cell r="T44">
            <v>12</v>
          </cell>
          <cell r="U44">
            <v>12</v>
          </cell>
          <cell r="V44">
            <v>12</v>
          </cell>
          <cell r="W44">
            <v>12</v>
          </cell>
          <cell r="X44">
            <v>12</v>
          </cell>
          <cell r="Y44">
            <v>12</v>
          </cell>
          <cell r="Z44">
            <v>12</v>
          </cell>
          <cell r="AA44">
            <v>12</v>
          </cell>
        </row>
        <row r="45">
          <cell r="D45">
            <v>27</v>
          </cell>
          <cell r="E45">
            <v>27</v>
          </cell>
          <cell r="F45">
            <v>27</v>
          </cell>
          <cell r="G45">
            <v>27</v>
          </cell>
          <cell r="H45">
            <v>27</v>
          </cell>
          <cell r="I45">
            <v>27</v>
          </cell>
          <cell r="J45">
            <v>33</v>
          </cell>
          <cell r="K45">
            <v>33</v>
          </cell>
          <cell r="L45">
            <v>33</v>
          </cell>
          <cell r="M45">
            <v>33</v>
          </cell>
          <cell r="N45">
            <v>33</v>
          </cell>
          <cell r="O45">
            <v>33</v>
          </cell>
          <cell r="P45">
            <v>41</v>
          </cell>
          <cell r="Q45">
            <v>41</v>
          </cell>
          <cell r="R45">
            <v>41</v>
          </cell>
          <cell r="S45">
            <v>41</v>
          </cell>
          <cell r="T45">
            <v>41</v>
          </cell>
          <cell r="U45">
            <v>41</v>
          </cell>
          <cell r="V45">
            <v>41</v>
          </cell>
          <cell r="W45">
            <v>41</v>
          </cell>
          <cell r="X45">
            <v>41</v>
          </cell>
          <cell r="Y45">
            <v>41</v>
          </cell>
          <cell r="Z45">
            <v>41</v>
          </cell>
          <cell r="AA45">
            <v>41</v>
          </cell>
        </row>
        <row r="46"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P46">
            <v>11</v>
          </cell>
          <cell r="Q46">
            <v>11</v>
          </cell>
          <cell r="R46">
            <v>11</v>
          </cell>
          <cell r="S46">
            <v>11</v>
          </cell>
          <cell r="T46">
            <v>11</v>
          </cell>
          <cell r="U46">
            <v>11</v>
          </cell>
          <cell r="V46">
            <v>11</v>
          </cell>
          <cell r="W46">
            <v>11</v>
          </cell>
          <cell r="X46">
            <v>11</v>
          </cell>
          <cell r="Y46">
            <v>11</v>
          </cell>
          <cell r="Z46">
            <v>11</v>
          </cell>
          <cell r="AA46">
            <v>11</v>
          </cell>
        </row>
        <row r="47">
          <cell r="D47">
            <v>51</v>
          </cell>
          <cell r="E47">
            <v>51</v>
          </cell>
          <cell r="F47">
            <v>51</v>
          </cell>
          <cell r="G47">
            <v>51</v>
          </cell>
          <cell r="H47">
            <v>51</v>
          </cell>
          <cell r="I47">
            <v>51</v>
          </cell>
          <cell r="J47">
            <v>57</v>
          </cell>
          <cell r="K47">
            <v>57</v>
          </cell>
          <cell r="L47">
            <v>57</v>
          </cell>
          <cell r="M47">
            <v>57</v>
          </cell>
          <cell r="N47">
            <v>57</v>
          </cell>
          <cell r="O47">
            <v>57</v>
          </cell>
          <cell r="P47">
            <v>64</v>
          </cell>
          <cell r="Q47">
            <v>64</v>
          </cell>
          <cell r="R47">
            <v>64</v>
          </cell>
          <cell r="S47">
            <v>64</v>
          </cell>
          <cell r="T47">
            <v>64</v>
          </cell>
          <cell r="U47">
            <v>64</v>
          </cell>
          <cell r="V47">
            <v>64</v>
          </cell>
          <cell r="W47">
            <v>64</v>
          </cell>
          <cell r="X47">
            <v>64</v>
          </cell>
          <cell r="Y47">
            <v>64</v>
          </cell>
          <cell r="Z47">
            <v>64</v>
          </cell>
          <cell r="AA47">
            <v>64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D51">
            <v>6</v>
          </cell>
          <cell r="E51">
            <v>6</v>
          </cell>
          <cell r="F51">
            <v>6</v>
          </cell>
          <cell r="G51">
            <v>6</v>
          </cell>
          <cell r="H51">
            <v>6</v>
          </cell>
          <cell r="I51">
            <v>6</v>
          </cell>
          <cell r="J51">
            <v>6</v>
          </cell>
          <cell r="K51">
            <v>6</v>
          </cell>
          <cell r="L51">
            <v>6</v>
          </cell>
          <cell r="M51">
            <v>6</v>
          </cell>
          <cell r="N51">
            <v>6</v>
          </cell>
          <cell r="O51">
            <v>6</v>
          </cell>
          <cell r="P51">
            <v>6</v>
          </cell>
          <cell r="Q51">
            <v>6</v>
          </cell>
          <cell r="R51">
            <v>6</v>
          </cell>
          <cell r="S51">
            <v>6</v>
          </cell>
          <cell r="T51">
            <v>6</v>
          </cell>
          <cell r="U51">
            <v>6</v>
          </cell>
          <cell r="V51">
            <v>6</v>
          </cell>
          <cell r="W51">
            <v>6</v>
          </cell>
          <cell r="X51">
            <v>6</v>
          </cell>
          <cell r="Y51">
            <v>6</v>
          </cell>
          <cell r="Z51">
            <v>6</v>
          </cell>
          <cell r="AA51">
            <v>6</v>
          </cell>
        </row>
        <row r="52">
          <cell r="D52">
            <v>36</v>
          </cell>
          <cell r="E52">
            <v>36</v>
          </cell>
          <cell r="F52">
            <v>36</v>
          </cell>
          <cell r="G52">
            <v>36</v>
          </cell>
          <cell r="H52">
            <v>36</v>
          </cell>
          <cell r="I52">
            <v>36</v>
          </cell>
          <cell r="J52">
            <v>36</v>
          </cell>
          <cell r="K52">
            <v>36</v>
          </cell>
          <cell r="L52">
            <v>36</v>
          </cell>
          <cell r="M52">
            <v>36</v>
          </cell>
          <cell r="N52">
            <v>36</v>
          </cell>
          <cell r="O52">
            <v>36</v>
          </cell>
          <cell r="P52">
            <v>36</v>
          </cell>
          <cell r="Q52">
            <v>36</v>
          </cell>
          <cell r="R52">
            <v>36</v>
          </cell>
          <cell r="S52">
            <v>36</v>
          </cell>
          <cell r="T52">
            <v>36</v>
          </cell>
          <cell r="U52">
            <v>36</v>
          </cell>
          <cell r="V52">
            <v>36</v>
          </cell>
          <cell r="W52">
            <v>36</v>
          </cell>
          <cell r="X52">
            <v>36</v>
          </cell>
          <cell r="Y52">
            <v>36</v>
          </cell>
          <cell r="Z52">
            <v>36</v>
          </cell>
          <cell r="AA52">
            <v>36</v>
          </cell>
        </row>
        <row r="53">
          <cell r="D53">
            <v>42</v>
          </cell>
          <cell r="E53">
            <v>42</v>
          </cell>
          <cell r="F53">
            <v>42</v>
          </cell>
          <cell r="G53">
            <v>42</v>
          </cell>
          <cell r="H53">
            <v>42</v>
          </cell>
          <cell r="I53">
            <v>42</v>
          </cell>
          <cell r="J53">
            <v>42</v>
          </cell>
          <cell r="K53">
            <v>42</v>
          </cell>
          <cell r="L53">
            <v>42</v>
          </cell>
          <cell r="M53">
            <v>42</v>
          </cell>
          <cell r="N53">
            <v>42</v>
          </cell>
          <cell r="O53">
            <v>42</v>
          </cell>
          <cell r="P53">
            <v>42</v>
          </cell>
          <cell r="Q53">
            <v>42</v>
          </cell>
          <cell r="R53">
            <v>42</v>
          </cell>
          <cell r="S53">
            <v>42</v>
          </cell>
          <cell r="T53">
            <v>42</v>
          </cell>
          <cell r="U53">
            <v>42</v>
          </cell>
          <cell r="V53">
            <v>42</v>
          </cell>
          <cell r="W53">
            <v>42</v>
          </cell>
          <cell r="X53">
            <v>42</v>
          </cell>
          <cell r="Y53">
            <v>42</v>
          </cell>
          <cell r="Z53">
            <v>42</v>
          </cell>
          <cell r="AA53">
            <v>42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6</v>
          </cell>
          <cell r="E57">
            <v>6</v>
          </cell>
          <cell r="F57">
            <v>6</v>
          </cell>
          <cell r="G57">
            <v>6</v>
          </cell>
          <cell r="H57">
            <v>6</v>
          </cell>
          <cell r="I57">
            <v>6</v>
          </cell>
          <cell r="J57">
            <v>6</v>
          </cell>
          <cell r="K57">
            <v>6</v>
          </cell>
          <cell r="L57">
            <v>6</v>
          </cell>
          <cell r="M57">
            <v>6</v>
          </cell>
          <cell r="N57">
            <v>6</v>
          </cell>
          <cell r="O57">
            <v>6</v>
          </cell>
          <cell r="P57">
            <v>7</v>
          </cell>
          <cell r="Q57">
            <v>7</v>
          </cell>
          <cell r="R57">
            <v>7</v>
          </cell>
          <cell r="S57">
            <v>7</v>
          </cell>
          <cell r="T57">
            <v>7</v>
          </cell>
          <cell r="U57">
            <v>7</v>
          </cell>
          <cell r="V57">
            <v>7</v>
          </cell>
          <cell r="W57">
            <v>7</v>
          </cell>
          <cell r="X57">
            <v>7</v>
          </cell>
          <cell r="Y57">
            <v>7</v>
          </cell>
          <cell r="Z57">
            <v>7</v>
          </cell>
          <cell r="AA57">
            <v>7</v>
          </cell>
        </row>
        <row r="58">
          <cell r="D58">
            <v>8</v>
          </cell>
          <cell r="E58">
            <v>8</v>
          </cell>
          <cell r="F58">
            <v>8</v>
          </cell>
          <cell r="G58">
            <v>8</v>
          </cell>
          <cell r="H58">
            <v>8</v>
          </cell>
          <cell r="I58">
            <v>8</v>
          </cell>
          <cell r="J58">
            <v>8</v>
          </cell>
          <cell r="K58">
            <v>8</v>
          </cell>
          <cell r="L58">
            <v>8</v>
          </cell>
          <cell r="M58">
            <v>8</v>
          </cell>
          <cell r="N58">
            <v>8</v>
          </cell>
          <cell r="O58">
            <v>8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  <cell r="AA58">
            <v>8</v>
          </cell>
        </row>
        <row r="59">
          <cell r="D59">
            <v>25</v>
          </cell>
          <cell r="E59">
            <v>25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25</v>
          </cell>
          <cell r="S59">
            <v>25</v>
          </cell>
          <cell r="T59">
            <v>25</v>
          </cell>
          <cell r="U59">
            <v>25</v>
          </cell>
          <cell r="V59">
            <v>25</v>
          </cell>
          <cell r="W59">
            <v>25</v>
          </cell>
          <cell r="X59">
            <v>25</v>
          </cell>
          <cell r="Y59">
            <v>25</v>
          </cell>
          <cell r="Z59">
            <v>25</v>
          </cell>
          <cell r="AA59">
            <v>25</v>
          </cell>
        </row>
        <row r="60">
          <cell r="D60">
            <v>39</v>
          </cell>
          <cell r="E60">
            <v>39</v>
          </cell>
          <cell r="F60">
            <v>39</v>
          </cell>
          <cell r="G60">
            <v>39</v>
          </cell>
          <cell r="H60">
            <v>39</v>
          </cell>
          <cell r="I60">
            <v>39</v>
          </cell>
          <cell r="J60">
            <v>39</v>
          </cell>
          <cell r="K60">
            <v>39</v>
          </cell>
          <cell r="L60">
            <v>39</v>
          </cell>
          <cell r="M60">
            <v>39</v>
          </cell>
          <cell r="N60">
            <v>39</v>
          </cell>
          <cell r="O60">
            <v>39</v>
          </cell>
          <cell r="P60">
            <v>40</v>
          </cell>
          <cell r="Q60">
            <v>40</v>
          </cell>
          <cell r="R60">
            <v>40</v>
          </cell>
          <cell r="S60">
            <v>40</v>
          </cell>
          <cell r="T60">
            <v>40</v>
          </cell>
          <cell r="U60">
            <v>40</v>
          </cell>
          <cell r="V60">
            <v>40</v>
          </cell>
          <cell r="W60">
            <v>40</v>
          </cell>
          <cell r="X60">
            <v>40</v>
          </cell>
          <cell r="Y60">
            <v>40</v>
          </cell>
          <cell r="Z60">
            <v>40</v>
          </cell>
          <cell r="AA60">
            <v>40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  <cell r="N68">
            <v>1</v>
          </cell>
          <cell r="O68">
            <v>1</v>
          </cell>
          <cell r="P68">
            <v>1</v>
          </cell>
          <cell r="Q68">
            <v>1</v>
          </cell>
          <cell r="R68">
            <v>1</v>
          </cell>
          <cell r="S68">
            <v>1</v>
          </cell>
          <cell r="T68">
            <v>1</v>
          </cell>
          <cell r="U68">
            <v>1</v>
          </cell>
          <cell r="V68">
            <v>1</v>
          </cell>
          <cell r="W68">
            <v>1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1">
          <cell r="D71">
            <v>1</v>
          </cell>
          <cell r="E71">
            <v>1</v>
          </cell>
          <cell r="F71">
            <v>1</v>
          </cell>
          <cell r="G71">
            <v>1</v>
          </cell>
          <cell r="H71">
            <v>1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</row>
        <row r="72">
          <cell r="D72">
            <v>1</v>
          </cell>
          <cell r="E72">
            <v>1</v>
          </cell>
          <cell r="F72">
            <v>1</v>
          </cell>
          <cell r="G72">
            <v>1</v>
          </cell>
          <cell r="H72">
            <v>1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1</v>
          </cell>
          <cell r="O72">
            <v>1</v>
          </cell>
          <cell r="P72">
            <v>1</v>
          </cell>
          <cell r="Q72">
            <v>1</v>
          </cell>
          <cell r="R72">
            <v>1</v>
          </cell>
          <cell r="S72">
            <v>1</v>
          </cell>
          <cell r="T72">
            <v>1</v>
          </cell>
          <cell r="U72">
            <v>1</v>
          </cell>
          <cell r="V72">
            <v>1</v>
          </cell>
          <cell r="W72">
            <v>1</v>
          </cell>
          <cell r="X72">
            <v>1</v>
          </cell>
          <cell r="Y72">
            <v>1</v>
          </cell>
          <cell r="Z72">
            <v>1</v>
          </cell>
          <cell r="AA72">
            <v>1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D76">
            <v>3</v>
          </cell>
          <cell r="E76">
            <v>3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  <cell r="Q76">
            <v>3</v>
          </cell>
          <cell r="R76">
            <v>3</v>
          </cell>
          <cell r="S76">
            <v>3</v>
          </cell>
          <cell r="T76">
            <v>3</v>
          </cell>
          <cell r="U76">
            <v>3</v>
          </cell>
          <cell r="V76">
            <v>3</v>
          </cell>
          <cell r="W76">
            <v>3</v>
          </cell>
          <cell r="X76">
            <v>3</v>
          </cell>
          <cell r="Y76">
            <v>3</v>
          </cell>
          <cell r="Z76">
            <v>3</v>
          </cell>
          <cell r="AA76">
            <v>3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4</v>
          </cell>
          <cell r="E94">
            <v>4</v>
          </cell>
          <cell r="F94">
            <v>4</v>
          </cell>
          <cell r="G94">
            <v>4</v>
          </cell>
          <cell r="H94">
            <v>4</v>
          </cell>
          <cell r="I94">
            <v>4</v>
          </cell>
          <cell r="J94">
            <v>4</v>
          </cell>
          <cell r="K94">
            <v>4</v>
          </cell>
          <cell r="L94">
            <v>4</v>
          </cell>
          <cell r="M94">
            <v>4</v>
          </cell>
          <cell r="N94">
            <v>4</v>
          </cell>
          <cell r="O94">
            <v>4</v>
          </cell>
          <cell r="P94">
            <v>4</v>
          </cell>
          <cell r="Q94">
            <v>4</v>
          </cell>
          <cell r="R94">
            <v>4</v>
          </cell>
          <cell r="S94">
            <v>4</v>
          </cell>
          <cell r="T94">
            <v>4</v>
          </cell>
          <cell r="U94">
            <v>4</v>
          </cell>
          <cell r="V94">
            <v>4</v>
          </cell>
          <cell r="W94">
            <v>4</v>
          </cell>
          <cell r="X94">
            <v>4</v>
          </cell>
          <cell r="Y94">
            <v>4</v>
          </cell>
          <cell r="Z94">
            <v>4</v>
          </cell>
          <cell r="AA94">
            <v>4</v>
          </cell>
        </row>
        <row r="95">
          <cell r="D95">
            <v>4</v>
          </cell>
          <cell r="E95">
            <v>4</v>
          </cell>
          <cell r="F95">
            <v>4</v>
          </cell>
          <cell r="G95">
            <v>4</v>
          </cell>
          <cell r="H95">
            <v>4</v>
          </cell>
          <cell r="I95">
            <v>4</v>
          </cell>
          <cell r="J95">
            <v>4</v>
          </cell>
          <cell r="K95">
            <v>4</v>
          </cell>
          <cell r="L95">
            <v>4</v>
          </cell>
          <cell r="M95">
            <v>4</v>
          </cell>
          <cell r="N95">
            <v>4</v>
          </cell>
          <cell r="O95">
            <v>4</v>
          </cell>
          <cell r="P95">
            <v>4</v>
          </cell>
          <cell r="Q95">
            <v>4</v>
          </cell>
          <cell r="R95">
            <v>4</v>
          </cell>
          <cell r="S95">
            <v>4</v>
          </cell>
          <cell r="T95">
            <v>4</v>
          </cell>
          <cell r="U95">
            <v>4</v>
          </cell>
          <cell r="V95">
            <v>4</v>
          </cell>
          <cell r="W95">
            <v>4</v>
          </cell>
          <cell r="X95">
            <v>4</v>
          </cell>
          <cell r="Y95">
            <v>4</v>
          </cell>
          <cell r="Z95">
            <v>4</v>
          </cell>
          <cell r="AA95">
            <v>4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</row>
        <row r="99">
          <cell r="D99">
            <v>1</v>
          </cell>
          <cell r="E99">
            <v>1</v>
          </cell>
          <cell r="F99">
            <v>1</v>
          </cell>
          <cell r="G99">
            <v>1</v>
          </cell>
          <cell r="H99">
            <v>1</v>
          </cell>
          <cell r="I99">
            <v>1</v>
          </cell>
          <cell r="J99">
            <v>1</v>
          </cell>
          <cell r="K99">
            <v>1</v>
          </cell>
          <cell r="L99">
            <v>1</v>
          </cell>
          <cell r="M99">
            <v>1</v>
          </cell>
          <cell r="N99">
            <v>1</v>
          </cell>
          <cell r="O99">
            <v>1</v>
          </cell>
          <cell r="P99">
            <v>1</v>
          </cell>
          <cell r="Q99">
            <v>1</v>
          </cell>
          <cell r="R99">
            <v>1</v>
          </cell>
          <cell r="S99">
            <v>1</v>
          </cell>
          <cell r="T99">
            <v>1</v>
          </cell>
          <cell r="U99">
            <v>1</v>
          </cell>
          <cell r="V99">
            <v>1</v>
          </cell>
          <cell r="W99">
            <v>1</v>
          </cell>
          <cell r="X99">
            <v>1</v>
          </cell>
          <cell r="Y99">
            <v>1</v>
          </cell>
          <cell r="Z99">
            <v>1</v>
          </cell>
          <cell r="AA99">
            <v>1</v>
          </cell>
        </row>
        <row r="100">
          <cell r="D100">
            <v>1</v>
          </cell>
          <cell r="E100">
            <v>1</v>
          </cell>
          <cell r="F100">
            <v>1</v>
          </cell>
          <cell r="G100">
            <v>1</v>
          </cell>
          <cell r="H100">
            <v>1</v>
          </cell>
          <cell r="I100">
            <v>1</v>
          </cell>
          <cell r="J100">
            <v>1</v>
          </cell>
          <cell r="K100">
            <v>1</v>
          </cell>
          <cell r="L100">
            <v>1</v>
          </cell>
          <cell r="M100">
            <v>1</v>
          </cell>
          <cell r="N100">
            <v>1</v>
          </cell>
          <cell r="O100">
            <v>1</v>
          </cell>
          <cell r="P100">
            <v>2</v>
          </cell>
          <cell r="Q100">
            <v>2</v>
          </cell>
          <cell r="R100">
            <v>2</v>
          </cell>
          <cell r="S100">
            <v>2</v>
          </cell>
          <cell r="T100">
            <v>2</v>
          </cell>
          <cell r="U100">
            <v>2</v>
          </cell>
          <cell r="V100">
            <v>2</v>
          </cell>
          <cell r="W100">
            <v>2</v>
          </cell>
          <cell r="X100">
            <v>2</v>
          </cell>
          <cell r="Y100">
            <v>2</v>
          </cell>
          <cell r="Z100">
            <v>2</v>
          </cell>
          <cell r="AA100">
            <v>2</v>
          </cell>
        </row>
        <row r="101">
          <cell r="D101">
            <v>2</v>
          </cell>
          <cell r="E101">
            <v>2</v>
          </cell>
          <cell r="F101">
            <v>2</v>
          </cell>
          <cell r="G101">
            <v>2</v>
          </cell>
          <cell r="H101">
            <v>2</v>
          </cell>
          <cell r="I101">
            <v>2</v>
          </cell>
          <cell r="J101">
            <v>2</v>
          </cell>
          <cell r="K101">
            <v>2</v>
          </cell>
          <cell r="L101">
            <v>2</v>
          </cell>
          <cell r="M101">
            <v>2</v>
          </cell>
          <cell r="N101">
            <v>2</v>
          </cell>
          <cell r="O101">
            <v>2</v>
          </cell>
          <cell r="P101">
            <v>3</v>
          </cell>
          <cell r="Q101">
            <v>3</v>
          </cell>
          <cell r="R101">
            <v>3</v>
          </cell>
          <cell r="S101">
            <v>3</v>
          </cell>
          <cell r="T101">
            <v>3</v>
          </cell>
          <cell r="U101">
            <v>3</v>
          </cell>
          <cell r="V101">
            <v>3</v>
          </cell>
          <cell r="W101">
            <v>3</v>
          </cell>
          <cell r="X101">
            <v>3</v>
          </cell>
          <cell r="Y101">
            <v>3</v>
          </cell>
          <cell r="Z101">
            <v>3</v>
          </cell>
          <cell r="AA101">
            <v>3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  <row r="106">
          <cell r="D106">
            <v>3</v>
          </cell>
          <cell r="E106">
            <v>3</v>
          </cell>
          <cell r="F106">
            <v>3</v>
          </cell>
          <cell r="G106">
            <v>3</v>
          </cell>
          <cell r="H106">
            <v>3</v>
          </cell>
          <cell r="I106">
            <v>3</v>
          </cell>
          <cell r="J106">
            <v>3</v>
          </cell>
          <cell r="K106">
            <v>3</v>
          </cell>
          <cell r="L106">
            <v>3</v>
          </cell>
          <cell r="M106">
            <v>3</v>
          </cell>
          <cell r="N106">
            <v>3</v>
          </cell>
          <cell r="O106">
            <v>3</v>
          </cell>
          <cell r="P106">
            <v>2</v>
          </cell>
          <cell r="Q106">
            <v>2</v>
          </cell>
          <cell r="R106">
            <v>2</v>
          </cell>
          <cell r="S106">
            <v>2</v>
          </cell>
          <cell r="T106">
            <v>2</v>
          </cell>
          <cell r="U106">
            <v>2</v>
          </cell>
          <cell r="V106">
            <v>2</v>
          </cell>
          <cell r="W106">
            <v>2</v>
          </cell>
          <cell r="X106">
            <v>2</v>
          </cell>
          <cell r="Y106">
            <v>2</v>
          </cell>
          <cell r="Z106">
            <v>2</v>
          </cell>
          <cell r="AA106">
            <v>2</v>
          </cell>
        </row>
        <row r="107">
          <cell r="D107">
            <v>3</v>
          </cell>
          <cell r="E107">
            <v>3</v>
          </cell>
          <cell r="F107">
            <v>3</v>
          </cell>
          <cell r="G107">
            <v>3</v>
          </cell>
          <cell r="H107">
            <v>3</v>
          </cell>
          <cell r="I107">
            <v>3</v>
          </cell>
          <cell r="J107">
            <v>3</v>
          </cell>
          <cell r="K107">
            <v>3</v>
          </cell>
          <cell r="L107">
            <v>3</v>
          </cell>
          <cell r="M107">
            <v>3</v>
          </cell>
          <cell r="N107">
            <v>3</v>
          </cell>
          <cell r="O107">
            <v>3</v>
          </cell>
          <cell r="P107">
            <v>3</v>
          </cell>
          <cell r="Q107">
            <v>3</v>
          </cell>
          <cell r="R107">
            <v>3</v>
          </cell>
          <cell r="S107">
            <v>3</v>
          </cell>
          <cell r="T107">
            <v>3</v>
          </cell>
          <cell r="U107">
            <v>3</v>
          </cell>
          <cell r="V107">
            <v>3</v>
          </cell>
          <cell r="W107">
            <v>3</v>
          </cell>
          <cell r="X107">
            <v>3</v>
          </cell>
          <cell r="Y107">
            <v>3</v>
          </cell>
          <cell r="Z107">
            <v>3</v>
          </cell>
          <cell r="AA107">
            <v>3</v>
          </cell>
        </row>
        <row r="108">
          <cell r="D108">
            <v>6</v>
          </cell>
          <cell r="E108">
            <v>6</v>
          </cell>
          <cell r="F108">
            <v>6</v>
          </cell>
          <cell r="G108">
            <v>6</v>
          </cell>
          <cell r="H108">
            <v>6</v>
          </cell>
          <cell r="I108">
            <v>6</v>
          </cell>
          <cell r="J108">
            <v>6</v>
          </cell>
          <cell r="K108">
            <v>6</v>
          </cell>
          <cell r="L108">
            <v>6</v>
          </cell>
          <cell r="M108">
            <v>6</v>
          </cell>
          <cell r="N108">
            <v>6</v>
          </cell>
          <cell r="O108">
            <v>6</v>
          </cell>
          <cell r="P108">
            <v>5</v>
          </cell>
          <cell r="Q108">
            <v>5</v>
          </cell>
          <cell r="R108">
            <v>5</v>
          </cell>
          <cell r="S108">
            <v>5</v>
          </cell>
          <cell r="T108">
            <v>5</v>
          </cell>
          <cell r="U108">
            <v>5</v>
          </cell>
          <cell r="V108">
            <v>5</v>
          </cell>
          <cell r="W108">
            <v>5</v>
          </cell>
          <cell r="X108">
            <v>5</v>
          </cell>
          <cell r="Y108">
            <v>5</v>
          </cell>
          <cell r="Z108">
            <v>5</v>
          </cell>
          <cell r="AA108">
            <v>5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</row>
        <row r="112">
          <cell r="D112">
            <v>1</v>
          </cell>
          <cell r="E112">
            <v>1</v>
          </cell>
          <cell r="F112">
            <v>1</v>
          </cell>
          <cell r="G112">
            <v>1</v>
          </cell>
          <cell r="H112">
            <v>1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1</v>
          </cell>
          <cell r="N112">
            <v>1</v>
          </cell>
          <cell r="O112">
            <v>1</v>
          </cell>
          <cell r="P112">
            <v>1</v>
          </cell>
          <cell r="Q112">
            <v>1</v>
          </cell>
          <cell r="R112">
            <v>1</v>
          </cell>
          <cell r="S112">
            <v>1</v>
          </cell>
          <cell r="T112">
            <v>1</v>
          </cell>
          <cell r="U112">
            <v>1</v>
          </cell>
          <cell r="V112">
            <v>1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</row>
        <row r="113">
          <cell r="D113">
            <v>2</v>
          </cell>
          <cell r="E113">
            <v>2</v>
          </cell>
          <cell r="F113">
            <v>2</v>
          </cell>
          <cell r="G113">
            <v>2</v>
          </cell>
          <cell r="H113">
            <v>2</v>
          </cell>
          <cell r="I113">
            <v>2</v>
          </cell>
          <cell r="J113">
            <v>2</v>
          </cell>
          <cell r="K113">
            <v>2</v>
          </cell>
          <cell r="L113">
            <v>2</v>
          </cell>
          <cell r="M113">
            <v>2</v>
          </cell>
          <cell r="N113">
            <v>2</v>
          </cell>
          <cell r="O113">
            <v>2</v>
          </cell>
          <cell r="P113">
            <v>2</v>
          </cell>
          <cell r="Q113">
            <v>2</v>
          </cell>
          <cell r="R113">
            <v>2</v>
          </cell>
          <cell r="S113">
            <v>2</v>
          </cell>
          <cell r="T113">
            <v>2</v>
          </cell>
          <cell r="U113">
            <v>2</v>
          </cell>
          <cell r="V113">
            <v>2</v>
          </cell>
          <cell r="W113">
            <v>2</v>
          </cell>
          <cell r="X113">
            <v>2</v>
          </cell>
          <cell r="Y113">
            <v>2</v>
          </cell>
          <cell r="Z113">
            <v>2</v>
          </cell>
          <cell r="AA113">
            <v>2</v>
          </cell>
        </row>
        <row r="114">
          <cell r="D114">
            <v>3</v>
          </cell>
          <cell r="E114">
            <v>3</v>
          </cell>
          <cell r="F114">
            <v>3</v>
          </cell>
          <cell r="G114">
            <v>3</v>
          </cell>
          <cell r="H114">
            <v>3</v>
          </cell>
          <cell r="I114">
            <v>3</v>
          </cell>
          <cell r="J114">
            <v>3</v>
          </cell>
          <cell r="K114">
            <v>3</v>
          </cell>
          <cell r="L114">
            <v>3</v>
          </cell>
          <cell r="M114">
            <v>3</v>
          </cell>
          <cell r="N114">
            <v>3</v>
          </cell>
          <cell r="O114">
            <v>3</v>
          </cell>
          <cell r="P114">
            <v>3</v>
          </cell>
          <cell r="Q114">
            <v>3</v>
          </cell>
          <cell r="R114">
            <v>3</v>
          </cell>
          <cell r="S114">
            <v>3</v>
          </cell>
          <cell r="T114">
            <v>3</v>
          </cell>
          <cell r="U114">
            <v>3</v>
          </cell>
          <cell r="V114">
            <v>3</v>
          </cell>
          <cell r="W114">
            <v>3</v>
          </cell>
          <cell r="X114">
            <v>3</v>
          </cell>
          <cell r="Y114">
            <v>3</v>
          </cell>
          <cell r="Z114">
            <v>3</v>
          </cell>
          <cell r="AA114">
            <v>3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 Pay Grades"/>
      <sheetName val="Corix Pay Grades"/>
      <sheetName val="Salary Ranges '14"/>
      <sheetName val="Charts&gt;&gt;"/>
      <sheetName val="Titles by Grade"/>
      <sheetName val="Operations"/>
      <sheetName val="Annual Earnings Charts"/>
      <sheetName val="Finance Team"/>
      <sheetName val="CS and Billing"/>
      <sheetName val="Corporate Accounting"/>
      <sheetName val="IT"/>
      <sheetName val="SS Other "/>
      <sheetName val="Detail&gt;&gt;"/>
      <sheetName val="Detail"/>
      <sheetName val="Hours"/>
      <sheetName val="Annualized OT"/>
    </sheetNames>
    <sheetDataSet>
      <sheetData sheetId="0">
        <row r="5">
          <cell r="C5">
            <v>25700</v>
          </cell>
        </row>
      </sheetData>
      <sheetData sheetId="1"/>
      <sheetData sheetId="2">
        <row r="8">
          <cell r="B8" t="str">
            <v>A/P CLERK</v>
          </cell>
        </row>
        <row r="9">
          <cell r="B9" t="str">
            <v>A/P SUPERVISOR</v>
          </cell>
        </row>
        <row r="10">
          <cell r="B10" t="str">
            <v>ADMINISTRATIVE ASSISTANT</v>
          </cell>
        </row>
        <row r="11">
          <cell r="B11" t="str">
            <v>AREA MANAGER</v>
          </cell>
        </row>
        <row r="12">
          <cell r="B12" t="str">
            <v>Assistant Controller</v>
          </cell>
        </row>
        <row r="13">
          <cell r="B13" t="str">
            <v>ASSISTANT MANAGER BILLING</v>
          </cell>
        </row>
        <row r="14">
          <cell r="B14" t="str">
            <v>BILLING MANAGER</v>
          </cell>
        </row>
        <row r="15">
          <cell r="B15" t="str">
            <v>BILLING SPECIALIST</v>
          </cell>
        </row>
        <row r="16">
          <cell r="B16" t="str">
            <v>BILLING SPECIALIST II</v>
          </cell>
        </row>
        <row r="17">
          <cell r="B17" t="str">
            <v>Communications Director</v>
          </cell>
        </row>
        <row r="18">
          <cell r="B18" t="str">
            <v>CAPITAL ASSETS ACCOUNTANT</v>
          </cell>
        </row>
        <row r="19">
          <cell r="B19" t="str">
            <v>CAPITAL PROJECTS MANAGER</v>
          </cell>
        </row>
        <row r="20">
          <cell r="B20" t="str">
            <v>COLLECTIONS SPECIALIST</v>
          </cell>
        </row>
        <row r="21">
          <cell r="B21" t="str">
            <v>COMPLIANCE &amp; SAFETY MNG</v>
          </cell>
        </row>
        <row r="22">
          <cell r="B22" t="str">
            <v>CONTROLLER</v>
          </cell>
        </row>
        <row r="23">
          <cell r="B23" t="str">
            <v>CORPORATE SERVICES MANAGER</v>
          </cell>
        </row>
        <row r="24">
          <cell r="B24" t="str">
            <v>CORPORATE STAFF ACCOUNTANT I</v>
          </cell>
        </row>
        <row r="25">
          <cell r="B25" t="str">
            <v>CORPORATE STAFF ACCOUNTANT II</v>
          </cell>
        </row>
        <row r="26">
          <cell r="B26" t="str">
            <v>CROSS CONNECTION SPECIALIST</v>
          </cell>
        </row>
        <row r="27">
          <cell r="B27" t="str">
            <v>CROSS CONNECTION TECH</v>
          </cell>
        </row>
        <row r="28">
          <cell r="B28" t="str">
            <v>CSR I</v>
          </cell>
        </row>
        <row r="29">
          <cell r="B29" t="str">
            <v>CSR II</v>
          </cell>
        </row>
        <row r="30">
          <cell r="B30" t="str">
            <v>CUSTOMER ACCOUNT SPECIALIST</v>
          </cell>
        </row>
        <row r="31">
          <cell r="B31" t="str">
            <v>CUSTOMER CARE MANAGER</v>
          </cell>
        </row>
        <row r="32">
          <cell r="B32" t="str">
            <v>CUSTOMER RELATIONS SPECIALIST</v>
          </cell>
        </row>
        <row r="33">
          <cell r="B33" t="str">
            <v>CUSTOMER SERVICE DIRECTOR</v>
          </cell>
        </row>
        <row r="34">
          <cell r="B34" t="str">
            <v>CUSTOMER SERVICE SUPERVISOR</v>
          </cell>
        </row>
        <row r="35">
          <cell r="B35" t="str">
            <v>DESKTOP SUPPORT ANALYST 1</v>
          </cell>
        </row>
        <row r="36">
          <cell r="B36" t="str">
            <v>DESKTOP SUPPORT ANALYST 2</v>
          </cell>
        </row>
        <row r="37">
          <cell r="B37" t="str">
            <v>DIRECTOR OF BILLING AND REG RELATIO</v>
          </cell>
        </row>
        <row r="38">
          <cell r="B38" t="str">
            <v>DIRECTOR OF GOVERNMENT AFFAIRS</v>
          </cell>
        </row>
        <row r="39">
          <cell r="B39" t="str">
            <v>DIRECTOR OF TAX &amp; ACCTG OPS</v>
          </cell>
        </row>
        <row r="40">
          <cell r="B40" t="str">
            <v>DOCKET CLERK</v>
          </cell>
        </row>
        <row r="41">
          <cell r="B41" t="str">
            <v>EXEC DIR OF REGULATORY ACCTG</v>
          </cell>
        </row>
        <row r="42">
          <cell r="B42" t="str">
            <v>EXECUTIVE ASSISTANT-EXEC ADMIN</v>
          </cell>
        </row>
        <row r="43">
          <cell r="B43" t="str">
            <v>EXECUTIVE ASSISTANT-OPERATIONS</v>
          </cell>
        </row>
        <row r="44">
          <cell r="B44" t="str">
            <v>FIELD TECH I</v>
          </cell>
        </row>
        <row r="45">
          <cell r="B45" t="str">
            <v>FIELD TECH II</v>
          </cell>
        </row>
        <row r="46">
          <cell r="B46" t="str">
            <v>FIELD TECH III</v>
          </cell>
        </row>
        <row r="47">
          <cell r="B47" t="str">
            <v>FINANCIAL ANALYST I</v>
          </cell>
        </row>
        <row r="48">
          <cell r="B48" t="str">
            <v>FINANCIAL ANALYST II</v>
          </cell>
        </row>
        <row r="49">
          <cell r="B49" t="str">
            <v>FINANCIAL PLNG &amp; ANALYSIS MNGR</v>
          </cell>
        </row>
        <row r="50">
          <cell r="B50" t="str">
            <v>HR ADMINISTRATOR</v>
          </cell>
        </row>
        <row r="51">
          <cell r="B51" t="str">
            <v>HR GENERALIST</v>
          </cell>
        </row>
        <row r="52">
          <cell r="B52" t="str">
            <v>HSE MANAGER</v>
          </cell>
        </row>
        <row r="53">
          <cell r="B53" t="str">
            <v>HUMAN RESOURCES MANAGER</v>
          </cell>
        </row>
        <row r="54">
          <cell r="B54" t="str">
            <v>IT MANAGER</v>
          </cell>
        </row>
        <row r="55">
          <cell r="B55" t="str">
            <v>LEAD CSR</v>
          </cell>
        </row>
        <row r="56">
          <cell r="B56" t="str">
            <v>LEAD WATER-WASTEWATER OPERATOR</v>
          </cell>
        </row>
        <row r="57">
          <cell r="B57" t="str">
            <v>ADMIN SERV MNG</v>
          </cell>
        </row>
        <row r="58">
          <cell r="B58" t="str">
            <v>MAINTENANCE WORKER</v>
          </cell>
        </row>
        <row r="59">
          <cell r="B59" t="str">
            <v>NETWORK ADMINISTRATOR</v>
          </cell>
        </row>
        <row r="60">
          <cell r="B60" t="str">
            <v>OPERATIONS ADMIN MANAGER</v>
          </cell>
        </row>
        <row r="61">
          <cell r="B61" t="str">
            <v>OPERATIONS SUPPORT</v>
          </cell>
        </row>
        <row r="62">
          <cell r="B62" t="str">
            <v>PRESIDENT</v>
          </cell>
        </row>
        <row r="63">
          <cell r="B63" t="str">
            <v>PROJECT MANAGER</v>
          </cell>
        </row>
        <row r="64">
          <cell r="B64" t="str">
            <v>RECEPTIONIST</v>
          </cell>
        </row>
        <row r="65">
          <cell r="B65" t="str">
            <v>REGIONAL MANAGER</v>
          </cell>
        </row>
        <row r="66">
          <cell r="B66" t="str">
            <v>REGULATORY ASSISTANT</v>
          </cell>
        </row>
        <row r="67">
          <cell r="B67" t="str">
            <v>SENIOR CORPORATE ACCOUNTANT</v>
          </cell>
        </row>
        <row r="68">
          <cell r="B68" t="str">
            <v>SENIOR DESKTOP SUPPORT ANALYST</v>
          </cell>
        </row>
        <row r="69">
          <cell r="B69" t="str">
            <v>SENIOR FINANCIAL ANALYST</v>
          </cell>
        </row>
        <row r="70">
          <cell r="B70" t="str">
            <v>SENIOR FIXED ASSET ACCOUNTANT</v>
          </cell>
        </row>
        <row r="71">
          <cell r="B71" t="str">
            <v>SYSTEM ADMINISTRATOR</v>
          </cell>
        </row>
        <row r="72">
          <cell r="B72" t="str">
            <v>TAX REPORTING &amp; COMPLIANCE MNG</v>
          </cell>
        </row>
        <row r="73">
          <cell r="B73" t="str">
            <v>TAX SPECIALIST</v>
          </cell>
        </row>
        <row r="74">
          <cell r="B74" t="str">
            <v>VP OF OPERATIONS</v>
          </cell>
        </row>
        <row r="75">
          <cell r="B75" t="str">
            <v>VP OF SHARED SERVICES</v>
          </cell>
        </row>
        <row r="76">
          <cell r="B76" t="str">
            <v>WAREHOUSE CLERK</v>
          </cell>
        </row>
        <row r="77">
          <cell r="B77" t="str">
            <v>WATER CONSERVATION COORDINATOR</v>
          </cell>
        </row>
        <row r="78">
          <cell r="B78" t="str">
            <v>Water Quality Coordinator</v>
          </cell>
        </row>
        <row r="79">
          <cell r="B79" t="str">
            <v>WATER-WASTEWATER OPERATOR I</v>
          </cell>
        </row>
        <row r="80">
          <cell r="B80" t="str">
            <v>WATER-WASTEWATER OPERATOR II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AZ_NV"/>
      <sheetName val="Florida"/>
      <sheetName val="LA_GA"/>
      <sheetName val="Midwest_MidAtlantic"/>
      <sheetName val="NC_TN"/>
      <sheetName val="Shared_Services"/>
      <sheetName val="South_Carolina"/>
    </sheetNames>
    <sheetDataSet>
      <sheetData sheetId="0">
        <row r="518">
          <cell r="A518" t="str">
            <v>AZ_NV</v>
          </cell>
        </row>
        <row r="519">
          <cell r="A519" t="str">
            <v>Florida</v>
          </cell>
        </row>
        <row r="520">
          <cell r="A520" t="str">
            <v>LA_GA</v>
          </cell>
        </row>
        <row r="521">
          <cell r="A521" t="str">
            <v>Midwest_MidAtlantic</v>
          </cell>
        </row>
        <row r="522">
          <cell r="A522" t="str">
            <v>NC_TN</v>
          </cell>
        </row>
        <row r="523">
          <cell r="A523" t="str">
            <v>Shared_Services</v>
          </cell>
        </row>
        <row r="524">
          <cell r="A524" t="str">
            <v>South_Carolina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4C8B-CC99-47C9-B18B-0DCAF2022577}">
  <sheetPr>
    <pageSetUpPr fitToPage="1"/>
  </sheetPr>
  <dimension ref="A1:J50"/>
  <sheetViews>
    <sheetView showGridLines="0" zoomScaleNormal="100" zoomScaleSheetLayoutView="100" workbookViewId="0">
      <pane ySplit="7" topLeftCell="A8" activePane="bottomLeft" state="frozen"/>
      <selection activeCell="A3" sqref="A3"/>
      <selection pane="bottomLeft"/>
    </sheetView>
  </sheetViews>
  <sheetFormatPr defaultRowHeight="15" x14ac:dyDescent="0.25"/>
  <cols>
    <col min="1" max="1" width="22.140625" bestFit="1" customWidth="1"/>
    <col min="2" max="2" width="38.85546875" bestFit="1" customWidth="1"/>
    <col min="3" max="3" width="9.7109375" customWidth="1"/>
    <col min="4" max="4" width="12.42578125" style="10" customWidth="1"/>
    <col min="5" max="5" width="16.5703125" style="10" customWidth="1"/>
    <col min="6" max="6" width="10.42578125" style="10" bestFit="1" customWidth="1"/>
    <col min="7" max="7" width="11" style="14" customWidth="1"/>
    <col min="8" max="8" width="17.42578125" bestFit="1" customWidth="1"/>
    <col min="9" max="9" width="12.28515625" bestFit="1" customWidth="1"/>
  </cols>
  <sheetData>
    <row r="1" spans="1:10" x14ac:dyDescent="0.25">
      <c r="A1" s="1"/>
    </row>
    <row r="2" spans="1:10" x14ac:dyDescent="0.25">
      <c r="A2" s="2" t="s">
        <v>48</v>
      </c>
    </row>
    <row r="3" spans="1:10" x14ac:dyDescent="0.25">
      <c r="A3" s="2"/>
    </row>
    <row r="4" spans="1:10" ht="31.5" x14ac:dyDescent="0.5">
      <c r="A4" s="2"/>
      <c r="C4" s="12" t="s">
        <v>10</v>
      </c>
    </row>
    <row r="5" spans="1:10" x14ac:dyDescent="0.25">
      <c r="A5" s="2"/>
    </row>
    <row r="7" spans="1:10" ht="15.75" thickBot="1" x14ac:dyDescent="0.3">
      <c r="A7" s="3" t="s">
        <v>0</v>
      </c>
      <c r="B7" s="3" t="s">
        <v>1</v>
      </c>
      <c r="C7" s="3" t="s">
        <v>21</v>
      </c>
      <c r="D7" s="4" t="s">
        <v>2</v>
      </c>
      <c r="E7" s="4" t="s">
        <v>3</v>
      </c>
      <c r="F7" s="15" t="s">
        <v>4</v>
      </c>
      <c r="G7" s="15" t="s">
        <v>41</v>
      </c>
      <c r="H7" t="s">
        <v>46</v>
      </c>
      <c r="I7" t="s">
        <v>47</v>
      </c>
      <c r="J7" t="s">
        <v>49</v>
      </c>
    </row>
    <row r="8" spans="1:10" x14ac:dyDescent="0.25">
      <c r="A8" s="34"/>
      <c r="B8" s="34"/>
      <c r="C8" s="13" t="s">
        <v>22</v>
      </c>
      <c r="D8" s="7">
        <v>1233.6499999999978</v>
      </c>
      <c r="E8" s="7">
        <v>29577.599999999999</v>
      </c>
      <c r="F8" s="18">
        <f t="shared" ref="F8:F17" si="0">D8/(E8-D8)</f>
        <v>4.3524279431765782E-2</v>
      </c>
      <c r="G8" s="16">
        <v>0</v>
      </c>
      <c r="H8" s="26">
        <f>E8/(1+F8)*0.03</f>
        <v>850.31849999999997</v>
      </c>
      <c r="I8" s="27">
        <f>D8-H8</f>
        <v>383.33149999999785</v>
      </c>
      <c r="J8" t="s">
        <v>55</v>
      </c>
    </row>
    <row r="9" spans="1:10" x14ac:dyDescent="0.25">
      <c r="A9" s="34"/>
      <c r="B9" s="34"/>
      <c r="C9" s="13" t="s">
        <v>22</v>
      </c>
      <c r="D9" s="7">
        <v>7623.1999999999971</v>
      </c>
      <c r="E9" s="7">
        <v>39915.199999999997</v>
      </c>
      <c r="F9" s="18">
        <f t="shared" si="0"/>
        <v>0.23607085346215773</v>
      </c>
      <c r="G9" s="16">
        <v>0</v>
      </c>
      <c r="H9" s="26">
        <f t="shared" ref="H9:H25" si="1">E9/(1+F9)*0.03</f>
        <v>968.7600000000001</v>
      </c>
      <c r="I9" s="27">
        <f t="shared" ref="I9:I26" si="2">D9-H9</f>
        <v>6654.4399999999969</v>
      </c>
      <c r="J9" t="s">
        <v>52</v>
      </c>
    </row>
    <row r="10" spans="1:10" s="24" customFormat="1" x14ac:dyDescent="0.25">
      <c r="A10" s="35"/>
      <c r="B10" s="35"/>
      <c r="C10" s="21" t="s">
        <v>22</v>
      </c>
      <c r="D10" s="22">
        <v>2447.69</v>
      </c>
      <c r="E10" s="22">
        <v>30430.400000000001</v>
      </c>
      <c r="F10" s="23">
        <f t="shared" si="0"/>
        <v>8.7471513659684849E-2</v>
      </c>
      <c r="G10" s="16">
        <v>0</v>
      </c>
      <c r="H10" s="26">
        <f t="shared" si="1"/>
        <v>839.48130000000003</v>
      </c>
      <c r="I10" s="27">
        <f t="shared" si="2"/>
        <v>1608.2087000000001</v>
      </c>
      <c r="J10" s="32" t="s">
        <v>55</v>
      </c>
    </row>
    <row r="11" spans="1:10" x14ac:dyDescent="0.25">
      <c r="A11" s="34"/>
      <c r="B11" s="34"/>
      <c r="C11" s="13" t="s">
        <v>22</v>
      </c>
      <c r="D11" s="7">
        <v>2362.8800000000047</v>
      </c>
      <c r="E11" s="7">
        <v>44782.400000000001</v>
      </c>
      <c r="F11" s="18">
        <f t="shared" si="0"/>
        <v>5.570265764440533E-2</v>
      </c>
      <c r="G11" s="16">
        <v>0</v>
      </c>
      <c r="H11" s="26">
        <f t="shared" si="1"/>
        <v>1272.5855999999999</v>
      </c>
      <c r="I11" s="27">
        <f t="shared" si="2"/>
        <v>1090.2944000000048</v>
      </c>
      <c r="J11" s="33" t="s">
        <v>55</v>
      </c>
    </row>
    <row r="12" spans="1:10" x14ac:dyDescent="0.25">
      <c r="A12" s="34"/>
      <c r="B12" s="34"/>
      <c r="C12" s="13" t="s">
        <v>22</v>
      </c>
      <c r="D12" s="7">
        <v>5449.18</v>
      </c>
      <c r="E12" s="7">
        <v>40456</v>
      </c>
      <c r="F12" s="18">
        <f t="shared" si="0"/>
        <v>0.15566052557758747</v>
      </c>
      <c r="G12" s="16">
        <v>0</v>
      </c>
      <c r="H12" s="26">
        <f t="shared" si="1"/>
        <v>1050.2046</v>
      </c>
      <c r="I12" s="27">
        <f t="shared" si="2"/>
        <v>4398.9754000000003</v>
      </c>
      <c r="J12" s="33" t="s">
        <v>52</v>
      </c>
    </row>
    <row r="13" spans="1:10" x14ac:dyDescent="0.25">
      <c r="A13" s="34"/>
      <c r="B13" s="34"/>
      <c r="C13" s="13" t="s">
        <v>22</v>
      </c>
      <c r="D13" s="7">
        <v>3824.7000000000044</v>
      </c>
      <c r="E13" s="7">
        <v>57470.400000000001</v>
      </c>
      <c r="F13" s="18">
        <f t="shared" si="0"/>
        <v>7.12955558413816E-2</v>
      </c>
      <c r="G13" s="16">
        <v>0</v>
      </c>
      <c r="H13" s="26">
        <f t="shared" si="1"/>
        <v>1609.3709999999996</v>
      </c>
      <c r="I13" s="27">
        <f t="shared" si="2"/>
        <v>2215.3290000000047</v>
      </c>
      <c r="J13" s="33" t="s">
        <v>55</v>
      </c>
    </row>
    <row r="14" spans="1:10" x14ac:dyDescent="0.25">
      <c r="A14" s="34"/>
      <c r="B14" s="34"/>
      <c r="C14" s="13" t="s">
        <v>22</v>
      </c>
      <c r="D14" s="7">
        <v>2849.5999999999985</v>
      </c>
      <c r="E14" s="7">
        <v>42931.199999999997</v>
      </c>
      <c r="F14" s="18">
        <f t="shared" si="0"/>
        <v>7.1094966268811594E-2</v>
      </c>
      <c r="G14" s="16">
        <v>0</v>
      </c>
      <c r="H14" s="26">
        <f t="shared" si="1"/>
        <v>1202.4479999999999</v>
      </c>
      <c r="I14" s="27">
        <f t="shared" si="2"/>
        <v>1647.1519999999987</v>
      </c>
      <c r="J14" s="33" t="s">
        <v>55</v>
      </c>
    </row>
    <row r="15" spans="1:10" x14ac:dyDescent="0.25">
      <c r="A15" s="34"/>
      <c r="B15" s="34"/>
      <c r="C15" s="13" t="s">
        <v>22</v>
      </c>
      <c r="D15" s="7">
        <v>6203.9099999999962</v>
      </c>
      <c r="E15" s="7">
        <v>54017.599999999999</v>
      </c>
      <c r="F15" s="18">
        <f t="shared" si="0"/>
        <v>0.12975175101524261</v>
      </c>
      <c r="G15" s="16">
        <v>0</v>
      </c>
      <c r="H15" s="26">
        <f t="shared" si="1"/>
        <v>1434.4106999999999</v>
      </c>
      <c r="I15" s="27">
        <f t="shared" si="2"/>
        <v>4769.4992999999959</v>
      </c>
      <c r="J15" s="33"/>
    </row>
    <row r="16" spans="1:10" x14ac:dyDescent="0.25">
      <c r="A16" s="34"/>
      <c r="B16" s="34"/>
      <c r="C16" s="13" t="s">
        <v>22</v>
      </c>
      <c r="D16" s="7">
        <v>18139.530000000006</v>
      </c>
      <c r="E16" s="7">
        <v>65000.160000000003</v>
      </c>
      <c r="F16" s="18">
        <f t="shared" si="0"/>
        <v>0.3870953079376015</v>
      </c>
      <c r="G16" s="16">
        <v>0</v>
      </c>
      <c r="H16" s="26">
        <f t="shared" si="1"/>
        <v>1405.8188999999998</v>
      </c>
      <c r="I16" s="27">
        <f t="shared" si="2"/>
        <v>16733.711100000008</v>
      </c>
      <c r="J16" t="s">
        <v>52</v>
      </c>
    </row>
    <row r="17" spans="1:10" x14ac:dyDescent="0.25">
      <c r="A17" s="34"/>
      <c r="B17" s="34"/>
      <c r="C17" s="13" t="s">
        <v>22</v>
      </c>
      <c r="D17" s="7">
        <v>1130.4800000000032</v>
      </c>
      <c r="E17" s="7">
        <v>28974.400000000001</v>
      </c>
      <c r="F17" s="18">
        <f t="shared" si="0"/>
        <v>4.0600605087214851E-2</v>
      </c>
      <c r="G17" s="16">
        <v>0</v>
      </c>
      <c r="H17" s="26">
        <f t="shared" si="1"/>
        <v>835.31759999999997</v>
      </c>
      <c r="I17" s="27">
        <f t="shared" si="2"/>
        <v>295.16240000000323</v>
      </c>
      <c r="J17" t="s">
        <v>55</v>
      </c>
    </row>
    <row r="18" spans="1:10" x14ac:dyDescent="0.25">
      <c r="A18" s="34"/>
      <c r="B18" s="34"/>
      <c r="C18" s="25" t="s">
        <v>42</v>
      </c>
      <c r="D18" s="7">
        <v>25009.58</v>
      </c>
      <c r="E18" s="7">
        <v>150057.5</v>
      </c>
      <c r="F18" s="18">
        <v>0.2</v>
      </c>
      <c r="G18" s="16">
        <v>15000</v>
      </c>
      <c r="H18" s="26">
        <f t="shared" si="1"/>
        <v>3751.4375</v>
      </c>
      <c r="I18" s="27">
        <f t="shared" si="2"/>
        <v>21258.142500000002</v>
      </c>
      <c r="J18" t="s">
        <v>52</v>
      </c>
    </row>
    <row r="19" spans="1:10" x14ac:dyDescent="0.25">
      <c r="A19" s="34"/>
      <c r="B19" s="34"/>
      <c r="C19" s="25" t="s">
        <v>42</v>
      </c>
      <c r="D19" s="7">
        <v>6400.01</v>
      </c>
      <c r="E19" s="7">
        <v>86400.17</v>
      </c>
      <c r="F19" s="18">
        <v>0.08</v>
      </c>
      <c r="G19" s="16">
        <v>3000</v>
      </c>
      <c r="H19" s="26">
        <f t="shared" si="1"/>
        <v>2400.004722222222</v>
      </c>
      <c r="I19" s="27">
        <f t="shared" si="2"/>
        <v>4000.0052777777782</v>
      </c>
      <c r="J19" t="s">
        <v>55</v>
      </c>
    </row>
    <row r="20" spans="1:10" x14ac:dyDescent="0.25">
      <c r="A20" s="34"/>
      <c r="B20" s="34"/>
      <c r="C20" s="25" t="s">
        <v>42</v>
      </c>
      <c r="D20" s="7">
        <v>4947</v>
      </c>
      <c r="E20" s="7">
        <v>55947</v>
      </c>
      <c r="F20" s="18">
        <v>9.7000000000000003E-2</v>
      </c>
      <c r="G20" s="16">
        <v>9.7000000000000003E-2</v>
      </c>
      <c r="H20" s="26">
        <f t="shared" si="1"/>
        <v>1530</v>
      </c>
      <c r="I20" s="27">
        <f t="shared" si="2"/>
        <v>3417</v>
      </c>
      <c r="J20" t="s">
        <v>55</v>
      </c>
    </row>
    <row r="21" spans="1:10" x14ac:dyDescent="0.25">
      <c r="A21" s="34"/>
      <c r="B21" s="34"/>
      <c r="C21" s="25" t="s">
        <v>42</v>
      </c>
      <c r="D21" s="7">
        <v>3315</v>
      </c>
      <c r="E21" s="7">
        <v>54315</v>
      </c>
      <c r="F21" s="18">
        <v>6.5000000000000002E-2</v>
      </c>
      <c r="G21" s="16">
        <v>6.5000000000000002E-2</v>
      </c>
      <c r="H21" s="26">
        <f t="shared" si="1"/>
        <v>1530</v>
      </c>
      <c r="I21" s="27">
        <f t="shared" si="2"/>
        <v>1785</v>
      </c>
      <c r="J21" t="s">
        <v>55</v>
      </c>
    </row>
    <row r="22" spans="1:10" x14ac:dyDescent="0.25">
      <c r="A22" s="34"/>
      <c r="B22" s="34"/>
      <c r="C22" s="25" t="s">
        <v>42</v>
      </c>
      <c r="D22" s="7">
        <v>1001</v>
      </c>
      <c r="E22" s="7">
        <v>56001.08</v>
      </c>
      <c r="F22" s="18">
        <v>1.8200000000000001E-2</v>
      </c>
      <c r="G22" s="16">
        <v>1.8200000000000001E-2</v>
      </c>
      <c r="H22" s="26">
        <f t="shared" si="1"/>
        <v>1650.0023571007659</v>
      </c>
      <c r="I22" s="27">
        <f t="shared" si="2"/>
        <v>-649.00235710076595</v>
      </c>
      <c r="J22" t="s">
        <v>55</v>
      </c>
    </row>
    <row r="23" spans="1:10" x14ac:dyDescent="0.25">
      <c r="A23" s="34"/>
      <c r="B23" s="34"/>
      <c r="C23" s="25" t="s">
        <v>42</v>
      </c>
      <c r="D23" s="7">
        <v>15000.01</v>
      </c>
      <c r="E23" s="7">
        <v>115000.09</v>
      </c>
      <c r="F23" s="18">
        <v>0.15</v>
      </c>
      <c r="G23" s="16">
        <v>0.15</v>
      </c>
      <c r="H23" s="26">
        <f t="shared" si="1"/>
        <v>3000.0023478260873</v>
      </c>
      <c r="I23" s="27">
        <f t="shared" si="2"/>
        <v>12000.007652173914</v>
      </c>
      <c r="J23" t="s">
        <v>52</v>
      </c>
    </row>
    <row r="24" spans="1:10" x14ac:dyDescent="0.25">
      <c r="A24" s="34"/>
      <c r="B24" s="34"/>
      <c r="C24" s="25" t="s">
        <v>42</v>
      </c>
      <c r="D24" s="7">
        <v>1650</v>
      </c>
      <c r="E24" s="7">
        <v>111650.16</v>
      </c>
      <c r="F24" s="18">
        <v>1.4999999999999999E-2</v>
      </c>
      <c r="G24" s="16">
        <v>1.4999999999999999E-2</v>
      </c>
      <c r="H24" s="26">
        <f t="shared" si="1"/>
        <v>3300.00472906404</v>
      </c>
      <c r="I24" s="27">
        <f t="shared" si="2"/>
        <v>-1650.00472906404</v>
      </c>
      <c r="J24" t="s">
        <v>55</v>
      </c>
    </row>
    <row r="25" spans="1:10" x14ac:dyDescent="0.25">
      <c r="A25" s="34"/>
      <c r="B25" s="45"/>
      <c r="C25" s="25" t="s">
        <v>42</v>
      </c>
      <c r="D25" s="29">
        <v>0</v>
      </c>
      <c r="E25" s="29">
        <v>337119</v>
      </c>
      <c r="F25" s="30">
        <v>0</v>
      </c>
      <c r="G25" s="16">
        <v>106112</v>
      </c>
      <c r="H25" s="26">
        <f t="shared" si="1"/>
        <v>10113.57</v>
      </c>
      <c r="I25" s="27">
        <f t="shared" si="2"/>
        <v>-10113.57</v>
      </c>
      <c r="J25" t="s">
        <v>58</v>
      </c>
    </row>
    <row r="26" spans="1:10" ht="15.75" thickBot="1" x14ac:dyDescent="0.3">
      <c r="C26" s="8" t="s">
        <v>9</v>
      </c>
      <c r="D26" s="9">
        <f>SUM(D8:D25)</f>
        <v>108587.42</v>
      </c>
      <c r="E26" s="9">
        <f>SUM(E8:E25)</f>
        <v>1400045.3599999999</v>
      </c>
      <c r="F26" s="19">
        <f>D26/(E26-D26)</f>
        <v>8.4081267098795334E-2</v>
      </c>
      <c r="G26" s="17">
        <f>SUM(G8:G25)</f>
        <v>124112.3452</v>
      </c>
      <c r="H26" s="26">
        <f>SUM(H8:H25)</f>
        <v>38743.73785621312</v>
      </c>
      <c r="I26" s="27">
        <f t="shared" si="2"/>
        <v>69843.682143786878</v>
      </c>
    </row>
    <row r="27" spans="1:10" ht="15.75" thickTop="1" x14ac:dyDescent="0.25">
      <c r="D27" s="11"/>
      <c r="E27" s="11"/>
      <c r="F27" s="6"/>
    </row>
    <row r="28" spans="1:10" x14ac:dyDescent="0.25">
      <c r="D28" s="11"/>
      <c r="E28" s="11"/>
      <c r="F28" s="6"/>
    </row>
    <row r="29" spans="1:10" x14ac:dyDescent="0.25">
      <c r="D29" s="11"/>
      <c r="E29" s="11"/>
      <c r="F29" s="6"/>
    </row>
    <row r="30" spans="1:10" x14ac:dyDescent="0.25">
      <c r="D30" s="11"/>
      <c r="E30" s="11"/>
      <c r="F30" s="6"/>
    </row>
    <row r="31" spans="1:10" x14ac:dyDescent="0.25">
      <c r="D31" s="11"/>
      <c r="E31" s="11"/>
      <c r="F31" s="6"/>
    </row>
    <row r="32" spans="1:10" x14ac:dyDescent="0.25">
      <c r="D32" s="11"/>
      <c r="E32" s="11"/>
      <c r="F32" s="6"/>
    </row>
    <row r="33" spans="4:6" x14ac:dyDescent="0.25">
      <c r="D33" s="11"/>
      <c r="E33" s="11"/>
      <c r="F33" s="6"/>
    </row>
    <row r="34" spans="4:6" x14ac:dyDescent="0.25">
      <c r="D34" s="11"/>
      <c r="E34" s="11"/>
      <c r="F34" s="6"/>
    </row>
    <row r="35" spans="4:6" x14ac:dyDescent="0.25">
      <c r="D35" s="11"/>
      <c r="E35" s="11"/>
      <c r="F35" s="6"/>
    </row>
    <row r="36" spans="4:6" x14ac:dyDescent="0.25">
      <c r="D36" s="11"/>
      <c r="E36" s="11"/>
      <c r="F36" s="6"/>
    </row>
    <row r="37" spans="4:6" x14ac:dyDescent="0.25">
      <c r="D37" s="11"/>
      <c r="E37" s="11"/>
      <c r="F37" s="6"/>
    </row>
    <row r="38" spans="4:6" x14ac:dyDescent="0.25">
      <c r="D38" s="11"/>
      <c r="E38" s="11"/>
      <c r="F38" s="6"/>
    </row>
    <row r="39" spans="4:6" x14ac:dyDescent="0.25">
      <c r="D39" s="11"/>
      <c r="E39" s="11"/>
      <c r="F39" s="6"/>
    </row>
    <row r="40" spans="4:6" x14ac:dyDescent="0.25">
      <c r="D40" s="11"/>
      <c r="E40" s="11"/>
      <c r="F40" s="6"/>
    </row>
    <row r="41" spans="4:6" x14ac:dyDescent="0.25">
      <c r="D41" s="11"/>
      <c r="E41" s="11"/>
      <c r="F41" s="6"/>
    </row>
    <row r="42" spans="4:6" x14ac:dyDescent="0.25">
      <c r="D42" s="11"/>
      <c r="E42" s="11"/>
      <c r="F42" s="6"/>
    </row>
    <row r="43" spans="4:6" x14ac:dyDescent="0.25">
      <c r="D43" s="11"/>
      <c r="E43" s="11"/>
      <c r="F43" s="6"/>
    </row>
    <row r="44" spans="4:6" x14ac:dyDescent="0.25">
      <c r="D44" s="11"/>
      <c r="E44" s="11"/>
      <c r="F44" s="6"/>
    </row>
    <row r="45" spans="4:6" x14ac:dyDescent="0.25">
      <c r="D45" s="11"/>
      <c r="E45" s="11"/>
      <c r="F45" s="6"/>
    </row>
    <row r="46" spans="4:6" x14ac:dyDescent="0.25">
      <c r="D46" s="11"/>
      <c r="E46" s="11"/>
      <c r="F46" s="6"/>
    </row>
    <row r="47" spans="4:6" x14ac:dyDescent="0.25">
      <c r="D47" s="11"/>
      <c r="E47" s="11"/>
      <c r="F47" s="6"/>
    </row>
    <row r="48" spans="4:6" x14ac:dyDescent="0.25">
      <c r="D48" s="11"/>
      <c r="E48" s="11"/>
      <c r="F48" s="6"/>
    </row>
    <row r="49" spans="4:6" x14ac:dyDescent="0.25">
      <c r="D49" s="11"/>
      <c r="E49" s="11"/>
      <c r="F49" s="6"/>
    </row>
    <row r="50" spans="4:6" x14ac:dyDescent="0.25">
      <c r="D50" s="11"/>
      <c r="E50" s="11"/>
      <c r="F50" s="6"/>
    </row>
  </sheetData>
  <conditionalFormatting sqref="E8:E24">
    <cfRule type="expression" dxfId="11" priority="5" stopIfTrue="1">
      <formula>E8&lt;XFC8</formula>
    </cfRule>
    <cfRule type="expression" dxfId="10" priority="6" stopIfTrue="1">
      <formula>E8&gt;A8</formula>
    </cfRule>
  </conditionalFormatting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BA4D5-77C4-45A8-BDCE-7FC01CB68FB3}">
  <dimension ref="A1:J38"/>
  <sheetViews>
    <sheetView showGridLines="0" view="pageBreakPreview" zoomScaleNormal="100" zoomScaleSheetLayoutView="100" workbookViewId="0">
      <pane ySplit="7" topLeftCell="A8" activePane="bottomLeft" state="frozen"/>
      <selection activeCell="I8" sqref="I8:I26"/>
      <selection pane="bottomLeft"/>
    </sheetView>
  </sheetViews>
  <sheetFormatPr defaultRowHeight="15" x14ac:dyDescent="0.25"/>
  <cols>
    <col min="1" max="1" width="24.5703125" bestFit="1" customWidth="1"/>
    <col min="2" max="2" width="35.42578125" bestFit="1" customWidth="1"/>
    <col min="3" max="3" width="7.85546875" customWidth="1"/>
    <col min="4" max="4" width="12.42578125" style="10" customWidth="1"/>
    <col min="5" max="5" width="13.140625" style="10" bestFit="1" customWidth="1"/>
    <col min="6" max="6" width="10.42578125" style="10" bestFit="1" customWidth="1"/>
    <col min="7" max="7" width="11.140625" style="14" customWidth="1"/>
    <col min="8" max="8" width="14.42578125" bestFit="1" customWidth="1"/>
    <col min="9" max="9" width="8.7109375" bestFit="1" customWidth="1"/>
  </cols>
  <sheetData>
    <row r="1" spans="1:10" x14ac:dyDescent="0.25">
      <c r="A1" s="1"/>
    </row>
    <row r="2" spans="1:10" x14ac:dyDescent="0.25">
      <c r="A2" s="2" t="str">
        <f>'2017'!A2</f>
        <v>WSCK Salary Increases 2017-2022</v>
      </c>
    </row>
    <row r="3" spans="1:10" x14ac:dyDescent="0.25">
      <c r="A3" s="2"/>
    </row>
    <row r="4" spans="1:10" ht="31.5" x14ac:dyDescent="0.5">
      <c r="A4" s="2"/>
      <c r="C4" s="12" t="s">
        <v>10</v>
      </c>
    </row>
    <row r="5" spans="1:10" x14ac:dyDescent="0.25">
      <c r="A5" s="2"/>
    </row>
    <row r="7" spans="1:10" ht="15.75" thickBot="1" x14ac:dyDescent="0.3">
      <c r="A7" s="3" t="s">
        <v>0</v>
      </c>
      <c r="B7" s="3" t="s">
        <v>1</v>
      </c>
      <c r="C7" s="3" t="s">
        <v>21</v>
      </c>
      <c r="D7" s="4" t="s">
        <v>2</v>
      </c>
      <c r="E7" s="4" t="s">
        <v>3</v>
      </c>
      <c r="F7" s="15" t="s">
        <v>4</v>
      </c>
      <c r="G7" s="15" t="s">
        <v>41</v>
      </c>
      <c r="H7" t="s">
        <v>46</v>
      </c>
      <c r="I7" t="s">
        <v>47</v>
      </c>
      <c r="J7" t="s">
        <v>59</v>
      </c>
    </row>
    <row r="8" spans="1:10" x14ac:dyDescent="0.25">
      <c r="A8" s="34"/>
      <c r="B8" s="34"/>
      <c r="C8" s="13" t="s">
        <v>22</v>
      </c>
      <c r="D8" s="7">
        <v>3750.51</v>
      </c>
      <c r="E8" s="7">
        <v>68750.67</v>
      </c>
      <c r="F8" s="18">
        <f t="shared" ref="F8:F17" si="0">D8/(E8-D8)</f>
        <v>5.7700011815355536E-2</v>
      </c>
      <c r="G8" s="16">
        <v>0</v>
      </c>
      <c r="H8" s="26">
        <f>E8/(1+F8)*0.03</f>
        <v>1950.0047999999999</v>
      </c>
      <c r="I8" s="28">
        <f>D8-H8</f>
        <v>1800.5052000000003</v>
      </c>
      <c r="J8" t="s">
        <v>55</v>
      </c>
    </row>
    <row r="9" spans="1:10" x14ac:dyDescent="0.25">
      <c r="A9" s="34"/>
      <c r="B9" s="34"/>
      <c r="C9" s="13" t="s">
        <v>22</v>
      </c>
      <c r="D9" s="7">
        <v>2015.21</v>
      </c>
      <c r="E9" s="7">
        <v>46797.61</v>
      </c>
      <c r="F9" s="18">
        <f t="shared" si="0"/>
        <v>4.5000044660402298E-2</v>
      </c>
      <c r="G9" s="16">
        <v>0</v>
      </c>
      <c r="H9" s="26">
        <f t="shared" ref="H9:H26" si="1">E9/(1+F9)*0.03</f>
        <v>1343.4720000000002</v>
      </c>
      <c r="I9" s="28">
        <f t="shared" ref="I9:I27" si="2">D9-H9</f>
        <v>671.73799999999983</v>
      </c>
      <c r="J9" t="s">
        <v>55</v>
      </c>
    </row>
    <row r="10" spans="1:10" x14ac:dyDescent="0.25">
      <c r="A10" s="34"/>
      <c r="B10" s="34"/>
      <c r="C10" s="13" t="s">
        <v>22</v>
      </c>
      <c r="D10" s="7">
        <v>2514.1</v>
      </c>
      <c r="E10" s="7">
        <v>32091.7</v>
      </c>
      <c r="F10" s="18">
        <f t="shared" si="0"/>
        <v>8.5000135237477001E-2</v>
      </c>
      <c r="G10" s="16">
        <v>0</v>
      </c>
      <c r="H10" s="26">
        <f t="shared" si="1"/>
        <v>887.32800000000009</v>
      </c>
      <c r="I10" s="28">
        <f t="shared" si="2"/>
        <v>1626.7719999999999</v>
      </c>
      <c r="J10" t="s">
        <v>55</v>
      </c>
    </row>
    <row r="11" spans="1:10" x14ac:dyDescent="0.25">
      <c r="A11" s="34"/>
      <c r="B11" s="34"/>
      <c r="C11" s="13" t="s">
        <v>22</v>
      </c>
      <c r="D11" s="7">
        <v>2298.8200000000002</v>
      </c>
      <c r="E11" s="7">
        <v>59769.22</v>
      </c>
      <c r="F11" s="18">
        <f t="shared" si="0"/>
        <v>4.0000069601046802E-2</v>
      </c>
      <c r="G11" s="16">
        <v>0</v>
      </c>
      <c r="H11" s="26">
        <f t="shared" si="1"/>
        <v>1724.1120000000001</v>
      </c>
      <c r="I11" s="28">
        <f t="shared" si="2"/>
        <v>574.70800000000008</v>
      </c>
      <c r="J11" t="s">
        <v>55</v>
      </c>
    </row>
    <row r="12" spans="1:10" x14ac:dyDescent="0.25">
      <c r="A12" s="34"/>
      <c r="B12" s="34"/>
      <c r="C12" s="13" t="s">
        <v>22</v>
      </c>
      <c r="D12" s="7">
        <v>1011.4</v>
      </c>
      <c r="E12" s="7">
        <v>41467.4</v>
      </c>
      <c r="F12" s="18">
        <f t="shared" si="0"/>
        <v>2.4999999999999998E-2</v>
      </c>
      <c r="G12" s="16">
        <v>0</v>
      </c>
      <c r="H12" s="26">
        <f t="shared" si="1"/>
        <v>1213.68</v>
      </c>
      <c r="I12" s="28">
        <f t="shared" si="2"/>
        <v>-202.28000000000009</v>
      </c>
      <c r="J12" t="s">
        <v>55</v>
      </c>
    </row>
    <row r="13" spans="1:10" x14ac:dyDescent="0.25">
      <c r="A13" s="34"/>
      <c r="B13" s="34"/>
      <c r="C13" s="13" t="s">
        <v>22</v>
      </c>
      <c r="D13" s="7">
        <v>1620.53</v>
      </c>
      <c r="E13" s="7">
        <v>55638.13</v>
      </c>
      <c r="F13" s="18">
        <f t="shared" si="0"/>
        <v>3.0000037024969641E-2</v>
      </c>
      <c r="G13" s="16">
        <v>0</v>
      </c>
      <c r="H13" s="26">
        <f t="shared" si="1"/>
        <v>1620.5279999999998</v>
      </c>
      <c r="I13" s="28">
        <f t="shared" si="2"/>
        <v>2.00000000018008E-3</v>
      </c>
      <c r="J13" t="s">
        <v>55</v>
      </c>
    </row>
    <row r="14" spans="1:10" x14ac:dyDescent="0.25">
      <c r="A14" s="34"/>
      <c r="B14" s="34"/>
      <c r="C14" s="13" t="s">
        <v>22</v>
      </c>
      <c r="D14" s="7">
        <v>1673.67</v>
      </c>
      <c r="E14" s="7">
        <v>32104.07</v>
      </c>
      <c r="F14" s="18">
        <f t="shared" si="0"/>
        <v>5.4999934276250065E-2</v>
      </c>
      <c r="G14" s="16">
        <v>0</v>
      </c>
      <c r="H14" s="26">
        <f t="shared" si="1"/>
        <v>912.91199999999992</v>
      </c>
      <c r="I14" s="28">
        <f t="shared" si="2"/>
        <v>760.75800000000015</v>
      </c>
      <c r="J14" t="s">
        <v>55</v>
      </c>
    </row>
    <row r="15" spans="1:10" x14ac:dyDescent="0.25">
      <c r="A15" s="34"/>
      <c r="B15" s="34"/>
      <c r="C15" s="13" t="s">
        <v>22</v>
      </c>
      <c r="D15" s="7">
        <v>3187.18</v>
      </c>
      <c r="E15" s="7">
        <v>32161.58</v>
      </c>
      <c r="F15" s="18">
        <f t="shared" si="0"/>
        <v>0.10999986194709811</v>
      </c>
      <c r="G15" s="16">
        <v>0</v>
      </c>
      <c r="H15" s="26">
        <f t="shared" si="1"/>
        <v>869.23199999999997</v>
      </c>
      <c r="I15" s="28">
        <f t="shared" si="2"/>
        <v>2317.9479999999999</v>
      </c>
      <c r="J15" t="s">
        <v>55</v>
      </c>
    </row>
    <row r="16" spans="1:10" x14ac:dyDescent="0.25">
      <c r="A16" s="34"/>
      <c r="B16" s="34"/>
      <c r="C16" s="13" t="s">
        <v>22</v>
      </c>
      <c r="D16" s="7">
        <v>3863.81</v>
      </c>
      <c r="E16" s="7">
        <v>46795.01</v>
      </c>
      <c r="F16" s="18">
        <f t="shared" si="0"/>
        <v>9.0000046586165755E-2</v>
      </c>
      <c r="G16" s="16">
        <v>0</v>
      </c>
      <c r="H16" s="26">
        <f t="shared" si="1"/>
        <v>1287.9360000000001</v>
      </c>
      <c r="I16" s="28">
        <f t="shared" si="2"/>
        <v>2575.8739999999998</v>
      </c>
      <c r="J16" t="s">
        <v>55</v>
      </c>
    </row>
    <row r="17" spans="1:10" x14ac:dyDescent="0.25">
      <c r="A17" s="34"/>
      <c r="B17" s="34"/>
      <c r="C17" s="13" t="s">
        <v>22</v>
      </c>
      <c r="D17" s="7">
        <v>6985.16</v>
      </c>
      <c r="E17" s="7">
        <v>46900.36</v>
      </c>
      <c r="F17" s="18">
        <f t="shared" si="0"/>
        <v>0.17500000000000002</v>
      </c>
      <c r="G17" s="16">
        <v>0</v>
      </c>
      <c r="H17" s="26">
        <f t="shared" si="1"/>
        <v>1197.4559999999999</v>
      </c>
      <c r="I17" s="28">
        <f t="shared" si="2"/>
        <v>5787.7039999999997</v>
      </c>
      <c r="J17" t="s">
        <v>55</v>
      </c>
    </row>
    <row r="18" spans="1:10" x14ac:dyDescent="0.25">
      <c r="A18" s="34"/>
      <c r="B18" s="34"/>
      <c r="C18" s="13" t="s">
        <v>42</v>
      </c>
      <c r="D18" s="7">
        <v>3258.91</v>
      </c>
      <c r="E18" s="7">
        <v>57574.03</v>
      </c>
      <c r="F18" s="18">
        <v>0.06</v>
      </c>
      <c r="G18" s="16"/>
      <c r="H18" s="26">
        <f t="shared" si="1"/>
        <v>1629.4536792452827</v>
      </c>
      <c r="I18" s="28">
        <f t="shared" si="2"/>
        <v>1629.4563207547171</v>
      </c>
      <c r="J18" t="s">
        <v>55</v>
      </c>
    </row>
    <row r="19" spans="1:10" x14ac:dyDescent="0.25">
      <c r="A19" s="34"/>
      <c r="B19" s="34"/>
      <c r="C19" s="13" t="s">
        <v>42</v>
      </c>
      <c r="D19" s="7">
        <v>6200.02</v>
      </c>
      <c r="E19" s="7">
        <v>68200.179999999993</v>
      </c>
      <c r="F19" s="18">
        <v>0.1</v>
      </c>
      <c r="G19" s="16">
        <v>1000</v>
      </c>
      <c r="H19" s="26">
        <f t="shared" si="1"/>
        <v>1860.0049090909088</v>
      </c>
      <c r="I19" s="28">
        <f t="shared" si="2"/>
        <v>4340.0150909090917</v>
      </c>
      <c r="J19" t="s">
        <v>52</v>
      </c>
    </row>
    <row r="20" spans="1:10" x14ac:dyDescent="0.25">
      <c r="A20" s="34"/>
      <c r="B20" s="34"/>
      <c r="C20" s="13" t="s">
        <v>42</v>
      </c>
      <c r="D20" s="7">
        <v>16800</v>
      </c>
      <c r="E20" s="7">
        <v>121800</v>
      </c>
      <c r="F20" s="18">
        <v>0.16</v>
      </c>
      <c r="G20" s="16">
        <v>6000</v>
      </c>
      <c r="H20" s="26">
        <f t="shared" si="1"/>
        <v>3150</v>
      </c>
      <c r="I20" s="28">
        <f t="shared" si="2"/>
        <v>13650</v>
      </c>
      <c r="J20" t="s">
        <v>52</v>
      </c>
    </row>
    <row r="21" spans="1:10" x14ac:dyDescent="0.25">
      <c r="A21" s="34"/>
      <c r="B21" s="34"/>
      <c r="C21" s="13" t="s">
        <v>42</v>
      </c>
      <c r="D21" s="7">
        <v>12004.61</v>
      </c>
      <c r="E21" s="7">
        <v>162062.21</v>
      </c>
      <c r="F21" s="18">
        <v>0.08</v>
      </c>
      <c r="G21" s="16">
        <v>6000</v>
      </c>
      <c r="H21" s="26">
        <f t="shared" si="1"/>
        <v>4501.7280555555544</v>
      </c>
      <c r="I21" s="28">
        <f t="shared" si="2"/>
        <v>7502.8819444444462</v>
      </c>
      <c r="J21" t="s">
        <v>55</v>
      </c>
    </row>
    <row r="22" spans="1:10" x14ac:dyDescent="0.25">
      <c r="A22" s="34"/>
      <c r="B22" s="34"/>
      <c r="C22" s="13" t="s">
        <v>42</v>
      </c>
      <c r="D22" s="7">
        <v>3450</v>
      </c>
      <c r="E22" s="7">
        <v>118450.08</v>
      </c>
      <c r="F22" s="18">
        <v>0.03</v>
      </c>
      <c r="G22" s="16"/>
      <c r="H22" s="26">
        <f t="shared" si="1"/>
        <v>3450.002330097087</v>
      </c>
      <c r="I22" s="28">
        <f t="shared" si="2"/>
        <v>-2.3300970869968296E-3</v>
      </c>
      <c r="J22" t="s">
        <v>55</v>
      </c>
    </row>
    <row r="23" spans="1:10" x14ac:dyDescent="0.25">
      <c r="A23" s="34"/>
      <c r="B23" s="34"/>
      <c r="C23" s="13" t="s">
        <v>42</v>
      </c>
      <c r="D23" s="7">
        <v>2750</v>
      </c>
      <c r="E23" s="7">
        <v>57750.080000000002</v>
      </c>
      <c r="F23" s="18">
        <v>0.05</v>
      </c>
      <c r="G23" s="16"/>
      <c r="H23" s="26">
        <f t="shared" si="1"/>
        <v>1650.0022857142856</v>
      </c>
      <c r="I23" s="28">
        <f t="shared" si="2"/>
        <v>1099.9977142857144</v>
      </c>
      <c r="J23" t="s">
        <v>57</v>
      </c>
    </row>
    <row r="24" spans="1:10" x14ac:dyDescent="0.25">
      <c r="A24" s="34"/>
      <c r="B24" s="34"/>
      <c r="C24" s="13" t="s">
        <v>42</v>
      </c>
      <c r="D24" s="7">
        <v>2999.52</v>
      </c>
      <c r="E24" s="7">
        <v>74999.520000000004</v>
      </c>
      <c r="F24" s="18">
        <v>4.1660000000000003E-2</v>
      </c>
      <c r="G24" s="16"/>
      <c r="H24" s="26">
        <f t="shared" si="1"/>
        <v>2160</v>
      </c>
      <c r="I24" s="28">
        <f t="shared" si="2"/>
        <v>839.52</v>
      </c>
      <c r="J24" t="s">
        <v>57</v>
      </c>
    </row>
    <row r="25" spans="1:10" x14ac:dyDescent="0.25">
      <c r="A25" s="34"/>
      <c r="B25" s="34"/>
      <c r="C25" s="13" t="s">
        <v>42</v>
      </c>
      <c r="D25" s="7">
        <v>0</v>
      </c>
      <c r="E25" s="7">
        <v>337119</v>
      </c>
      <c r="F25" s="18">
        <v>0</v>
      </c>
      <c r="G25" s="16">
        <v>162557</v>
      </c>
      <c r="H25" s="26">
        <f t="shared" si="1"/>
        <v>10113.57</v>
      </c>
      <c r="I25" s="28">
        <f t="shared" si="2"/>
        <v>-10113.57</v>
      </c>
      <c r="J25" t="s">
        <v>58</v>
      </c>
    </row>
    <row r="26" spans="1:10" ht="5.25" customHeight="1" x14ac:dyDescent="0.25">
      <c r="D26"/>
      <c r="E26"/>
      <c r="F26"/>
      <c r="G26" s="16">
        <v>0</v>
      </c>
      <c r="H26" s="26">
        <f t="shared" si="1"/>
        <v>0</v>
      </c>
      <c r="I26" s="28">
        <f t="shared" si="2"/>
        <v>0</v>
      </c>
    </row>
    <row r="27" spans="1:10" ht="15.75" thickBot="1" x14ac:dyDescent="0.3">
      <c r="C27" s="8" t="s">
        <v>9</v>
      </c>
      <c r="D27" s="9">
        <f>SUM(D8:D26)</f>
        <v>76383.45</v>
      </c>
      <c r="E27" s="9">
        <f>SUM(E8:E26)</f>
        <v>1460430.8499999999</v>
      </c>
      <c r="F27" s="19">
        <f>D27/(E27-D27)</f>
        <v>5.5188463921105595E-2</v>
      </c>
      <c r="G27" s="17">
        <f>SUM(G8:G26)</f>
        <v>175557</v>
      </c>
      <c r="H27" s="17">
        <f>SUM(H8:H26)</f>
        <v>41521.422059703124</v>
      </c>
      <c r="I27" s="28">
        <f t="shared" si="2"/>
        <v>34862.027940296874</v>
      </c>
    </row>
    <row r="28" spans="1:10" ht="15.75" thickTop="1" x14ac:dyDescent="0.25">
      <c r="D28" s="11"/>
      <c r="E28" s="11"/>
      <c r="F28" s="6"/>
    </row>
    <row r="29" spans="1:10" x14ac:dyDescent="0.25">
      <c r="D29" s="11"/>
      <c r="E29" s="11"/>
      <c r="F29" s="6"/>
    </row>
    <row r="30" spans="1:10" x14ac:dyDescent="0.25">
      <c r="D30" s="11"/>
      <c r="E30" s="11"/>
      <c r="F30" s="6"/>
    </row>
    <row r="31" spans="1:10" x14ac:dyDescent="0.25">
      <c r="D31" s="11"/>
      <c r="E31" s="11"/>
      <c r="F31" s="6"/>
    </row>
    <row r="32" spans="1:10" x14ac:dyDescent="0.25">
      <c r="D32" s="11"/>
      <c r="E32" s="11"/>
      <c r="F32" s="6"/>
    </row>
    <row r="33" spans="4:6" x14ac:dyDescent="0.25">
      <c r="D33" s="11"/>
      <c r="E33" s="11"/>
      <c r="F33" s="6"/>
    </row>
    <row r="34" spans="4:6" x14ac:dyDescent="0.25">
      <c r="D34" s="11"/>
      <c r="E34" s="11"/>
      <c r="F34" s="6"/>
    </row>
    <row r="35" spans="4:6" x14ac:dyDescent="0.25">
      <c r="D35" s="11"/>
      <c r="E35" s="11"/>
      <c r="F35" s="6"/>
    </row>
    <row r="36" spans="4:6" x14ac:dyDescent="0.25">
      <c r="D36" s="11"/>
      <c r="E36" s="11"/>
      <c r="F36" s="6"/>
    </row>
    <row r="37" spans="4:6" x14ac:dyDescent="0.25">
      <c r="D37" s="11"/>
      <c r="E37" s="11"/>
      <c r="F37" s="6"/>
    </row>
    <row r="38" spans="4:6" x14ac:dyDescent="0.25">
      <c r="D38" s="11"/>
      <c r="E38" s="11"/>
      <c r="F38" s="6"/>
    </row>
  </sheetData>
  <conditionalFormatting sqref="E8:E25">
    <cfRule type="expression" dxfId="9" priority="3" stopIfTrue="1">
      <formula>E8&lt;XFB8</formula>
    </cfRule>
    <cfRule type="expression" dxfId="8" priority="4" stopIfTrue="1">
      <formula>E8&gt;A8</formula>
    </cfRule>
  </conditionalFormatting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4AAD-DC86-4DBB-90C3-D27AEA5095A6}">
  <dimension ref="A1:J45"/>
  <sheetViews>
    <sheetView showGridLines="0" view="pageBreakPreview" zoomScaleNormal="100" zoomScaleSheetLayoutView="100" workbookViewId="0">
      <pane ySplit="7" topLeftCell="A17" activePane="bottomLeft" state="frozen"/>
      <selection activeCell="I8" sqref="I8:I26"/>
      <selection pane="bottomLeft"/>
    </sheetView>
  </sheetViews>
  <sheetFormatPr defaultRowHeight="15" x14ac:dyDescent="0.25"/>
  <cols>
    <col min="1" max="1" width="24.42578125" bestFit="1" customWidth="1"/>
    <col min="2" max="2" width="35.42578125" bestFit="1" customWidth="1"/>
    <col min="3" max="3" width="12.7109375" customWidth="1"/>
    <col min="4" max="4" width="11.5703125" style="10" bestFit="1" customWidth="1"/>
    <col min="5" max="5" width="12.5703125" style="10" bestFit="1" customWidth="1"/>
    <col min="6" max="6" width="10.42578125" style="10" bestFit="1" customWidth="1"/>
    <col min="7" max="7" width="8.28515625" style="14" customWidth="1"/>
    <col min="8" max="8" width="14.42578125" bestFit="1" customWidth="1"/>
    <col min="10" max="10" width="10.5703125" bestFit="1" customWidth="1"/>
  </cols>
  <sheetData>
    <row r="1" spans="1:10" x14ac:dyDescent="0.25">
      <c r="A1" s="1"/>
    </row>
    <row r="2" spans="1:10" x14ac:dyDescent="0.25">
      <c r="A2" s="2" t="str">
        <f>'2018'!A2</f>
        <v>WSCK Salary Increases 2017-2022</v>
      </c>
    </row>
    <row r="4" spans="1:10" ht="31.5" x14ac:dyDescent="0.5">
      <c r="C4" s="12" t="s">
        <v>10</v>
      </c>
    </row>
    <row r="7" spans="1:10" ht="25.5" thickBot="1" x14ac:dyDescent="0.3">
      <c r="A7" s="3" t="s">
        <v>0</v>
      </c>
      <c r="B7" s="3" t="s">
        <v>1</v>
      </c>
      <c r="C7" s="3" t="s">
        <v>21</v>
      </c>
      <c r="D7" s="4" t="s">
        <v>2</v>
      </c>
      <c r="E7" s="4" t="s">
        <v>3</v>
      </c>
      <c r="F7" s="15" t="s">
        <v>4</v>
      </c>
      <c r="G7" s="15" t="s">
        <v>41</v>
      </c>
      <c r="H7" t="s">
        <v>46</v>
      </c>
      <c r="I7" t="s">
        <v>47</v>
      </c>
      <c r="J7" t="s">
        <v>49</v>
      </c>
    </row>
    <row r="8" spans="1:10" x14ac:dyDescent="0.25">
      <c r="A8" s="31" t="s">
        <v>30</v>
      </c>
      <c r="B8" s="31" t="s">
        <v>7</v>
      </c>
      <c r="C8" s="13" t="s">
        <v>22</v>
      </c>
      <c r="D8" s="7">
        <v>1669.2</v>
      </c>
      <c r="E8" s="7">
        <v>57309.2</v>
      </c>
      <c r="F8" s="18">
        <f t="shared" ref="F8:F17" si="0">D8/(E8-D8)</f>
        <v>3.0000000000000002E-2</v>
      </c>
      <c r="G8" s="16">
        <v>0</v>
      </c>
      <c r="H8" s="26">
        <f>E8/(1+F8)*0.03</f>
        <v>1669.1999999999998</v>
      </c>
      <c r="I8" s="28">
        <f>D8-H8</f>
        <v>0</v>
      </c>
      <c r="J8" t="s">
        <v>55</v>
      </c>
    </row>
    <row r="9" spans="1:10" x14ac:dyDescent="0.25">
      <c r="A9" s="31" t="s">
        <v>28</v>
      </c>
      <c r="B9" s="31" t="s">
        <v>7</v>
      </c>
      <c r="C9" s="13" t="s">
        <v>22</v>
      </c>
      <c r="D9" s="7">
        <v>1793.38</v>
      </c>
      <c r="E9" s="7">
        <v>61572.58</v>
      </c>
      <c r="F9" s="18">
        <f t="shared" si="0"/>
        <v>3.0000066912906163E-2</v>
      </c>
      <c r="G9" s="16">
        <v>0</v>
      </c>
      <c r="H9" s="26">
        <f t="shared" ref="H9:H27" si="1">E9/(1+F9)*0.03</f>
        <v>1793.376</v>
      </c>
      <c r="I9" s="28">
        <f t="shared" ref="I9:I28" si="2">D9-H9</f>
        <v>4.0000000001327862E-3</v>
      </c>
      <c r="J9" t="s">
        <v>55</v>
      </c>
    </row>
    <row r="10" spans="1:10" x14ac:dyDescent="0.25">
      <c r="A10" s="31" t="s">
        <v>29</v>
      </c>
      <c r="B10" s="31" t="s">
        <v>19</v>
      </c>
      <c r="C10" s="13" t="s">
        <v>22</v>
      </c>
      <c r="D10" s="7">
        <v>414.75</v>
      </c>
      <c r="E10" s="7">
        <v>41889.949999999997</v>
      </c>
      <c r="F10" s="18">
        <f t="shared" si="0"/>
        <v>9.9999517784121611E-3</v>
      </c>
      <c r="G10" s="16">
        <v>0</v>
      </c>
      <c r="H10" s="26">
        <f t="shared" si="1"/>
        <v>1244.2559999999999</v>
      </c>
      <c r="I10" s="28">
        <f t="shared" si="2"/>
        <v>-829.50599999999986</v>
      </c>
      <c r="J10" t="s">
        <v>55</v>
      </c>
    </row>
    <row r="11" spans="1:10" x14ac:dyDescent="0.25">
      <c r="A11" s="31" t="s">
        <v>27</v>
      </c>
      <c r="B11" s="31" t="s">
        <v>5</v>
      </c>
      <c r="C11" s="13" t="s">
        <v>22</v>
      </c>
      <c r="D11" s="7">
        <v>3744</v>
      </c>
      <c r="E11" s="7">
        <v>50544</v>
      </c>
      <c r="F11" s="18">
        <f t="shared" si="0"/>
        <v>0.08</v>
      </c>
      <c r="G11" s="16">
        <v>0</v>
      </c>
      <c r="H11" s="26">
        <f t="shared" si="1"/>
        <v>1404</v>
      </c>
      <c r="I11" s="28">
        <f t="shared" si="2"/>
        <v>2340</v>
      </c>
      <c r="J11" t="s">
        <v>55</v>
      </c>
    </row>
    <row r="12" spans="1:10" x14ac:dyDescent="0.25">
      <c r="A12" s="31" t="s">
        <v>26</v>
      </c>
      <c r="B12" s="31" t="s">
        <v>8</v>
      </c>
      <c r="C12" s="13" t="s">
        <v>22</v>
      </c>
      <c r="D12" s="7">
        <v>4125.04</v>
      </c>
      <c r="E12" s="7">
        <v>72875.679999999993</v>
      </c>
      <c r="F12" s="18">
        <f t="shared" si="0"/>
        <v>6.0000023272510625E-2</v>
      </c>
      <c r="G12" s="16">
        <v>0</v>
      </c>
      <c r="H12" s="26">
        <f t="shared" si="1"/>
        <v>2062.5191999999997</v>
      </c>
      <c r="I12" s="28">
        <f t="shared" si="2"/>
        <v>2062.5208000000002</v>
      </c>
      <c r="J12" t="s">
        <v>55</v>
      </c>
    </row>
    <row r="13" spans="1:10" x14ac:dyDescent="0.25">
      <c r="A13" s="31" t="s">
        <v>25</v>
      </c>
      <c r="B13" s="31" t="s">
        <v>6</v>
      </c>
      <c r="C13" s="13" t="s">
        <v>22</v>
      </c>
      <c r="D13" s="7">
        <v>2572.54</v>
      </c>
      <c r="E13" s="7">
        <v>34729.339999999997</v>
      </c>
      <c r="F13" s="18">
        <f t="shared" si="0"/>
        <v>7.9999875609513396E-2</v>
      </c>
      <c r="G13" s="16">
        <v>0</v>
      </c>
      <c r="H13" s="26">
        <f t="shared" si="1"/>
        <v>964.70399999999972</v>
      </c>
      <c r="I13" s="28">
        <f t="shared" si="2"/>
        <v>1607.8360000000002</v>
      </c>
      <c r="J13" t="s">
        <v>55</v>
      </c>
    </row>
    <row r="14" spans="1:10" x14ac:dyDescent="0.25">
      <c r="A14" s="31" t="s">
        <v>23</v>
      </c>
      <c r="B14" s="31" t="s">
        <v>6</v>
      </c>
      <c r="C14" s="13" t="s">
        <v>22</v>
      </c>
      <c r="D14" s="7">
        <v>320.94</v>
      </c>
      <c r="E14" s="7">
        <v>32415.34</v>
      </c>
      <c r="F14" s="18">
        <f t="shared" si="0"/>
        <v>9.9998753676653861E-3</v>
      </c>
      <c r="G14" s="16">
        <v>0</v>
      </c>
      <c r="H14" s="26">
        <f t="shared" si="1"/>
        <v>962.83199999999999</v>
      </c>
      <c r="I14" s="28">
        <f t="shared" si="2"/>
        <v>-641.89200000000005</v>
      </c>
      <c r="J14" t="s">
        <v>55</v>
      </c>
    </row>
    <row r="15" spans="1:10" x14ac:dyDescent="0.25">
      <c r="A15" s="31" t="s">
        <v>24</v>
      </c>
      <c r="B15" s="31" t="s">
        <v>5</v>
      </c>
      <c r="C15" s="13" t="s">
        <v>22</v>
      </c>
      <c r="D15" s="7">
        <v>1469.52</v>
      </c>
      <c r="E15" s="7">
        <v>50453.52</v>
      </c>
      <c r="F15" s="18">
        <f t="shared" si="0"/>
        <v>0.03</v>
      </c>
      <c r="G15" s="16">
        <v>0</v>
      </c>
      <c r="H15" s="26">
        <f t="shared" si="1"/>
        <v>1469.5199999999998</v>
      </c>
      <c r="I15" s="28">
        <f t="shared" si="2"/>
        <v>0</v>
      </c>
      <c r="J15" t="s">
        <v>55</v>
      </c>
    </row>
    <row r="16" spans="1:10" x14ac:dyDescent="0.25">
      <c r="A16" s="31" t="s">
        <v>31</v>
      </c>
      <c r="B16" s="31" t="s">
        <v>6</v>
      </c>
      <c r="C16" s="13" t="s">
        <v>22</v>
      </c>
      <c r="D16" s="7">
        <v>972.82</v>
      </c>
      <c r="E16" s="7">
        <v>33400.019999999997</v>
      </c>
      <c r="F16" s="18">
        <f t="shared" si="0"/>
        <v>3.0000123353234327E-2</v>
      </c>
      <c r="G16" s="16">
        <v>0</v>
      </c>
      <c r="H16" s="26">
        <f t="shared" si="1"/>
        <v>972.81599999999992</v>
      </c>
      <c r="I16" s="28">
        <f t="shared" si="2"/>
        <v>4.0000000001327862E-3</v>
      </c>
      <c r="J16" t="s">
        <v>55</v>
      </c>
    </row>
    <row r="17" spans="1:10" x14ac:dyDescent="0.25">
      <c r="A17" s="34"/>
      <c r="B17" s="34"/>
      <c r="C17" s="13" t="s">
        <v>22</v>
      </c>
      <c r="D17" s="7">
        <v>0</v>
      </c>
      <c r="E17" s="7">
        <v>33092.800000000003</v>
      </c>
      <c r="F17" s="18">
        <f t="shared" si="0"/>
        <v>0</v>
      </c>
      <c r="G17" s="16">
        <v>0</v>
      </c>
      <c r="H17" s="26"/>
      <c r="I17" s="28">
        <f t="shared" si="2"/>
        <v>0</v>
      </c>
      <c r="J17" t="s">
        <v>53</v>
      </c>
    </row>
    <row r="18" spans="1:10" x14ac:dyDescent="0.25">
      <c r="A18" s="34"/>
      <c r="B18" s="34"/>
      <c r="C18" s="13" t="s">
        <v>42</v>
      </c>
      <c r="D18" s="7">
        <v>4799.8100000000004</v>
      </c>
      <c r="E18" s="7">
        <v>124795.01</v>
      </c>
      <c r="F18" s="18">
        <v>0.04</v>
      </c>
      <c r="G18" s="16"/>
      <c r="H18" s="26">
        <f t="shared" si="1"/>
        <v>3599.8560576923069</v>
      </c>
      <c r="I18" s="28">
        <f t="shared" si="2"/>
        <v>1199.9539423076935</v>
      </c>
      <c r="J18" t="s">
        <v>57</v>
      </c>
    </row>
    <row r="19" spans="1:10" x14ac:dyDescent="0.25">
      <c r="A19" s="34"/>
      <c r="B19" s="34"/>
      <c r="C19" s="13" t="s">
        <v>42</v>
      </c>
      <c r="D19" s="7">
        <v>4861.8599999999997</v>
      </c>
      <c r="E19" s="7">
        <v>166924.01999999999</v>
      </c>
      <c r="F19" s="18">
        <v>0.03</v>
      </c>
      <c r="G19" s="16">
        <v>6000</v>
      </c>
      <c r="H19" s="26">
        <f t="shared" si="1"/>
        <v>4861.8646601941746</v>
      </c>
      <c r="I19" s="28">
        <f t="shared" si="2"/>
        <v>-4.6601941749031539E-3</v>
      </c>
      <c r="J19" t="s">
        <v>55</v>
      </c>
    </row>
    <row r="20" spans="1:10" x14ac:dyDescent="0.25">
      <c r="A20" s="34"/>
      <c r="B20" s="34"/>
      <c r="C20" s="13" t="s">
        <v>42</v>
      </c>
      <c r="D20" s="7">
        <v>3654</v>
      </c>
      <c r="E20" s="7">
        <v>125454</v>
      </c>
      <c r="F20" s="18">
        <v>0.03</v>
      </c>
      <c r="G20" s="16">
        <v>6000</v>
      </c>
      <c r="H20" s="26">
        <f t="shared" si="1"/>
        <v>3654</v>
      </c>
      <c r="I20" s="28">
        <f t="shared" si="2"/>
        <v>0</v>
      </c>
      <c r="J20" t="s">
        <v>55</v>
      </c>
    </row>
    <row r="21" spans="1:10" x14ac:dyDescent="0.25">
      <c r="A21" s="34"/>
      <c r="B21" s="34"/>
      <c r="C21" s="13" t="s">
        <v>42</v>
      </c>
      <c r="D21" s="7">
        <v>12958.02</v>
      </c>
      <c r="E21" s="7">
        <v>81158.100000000006</v>
      </c>
      <c r="F21" s="18">
        <v>0.19</v>
      </c>
      <c r="G21" s="16"/>
      <c r="H21" s="26">
        <f t="shared" si="1"/>
        <v>2046.0025210084036</v>
      </c>
      <c r="I21" s="28">
        <f t="shared" si="2"/>
        <v>10912.017478991596</v>
      </c>
      <c r="J21" t="s">
        <v>55</v>
      </c>
    </row>
    <row r="22" spans="1:10" x14ac:dyDescent="0.25">
      <c r="A22" s="34"/>
      <c r="B22" s="34"/>
      <c r="C22" s="13" t="s">
        <v>42</v>
      </c>
      <c r="D22" s="7">
        <v>3100</v>
      </c>
      <c r="E22" s="7">
        <v>80600.08</v>
      </c>
      <c r="F22" s="18">
        <v>0.04</v>
      </c>
      <c r="G22" s="16"/>
      <c r="H22" s="26">
        <f t="shared" si="1"/>
        <v>2325.0023076923076</v>
      </c>
      <c r="I22" s="28">
        <f t="shared" si="2"/>
        <v>774.99769230769243</v>
      </c>
      <c r="J22" t="s">
        <v>52</v>
      </c>
    </row>
    <row r="23" spans="1:10" x14ac:dyDescent="0.25">
      <c r="A23" s="34"/>
      <c r="B23" s="34"/>
      <c r="C23" s="13" t="s">
        <v>42</v>
      </c>
      <c r="D23" s="7">
        <v>3465</v>
      </c>
      <c r="E23" s="7">
        <v>61215</v>
      </c>
      <c r="F23" s="18">
        <v>0.06</v>
      </c>
      <c r="G23" s="16"/>
      <c r="H23" s="26">
        <f t="shared" si="1"/>
        <v>1732.5</v>
      </c>
      <c r="I23" s="28">
        <f t="shared" si="2"/>
        <v>1732.5</v>
      </c>
      <c r="J23" t="s">
        <v>55</v>
      </c>
    </row>
    <row r="24" spans="1:10" x14ac:dyDescent="0.25">
      <c r="A24" s="34"/>
      <c r="B24" s="34"/>
      <c r="C24" s="13" t="s">
        <v>42</v>
      </c>
      <c r="D24" s="7">
        <v>800</v>
      </c>
      <c r="E24" s="7">
        <v>80800.160000000003</v>
      </c>
      <c r="F24" s="18">
        <v>0.01</v>
      </c>
      <c r="G24" s="16"/>
      <c r="H24" s="26">
        <f t="shared" si="1"/>
        <v>2400.0047524752476</v>
      </c>
      <c r="I24" s="28">
        <f t="shared" si="2"/>
        <v>-1600.0047524752476</v>
      </c>
      <c r="J24" t="s">
        <v>55</v>
      </c>
    </row>
    <row r="25" spans="1:10" x14ac:dyDescent="0.25">
      <c r="A25" s="34"/>
      <c r="B25" s="34"/>
      <c r="C25" s="13" t="s">
        <v>42</v>
      </c>
      <c r="D25" s="7">
        <v>1360</v>
      </c>
      <c r="E25" s="7">
        <v>69360.160000000003</v>
      </c>
      <c r="F25" s="18">
        <v>0.02</v>
      </c>
      <c r="G25" s="16"/>
      <c r="H25" s="26">
        <f t="shared" si="1"/>
        <v>2040.0047058823532</v>
      </c>
      <c r="I25" s="28">
        <f t="shared" si="2"/>
        <v>-680.00470588235316</v>
      </c>
      <c r="J25" t="s">
        <v>55</v>
      </c>
    </row>
    <row r="26" spans="1:10" x14ac:dyDescent="0.25">
      <c r="A26" s="34"/>
      <c r="B26" s="34"/>
      <c r="C26" s="13" t="s">
        <v>42</v>
      </c>
      <c r="D26" s="7">
        <v>0</v>
      </c>
      <c r="E26" s="7">
        <v>73700.160000000003</v>
      </c>
      <c r="F26" s="18">
        <v>0</v>
      </c>
      <c r="G26" s="16"/>
      <c r="H26" s="26"/>
      <c r="I26" s="28">
        <f t="shared" si="2"/>
        <v>0</v>
      </c>
      <c r="J26" t="s">
        <v>53</v>
      </c>
    </row>
    <row r="27" spans="1:10" x14ac:dyDescent="0.25">
      <c r="A27" s="34"/>
      <c r="B27" s="34"/>
      <c r="C27" s="13" t="s">
        <v>42</v>
      </c>
      <c r="D27" s="7">
        <v>0</v>
      </c>
      <c r="E27" s="7">
        <v>337119</v>
      </c>
      <c r="F27" s="18">
        <v>0</v>
      </c>
      <c r="G27" s="16">
        <v>76907.13</v>
      </c>
      <c r="H27" s="26">
        <f t="shared" si="1"/>
        <v>10113.57</v>
      </c>
      <c r="I27" s="28">
        <f t="shared" si="2"/>
        <v>-10113.57</v>
      </c>
      <c r="J27" t="s">
        <v>58</v>
      </c>
    </row>
    <row r="28" spans="1:10" ht="15.75" thickBot="1" x14ac:dyDescent="0.3">
      <c r="C28" s="8" t="s">
        <v>9</v>
      </c>
      <c r="D28" s="9">
        <f>SUM(D7:D17)</f>
        <v>17082.190000000002</v>
      </c>
      <c r="E28" s="9">
        <f>SUM(E7:E17)</f>
        <v>468282.43000000005</v>
      </c>
      <c r="F28" s="19">
        <f>D28/(E28-D28)</f>
        <v>3.7859443514480402E-2</v>
      </c>
      <c r="G28" s="17">
        <f>SUM(G8:G17)</f>
        <v>0</v>
      </c>
      <c r="I28" s="28">
        <f t="shared" si="2"/>
        <v>17082.190000000002</v>
      </c>
    </row>
    <row r="29" spans="1:10" ht="15.75" thickTop="1" x14ac:dyDescent="0.25">
      <c r="D29" s="11"/>
      <c r="E29" s="11"/>
      <c r="F29" s="6"/>
    </row>
    <row r="30" spans="1:10" x14ac:dyDescent="0.25">
      <c r="D30" s="11"/>
      <c r="E30" s="11"/>
      <c r="F30" s="6"/>
    </row>
    <row r="31" spans="1:10" x14ac:dyDescent="0.25">
      <c r="D31" s="11"/>
      <c r="E31" s="11"/>
      <c r="F31" s="6"/>
    </row>
    <row r="32" spans="1:10" x14ac:dyDescent="0.25">
      <c r="D32" s="11"/>
      <c r="E32" s="11"/>
      <c r="F32" s="6"/>
    </row>
    <row r="33" spans="4:6" x14ac:dyDescent="0.25">
      <c r="D33" s="11"/>
      <c r="E33" s="11"/>
      <c r="F33" s="6"/>
    </row>
    <row r="34" spans="4:6" x14ac:dyDescent="0.25">
      <c r="D34" s="11"/>
      <c r="E34" s="11"/>
      <c r="F34" s="6"/>
    </row>
    <row r="35" spans="4:6" x14ac:dyDescent="0.25">
      <c r="D35" s="11"/>
      <c r="E35" s="11"/>
      <c r="F35" s="6"/>
    </row>
    <row r="36" spans="4:6" x14ac:dyDescent="0.25">
      <c r="D36" s="11"/>
      <c r="E36" s="11"/>
      <c r="F36" s="6"/>
    </row>
    <row r="37" spans="4:6" x14ac:dyDescent="0.25">
      <c r="D37" s="11"/>
      <c r="E37" s="11"/>
      <c r="F37" s="6"/>
    </row>
    <row r="38" spans="4:6" x14ac:dyDescent="0.25">
      <c r="D38" s="11"/>
      <c r="E38" s="11"/>
      <c r="F38" s="6"/>
    </row>
    <row r="39" spans="4:6" x14ac:dyDescent="0.25">
      <c r="D39" s="11"/>
      <c r="E39" s="11"/>
      <c r="F39" s="6"/>
    </row>
    <row r="40" spans="4:6" x14ac:dyDescent="0.25">
      <c r="D40" s="11"/>
      <c r="E40" s="11"/>
      <c r="F40" s="6"/>
    </row>
    <row r="41" spans="4:6" x14ac:dyDescent="0.25">
      <c r="D41" s="11"/>
      <c r="E41" s="11"/>
      <c r="F41" s="6"/>
    </row>
    <row r="42" spans="4:6" x14ac:dyDescent="0.25">
      <c r="D42" s="11"/>
      <c r="E42" s="11"/>
      <c r="F42" s="6"/>
    </row>
    <row r="43" spans="4:6" x14ac:dyDescent="0.25">
      <c r="D43" s="11"/>
      <c r="E43" s="11"/>
      <c r="F43" s="6"/>
    </row>
    <row r="44" spans="4:6" x14ac:dyDescent="0.25">
      <c r="D44" s="11"/>
      <c r="E44" s="11"/>
      <c r="F44" s="6"/>
    </row>
    <row r="45" spans="4:6" x14ac:dyDescent="0.25">
      <c r="D45" s="11"/>
      <c r="E45" s="11"/>
      <c r="F45" s="6"/>
    </row>
  </sheetData>
  <conditionalFormatting sqref="E8:E27">
    <cfRule type="expression" dxfId="7" priority="7" stopIfTrue="1">
      <formula>E8&lt;XFB8</formula>
    </cfRule>
    <cfRule type="expression" dxfId="6" priority="8" stopIfTrue="1">
      <formula>E8&gt;A8</formula>
    </cfRule>
  </conditionalFormatting>
  <pageMargins left="0.7" right="0.7" top="0.75" bottom="0.7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B8F5-430A-47E3-A3A5-D378952D4AF2}">
  <dimension ref="A1:J31"/>
  <sheetViews>
    <sheetView showGridLines="0" view="pageBreakPreview" zoomScaleNormal="100" zoomScaleSheetLayoutView="100" workbookViewId="0">
      <pane ySplit="7" topLeftCell="A20" activePane="bottomLeft" state="frozen"/>
      <selection activeCell="I8" sqref="I8:I26"/>
      <selection pane="bottomLeft"/>
    </sheetView>
  </sheetViews>
  <sheetFormatPr defaultRowHeight="15" x14ac:dyDescent="0.25"/>
  <cols>
    <col min="1" max="1" width="21.85546875" bestFit="1" customWidth="1"/>
    <col min="2" max="2" width="43.42578125" bestFit="1" customWidth="1"/>
    <col min="3" max="3" width="30.7109375" bestFit="1" customWidth="1"/>
    <col min="4" max="4" width="11.5703125" style="10" bestFit="1" customWidth="1"/>
    <col min="5" max="5" width="12.5703125" style="10" bestFit="1" customWidth="1"/>
    <col min="6" max="6" width="10.42578125" style="10" bestFit="1" customWidth="1"/>
    <col min="7" max="7" width="9" style="14" bestFit="1" customWidth="1"/>
    <col min="8" max="8" width="14.42578125" bestFit="1" customWidth="1"/>
    <col min="10" max="10" width="11.28515625" customWidth="1"/>
  </cols>
  <sheetData>
    <row r="1" spans="1:10" x14ac:dyDescent="0.25">
      <c r="A1" s="1"/>
    </row>
    <row r="2" spans="1:10" x14ac:dyDescent="0.25">
      <c r="A2" s="2" t="str">
        <f>'2019'!A2</f>
        <v>WSCK Salary Increases 2017-2022</v>
      </c>
    </row>
    <row r="4" spans="1:10" ht="31.5" x14ac:dyDescent="0.5">
      <c r="C4" s="12" t="s">
        <v>10</v>
      </c>
    </row>
    <row r="7" spans="1:10" ht="25.5" thickBot="1" x14ac:dyDescent="0.3">
      <c r="A7" s="3" t="s">
        <v>0</v>
      </c>
      <c r="B7" s="3" t="s">
        <v>1</v>
      </c>
      <c r="C7" s="3" t="s">
        <v>21</v>
      </c>
      <c r="D7" s="4" t="s">
        <v>2</v>
      </c>
      <c r="E7" s="4" t="s">
        <v>3</v>
      </c>
      <c r="F7" s="5" t="s">
        <v>4</v>
      </c>
      <c r="G7" s="15" t="s">
        <v>41</v>
      </c>
      <c r="H7" t="s">
        <v>46</v>
      </c>
      <c r="I7" t="s">
        <v>47</v>
      </c>
      <c r="J7" t="s">
        <v>49</v>
      </c>
    </row>
    <row r="8" spans="1:10" x14ac:dyDescent="0.25">
      <c r="A8" s="31" t="s">
        <v>32</v>
      </c>
      <c r="B8" s="31" t="s">
        <v>16</v>
      </c>
      <c r="C8" s="13" t="s">
        <v>22</v>
      </c>
      <c r="D8" s="7">
        <v>992.78</v>
      </c>
      <c r="E8" s="7">
        <v>34085.58</v>
      </c>
      <c r="F8" s="18">
        <f t="shared" ref="F8:F19" si="0">D8/(E8-D8)</f>
        <v>2.9999879127786101E-2</v>
      </c>
      <c r="G8" s="16">
        <v>0</v>
      </c>
      <c r="H8" s="26">
        <f>E8/(1+F8)*0.03</f>
        <v>992.78400000000011</v>
      </c>
      <c r="I8" s="28">
        <f>D8-H8</f>
        <v>-4.0000000001327862E-3</v>
      </c>
      <c r="J8" t="s">
        <v>55</v>
      </c>
    </row>
    <row r="9" spans="1:10" x14ac:dyDescent="0.25">
      <c r="A9" s="31" t="s">
        <v>33</v>
      </c>
      <c r="B9" s="31" t="s">
        <v>16</v>
      </c>
      <c r="C9" s="13" t="s">
        <v>22</v>
      </c>
      <c r="D9" s="7">
        <v>992.78</v>
      </c>
      <c r="E9" s="7">
        <v>34085.58</v>
      </c>
      <c r="F9" s="18">
        <f t="shared" si="0"/>
        <v>2.9999879127786101E-2</v>
      </c>
      <c r="G9" s="16">
        <v>0</v>
      </c>
      <c r="H9" s="26">
        <f t="shared" ref="H9:H29" si="1">E9/(1+F9)*0.03</f>
        <v>992.78400000000011</v>
      </c>
      <c r="I9" s="28">
        <f t="shared" ref="I9:I30" si="2">D9-H9</f>
        <v>-4.0000000001327862E-3</v>
      </c>
      <c r="J9" t="s">
        <v>55</v>
      </c>
    </row>
    <row r="10" spans="1:10" x14ac:dyDescent="0.25">
      <c r="A10" s="31" t="s">
        <v>34</v>
      </c>
      <c r="B10" s="31" t="s">
        <v>11</v>
      </c>
      <c r="C10" s="13" t="s">
        <v>22</v>
      </c>
      <c r="D10" s="7">
        <v>1664</v>
      </c>
      <c r="E10" s="7">
        <v>43264</v>
      </c>
      <c r="F10" s="18">
        <f t="shared" si="0"/>
        <v>0.04</v>
      </c>
      <c r="G10" s="16">
        <v>0</v>
      </c>
      <c r="H10" s="26">
        <f t="shared" si="1"/>
        <v>1248</v>
      </c>
      <c r="I10" s="28">
        <f t="shared" si="2"/>
        <v>416</v>
      </c>
      <c r="J10" t="s">
        <v>55</v>
      </c>
    </row>
    <row r="11" spans="1:10" x14ac:dyDescent="0.25">
      <c r="A11" s="31" t="s">
        <v>35</v>
      </c>
      <c r="B11" s="31" t="s">
        <v>15</v>
      </c>
      <c r="C11" s="13" t="s">
        <v>22</v>
      </c>
      <c r="D11" s="7">
        <v>1516.32</v>
      </c>
      <c r="E11" s="7">
        <v>52060.32</v>
      </c>
      <c r="F11" s="18">
        <f t="shared" si="0"/>
        <v>0.03</v>
      </c>
      <c r="G11" s="16">
        <v>0</v>
      </c>
      <c r="H11" s="26">
        <f t="shared" si="1"/>
        <v>1516.32</v>
      </c>
      <c r="I11" s="28">
        <f t="shared" si="2"/>
        <v>0</v>
      </c>
      <c r="J11" t="s">
        <v>55</v>
      </c>
    </row>
    <row r="12" spans="1:10" x14ac:dyDescent="0.25">
      <c r="A12" s="31" t="s">
        <v>17</v>
      </c>
      <c r="B12" s="31" t="s">
        <v>16</v>
      </c>
      <c r="C12" s="13" t="s">
        <v>22</v>
      </c>
      <c r="D12" s="7">
        <v>972.19</v>
      </c>
      <c r="E12" s="7">
        <v>33378.589999999997</v>
      </c>
      <c r="F12" s="18">
        <f t="shared" si="0"/>
        <v>2.9999938283795796E-2</v>
      </c>
      <c r="G12" s="16">
        <v>0</v>
      </c>
      <c r="H12" s="26">
        <f t="shared" si="1"/>
        <v>972.19199999999978</v>
      </c>
      <c r="I12" s="28">
        <f t="shared" si="2"/>
        <v>-1.9999999997253326E-3</v>
      </c>
      <c r="J12" t="s">
        <v>55</v>
      </c>
    </row>
    <row r="13" spans="1:10" x14ac:dyDescent="0.25">
      <c r="A13" s="31" t="s">
        <v>36</v>
      </c>
      <c r="B13" s="31" t="s">
        <v>13</v>
      </c>
      <c r="C13" s="13" t="s">
        <v>22</v>
      </c>
      <c r="D13" s="7">
        <v>2462.7199999999998</v>
      </c>
      <c r="E13" s="7">
        <v>64030.720000000001</v>
      </c>
      <c r="F13" s="18">
        <f t="shared" si="0"/>
        <v>3.9999999999999994E-2</v>
      </c>
      <c r="G13" s="16">
        <v>0</v>
      </c>
      <c r="H13" s="26">
        <f t="shared" si="1"/>
        <v>1847.04</v>
      </c>
      <c r="I13" s="28">
        <f t="shared" si="2"/>
        <v>615.67999999999984</v>
      </c>
      <c r="J13" t="s">
        <v>55</v>
      </c>
    </row>
    <row r="14" spans="1:10" x14ac:dyDescent="0.25">
      <c r="A14" s="31" t="s">
        <v>37</v>
      </c>
      <c r="B14" s="31" t="s">
        <v>12</v>
      </c>
      <c r="C14" s="13" t="s">
        <v>22</v>
      </c>
      <c r="D14" s="7">
        <v>1256.74</v>
      </c>
      <c r="E14" s="7">
        <v>43147.94</v>
      </c>
      <c r="F14" s="18">
        <f t="shared" si="0"/>
        <v>3.0000095485448016E-2</v>
      </c>
      <c r="G14" s="16">
        <v>0</v>
      </c>
      <c r="H14" s="26">
        <f t="shared" si="1"/>
        <v>1256.7360000000001</v>
      </c>
      <c r="I14" s="28">
        <f t="shared" si="2"/>
        <v>3.9999999999054126E-3</v>
      </c>
      <c r="J14" t="s">
        <v>55</v>
      </c>
    </row>
    <row r="15" spans="1:10" x14ac:dyDescent="0.25">
      <c r="A15" s="31" t="s">
        <v>38</v>
      </c>
      <c r="B15" s="31" t="s">
        <v>13</v>
      </c>
      <c r="C15" s="13" t="s">
        <v>22</v>
      </c>
      <c r="D15" s="7">
        <v>2292.16</v>
      </c>
      <c r="E15" s="7">
        <v>59596.160000000003</v>
      </c>
      <c r="F15" s="18">
        <f t="shared" si="0"/>
        <v>0.04</v>
      </c>
      <c r="G15" s="16">
        <v>0</v>
      </c>
      <c r="H15" s="26">
        <f t="shared" si="1"/>
        <v>1719.12</v>
      </c>
      <c r="I15" s="28">
        <f t="shared" si="2"/>
        <v>573.04</v>
      </c>
      <c r="J15" t="s">
        <v>55</v>
      </c>
    </row>
    <row r="16" spans="1:10" x14ac:dyDescent="0.25">
      <c r="A16" s="31" t="s">
        <v>20</v>
      </c>
      <c r="B16" s="31" t="s">
        <v>16</v>
      </c>
      <c r="C16" s="13" t="s">
        <v>22</v>
      </c>
      <c r="D16" s="7">
        <v>1042.08</v>
      </c>
      <c r="E16" s="7">
        <v>35778.080000000002</v>
      </c>
      <c r="F16" s="18">
        <f t="shared" si="0"/>
        <v>0.03</v>
      </c>
      <c r="G16" s="16">
        <v>0</v>
      </c>
      <c r="H16" s="26">
        <f t="shared" si="1"/>
        <v>1042.08</v>
      </c>
      <c r="I16" s="28">
        <f t="shared" si="2"/>
        <v>0</v>
      </c>
      <c r="J16" t="s">
        <v>55</v>
      </c>
    </row>
    <row r="17" spans="1:10" x14ac:dyDescent="0.25">
      <c r="A17" s="31" t="s">
        <v>39</v>
      </c>
      <c r="B17" s="31" t="s">
        <v>16</v>
      </c>
      <c r="C17" s="13" t="s">
        <v>22</v>
      </c>
      <c r="D17" s="7">
        <v>1033.3399999999999</v>
      </c>
      <c r="E17" s="7">
        <v>35478.14</v>
      </c>
      <c r="F17" s="18">
        <f t="shared" si="0"/>
        <v>2.9999883872166476E-2</v>
      </c>
      <c r="G17" s="16">
        <v>0</v>
      </c>
      <c r="H17" s="26">
        <f t="shared" si="1"/>
        <v>1033.3440000000001</v>
      </c>
      <c r="I17" s="28">
        <f t="shared" si="2"/>
        <v>-4.0000000001327862E-3</v>
      </c>
      <c r="J17" t="s">
        <v>55</v>
      </c>
    </row>
    <row r="18" spans="1:10" x14ac:dyDescent="0.25">
      <c r="A18" s="31" t="s">
        <v>40</v>
      </c>
      <c r="B18" s="31" t="s">
        <v>14</v>
      </c>
      <c r="C18" s="13" t="s">
        <v>22</v>
      </c>
      <c r="D18" s="7">
        <v>2915.03</v>
      </c>
      <c r="E18" s="7">
        <v>75790.789999999994</v>
      </c>
      <c r="F18" s="18">
        <f t="shared" si="0"/>
        <v>3.9999994511206477E-2</v>
      </c>
      <c r="G18" s="16">
        <v>2000</v>
      </c>
      <c r="H18" s="26">
        <f t="shared" si="1"/>
        <v>2186.2727999999997</v>
      </c>
      <c r="I18" s="28">
        <f t="shared" si="2"/>
        <v>728.75720000000047</v>
      </c>
      <c r="J18" t="s">
        <v>55</v>
      </c>
    </row>
    <row r="19" spans="1:10" x14ac:dyDescent="0.25">
      <c r="A19" s="31" t="s">
        <v>18</v>
      </c>
      <c r="B19" s="31" t="s">
        <v>11</v>
      </c>
      <c r="C19" s="13" t="s">
        <v>22</v>
      </c>
      <c r="D19" s="7">
        <v>1513.82</v>
      </c>
      <c r="E19" s="7">
        <v>51974.62</v>
      </c>
      <c r="F19" s="18">
        <f t="shared" si="0"/>
        <v>2.9999920730547275E-2</v>
      </c>
      <c r="G19" s="16">
        <v>0</v>
      </c>
      <c r="H19" s="26">
        <f t="shared" si="1"/>
        <v>1513.8240000000001</v>
      </c>
      <c r="I19" s="28">
        <f t="shared" si="2"/>
        <v>-4.0000000001327862E-3</v>
      </c>
      <c r="J19" t="s">
        <v>55</v>
      </c>
    </row>
    <row r="20" spans="1:10" x14ac:dyDescent="0.25">
      <c r="A20" s="34"/>
      <c r="B20" s="34"/>
      <c r="C20" s="13" t="s">
        <v>42</v>
      </c>
      <c r="D20" s="7">
        <v>0</v>
      </c>
      <c r="E20" s="7">
        <v>125010.96</v>
      </c>
      <c r="F20" s="18">
        <v>0</v>
      </c>
      <c r="G20" s="16">
        <v>6000</v>
      </c>
      <c r="H20" s="26"/>
      <c r="I20" s="28">
        <f t="shared" si="2"/>
        <v>0</v>
      </c>
      <c r="J20" t="s">
        <v>53</v>
      </c>
    </row>
    <row r="21" spans="1:10" x14ac:dyDescent="0.25">
      <c r="A21" s="34"/>
      <c r="B21" s="34"/>
      <c r="C21" s="13" t="s">
        <v>42</v>
      </c>
      <c r="D21" s="7">
        <v>4400</v>
      </c>
      <c r="E21" s="7">
        <v>92400.08</v>
      </c>
      <c r="F21" s="18">
        <v>0.05</v>
      </c>
      <c r="G21" s="16">
        <v>3000</v>
      </c>
      <c r="H21" s="26">
        <f t="shared" si="1"/>
        <v>2640.0022857142858</v>
      </c>
      <c r="I21" s="28">
        <f t="shared" si="2"/>
        <v>1759.9977142857142</v>
      </c>
      <c r="J21" t="s">
        <v>52</v>
      </c>
    </row>
    <row r="22" spans="1:10" x14ac:dyDescent="0.25">
      <c r="A22" s="34"/>
      <c r="B22" s="34"/>
      <c r="C22" s="13" t="s">
        <v>42</v>
      </c>
      <c r="D22" s="7">
        <v>4250</v>
      </c>
      <c r="E22" s="7">
        <v>89250.08</v>
      </c>
      <c r="F22" s="18">
        <v>5.0000000000000051E-2</v>
      </c>
      <c r="G22" s="16"/>
      <c r="H22" s="26">
        <f t="shared" si="1"/>
        <v>2550.0022857142858</v>
      </c>
      <c r="I22" s="28">
        <f t="shared" si="2"/>
        <v>1699.9977142857142</v>
      </c>
      <c r="J22" t="s">
        <v>57</v>
      </c>
    </row>
    <row r="23" spans="1:10" x14ac:dyDescent="0.25">
      <c r="A23" s="34"/>
      <c r="B23" s="34"/>
      <c r="C23" s="13" t="s">
        <v>42</v>
      </c>
      <c r="D23" s="7">
        <v>12419.95</v>
      </c>
      <c r="E23" s="7">
        <v>137873.95000000001</v>
      </c>
      <c r="F23" s="18">
        <v>9.9000000000000005E-2</v>
      </c>
      <c r="G23" s="16">
        <v>7250</v>
      </c>
      <c r="H23" s="26">
        <f t="shared" si="1"/>
        <v>3763.620109190173</v>
      </c>
      <c r="I23" s="28">
        <f t="shared" si="2"/>
        <v>8656.3298908098277</v>
      </c>
      <c r="J23" t="s">
        <v>55</v>
      </c>
    </row>
    <row r="24" spans="1:10" x14ac:dyDescent="0.25">
      <c r="A24" s="34"/>
      <c r="B24" s="34"/>
      <c r="C24" s="13" t="s">
        <v>42</v>
      </c>
      <c r="D24" s="7">
        <v>0</v>
      </c>
      <c r="E24" s="7">
        <v>75000</v>
      </c>
      <c r="F24" s="18">
        <v>0</v>
      </c>
      <c r="G24" s="16">
        <v>0</v>
      </c>
      <c r="H24" s="26"/>
      <c r="I24" s="28">
        <f t="shared" si="2"/>
        <v>0</v>
      </c>
      <c r="J24" t="s">
        <v>57</v>
      </c>
    </row>
    <row r="25" spans="1:10" x14ac:dyDescent="0.25">
      <c r="A25" s="34"/>
      <c r="B25" s="34"/>
      <c r="C25" s="13" t="s">
        <v>42</v>
      </c>
      <c r="D25" s="7">
        <v>0</v>
      </c>
      <c r="E25" s="7">
        <v>122400</v>
      </c>
      <c r="F25" s="18">
        <v>0</v>
      </c>
      <c r="G25" s="16"/>
      <c r="H25" s="26"/>
      <c r="I25" s="28">
        <f t="shared" si="2"/>
        <v>0</v>
      </c>
      <c r="J25" t="s">
        <v>57</v>
      </c>
    </row>
    <row r="26" spans="1:10" x14ac:dyDescent="0.25">
      <c r="A26" s="34"/>
      <c r="B26" s="34"/>
      <c r="C26" s="13" t="s">
        <v>42</v>
      </c>
      <c r="D26" s="7">
        <v>0</v>
      </c>
      <c r="E26" s="7">
        <v>71046</v>
      </c>
      <c r="F26" s="18">
        <v>0</v>
      </c>
      <c r="G26" s="16"/>
      <c r="H26" s="26"/>
      <c r="I26" s="28">
        <f t="shared" si="2"/>
        <v>0</v>
      </c>
      <c r="J26" t="s">
        <v>57</v>
      </c>
    </row>
    <row r="27" spans="1:10" x14ac:dyDescent="0.25">
      <c r="A27" s="34"/>
      <c r="B27" s="34"/>
      <c r="C27" s="13" t="s">
        <v>42</v>
      </c>
      <c r="D27" s="7">
        <v>16191.64</v>
      </c>
      <c r="E27" s="7">
        <v>183115.72</v>
      </c>
      <c r="F27" s="18">
        <v>9.7000000000000003E-2</v>
      </c>
      <c r="G27" s="16">
        <v>7250</v>
      </c>
      <c r="H27" s="26">
        <f t="shared" si="1"/>
        <v>5007.7225159525979</v>
      </c>
      <c r="I27" s="28">
        <f t="shared" si="2"/>
        <v>11183.917484047401</v>
      </c>
      <c r="J27" t="s">
        <v>55</v>
      </c>
    </row>
    <row r="28" spans="1:10" x14ac:dyDescent="0.25">
      <c r="A28" s="34"/>
      <c r="B28" s="34"/>
      <c r="C28" s="13" t="s">
        <v>42</v>
      </c>
      <c r="D28" s="7">
        <v>3784.93</v>
      </c>
      <c r="E28" s="7">
        <v>65000.05</v>
      </c>
      <c r="F28" s="18">
        <v>6.1830000000000003E-2</v>
      </c>
      <c r="G28" s="16">
        <v>0</v>
      </c>
      <c r="H28" s="26">
        <f t="shared" si="1"/>
        <v>1836.4535754310953</v>
      </c>
      <c r="I28" s="28">
        <f t="shared" si="2"/>
        <v>1948.4764245689046</v>
      </c>
      <c r="J28" t="s">
        <v>55</v>
      </c>
    </row>
    <row r="29" spans="1:10" x14ac:dyDescent="0.25">
      <c r="A29" s="34"/>
      <c r="B29" s="34"/>
      <c r="C29" s="13" t="s">
        <v>42</v>
      </c>
      <c r="D29" s="7">
        <v>0</v>
      </c>
      <c r="E29" s="7">
        <v>337119</v>
      </c>
      <c r="F29" s="18">
        <v>0</v>
      </c>
      <c r="G29" s="16">
        <v>70648.350000000006</v>
      </c>
      <c r="H29" s="26">
        <f t="shared" si="1"/>
        <v>10113.57</v>
      </c>
      <c r="I29" s="28">
        <f t="shared" si="2"/>
        <v>-10113.57</v>
      </c>
      <c r="J29" t="s">
        <v>58</v>
      </c>
    </row>
    <row r="30" spans="1:10" ht="15.75" thickBot="1" x14ac:dyDescent="0.3">
      <c r="C30" s="8" t="s">
        <v>9</v>
      </c>
      <c r="D30" s="9">
        <f>SUM(D6:D29)</f>
        <v>59700.480000000003</v>
      </c>
      <c r="E30" s="9">
        <f>SUM(E6:E29)</f>
        <v>1860886.3599999999</v>
      </c>
      <c r="F30" s="20">
        <f>D30/(E30-D30)</f>
        <v>3.3145096607130858E-2</v>
      </c>
      <c r="G30" s="9">
        <f>SUM(G6:G29)</f>
        <v>96148.35</v>
      </c>
      <c r="H30" s="9">
        <f>SUM(H6:H29)</f>
        <v>42231.867572002433</v>
      </c>
      <c r="I30" s="28">
        <f t="shared" si="2"/>
        <v>17468.61242799757</v>
      </c>
    </row>
    <row r="31" spans="1:10" ht="15.75" thickTop="1" x14ac:dyDescent="0.25">
      <c r="F31" s="18"/>
    </row>
  </sheetData>
  <conditionalFormatting sqref="E8:E29">
    <cfRule type="expression" dxfId="5" priority="9" stopIfTrue="1">
      <formula>E8&lt;XFB8</formula>
    </cfRule>
    <cfRule type="expression" dxfId="4" priority="10" stopIfTrue="1">
      <formula>E8&gt;A8</formula>
    </cfRule>
  </conditionalFormatting>
  <pageMargins left="0.7" right="0.7" top="0.75" bottom="0.75" header="0.3" footer="0.3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F664-9459-4322-98D1-7FF97D053FEE}">
  <dimension ref="A1:J29"/>
  <sheetViews>
    <sheetView showGridLines="0" view="pageBreakPreview" zoomScaleNormal="100" zoomScaleSheetLayoutView="100" workbookViewId="0">
      <pane ySplit="7" topLeftCell="A17" activePane="bottomLeft" state="frozen"/>
      <selection activeCell="I8" sqref="I8:I26"/>
      <selection pane="bottomLeft"/>
    </sheetView>
  </sheetViews>
  <sheetFormatPr defaultRowHeight="15" x14ac:dyDescent="0.25"/>
  <cols>
    <col min="1" max="1" width="21.85546875" bestFit="1" customWidth="1"/>
    <col min="2" max="2" width="43.42578125" bestFit="1" customWidth="1"/>
    <col min="3" max="3" width="10.28515625" customWidth="1"/>
    <col min="4" max="4" width="11.5703125" style="10" bestFit="1" customWidth="1"/>
    <col min="5" max="5" width="12.5703125" style="10" bestFit="1" customWidth="1"/>
    <col min="6" max="6" width="10.42578125" style="10" bestFit="1" customWidth="1"/>
    <col min="7" max="7" width="10" style="14" bestFit="1" customWidth="1"/>
    <col min="8" max="8" width="14.42578125" bestFit="1" customWidth="1"/>
    <col min="10" max="10" width="11.5703125" customWidth="1"/>
  </cols>
  <sheetData>
    <row r="1" spans="1:10" x14ac:dyDescent="0.25">
      <c r="A1" s="1"/>
    </row>
    <row r="2" spans="1:10" x14ac:dyDescent="0.25">
      <c r="A2" s="2" t="str">
        <f>'2020'!A2</f>
        <v>WSCK Salary Increases 2017-2022</v>
      </c>
    </row>
    <row r="4" spans="1:10" ht="31.5" x14ac:dyDescent="0.5">
      <c r="C4" s="12" t="s">
        <v>10</v>
      </c>
    </row>
    <row r="7" spans="1:10" ht="25.5" thickBot="1" x14ac:dyDescent="0.3">
      <c r="A7" s="3" t="s">
        <v>0</v>
      </c>
      <c r="B7" s="3" t="s">
        <v>1</v>
      </c>
      <c r="C7" s="3" t="s">
        <v>21</v>
      </c>
      <c r="D7" s="4" t="s">
        <v>2</v>
      </c>
      <c r="E7" s="4" t="s">
        <v>3</v>
      </c>
      <c r="F7" s="5" t="s">
        <v>4</v>
      </c>
      <c r="G7" s="15" t="s">
        <v>41</v>
      </c>
      <c r="H7" t="s">
        <v>46</v>
      </c>
      <c r="I7" t="s">
        <v>47</v>
      </c>
      <c r="J7" t="s">
        <v>49</v>
      </c>
    </row>
    <row r="8" spans="1:10" x14ac:dyDescent="0.25">
      <c r="A8" s="31" t="s">
        <v>32</v>
      </c>
      <c r="B8" s="31" t="s">
        <v>16</v>
      </c>
      <c r="C8" s="13" t="s">
        <v>22</v>
      </c>
      <c r="D8" s="7">
        <f>E8-VLOOKUP(A8,'2020'!A:E,5,FALSE)</f>
        <v>2064.8199999999997</v>
      </c>
      <c r="E8" s="7">
        <v>36150.400000000001</v>
      </c>
      <c r="F8" s="18">
        <f t="shared" ref="F8:F25" si="0">D8/(E8-D8)</f>
        <v>6.0577522811699244E-2</v>
      </c>
      <c r="G8" s="16">
        <v>0</v>
      </c>
      <c r="H8" s="26">
        <f>E8/(1+F8)*0.03</f>
        <v>1022.5674</v>
      </c>
      <c r="I8" s="28">
        <f>D8-H8</f>
        <v>1042.2525999999998</v>
      </c>
      <c r="J8" t="s">
        <v>55</v>
      </c>
    </row>
    <row r="9" spans="1:10" x14ac:dyDescent="0.25">
      <c r="A9" s="31" t="s">
        <v>44</v>
      </c>
      <c r="B9" s="31" t="s">
        <v>16</v>
      </c>
      <c r="C9" s="13" t="s">
        <v>22</v>
      </c>
      <c r="D9" s="7">
        <v>0</v>
      </c>
      <c r="E9" s="7">
        <v>34028.800000000003</v>
      </c>
      <c r="F9" s="18">
        <f t="shared" si="0"/>
        <v>0</v>
      </c>
      <c r="G9" s="16">
        <v>0</v>
      </c>
      <c r="H9" s="26">
        <f t="shared" ref="H9:H27" si="1">E9/(1+F9)*0.03</f>
        <v>1020.864</v>
      </c>
      <c r="I9" s="28">
        <f t="shared" ref="I9:I26" si="2">D9-H9</f>
        <v>-1020.864</v>
      </c>
      <c r="J9" t="s">
        <v>53</v>
      </c>
    </row>
    <row r="10" spans="1:10" x14ac:dyDescent="0.25">
      <c r="A10" s="31" t="s">
        <v>34</v>
      </c>
      <c r="B10" s="31" t="s">
        <v>11</v>
      </c>
      <c r="C10" s="13" t="s">
        <v>22</v>
      </c>
      <c r="D10" s="7">
        <f>E10-VLOOKUP(A10,'2020'!A:E,5,FALSE)</f>
        <v>2163.2000000000044</v>
      </c>
      <c r="E10" s="7">
        <v>45427.200000000004</v>
      </c>
      <c r="F10" s="18">
        <f t="shared" si="0"/>
        <v>5.00000000000001E-2</v>
      </c>
      <c r="G10" s="16">
        <v>0</v>
      </c>
      <c r="H10" s="26">
        <f t="shared" si="1"/>
        <v>1297.9199999999998</v>
      </c>
      <c r="I10" s="28">
        <f t="shared" si="2"/>
        <v>865.28000000000452</v>
      </c>
      <c r="J10" t="s">
        <v>55</v>
      </c>
    </row>
    <row r="11" spans="1:10" x14ac:dyDescent="0.25">
      <c r="A11" s="31" t="s">
        <v>35</v>
      </c>
      <c r="B11" s="31" t="s">
        <v>15</v>
      </c>
      <c r="C11" s="13" t="s">
        <v>22</v>
      </c>
      <c r="D11" s="7">
        <f>E11-VLOOKUP(A11,'2020'!A:E,5,FALSE)</f>
        <v>1562.0799999999945</v>
      </c>
      <c r="E11" s="7">
        <v>53622.399999999994</v>
      </c>
      <c r="F11" s="18">
        <f t="shared" si="0"/>
        <v>3.0005193974988905E-2</v>
      </c>
      <c r="G11" s="16">
        <v>0</v>
      </c>
      <c r="H11" s="26">
        <f t="shared" si="1"/>
        <v>1561.8096</v>
      </c>
      <c r="I11" s="28">
        <f t="shared" si="2"/>
        <v>0.27039999999442443</v>
      </c>
      <c r="J11" t="s">
        <v>55</v>
      </c>
    </row>
    <row r="12" spans="1:10" x14ac:dyDescent="0.25">
      <c r="A12" s="31" t="s">
        <v>17</v>
      </c>
      <c r="B12" s="31" t="s">
        <v>16</v>
      </c>
      <c r="C12" s="13" t="s">
        <v>22</v>
      </c>
      <c r="D12" s="7">
        <f>E12-VLOOKUP(A12,'2020'!A:E,5,FALSE)</f>
        <v>1001.2099999999991</v>
      </c>
      <c r="E12" s="7">
        <v>34379.799999999996</v>
      </c>
      <c r="F12" s="18">
        <f t="shared" si="0"/>
        <v>2.9995575007811869E-2</v>
      </c>
      <c r="G12" s="16">
        <v>0</v>
      </c>
      <c r="H12" s="26">
        <f t="shared" si="1"/>
        <v>1001.3576999999999</v>
      </c>
      <c r="I12" s="28">
        <f t="shared" si="2"/>
        <v>-0.14770000000078198</v>
      </c>
      <c r="J12" t="s">
        <v>55</v>
      </c>
    </row>
    <row r="13" spans="1:10" x14ac:dyDescent="0.25">
      <c r="A13" s="31" t="s">
        <v>36</v>
      </c>
      <c r="B13" s="31" t="s">
        <v>13</v>
      </c>
      <c r="C13" s="13" t="s">
        <v>22</v>
      </c>
      <c r="D13" s="7">
        <f>E13-VLOOKUP(A13,'2020'!A:E,5,FALSE)</f>
        <v>1920.8800000000047</v>
      </c>
      <c r="E13" s="7">
        <v>65951.600000000006</v>
      </c>
      <c r="F13" s="18">
        <f t="shared" si="0"/>
        <v>2.9999350311850383E-2</v>
      </c>
      <c r="G13" s="16">
        <v>0</v>
      </c>
      <c r="H13" s="26">
        <f t="shared" si="1"/>
        <v>1920.9216000000001</v>
      </c>
      <c r="I13" s="28">
        <f t="shared" si="2"/>
        <v>-4.1599999995469261E-2</v>
      </c>
      <c r="J13" t="s">
        <v>55</v>
      </c>
    </row>
    <row r="14" spans="1:10" x14ac:dyDescent="0.25">
      <c r="A14" s="31" t="s">
        <v>37</v>
      </c>
      <c r="B14" s="31" t="s">
        <v>13</v>
      </c>
      <c r="C14" s="13" t="s">
        <v>22</v>
      </c>
      <c r="D14" s="7">
        <f>E14-VLOOKUP(A14,'2020'!A:E,5,FALSE)</f>
        <v>10412.195064934982</v>
      </c>
      <c r="E14" s="7">
        <v>53560.135064934984</v>
      </c>
      <c r="F14" s="18">
        <f t="shared" si="0"/>
        <v>0.24131383943092025</v>
      </c>
      <c r="G14" s="16">
        <v>0</v>
      </c>
      <c r="H14" s="26">
        <f t="shared" si="1"/>
        <v>1294.4382000000001</v>
      </c>
      <c r="I14" s="28">
        <f t="shared" si="2"/>
        <v>9117.7568649349814</v>
      </c>
      <c r="J14" t="s">
        <v>52</v>
      </c>
    </row>
    <row r="15" spans="1:10" x14ac:dyDescent="0.25">
      <c r="A15" s="31" t="s">
        <v>45</v>
      </c>
      <c r="B15" s="31" t="s">
        <v>11</v>
      </c>
      <c r="C15" s="13" t="s">
        <v>22</v>
      </c>
      <c r="D15" s="7">
        <v>0</v>
      </c>
      <c r="E15" s="7">
        <v>35588.799999999996</v>
      </c>
      <c r="F15" s="18">
        <f t="shared" si="0"/>
        <v>0</v>
      </c>
      <c r="G15" s="16">
        <v>0</v>
      </c>
      <c r="H15" s="26">
        <f t="shared" si="1"/>
        <v>1067.6639999999998</v>
      </c>
      <c r="I15" s="28">
        <f t="shared" si="2"/>
        <v>-1067.6639999999998</v>
      </c>
      <c r="J15" t="str">
        <f>J9</f>
        <v>new hire</v>
      </c>
    </row>
    <row r="16" spans="1:10" x14ac:dyDescent="0.25">
      <c r="A16" s="31" t="s">
        <v>20</v>
      </c>
      <c r="B16" s="31" t="s">
        <v>16</v>
      </c>
      <c r="C16" s="13" t="s">
        <v>22</v>
      </c>
      <c r="D16" s="7">
        <f>E16-VLOOKUP(A16,'2020'!A:E,5,FALSE)</f>
        <v>1074.1473062729783</v>
      </c>
      <c r="E16" s="7">
        <v>36852.22730627298</v>
      </c>
      <c r="F16" s="18">
        <f t="shared" si="0"/>
        <v>3.0022497190262256E-2</v>
      </c>
      <c r="G16" s="16">
        <v>0</v>
      </c>
      <c r="H16" s="26">
        <v>0</v>
      </c>
      <c r="I16" s="28">
        <f t="shared" si="2"/>
        <v>1074.1473062729783</v>
      </c>
      <c r="J16" t="str">
        <f>J13</f>
        <v>merit</v>
      </c>
    </row>
    <row r="17" spans="1:10" x14ac:dyDescent="0.25">
      <c r="A17" s="34"/>
      <c r="B17" s="34"/>
      <c r="C17" s="13" t="s">
        <v>22</v>
      </c>
      <c r="D17" s="38">
        <v>0</v>
      </c>
      <c r="E17" s="7">
        <v>33592.259999999995</v>
      </c>
      <c r="F17" s="18">
        <f t="shared" si="0"/>
        <v>0</v>
      </c>
      <c r="G17" s="16">
        <v>0</v>
      </c>
      <c r="H17" s="26"/>
      <c r="I17" s="28">
        <f t="shared" si="2"/>
        <v>0</v>
      </c>
      <c r="J17" t="str">
        <f>J15</f>
        <v>new hire</v>
      </c>
    </row>
    <row r="18" spans="1:10" x14ac:dyDescent="0.25">
      <c r="A18" s="34"/>
      <c r="B18" s="34"/>
      <c r="C18" s="13" t="s">
        <v>22</v>
      </c>
      <c r="D18" s="38">
        <v>0.21000000000640284</v>
      </c>
      <c r="E18" s="7">
        <v>75791</v>
      </c>
      <c r="F18" s="18">
        <f>D18/(E18-D18)</f>
        <v>2.7707852102663509E-6</v>
      </c>
      <c r="G18" s="16"/>
      <c r="H18" s="26"/>
      <c r="I18" s="28">
        <f t="shared" si="2"/>
        <v>0.21000000000640284</v>
      </c>
      <c r="J18" t="str">
        <f>J16</f>
        <v>merit</v>
      </c>
    </row>
    <row r="19" spans="1:10" x14ac:dyDescent="0.25">
      <c r="A19" s="34"/>
      <c r="B19" s="34"/>
      <c r="C19" s="13" t="s">
        <v>22</v>
      </c>
      <c r="D19" s="38">
        <v>3145.3799999999974</v>
      </c>
      <c r="E19" s="7">
        <v>55120</v>
      </c>
      <c r="F19" s="18">
        <f t="shared" si="0"/>
        <v>6.0517614173994871E-2</v>
      </c>
      <c r="G19" s="16">
        <v>0</v>
      </c>
      <c r="H19" s="26">
        <f t="shared" si="1"/>
        <v>1559.2386000000001</v>
      </c>
      <c r="I19" s="28">
        <f t="shared" si="2"/>
        <v>1586.1413999999972</v>
      </c>
      <c r="J19" t="str">
        <f>J18</f>
        <v>merit</v>
      </c>
    </row>
    <row r="20" spans="1:10" x14ac:dyDescent="0.25">
      <c r="A20" s="34"/>
      <c r="B20" s="34"/>
      <c r="C20" s="13" t="s">
        <v>43</v>
      </c>
      <c r="D20" s="38"/>
      <c r="E20" s="7">
        <v>227000</v>
      </c>
      <c r="F20" s="18">
        <v>0</v>
      </c>
      <c r="G20" s="16">
        <v>55927.76</v>
      </c>
      <c r="H20" s="26"/>
      <c r="I20" s="28">
        <f t="shared" si="2"/>
        <v>0</v>
      </c>
      <c r="J20" t="s">
        <v>56</v>
      </c>
    </row>
    <row r="21" spans="1:10" x14ac:dyDescent="0.25">
      <c r="A21" s="34"/>
      <c r="B21" s="34"/>
      <c r="C21" s="13" t="s">
        <v>42</v>
      </c>
      <c r="D21" s="38">
        <v>7454.1600000000035</v>
      </c>
      <c r="E21" s="7">
        <v>129854.16</v>
      </c>
      <c r="F21" s="18">
        <f t="shared" si="0"/>
        <v>6.090000000000003E-2</v>
      </c>
      <c r="G21" s="16"/>
      <c r="H21" s="26">
        <f t="shared" si="1"/>
        <v>3672.0000000000005</v>
      </c>
      <c r="I21" s="28">
        <f t="shared" si="2"/>
        <v>3782.160000000003</v>
      </c>
      <c r="J21" t="str">
        <f>J19</f>
        <v>merit</v>
      </c>
    </row>
    <row r="22" spans="1:10" x14ac:dyDescent="0.25">
      <c r="A22" s="34"/>
      <c r="B22" s="34"/>
      <c r="C22" s="13" t="s">
        <v>42</v>
      </c>
      <c r="D22" s="38">
        <v>2250</v>
      </c>
      <c r="E22" s="7">
        <v>77250</v>
      </c>
      <c r="F22" s="18">
        <f t="shared" si="0"/>
        <v>0.03</v>
      </c>
      <c r="G22" s="16"/>
      <c r="H22" s="26">
        <f t="shared" si="1"/>
        <v>2250</v>
      </c>
      <c r="I22" s="28">
        <f t="shared" si="2"/>
        <v>0</v>
      </c>
      <c r="J22" t="str">
        <f>J21</f>
        <v>merit</v>
      </c>
    </row>
    <row r="23" spans="1:10" x14ac:dyDescent="0.25">
      <c r="A23" s="34"/>
      <c r="B23" s="34"/>
      <c r="C23" s="13" t="s">
        <v>43</v>
      </c>
      <c r="D23" s="38"/>
      <c r="E23" s="7">
        <v>112400</v>
      </c>
      <c r="F23" s="18">
        <v>0</v>
      </c>
      <c r="G23" s="16"/>
      <c r="H23" s="26"/>
      <c r="I23" s="28">
        <f t="shared" si="2"/>
        <v>0</v>
      </c>
      <c r="J23" t="str">
        <f>J20</f>
        <v>New position</v>
      </c>
    </row>
    <row r="24" spans="1:10" x14ac:dyDescent="0.25">
      <c r="A24" s="34"/>
      <c r="B24" s="34"/>
      <c r="C24" t="s">
        <v>42</v>
      </c>
      <c r="D24" s="38">
        <v>2600</v>
      </c>
      <c r="E24" s="7">
        <v>67600.05</v>
      </c>
      <c r="F24" s="18">
        <f t="shared" si="0"/>
        <v>3.9999969230792895E-2</v>
      </c>
      <c r="G24" s="16"/>
      <c r="H24" s="26">
        <f t="shared" si="1"/>
        <v>1950.0015000000001</v>
      </c>
      <c r="I24" s="28">
        <f t="shared" si="2"/>
        <v>649.99849999999992</v>
      </c>
      <c r="J24" t="str">
        <f>J22</f>
        <v>merit</v>
      </c>
    </row>
    <row r="25" spans="1:10" x14ac:dyDescent="0.25">
      <c r="A25" s="34"/>
      <c r="B25" s="34"/>
      <c r="C25" s="13" t="s">
        <v>42</v>
      </c>
      <c r="D25" s="38">
        <v>10113.570000000007</v>
      </c>
      <c r="E25" s="7">
        <v>347232.57</v>
      </c>
      <c r="F25" s="18">
        <f t="shared" si="0"/>
        <v>3.000000000000002E-2</v>
      </c>
      <c r="G25" s="16">
        <v>68098.06</v>
      </c>
      <c r="H25" s="26">
        <f t="shared" si="1"/>
        <v>10113.57</v>
      </c>
      <c r="I25" s="28">
        <f t="shared" si="2"/>
        <v>0</v>
      </c>
      <c r="J25" t="str">
        <f>J24</f>
        <v>merit</v>
      </c>
    </row>
    <row r="26" spans="1:10" ht="15.75" thickBot="1" x14ac:dyDescent="0.3">
      <c r="C26" s="8" t="s">
        <v>9</v>
      </c>
      <c r="D26" s="9">
        <f>SUM(D6:D25)</f>
        <v>45761.852371207977</v>
      </c>
      <c r="E26" s="9">
        <f>SUM(E6:E25)</f>
        <v>1521401.4023712082</v>
      </c>
      <c r="F26" s="20">
        <f>D26/(E26-D26)</f>
        <v>3.1011538265701789E-2</v>
      </c>
      <c r="G26" s="9">
        <f>SUM(G6:G25)</f>
        <v>124025.82</v>
      </c>
      <c r="H26" s="9">
        <f>SUM(H6:H25)</f>
        <v>29732.352599999998</v>
      </c>
      <c r="I26" s="28">
        <f t="shared" si="2"/>
        <v>16029.499771207978</v>
      </c>
    </row>
    <row r="27" spans="1:10" ht="15.75" thickTop="1" x14ac:dyDescent="0.25">
      <c r="F27" s="18"/>
      <c r="H27" s="26">
        <f t="shared" si="1"/>
        <v>0</v>
      </c>
    </row>
    <row r="29" spans="1:10" x14ac:dyDescent="0.25">
      <c r="F29" s="10" t="s">
        <v>60</v>
      </c>
    </row>
  </sheetData>
  <conditionalFormatting sqref="E8:E25">
    <cfRule type="expression" dxfId="3" priority="1" stopIfTrue="1">
      <formula>E8&lt;XFB8</formula>
    </cfRule>
    <cfRule type="expression" dxfId="2" priority="2" stopIfTrue="1">
      <formula>E8&gt;A8</formula>
    </cfRule>
  </conditionalFormatting>
  <pageMargins left="0.7" right="0.7" top="0.75" bottom="0.75" header="0.3" footer="0.3"/>
  <pageSetup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7024-DD91-4B9F-9CFE-2848E479E4D8}">
  <dimension ref="A1:J27"/>
  <sheetViews>
    <sheetView tabSelected="1" workbookViewId="0"/>
  </sheetViews>
  <sheetFormatPr defaultRowHeight="15" x14ac:dyDescent="0.25"/>
  <cols>
    <col min="1" max="1" width="21.85546875" bestFit="1" customWidth="1"/>
    <col min="2" max="2" width="43.42578125" bestFit="1" customWidth="1"/>
    <col min="3" max="3" width="11.28515625" customWidth="1"/>
    <col min="4" max="4" width="11.5703125" style="10" bestFit="1" customWidth="1"/>
    <col min="5" max="5" width="12.5703125" style="10" bestFit="1" customWidth="1"/>
    <col min="6" max="6" width="10.42578125" style="10" bestFit="1" customWidth="1"/>
    <col min="7" max="7" width="10" style="40" bestFit="1" customWidth="1"/>
    <col min="8" max="8" width="14.42578125" bestFit="1" customWidth="1"/>
  </cols>
  <sheetData>
    <row r="1" spans="1:10" x14ac:dyDescent="0.25">
      <c r="A1" s="1"/>
    </row>
    <row r="2" spans="1:10" x14ac:dyDescent="0.25">
      <c r="A2" s="2" t="str">
        <f>'2020'!A2</f>
        <v>WSCK Salary Increases 2017-2022</v>
      </c>
    </row>
    <row r="4" spans="1:10" ht="31.5" x14ac:dyDescent="0.5">
      <c r="C4" s="12" t="s">
        <v>10</v>
      </c>
      <c r="G4" s="41"/>
    </row>
    <row r="5" spans="1:10" x14ac:dyDescent="0.25">
      <c r="G5" s="41"/>
    </row>
    <row r="6" spans="1:10" x14ac:dyDescent="0.25">
      <c r="G6" s="41"/>
    </row>
    <row r="7" spans="1:10" ht="25.5" thickBot="1" x14ac:dyDescent="0.3">
      <c r="A7" s="37" t="s">
        <v>0</v>
      </c>
      <c r="B7" s="37" t="s">
        <v>1</v>
      </c>
      <c r="C7" s="3" t="s">
        <v>21</v>
      </c>
      <c r="D7" s="4" t="s">
        <v>2</v>
      </c>
      <c r="E7" s="4" t="s">
        <v>3</v>
      </c>
      <c r="F7" s="5" t="s">
        <v>4</v>
      </c>
      <c r="G7" s="42" t="s">
        <v>41</v>
      </c>
      <c r="H7" t="s">
        <v>46</v>
      </c>
      <c r="I7" t="s">
        <v>47</v>
      </c>
      <c r="J7" t="s">
        <v>49</v>
      </c>
    </row>
    <row r="8" spans="1:10" x14ac:dyDescent="0.25">
      <c r="A8" s="36"/>
      <c r="B8" s="36"/>
      <c r="C8" s="13" t="s">
        <v>22</v>
      </c>
      <c r="D8" s="39">
        <v>1809.5999999999985</v>
      </c>
      <c r="E8" s="7">
        <v>37960</v>
      </c>
      <c r="F8" s="18">
        <f t="shared" ref="F8:F25" si="0">D8/(E8-D8)</f>
        <v>5.0057537399309508E-2</v>
      </c>
      <c r="G8" s="43">
        <v>0</v>
      </c>
      <c r="H8" s="26">
        <f>E8/(1+F8)*0.03</f>
        <v>1084.5119999999999</v>
      </c>
      <c r="I8" s="28">
        <f>D8-H8</f>
        <v>725.0879999999986</v>
      </c>
      <c r="J8" t="s">
        <v>54</v>
      </c>
    </row>
    <row r="9" spans="1:10" x14ac:dyDescent="0.25">
      <c r="A9" s="36"/>
      <c r="B9" s="36"/>
      <c r="C9" s="13" t="s">
        <v>22</v>
      </c>
      <c r="D9" s="39">
        <v>291.19999999999709</v>
      </c>
      <c r="E9" s="7">
        <v>34320</v>
      </c>
      <c r="F9" s="18">
        <f t="shared" si="0"/>
        <v>8.557457212713851E-3</v>
      </c>
      <c r="G9" s="43">
        <v>0</v>
      </c>
      <c r="H9" s="26">
        <f t="shared" ref="H9:H27" si="1">E9/(1+F9)*0.03</f>
        <v>1020.864</v>
      </c>
      <c r="I9" s="28">
        <f t="shared" ref="I9:I25" si="2">D9-H9</f>
        <v>-729.66400000000294</v>
      </c>
      <c r="J9" t="s">
        <v>54</v>
      </c>
    </row>
    <row r="10" spans="1:10" x14ac:dyDescent="0.25">
      <c r="A10" s="36"/>
      <c r="B10" s="36"/>
      <c r="C10" s="13" t="s">
        <v>22</v>
      </c>
      <c r="D10" s="39">
        <v>3182.3999999999869</v>
      </c>
      <c r="E10" s="7">
        <v>48609.599999999991</v>
      </c>
      <c r="F10" s="18">
        <f t="shared" si="0"/>
        <v>7.0054945054944764E-2</v>
      </c>
      <c r="G10" s="43">
        <v>0</v>
      </c>
      <c r="H10" s="26">
        <f t="shared" si="1"/>
        <v>1362.816</v>
      </c>
      <c r="I10" s="28">
        <f t="shared" si="2"/>
        <v>1819.5839999999869</v>
      </c>
      <c r="J10" t="s">
        <v>54</v>
      </c>
    </row>
    <row r="11" spans="1:10" x14ac:dyDescent="0.25">
      <c r="A11" s="36"/>
      <c r="B11" s="36"/>
      <c r="C11" s="13" t="s">
        <v>22</v>
      </c>
      <c r="D11" s="39">
        <v>1601.6000000000204</v>
      </c>
      <c r="E11" s="7">
        <v>55224.000000000015</v>
      </c>
      <c r="F11" s="18">
        <f t="shared" si="0"/>
        <v>2.9868114817688512E-2</v>
      </c>
      <c r="G11" s="43">
        <v>0</v>
      </c>
      <c r="H11" s="26">
        <f t="shared" si="1"/>
        <v>1608.6719999999998</v>
      </c>
      <c r="I11" s="28">
        <f t="shared" si="2"/>
        <v>-7.0719999999794254</v>
      </c>
      <c r="J11" t="s">
        <v>54</v>
      </c>
    </row>
    <row r="12" spans="1:10" x14ac:dyDescent="0.25">
      <c r="A12" s="36"/>
      <c r="B12" s="36"/>
      <c r="C12" s="13" t="s">
        <v>22</v>
      </c>
      <c r="D12" s="39">
        <v>980.20000000000437</v>
      </c>
      <c r="E12" s="7">
        <v>35360</v>
      </c>
      <c r="F12" s="18">
        <f t="shared" si="0"/>
        <v>2.8510927928609372E-2</v>
      </c>
      <c r="G12" s="43">
        <v>0</v>
      </c>
      <c r="H12" s="26">
        <f t="shared" si="1"/>
        <v>1031.3939999999998</v>
      </c>
      <c r="I12" s="28">
        <f t="shared" si="2"/>
        <v>-51.193999999995413</v>
      </c>
      <c r="J12" t="s">
        <v>54</v>
      </c>
    </row>
    <row r="13" spans="1:10" x14ac:dyDescent="0.25">
      <c r="A13" s="36"/>
      <c r="B13" s="36"/>
      <c r="C13" s="13" t="s">
        <v>22</v>
      </c>
      <c r="D13" s="39">
        <v>2646.7999999999884</v>
      </c>
      <c r="E13" s="7">
        <v>68598.399999999994</v>
      </c>
      <c r="F13" s="18">
        <f t="shared" si="0"/>
        <v>4.0132460774264585E-2</v>
      </c>
      <c r="G13" s="43">
        <v>0</v>
      </c>
      <c r="H13" s="26">
        <f t="shared" si="1"/>
        <v>1978.548</v>
      </c>
      <c r="I13" s="28">
        <f t="shared" si="2"/>
        <v>668.25199999998836</v>
      </c>
      <c r="J13" t="s">
        <v>54</v>
      </c>
    </row>
    <row r="14" spans="1:10" x14ac:dyDescent="0.25">
      <c r="A14" s="36"/>
      <c r="B14" s="36"/>
      <c r="C14" s="13" t="s">
        <v>22</v>
      </c>
      <c r="D14" s="39">
        <v>1601.464935065007</v>
      </c>
      <c r="E14" s="7">
        <v>55161.599999999991</v>
      </c>
      <c r="F14" s="18">
        <f t="shared" si="0"/>
        <v>2.9900315470142682E-2</v>
      </c>
      <c r="G14" s="43">
        <v>0</v>
      </c>
      <c r="H14" s="26">
        <f t="shared" si="1"/>
        <v>1606.8040519480494</v>
      </c>
      <c r="I14" s="28">
        <f t="shared" si="2"/>
        <v>-5.3391168830423794</v>
      </c>
      <c r="J14" t="s">
        <v>54</v>
      </c>
    </row>
    <row r="15" spans="1:10" x14ac:dyDescent="0.25">
      <c r="A15" s="36"/>
      <c r="B15" s="36"/>
      <c r="C15" s="13" t="s">
        <v>22</v>
      </c>
      <c r="D15" s="39">
        <v>1497.5999999999985</v>
      </c>
      <c r="E15" s="7">
        <v>37086.399999999994</v>
      </c>
      <c r="F15" s="18">
        <f t="shared" si="0"/>
        <v>4.2080654587960224E-2</v>
      </c>
      <c r="G15" s="43">
        <v>0</v>
      </c>
      <c r="H15" s="26">
        <f t="shared" si="1"/>
        <v>1067.6639999999998</v>
      </c>
      <c r="I15" s="28">
        <f t="shared" si="2"/>
        <v>429.93599999999878</v>
      </c>
      <c r="J15" t="s">
        <v>54</v>
      </c>
    </row>
    <row r="16" spans="1:10" x14ac:dyDescent="0.25">
      <c r="A16" s="36"/>
      <c r="B16" s="36"/>
      <c r="C16" s="13" t="s">
        <v>22</v>
      </c>
      <c r="D16" s="39">
        <v>1502.9726937270243</v>
      </c>
      <c r="E16" s="7">
        <v>38355.200000000004</v>
      </c>
      <c r="F16" s="18">
        <f t="shared" si="0"/>
        <v>4.0783768135262438E-2</v>
      </c>
      <c r="G16" s="43">
        <v>0</v>
      </c>
      <c r="H16" s="26">
        <f t="shared" si="1"/>
        <v>1105.5668191881894</v>
      </c>
      <c r="I16" s="28">
        <f t="shared" si="2"/>
        <v>397.40587453883495</v>
      </c>
      <c r="J16" t="s">
        <v>54</v>
      </c>
    </row>
    <row r="17" spans="1:10" x14ac:dyDescent="0.25">
      <c r="A17" s="36"/>
      <c r="B17" s="36"/>
      <c r="C17" s="13" t="s">
        <v>22</v>
      </c>
      <c r="D17" s="39">
        <v>1497.3400000000038</v>
      </c>
      <c r="E17" s="7">
        <v>35089.599999999999</v>
      </c>
      <c r="F17" s="18">
        <f t="shared" si="0"/>
        <v>4.4573958405894808E-2</v>
      </c>
      <c r="G17" s="43">
        <v>0</v>
      </c>
      <c r="H17" s="26">
        <f t="shared" si="1"/>
        <v>1007.7677999999999</v>
      </c>
      <c r="I17" s="28">
        <f t="shared" si="2"/>
        <v>489.57220000000393</v>
      </c>
      <c r="J17" t="s">
        <v>54</v>
      </c>
    </row>
    <row r="18" spans="1:10" x14ac:dyDescent="0.25">
      <c r="A18" s="36"/>
      <c r="B18" s="36"/>
      <c r="C18" s="13" t="s">
        <v>22</v>
      </c>
      <c r="D18" s="39">
        <v>-2762.1999999999971</v>
      </c>
      <c r="E18" s="7">
        <v>73028.800000000003</v>
      </c>
      <c r="F18" s="18">
        <f>D18/(E18-D18)</f>
        <v>-3.6444960483434673E-2</v>
      </c>
      <c r="G18" s="43"/>
      <c r="H18" s="26">
        <f t="shared" si="1"/>
        <v>2273.73</v>
      </c>
      <c r="I18" s="28">
        <f t="shared" si="2"/>
        <v>-5035.9299999999967</v>
      </c>
      <c r="J18" t="s">
        <v>50</v>
      </c>
    </row>
    <row r="19" spans="1:10" x14ac:dyDescent="0.25">
      <c r="A19" s="36"/>
      <c r="B19" s="36"/>
      <c r="C19" s="13" t="s">
        <v>22</v>
      </c>
      <c r="D19" s="39">
        <v>29480</v>
      </c>
      <c r="E19" s="7">
        <v>84600</v>
      </c>
      <c r="F19" s="18">
        <f t="shared" si="0"/>
        <v>0.53483309143686497</v>
      </c>
      <c r="G19" s="43">
        <v>0</v>
      </c>
      <c r="H19" s="26">
        <f t="shared" si="1"/>
        <v>1653.6</v>
      </c>
      <c r="I19" s="28">
        <f t="shared" si="2"/>
        <v>27826.400000000001</v>
      </c>
      <c r="J19" t="s">
        <v>51</v>
      </c>
    </row>
    <row r="20" spans="1:10" x14ac:dyDescent="0.25">
      <c r="A20" s="36"/>
      <c r="B20" s="36"/>
      <c r="C20" s="13" t="s">
        <v>43</v>
      </c>
      <c r="D20" s="39">
        <v>8704</v>
      </c>
      <c r="E20" s="7">
        <v>235704</v>
      </c>
      <c r="F20" s="18">
        <f t="shared" si="0"/>
        <v>3.8343612334801762E-2</v>
      </c>
      <c r="G20" s="43">
        <v>81150</v>
      </c>
      <c r="H20" s="26">
        <f t="shared" si="1"/>
        <v>6810</v>
      </c>
      <c r="I20" s="28">
        <f t="shared" si="2"/>
        <v>1894</v>
      </c>
      <c r="J20" t="s">
        <v>54</v>
      </c>
    </row>
    <row r="21" spans="1:10" hidden="1" x14ac:dyDescent="0.25">
      <c r="A21" s="36"/>
      <c r="B21" s="36"/>
      <c r="C21" s="13" t="s">
        <v>42</v>
      </c>
      <c r="D21" s="39"/>
      <c r="E21" s="7"/>
      <c r="F21" s="18"/>
      <c r="G21" s="43"/>
      <c r="H21" s="26"/>
      <c r="I21" s="28">
        <f t="shared" si="2"/>
        <v>0</v>
      </c>
    </row>
    <row r="22" spans="1:10" x14ac:dyDescent="0.25">
      <c r="A22" s="36"/>
      <c r="B22" s="36"/>
      <c r="C22" s="13" t="s">
        <v>42</v>
      </c>
      <c r="D22" s="39">
        <v>0</v>
      </c>
      <c r="E22" s="7">
        <v>77250</v>
      </c>
      <c r="F22" s="18">
        <f t="shared" si="0"/>
        <v>0</v>
      </c>
      <c r="G22" s="43"/>
      <c r="H22" s="26">
        <f t="shared" si="1"/>
        <v>2317.5</v>
      </c>
      <c r="I22" s="28">
        <f t="shared" si="2"/>
        <v>-2317.5</v>
      </c>
      <c r="J22" t="s">
        <v>53</v>
      </c>
    </row>
    <row r="23" spans="1:10" x14ac:dyDescent="0.25">
      <c r="A23" s="36"/>
      <c r="B23" s="36"/>
      <c r="C23" s="13" t="s">
        <v>43</v>
      </c>
      <c r="D23" s="39">
        <v>11799.999999999985</v>
      </c>
      <c r="E23" s="7">
        <v>124199.99999999999</v>
      </c>
      <c r="F23" s="18">
        <f t="shared" si="0"/>
        <v>0.10498220640569382</v>
      </c>
      <c r="G23" s="43"/>
      <c r="H23" s="26">
        <f t="shared" si="1"/>
        <v>3372</v>
      </c>
      <c r="I23" s="28">
        <f t="shared" si="2"/>
        <v>8427.9999999999854</v>
      </c>
      <c r="J23" t="s">
        <v>52</v>
      </c>
    </row>
    <row r="24" spans="1:10" x14ac:dyDescent="0.25">
      <c r="A24" s="36"/>
      <c r="B24" s="36"/>
      <c r="C24" t="s">
        <v>42</v>
      </c>
      <c r="D24" s="39">
        <v>2028.0014999999985</v>
      </c>
      <c r="E24" s="7">
        <v>69628.051500000001</v>
      </c>
      <c r="F24" s="18">
        <f t="shared" si="0"/>
        <v>2.9999999999999975E-2</v>
      </c>
      <c r="G24" s="43"/>
      <c r="H24" s="26">
        <f t="shared" si="1"/>
        <v>2028.0015000000001</v>
      </c>
      <c r="I24" s="28">
        <f t="shared" si="2"/>
        <v>0</v>
      </c>
      <c r="J24" t="s">
        <v>54</v>
      </c>
    </row>
    <row r="25" spans="1:10" x14ac:dyDescent="0.25">
      <c r="A25" s="36"/>
      <c r="B25" s="36"/>
      <c r="C25" s="13" t="s">
        <v>42</v>
      </c>
      <c r="D25" s="39">
        <v>10416.977100000018</v>
      </c>
      <c r="E25" s="7">
        <v>357649.54710000003</v>
      </c>
      <c r="F25" s="18">
        <f t="shared" si="0"/>
        <v>3.0000000000000051E-2</v>
      </c>
      <c r="G25" s="43">
        <v>81946.87</v>
      </c>
      <c r="H25" s="26">
        <f t="shared" si="1"/>
        <v>10416.9771</v>
      </c>
      <c r="I25" s="28">
        <f t="shared" si="2"/>
        <v>1.8189894035458565E-11</v>
      </c>
      <c r="J25" t="s">
        <v>54</v>
      </c>
    </row>
    <row r="26" spans="1:10" ht="15.75" thickBot="1" x14ac:dyDescent="0.3">
      <c r="C26" s="8" t="s">
        <v>9</v>
      </c>
      <c r="D26" s="9">
        <f>SUM(D6:D25)</f>
        <v>76277.956228792027</v>
      </c>
      <c r="E26" s="9">
        <f>SUM(E6:E25)</f>
        <v>1467825.1986</v>
      </c>
      <c r="F26" s="20">
        <f>D26/(E26-D26)</f>
        <v>5.4815211374939568E-2</v>
      </c>
      <c r="G26" s="44">
        <f>SUM(G6:G25)</f>
        <v>163096.87</v>
      </c>
      <c r="H26" s="9">
        <f>SUM(H6:H25)</f>
        <v>41746.417271136233</v>
      </c>
      <c r="I26" s="28">
        <f t="shared" ref="I26" si="3">D26-H26</f>
        <v>34531.538957655794</v>
      </c>
    </row>
    <row r="27" spans="1:10" ht="15.75" thickTop="1" x14ac:dyDescent="0.25">
      <c r="F27" s="18"/>
      <c r="H27" s="26">
        <f t="shared" si="1"/>
        <v>0</v>
      </c>
    </row>
  </sheetData>
  <conditionalFormatting sqref="E8:E25">
    <cfRule type="expression" dxfId="1" priority="1" stopIfTrue="1">
      <formula>E8&lt;XFB8</formula>
    </cfRule>
    <cfRule type="expression" dxfId="0" priority="2" stopIfTrue="1">
      <formula>E8&gt;A8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1568b1-c106-4d70-abab-16fd7af8c23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E6C50716BFC40BF67FFB0DB8DCAB1" ma:contentTypeVersion="11" ma:contentTypeDescription="Create a new document." ma:contentTypeScope="" ma:versionID="1b9002d694ddee4997dae11220d103b5">
  <xsd:schema xmlns:xsd="http://www.w3.org/2001/XMLSchema" xmlns:xs="http://www.w3.org/2001/XMLSchema" xmlns:p="http://schemas.microsoft.com/office/2006/metadata/properties" xmlns:ns2="e61568b1-c106-4d70-abab-16fd7af8c238" xmlns:ns3="0343ffb1-f659-47b9-8c3f-42d21e4ec3a0" targetNamespace="http://schemas.microsoft.com/office/2006/metadata/properties" ma:root="true" ma:fieldsID="045163a031dcb388ff49906fb25efbbc" ns2:_="" ns3:_="">
    <xsd:import namespace="e61568b1-c106-4d70-abab-16fd7af8c238"/>
    <xsd:import namespace="0343ffb1-f659-47b9-8c3f-42d21e4ec3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568b1-c106-4d70-abab-16fd7af8c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897d326-6b4f-4e9a-8799-b3e387ea2c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3ffb1-f659-47b9-8c3f-42d21e4ec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FC40F7-4DC8-491D-AC15-69A1FB7DD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A3C087-F80B-40E5-90FF-433E06EEBE5D}">
  <ds:schemaRefs>
    <ds:schemaRef ds:uri="http://schemas.microsoft.com/office/2006/metadata/properties"/>
    <ds:schemaRef ds:uri="http://schemas.microsoft.com/office/infopath/2007/PartnerControls"/>
    <ds:schemaRef ds:uri="a2886887-059e-48dd-87dc-c783a664a196"/>
    <ds:schemaRef ds:uri="df8ae66f-53df-467a-af4c-c770ce507cf7"/>
    <ds:schemaRef ds:uri="e61568b1-c106-4d70-abab-16fd7af8c238"/>
  </ds:schemaRefs>
</ds:datastoreItem>
</file>

<file path=customXml/itemProps3.xml><?xml version="1.0" encoding="utf-8"?>
<ds:datastoreItem xmlns:ds="http://schemas.openxmlformats.org/officeDocument/2006/customXml" ds:itemID="{DFECB505-DAEB-44EF-9BE7-6A5198C3B5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1568b1-c106-4d70-abab-16fd7af8c238"/>
    <ds:schemaRef ds:uri="0343ffb1-f659-47b9-8c3f-42d21e4ec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2017</vt:lpstr>
      <vt:lpstr>2018</vt:lpstr>
      <vt:lpstr>2019</vt:lpstr>
      <vt:lpstr>2020</vt:lpstr>
      <vt:lpstr>2021</vt:lpstr>
      <vt:lpstr>2022 </vt:lpstr>
      <vt:lpstr>'2017'!Print_Area</vt:lpstr>
      <vt:lpstr>'2018'!Print_Area</vt:lpstr>
      <vt:lpstr>'2019'!Print_Area</vt:lpstr>
      <vt:lpstr>'2020'!Print_Area</vt:lpstr>
      <vt:lpstr>'2021'!Print_Area</vt:lpstr>
      <vt:lpstr>'2017'!Print_Titles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A. Guttormsen</dc:creator>
  <cp:lastModifiedBy>Michael H. Peyton</cp:lastModifiedBy>
  <dcterms:created xsi:type="dcterms:W3CDTF">2020-05-20T22:35:32Z</dcterms:created>
  <dcterms:modified xsi:type="dcterms:W3CDTF">2022-09-01T13:59:26Z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0x010100180E6C50716BFC40BF67FFB0DB8DCAB1</vt:lpwstr>
  </property>
  <property fmtid="{D5CDD505-2E9C-101B-9397-08002B2CF9AE}" pid="3" name="MediaServiceImageTags">
    <vt:lpwstr/>
  </property>
</Properties>
</file>