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.sharepoint.com/sites/Regulatory-Kentucky/Shared Documents/Kentucky/WSCKY 2022 Rate Case/Discovery/AG DR 1/Attachments to Responses/"/>
    </mc:Choice>
  </mc:AlternateContent>
  <xr:revisionPtr revIDLastSave="3" documentId="8_{0285396F-0581-453A-B7D9-5B95564F7A44}" xr6:coauthVersionLast="47" xr6:coauthVersionMax="47" xr10:uidLastSave="{E4A4238B-AA38-47DB-B431-291369704A46}"/>
  <bookViews>
    <workbookView xWindow="28680" yWindow="-120" windowWidth="29040" windowHeight="15840" xr2:uid="{221C073C-5CEF-4622-9D25-EBFB9CF03ECE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8" i="1" l="1"/>
  <c r="D15" i="1"/>
  <c r="E15" i="1"/>
  <c r="F15" i="1"/>
  <c r="D25" i="1"/>
  <c r="E25" i="1"/>
  <c r="F25" i="1"/>
  <c r="G8" i="1"/>
  <c r="AA25" i="1"/>
  <c r="Z25" i="1"/>
  <c r="Y25" i="1"/>
  <c r="X25" i="1"/>
  <c r="W25" i="1"/>
  <c r="V25" i="1"/>
  <c r="AA15" i="1"/>
  <c r="Z15" i="1"/>
  <c r="Y15" i="1"/>
  <c r="X15" i="1"/>
  <c r="W15" i="1"/>
  <c r="V15" i="1"/>
  <c r="T25" i="1" l="1"/>
  <c r="S25" i="1"/>
  <c r="T15" i="1" l="1"/>
  <c r="S15" i="1"/>
  <c r="G18" i="1" l="1"/>
  <c r="U18" i="1" s="1"/>
  <c r="G19" i="1"/>
  <c r="U19" i="1" s="1"/>
  <c r="G20" i="1"/>
  <c r="U20" i="1" s="1"/>
  <c r="G21" i="1"/>
  <c r="U21" i="1" s="1"/>
  <c r="G22" i="1"/>
  <c r="U22" i="1" s="1"/>
  <c r="G23" i="1"/>
  <c r="U23" i="1" s="1"/>
  <c r="G24" i="1"/>
  <c r="U24" i="1" s="1"/>
  <c r="G17" i="1"/>
  <c r="U8" i="1"/>
  <c r="G9" i="1"/>
  <c r="U9" i="1" s="1"/>
  <c r="G10" i="1"/>
  <c r="U10" i="1" s="1"/>
  <c r="G11" i="1"/>
  <c r="U11" i="1" s="1"/>
  <c r="G12" i="1"/>
  <c r="U12" i="1" s="1"/>
  <c r="G14" i="1"/>
  <c r="U14" i="1" s="1"/>
  <c r="G13" i="1"/>
  <c r="U13" i="1" s="1"/>
  <c r="G7" i="1" l="1"/>
  <c r="H15" i="1" s="1"/>
  <c r="H25" i="1"/>
  <c r="G25" i="1"/>
  <c r="G15" i="1" l="1"/>
  <c r="I25" i="1"/>
  <c r="I15" i="1" l="1"/>
  <c r="J15" i="1"/>
  <c r="J25" i="1"/>
  <c r="K25" i="1" l="1"/>
  <c r="K15" i="1"/>
  <c r="L15" i="1" l="1"/>
  <c r="L25" i="1"/>
  <c r="M15" i="1" l="1"/>
  <c r="M25" i="1"/>
  <c r="N25" i="1" l="1"/>
  <c r="N15" i="1"/>
  <c r="O25" i="1" l="1"/>
  <c r="O15" i="1"/>
  <c r="P15" i="1" l="1"/>
  <c r="P25" i="1"/>
  <c r="Q15" i="1" l="1"/>
  <c r="Q25" i="1"/>
  <c r="R25" i="1" l="1"/>
  <c r="U17" i="1"/>
  <c r="U25" i="1" s="1"/>
  <c r="R15" i="1"/>
  <c r="U7" i="1"/>
  <c r="U15" i="1" s="1"/>
</calcChain>
</file>

<file path=xl/sharedStrings.xml><?xml version="1.0" encoding="utf-8"?>
<sst xmlns="http://schemas.openxmlformats.org/spreadsheetml/2006/main" count="28" uniqueCount="28">
  <si>
    <t>Water Service Corporation of Kentucky</t>
  </si>
  <si>
    <t>Accumulated Deferred Income Tax (ADIT) Rollforward</t>
  </si>
  <si>
    <t>ACCUM DEF INCOME TAX-FED</t>
  </si>
  <si>
    <t>DEF FED TAX - RATE CASE</t>
  </si>
  <si>
    <t>DEF FED TAX - DEF MAINT</t>
  </si>
  <si>
    <t>DEF FED TAX - ORGN EXP</t>
  </si>
  <si>
    <t>DEF FED TAX - BAD DEBT</t>
  </si>
  <si>
    <t>DEF FED TAX - DEPRECIATION</t>
  </si>
  <si>
    <t>DEF FED TAX - NOL</t>
  </si>
  <si>
    <t>ACCUM DEF INCOME TAX - ST</t>
  </si>
  <si>
    <t>DEF ST TAX - TAP FEE POST 2000</t>
  </si>
  <si>
    <t>DEF ST TAX - RATE CASE</t>
  </si>
  <si>
    <t>DEF ST TAX - DEF MAINT</t>
  </si>
  <si>
    <t>DEF ST TAX - ORGN EXP</t>
  </si>
  <si>
    <t>DEF ST TAX - BAD DEBT</t>
  </si>
  <si>
    <t>DEF ST TAX - DEPRECIATION</t>
  </si>
  <si>
    <t>DEF ST TAX - NOL</t>
  </si>
  <si>
    <t>DEF FED TAX - TAP FEE POST 200</t>
  </si>
  <si>
    <t>JDE</t>
  </si>
  <si>
    <t>Fusion</t>
  </si>
  <si>
    <t>JDE Acct Description</t>
  </si>
  <si>
    <t>2020 RTP</t>
  </si>
  <si>
    <t>2019 RTP</t>
  </si>
  <si>
    <t>2020 CY</t>
  </si>
  <si>
    <t>2021 CY</t>
  </si>
  <si>
    <t>DEFERRED FEDERAL TAX LIABILITY</t>
  </si>
  <si>
    <t>DEFERRED STATE TAX LIABILITY</t>
  </si>
  <si>
    <t>2021 Provision Adj.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</si>
</sst>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gt;=0]#,##0;[&lt;0]\(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Fill="0" applyBorder="0" applyAlignment="0" applyProtection="0"/>
    <xf numFmtId="0" fontId="4" fillId="0" borderId="0" applyFill="0" applyBorder="0" applyAlignment="0" applyProtection="0"/>
    <xf numFmtId="0" fontId="5" fillId="0" borderId="1" applyFill="0" applyProtection="0">
      <alignment horizontal="center" wrapText="1"/>
    </xf>
    <xf numFmtId="164" fontId="2" fillId="0" borderId="0" applyFont="0" applyFill="0" applyBorder="0" applyAlignment="0" applyProtection="0"/>
    <xf numFmtId="0" fontId="5" fillId="0" borderId="0" applyFill="0" applyBorder="0" applyAlignment="0" applyProtection="0"/>
    <xf numFmtId="164" fontId="2" fillId="0" borderId="2" applyFont="0" applyFill="0" applyAlignment="0" applyProtection="0"/>
  </cellStyleXfs>
  <cellXfs count="29">
    <xf numFmtId="0" fontId="0" fillId="0" borderId="0" xfId="0"/>
    <xf numFmtId="17" fontId="0" fillId="0" borderId="0" xfId="0" applyNumberFormat="1"/>
    <xf numFmtId="43" fontId="0" fillId="0" borderId="0" xfId="1" applyFont="1"/>
    <xf numFmtId="43" fontId="0" fillId="0" borderId="1" xfId="1" applyFont="1" applyBorder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0" applyNumberFormat="1"/>
    <xf numFmtId="43" fontId="0" fillId="0" borderId="1" xfId="0" applyNumberFormat="1" applyBorder="1"/>
    <xf numFmtId="17" fontId="0" fillId="2" borderId="0" xfId="0" applyNumberFormat="1" applyFill="1" applyAlignment="1">
      <alignment horizontal="center"/>
    </xf>
    <xf numFmtId="43" fontId="0" fillId="2" borderId="0" xfId="1" applyFont="1" applyFill="1" applyAlignment="1">
      <alignment horizontal="center"/>
    </xf>
    <xf numFmtId="43" fontId="0" fillId="2" borderId="1" xfId="1" applyFont="1" applyFill="1" applyBorder="1" applyAlignment="1">
      <alignment horizontal="center"/>
    </xf>
    <xf numFmtId="43" fontId="0" fillId="2" borderId="0" xfId="1" applyFont="1" applyFill="1"/>
    <xf numFmtId="0" fontId="6" fillId="0" borderId="0" xfId="0" applyFont="1" applyAlignment="1">
      <alignment horizontal="center"/>
    </xf>
    <xf numFmtId="17" fontId="6" fillId="2" borderId="0" xfId="0" applyNumberFormat="1" applyFont="1" applyFill="1" applyAlignment="1">
      <alignment horizontal="center"/>
    </xf>
    <xf numFmtId="0" fontId="6" fillId="0" borderId="0" xfId="0" applyFont="1"/>
    <xf numFmtId="17" fontId="0" fillId="0" borderId="0" xfId="0" applyNumberFormat="1" applyFill="1"/>
    <xf numFmtId="43" fontId="0" fillId="0" borderId="0" xfId="0" applyNumberFormat="1" applyFill="1"/>
    <xf numFmtId="43" fontId="0" fillId="0" borderId="1" xfId="0" applyNumberFormat="1" applyFill="1" applyBorder="1"/>
    <xf numFmtId="43" fontId="0" fillId="0" borderId="0" xfId="1" applyFont="1" applyFill="1"/>
    <xf numFmtId="43" fontId="0" fillId="0" borderId="1" xfId="1" applyFont="1" applyFill="1" applyBorder="1"/>
    <xf numFmtId="0" fontId="0" fillId="0" borderId="1" xfId="0" applyBorder="1" applyAlignment="1">
      <alignment horizontal="centerContinuous"/>
    </xf>
    <xf numFmtId="14" fontId="6" fillId="0" borderId="0" xfId="0" applyNumberFormat="1" applyFont="1" applyFill="1" applyAlignment="1">
      <alignment horizontal="center"/>
    </xf>
    <xf numFmtId="14" fontId="6" fillId="0" borderId="1" xfId="0" applyNumberFormat="1" applyFont="1" applyFill="1" applyBorder="1" applyAlignment="1">
      <alignment horizontal="centerContinuous"/>
    </xf>
    <xf numFmtId="43" fontId="7" fillId="2" borderId="0" xfId="0" applyNumberFormat="1" applyFont="1" applyFill="1"/>
    <xf numFmtId="43" fontId="7" fillId="2" borderId="0" xfId="1" applyFont="1" applyFill="1" applyAlignment="1">
      <alignment horizontal="center"/>
    </xf>
    <xf numFmtId="43" fontId="7" fillId="2" borderId="1" xfId="0" applyNumberFormat="1" applyFont="1" applyFill="1" applyBorder="1"/>
    <xf numFmtId="43" fontId="7" fillId="2" borderId="0" xfId="1" applyFont="1" applyFill="1"/>
    <xf numFmtId="0" fontId="7" fillId="2" borderId="0" xfId="0" applyFont="1" applyFill="1"/>
    <xf numFmtId="43" fontId="7" fillId="2" borderId="1" xfId="1" applyFont="1" applyFill="1" applyBorder="1" applyAlignment="1">
      <alignment horizontal="center"/>
    </xf>
  </cellXfs>
  <cellStyles count="9">
    <cellStyle name="ColumnHeader" xfId="5" xr:uid="{23DFDE62-A6FB-4C62-A6B3-4E7FF880A1E5}"/>
    <cellStyle name="Comma" xfId="1" builtinId="3"/>
    <cellStyle name="Header" xfId="3" xr:uid="{1930E99F-8811-4E54-BCF0-71287A25BDB8}"/>
    <cellStyle name="Normal" xfId="0" builtinId="0"/>
    <cellStyle name="Normal 2" xfId="2" xr:uid="{199A123A-84DD-4FAB-8108-907E373AFA5D}"/>
    <cellStyle name="SubHeader" xfId="4" xr:uid="{1DA403A7-BB6F-4261-8456-EB4A55A47FE1}"/>
    <cellStyle name="TextNumber" xfId="6" xr:uid="{C296EEB3-3D5A-4C5E-809A-24D66A7FF1EB}"/>
    <cellStyle name="TotalNumber" xfId="8" xr:uid="{67DAD7D5-ACFD-49D0-984F-516550DD63DC}"/>
    <cellStyle name="TotalText" xfId="7" xr:uid="{AACC43C2-B313-4DEC-9053-1491ABEAE8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5039-54EA-48A9-A0F5-EFE1C20BE40C}">
  <dimension ref="A1:AA37"/>
  <sheetViews>
    <sheetView tabSelected="1" zoomScaleNormal="100" workbookViewId="0">
      <pane xSplit="3" ySplit="5" topLeftCell="G6" activePane="bottomRight" state="frozen"/>
      <selection pane="topRight" activeCell="D1" sqref="D1"/>
      <selection pane="bottomLeft" activeCell="A6" sqref="A6"/>
      <selection pane="bottomRight" activeCell="P29" sqref="P29"/>
    </sheetView>
  </sheetViews>
  <sheetFormatPr defaultRowHeight="15" x14ac:dyDescent="0.25"/>
  <cols>
    <col min="1" max="1" width="0" hidden="1" customWidth="1"/>
    <col min="3" max="3" width="30.85546875" bestFit="1" customWidth="1"/>
    <col min="4" max="4" width="12.28515625" hidden="1" customWidth="1"/>
    <col min="5" max="5" width="11.28515625" style="4" hidden="1" customWidth="1"/>
    <col min="6" max="6" width="11.5703125" style="4" hidden="1" customWidth="1"/>
    <col min="7" max="7" width="12.85546875" bestFit="1" customWidth="1"/>
    <col min="8" max="10" width="12.28515625" bestFit="1" customWidth="1"/>
    <col min="11" max="11" width="14.140625" bestFit="1" customWidth="1"/>
    <col min="12" max="18" width="12.28515625" bestFit="1" customWidth="1"/>
    <col min="19" max="19" width="10.28515625" bestFit="1" customWidth="1"/>
    <col min="20" max="20" width="12.28515625" customWidth="1"/>
    <col min="21" max="21" width="12.85546875" bestFit="1" customWidth="1"/>
    <col min="22" max="27" width="12.28515625" bestFit="1" customWidth="1"/>
  </cols>
  <sheetData>
    <row r="1" spans="1:27" x14ac:dyDescent="0.25">
      <c r="A1" s="14" t="s">
        <v>0</v>
      </c>
    </row>
    <row r="2" spans="1:27" x14ac:dyDescent="0.25">
      <c r="A2" s="14" t="s">
        <v>1</v>
      </c>
    </row>
    <row r="4" spans="1:27" x14ac:dyDescent="0.25">
      <c r="E4" s="22">
        <v>44196</v>
      </c>
      <c r="F4" s="20"/>
      <c r="S4" s="22">
        <v>44561</v>
      </c>
      <c r="T4" s="20"/>
    </row>
    <row r="5" spans="1:27" s="4" customFormat="1" x14ac:dyDescent="0.25">
      <c r="A5" s="12" t="s">
        <v>18</v>
      </c>
      <c r="B5" s="12" t="s">
        <v>19</v>
      </c>
      <c r="C5" s="12" t="s">
        <v>20</v>
      </c>
      <c r="D5" s="21">
        <v>44165</v>
      </c>
      <c r="E5" s="13" t="s">
        <v>22</v>
      </c>
      <c r="F5" s="13" t="s">
        <v>23</v>
      </c>
      <c r="G5" s="21">
        <v>44196</v>
      </c>
      <c r="H5" s="21">
        <v>44227</v>
      </c>
      <c r="I5" s="21">
        <v>44255</v>
      </c>
      <c r="J5" s="21">
        <v>44286</v>
      </c>
      <c r="K5" s="21">
        <v>44316</v>
      </c>
      <c r="L5" s="21">
        <v>44347</v>
      </c>
      <c r="M5" s="21">
        <v>44377</v>
      </c>
      <c r="N5" s="21">
        <v>44408</v>
      </c>
      <c r="O5" s="21">
        <v>44439</v>
      </c>
      <c r="P5" s="21">
        <v>44469</v>
      </c>
      <c r="Q5" s="21">
        <v>44500</v>
      </c>
      <c r="R5" s="21">
        <v>44530</v>
      </c>
      <c r="S5" s="13" t="s">
        <v>21</v>
      </c>
      <c r="T5" s="13" t="s">
        <v>24</v>
      </c>
      <c r="U5" s="21">
        <v>44561</v>
      </c>
      <c r="V5" s="21">
        <v>44592</v>
      </c>
      <c r="W5" s="21">
        <v>44620</v>
      </c>
      <c r="X5" s="21">
        <v>44651</v>
      </c>
      <c r="Y5" s="21">
        <v>44681</v>
      </c>
      <c r="Z5" s="21">
        <v>44712</v>
      </c>
      <c r="AA5" s="21">
        <v>44742</v>
      </c>
    </row>
    <row r="6" spans="1:27" x14ac:dyDescent="0.25">
      <c r="D6" s="1"/>
      <c r="E6" s="8"/>
      <c r="F6" s="8"/>
      <c r="G6" s="1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8"/>
      <c r="T6" s="8"/>
      <c r="U6" s="15"/>
    </row>
    <row r="7" spans="1:27" x14ac:dyDescent="0.25">
      <c r="A7">
        <v>4367</v>
      </c>
      <c r="B7">
        <v>255001</v>
      </c>
      <c r="C7" t="s">
        <v>2</v>
      </c>
      <c r="D7" s="2">
        <v>-29257.73</v>
      </c>
      <c r="E7" s="9">
        <v>1036</v>
      </c>
      <c r="F7" s="9">
        <v>13580</v>
      </c>
      <c r="G7" s="16">
        <f t="shared" ref="G7:G14" si="0">SUM(D7:F7)</f>
        <v>-14641.73</v>
      </c>
      <c r="H7" s="6">
        <v>-14636.73</v>
      </c>
      <c r="I7" s="6">
        <v>-14636.73</v>
      </c>
      <c r="J7" s="6">
        <v>-14636.73</v>
      </c>
      <c r="K7" s="6">
        <v>-14636.73</v>
      </c>
      <c r="L7" s="6">
        <v>-14636.73</v>
      </c>
      <c r="M7" s="6">
        <v>-14636.73</v>
      </c>
      <c r="N7" s="6">
        <v>-14636.73</v>
      </c>
      <c r="O7" s="6">
        <v>-14636.73</v>
      </c>
      <c r="P7" s="6">
        <v>-14636.73</v>
      </c>
      <c r="Q7" s="6">
        <v>-14636.73</v>
      </c>
      <c r="R7" s="6">
        <v>-14636.73</v>
      </c>
      <c r="S7" s="24">
        <v>903</v>
      </c>
      <c r="T7" s="24">
        <v>-2388</v>
      </c>
      <c r="U7" s="16">
        <f>SUM(R7:T7)</f>
        <v>-16121.73</v>
      </c>
      <c r="V7" s="6">
        <v>-16121.73</v>
      </c>
      <c r="W7" s="6">
        <v>-16121.73</v>
      </c>
      <c r="X7" s="6">
        <v>-16121.73</v>
      </c>
      <c r="Y7" s="6">
        <v>-16121.73</v>
      </c>
      <c r="Z7" s="6">
        <v>-16121.73</v>
      </c>
      <c r="AA7" s="6">
        <v>-16121.73</v>
      </c>
    </row>
    <row r="8" spans="1:27" x14ac:dyDescent="0.25">
      <c r="A8">
        <v>4371</v>
      </c>
      <c r="B8">
        <v>255001</v>
      </c>
      <c r="C8" t="s">
        <v>17</v>
      </c>
      <c r="D8" s="2">
        <v>1470.41</v>
      </c>
      <c r="E8" s="9"/>
      <c r="F8" s="9">
        <v>731</v>
      </c>
      <c r="G8" s="16">
        <f t="shared" si="0"/>
        <v>2201.41</v>
      </c>
      <c r="H8" s="6">
        <v>1470.41</v>
      </c>
      <c r="I8" s="6">
        <v>1470.41</v>
      </c>
      <c r="J8" s="6">
        <v>1470.41</v>
      </c>
      <c r="K8" s="6">
        <v>1470.41</v>
      </c>
      <c r="L8" s="6">
        <v>1470.41</v>
      </c>
      <c r="M8" s="6">
        <v>1470.41</v>
      </c>
      <c r="N8" s="6">
        <v>1470.41</v>
      </c>
      <c r="O8" s="6">
        <v>1470.41</v>
      </c>
      <c r="P8" s="6">
        <v>1470.41</v>
      </c>
      <c r="Q8" s="6">
        <v>1470.41</v>
      </c>
      <c r="R8" s="6">
        <v>1470.41</v>
      </c>
      <c r="S8" s="23"/>
      <c r="T8" s="23">
        <v>-10</v>
      </c>
      <c r="U8" s="16">
        <f t="shared" ref="U8:U14" si="1">SUM(R8:T8)</f>
        <v>1460.41</v>
      </c>
      <c r="V8" s="6">
        <v>1460.41</v>
      </c>
      <c r="W8" s="6">
        <v>1460.41</v>
      </c>
      <c r="X8" s="6">
        <v>1460.41</v>
      </c>
      <c r="Y8" s="6">
        <v>1460.41</v>
      </c>
      <c r="Z8" s="6">
        <v>1460.41</v>
      </c>
      <c r="AA8" s="6">
        <v>1460.41</v>
      </c>
    </row>
    <row r="9" spans="1:27" x14ac:dyDescent="0.25">
      <c r="A9">
        <v>4375</v>
      </c>
      <c r="B9">
        <v>255001</v>
      </c>
      <c r="C9" t="s">
        <v>3</v>
      </c>
      <c r="D9" s="2">
        <v>-25166.91</v>
      </c>
      <c r="E9" s="9"/>
      <c r="F9" s="9">
        <v>-3749</v>
      </c>
      <c r="G9" s="16">
        <f t="shared" si="0"/>
        <v>-28915.91</v>
      </c>
      <c r="H9" s="6">
        <v>-28915.91</v>
      </c>
      <c r="I9" s="6">
        <v>-28915.91</v>
      </c>
      <c r="J9" s="6">
        <v>-28915.91</v>
      </c>
      <c r="K9" s="6">
        <v>-28915.91</v>
      </c>
      <c r="L9" s="6">
        <v>-28915.91</v>
      </c>
      <c r="M9" s="6">
        <v>-28915.91</v>
      </c>
      <c r="N9" s="6">
        <v>-28915.91</v>
      </c>
      <c r="O9" s="6">
        <v>-28915.91</v>
      </c>
      <c r="P9" s="6">
        <v>-28915.91</v>
      </c>
      <c r="Q9" s="6">
        <v>-28915.91</v>
      </c>
      <c r="R9" s="6">
        <v>-28915.91</v>
      </c>
      <c r="S9" s="23"/>
      <c r="T9" s="23">
        <v>3020</v>
      </c>
      <c r="U9" s="16">
        <f t="shared" si="1"/>
        <v>-25895.91</v>
      </c>
      <c r="V9" s="6">
        <v>-25895.91</v>
      </c>
      <c r="W9" s="6">
        <v>-25895.91</v>
      </c>
      <c r="X9" s="6">
        <v>-25895.91</v>
      </c>
      <c r="Y9" s="6">
        <v>-25895.91</v>
      </c>
      <c r="Z9" s="6">
        <v>-25895.91</v>
      </c>
      <c r="AA9" s="6">
        <v>-25895.91</v>
      </c>
    </row>
    <row r="10" spans="1:27" x14ac:dyDescent="0.25">
      <c r="A10">
        <v>4377</v>
      </c>
      <c r="B10">
        <v>255001</v>
      </c>
      <c r="C10" t="s">
        <v>4</v>
      </c>
      <c r="D10" s="2">
        <v>-21124.639999999999</v>
      </c>
      <c r="E10" s="9"/>
      <c r="F10" s="9">
        <v>3559</v>
      </c>
      <c r="G10" s="16">
        <f t="shared" si="0"/>
        <v>-17565.64</v>
      </c>
      <c r="H10" s="6">
        <v>-17565.64</v>
      </c>
      <c r="I10" s="6">
        <v>-17565.64</v>
      </c>
      <c r="J10" s="6">
        <v>-17565.64</v>
      </c>
      <c r="K10" s="6">
        <v>-17565.64</v>
      </c>
      <c r="L10" s="6">
        <v>-17565.64</v>
      </c>
      <c r="M10" s="6">
        <v>-17565.64</v>
      </c>
      <c r="N10" s="6">
        <v>-17565.64</v>
      </c>
      <c r="O10" s="6">
        <v>-17565.64</v>
      </c>
      <c r="P10" s="6">
        <v>-17565.64</v>
      </c>
      <c r="Q10" s="6">
        <v>-17565.64</v>
      </c>
      <c r="R10" s="6">
        <v>-17565.64</v>
      </c>
      <c r="S10" s="23"/>
      <c r="T10" s="23">
        <v>-124392</v>
      </c>
      <c r="U10" s="16">
        <f t="shared" si="1"/>
        <v>-141957.64000000001</v>
      </c>
      <c r="V10" s="6">
        <v>-141957.64000000001</v>
      </c>
      <c r="W10" s="6">
        <v>-141957.64000000001</v>
      </c>
      <c r="X10" s="6">
        <v>-141957.64000000001</v>
      </c>
      <c r="Y10" s="6">
        <v>-141957.64000000001</v>
      </c>
      <c r="Z10" s="6">
        <v>-141957.64000000001</v>
      </c>
      <c r="AA10" s="6">
        <v>-141957.64000000001</v>
      </c>
    </row>
    <row r="11" spans="1:27" x14ac:dyDescent="0.25">
      <c r="A11">
        <v>4383</v>
      </c>
      <c r="B11">
        <v>255001</v>
      </c>
      <c r="C11" t="s">
        <v>5</v>
      </c>
      <c r="D11" s="2">
        <v>-21511.61</v>
      </c>
      <c r="E11" s="9"/>
      <c r="F11" s="9">
        <v>1304</v>
      </c>
      <c r="G11" s="16">
        <f t="shared" si="0"/>
        <v>-20207.61</v>
      </c>
      <c r="H11" s="6">
        <v>-20207.61</v>
      </c>
      <c r="I11" s="6">
        <v>-20207.61</v>
      </c>
      <c r="J11" s="6">
        <v>-20207.61</v>
      </c>
      <c r="K11" s="6">
        <v>-20207.61</v>
      </c>
      <c r="L11" s="6">
        <v>-20207.61</v>
      </c>
      <c r="M11" s="6">
        <v>-20207.61</v>
      </c>
      <c r="N11" s="6">
        <v>-20207.61</v>
      </c>
      <c r="O11" s="6">
        <v>-20207.61</v>
      </c>
      <c r="P11" s="6">
        <v>-20207.61</v>
      </c>
      <c r="Q11" s="6">
        <v>-20207.61</v>
      </c>
      <c r="R11" s="6">
        <v>-20207.61</v>
      </c>
      <c r="S11" s="23"/>
      <c r="T11" s="23">
        <v>1312</v>
      </c>
      <c r="U11" s="16">
        <f t="shared" si="1"/>
        <v>-18895.61</v>
      </c>
      <c r="V11" s="6">
        <v>-18895.61</v>
      </c>
      <c r="W11" s="6">
        <v>-18895.61</v>
      </c>
      <c r="X11" s="6">
        <v>-18895.61</v>
      </c>
      <c r="Y11" s="6">
        <v>-18895.61</v>
      </c>
      <c r="Z11" s="6">
        <v>-18895.61</v>
      </c>
      <c r="AA11" s="6">
        <v>-18895.61</v>
      </c>
    </row>
    <row r="12" spans="1:27" x14ac:dyDescent="0.25">
      <c r="A12">
        <v>4385</v>
      </c>
      <c r="B12">
        <v>255001</v>
      </c>
      <c r="C12" t="s">
        <v>6</v>
      </c>
      <c r="D12" s="2">
        <v>10777.41</v>
      </c>
      <c r="E12" s="9"/>
      <c r="F12" s="9">
        <v>13932</v>
      </c>
      <c r="G12" s="16">
        <f t="shared" si="0"/>
        <v>24709.41</v>
      </c>
      <c r="H12" s="6">
        <v>24709.41</v>
      </c>
      <c r="I12" s="6">
        <v>24709.41</v>
      </c>
      <c r="J12" s="6">
        <v>24709.41</v>
      </c>
      <c r="K12" s="6">
        <v>24709.41</v>
      </c>
      <c r="L12" s="6">
        <v>24709.41</v>
      </c>
      <c r="M12" s="6">
        <v>24709.41</v>
      </c>
      <c r="N12" s="6">
        <v>24709.41</v>
      </c>
      <c r="O12" s="6">
        <v>24709.41</v>
      </c>
      <c r="P12" s="6">
        <v>24709.41</v>
      </c>
      <c r="Q12" s="6">
        <v>24709.41</v>
      </c>
      <c r="R12" s="6">
        <v>24709.41</v>
      </c>
      <c r="S12" s="23"/>
      <c r="T12" s="23">
        <v>41424</v>
      </c>
      <c r="U12" s="16">
        <f t="shared" si="1"/>
        <v>66133.41</v>
      </c>
      <c r="V12" s="6">
        <v>66133.41</v>
      </c>
      <c r="W12" s="6">
        <v>66133.41</v>
      </c>
      <c r="X12" s="6">
        <v>66133.41</v>
      </c>
      <c r="Y12" s="6">
        <v>66133.41</v>
      </c>
      <c r="Z12" s="6">
        <v>66133.41</v>
      </c>
      <c r="AA12" s="6">
        <v>66133.41</v>
      </c>
    </row>
    <row r="13" spans="1:27" x14ac:dyDescent="0.25">
      <c r="A13">
        <v>4387</v>
      </c>
      <c r="B13">
        <v>255001</v>
      </c>
      <c r="C13" t="s">
        <v>7</v>
      </c>
      <c r="D13" s="2">
        <v>-822789.66</v>
      </c>
      <c r="E13" s="9">
        <v>2115</v>
      </c>
      <c r="F13" s="9">
        <v>-20798</v>
      </c>
      <c r="G13" s="16">
        <f t="shared" si="0"/>
        <v>-841472.66</v>
      </c>
      <c r="H13" s="6">
        <v>-840746.66</v>
      </c>
      <c r="I13" s="6">
        <v>-840746.66</v>
      </c>
      <c r="J13" s="6">
        <v>-840746.66</v>
      </c>
      <c r="K13" s="6">
        <v>-840746.66</v>
      </c>
      <c r="L13" s="6">
        <v>-840746.66</v>
      </c>
      <c r="M13" s="6">
        <v>-840746.66</v>
      </c>
      <c r="N13" s="6">
        <v>-840746.66</v>
      </c>
      <c r="O13" s="6">
        <v>-840746.66</v>
      </c>
      <c r="P13" s="6">
        <v>-840746.66</v>
      </c>
      <c r="Q13" s="6">
        <v>-840746.66</v>
      </c>
      <c r="R13" s="6">
        <v>-840746.66</v>
      </c>
      <c r="S13" s="23">
        <v>-2977</v>
      </c>
      <c r="T13" s="23">
        <v>-28109</v>
      </c>
      <c r="U13" s="16">
        <f t="shared" si="1"/>
        <v>-871832.66</v>
      </c>
      <c r="V13" s="6">
        <v>-871832.66</v>
      </c>
      <c r="W13" s="6">
        <v>-871832.66</v>
      </c>
      <c r="X13" s="6">
        <v>-871832.66</v>
      </c>
      <c r="Y13" s="6">
        <v>-871832.66</v>
      </c>
      <c r="Z13" s="6">
        <v>-871832.66</v>
      </c>
      <c r="AA13" s="6">
        <v>-871832.66</v>
      </c>
    </row>
    <row r="14" spans="1:27" x14ac:dyDescent="0.25">
      <c r="A14">
        <v>4389</v>
      </c>
      <c r="B14">
        <v>255001</v>
      </c>
      <c r="C14" t="s">
        <v>8</v>
      </c>
      <c r="D14" s="3">
        <v>110686.69</v>
      </c>
      <c r="E14" s="10">
        <v>4849</v>
      </c>
      <c r="F14" s="10"/>
      <c r="G14" s="17">
        <f t="shared" si="0"/>
        <v>115535.69</v>
      </c>
      <c r="H14" s="7">
        <v>115535.69</v>
      </c>
      <c r="I14" s="7">
        <v>115535.69</v>
      </c>
      <c r="J14" s="7">
        <v>115535.69</v>
      </c>
      <c r="K14" s="7">
        <v>115535.69</v>
      </c>
      <c r="L14" s="7">
        <v>115535.69</v>
      </c>
      <c r="M14" s="7">
        <v>115535.69</v>
      </c>
      <c r="N14" s="7">
        <v>115535.69</v>
      </c>
      <c r="O14" s="7">
        <v>115535.69</v>
      </c>
      <c r="P14" s="7">
        <v>115535.69</v>
      </c>
      <c r="Q14" s="7">
        <v>115535.69</v>
      </c>
      <c r="R14" s="7">
        <v>115535.69</v>
      </c>
      <c r="S14" s="25"/>
      <c r="T14" s="25"/>
      <c r="U14" s="17">
        <f t="shared" si="1"/>
        <v>115535.69</v>
      </c>
      <c r="V14" s="7">
        <v>115535.69</v>
      </c>
      <c r="W14" s="7">
        <v>115535.69</v>
      </c>
      <c r="X14" s="7">
        <v>115535.69</v>
      </c>
      <c r="Y14" s="7">
        <v>115535.69</v>
      </c>
      <c r="Z14" s="7">
        <v>115535.69</v>
      </c>
      <c r="AA14" s="7">
        <v>115535.69</v>
      </c>
    </row>
    <row r="15" spans="1:27" x14ac:dyDescent="0.25">
      <c r="B15">
        <v>255001</v>
      </c>
      <c r="C15" t="s">
        <v>25</v>
      </c>
      <c r="D15" s="2">
        <f>SUM(D7:D14)</f>
        <v>-796916.04</v>
      </c>
      <c r="E15" s="11">
        <f>SUM(E7:E14)</f>
        <v>8000</v>
      </c>
      <c r="F15" s="11">
        <f>SUM(F7:F14)</f>
        <v>8559</v>
      </c>
      <c r="G15" s="18">
        <f>SUM(G7:G14)</f>
        <v>-780357.04</v>
      </c>
      <c r="H15" s="2">
        <f t="shared" ref="H15:AA15" si="2">SUM(H7:H14)</f>
        <v>-780357.04</v>
      </c>
      <c r="I15" s="2">
        <f t="shared" si="2"/>
        <v>-780357.04</v>
      </c>
      <c r="J15" s="2">
        <f t="shared" si="2"/>
        <v>-780357.04</v>
      </c>
      <c r="K15" s="2">
        <f t="shared" si="2"/>
        <v>-780357.04</v>
      </c>
      <c r="L15" s="2">
        <f t="shared" si="2"/>
        <v>-780357.04</v>
      </c>
      <c r="M15" s="2">
        <f t="shared" si="2"/>
        <v>-780357.04</v>
      </c>
      <c r="N15" s="2">
        <f t="shared" si="2"/>
        <v>-780357.04</v>
      </c>
      <c r="O15" s="2">
        <f t="shared" si="2"/>
        <v>-780357.04</v>
      </c>
      <c r="P15" s="2">
        <f t="shared" si="2"/>
        <v>-780357.04</v>
      </c>
      <c r="Q15" s="2">
        <f t="shared" si="2"/>
        <v>-780357.04</v>
      </c>
      <c r="R15" s="2">
        <f t="shared" si="2"/>
        <v>-780357.04</v>
      </c>
      <c r="S15" s="26">
        <f t="shared" si="2"/>
        <v>-2074</v>
      </c>
      <c r="T15" s="26">
        <f t="shared" si="2"/>
        <v>-109143</v>
      </c>
      <c r="U15" s="18">
        <f t="shared" si="2"/>
        <v>-891574.04</v>
      </c>
      <c r="V15" s="18">
        <f t="shared" si="2"/>
        <v>-891574.04</v>
      </c>
      <c r="W15" s="18">
        <f t="shared" si="2"/>
        <v>-891574.04</v>
      </c>
      <c r="X15" s="18">
        <f t="shared" si="2"/>
        <v>-891574.04</v>
      </c>
      <c r="Y15" s="18">
        <f t="shared" si="2"/>
        <v>-891574.04</v>
      </c>
      <c r="Z15" s="18">
        <f t="shared" si="2"/>
        <v>-891574.04</v>
      </c>
      <c r="AA15" s="18">
        <f t="shared" si="2"/>
        <v>-891574.04</v>
      </c>
    </row>
    <row r="16" spans="1:27" x14ac:dyDescent="0.25">
      <c r="D16" s="2"/>
      <c r="E16" s="9"/>
      <c r="F16" s="9"/>
      <c r="G16" s="18"/>
      <c r="S16" s="27"/>
      <c r="T16" s="27"/>
      <c r="U16" s="16"/>
    </row>
    <row r="17" spans="1:27" x14ac:dyDescent="0.25">
      <c r="A17">
        <v>4417</v>
      </c>
      <c r="B17">
        <v>255002</v>
      </c>
      <c r="C17" t="s">
        <v>9</v>
      </c>
      <c r="D17" s="2">
        <v>-11832</v>
      </c>
      <c r="E17" s="24">
        <v>292</v>
      </c>
      <c r="F17" s="24">
        <v>3826</v>
      </c>
      <c r="G17" s="18">
        <f t="shared" ref="G17:G24" si="3">SUM(D17:F17)</f>
        <v>-7714</v>
      </c>
      <c r="H17" s="6">
        <v>-7712</v>
      </c>
      <c r="I17" s="6">
        <v>-7712</v>
      </c>
      <c r="J17" s="6">
        <v>-7712</v>
      </c>
      <c r="K17" s="6">
        <v>-7712</v>
      </c>
      <c r="L17" s="6">
        <v>-7712</v>
      </c>
      <c r="M17" s="6">
        <v>-7712</v>
      </c>
      <c r="N17" s="6">
        <v>-7712</v>
      </c>
      <c r="O17" s="6">
        <v>-7712</v>
      </c>
      <c r="P17" s="6">
        <v>-7712</v>
      </c>
      <c r="Q17" s="6">
        <v>-7712</v>
      </c>
      <c r="R17" s="6">
        <v>-7712</v>
      </c>
      <c r="S17" s="23">
        <v>226</v>
      </c>
      <c r="T17" s="23">
        <v>-599</v>
      </c>
      <c r="U17" s="16">
        <f>SUM(R17:T17)</f>
        <v>-8085</v>
      </c>
      <c r="V17" s="6">
        <v>-8085</v>
      </c>
      <c r="W17" s="6">
        <v>-8085</v>
      </c>
      <c r="X17" s="6">
        <v>-8085</v>
      </c>
      <c r="Y17" s="6">
        <v>-8085</v>
      </c>
      <c r="Z17" s="6">
        <v>-8085</v>
      </c>
      <c r="AA17" s="6">
        <v>-8085</v>
      </c>
    </row>
    <row r="18" spans="1:27" x14ac:dyDescent="0.25">
      <c r="A18">
        <v>4421</v>
      </c>
      <c r="B18">
        <v>255002</v>
      </c>
      <c r="C18" t="s">
        <v>10</v>
      </c>
      <c r="D18" s="2">
        <v>420.01</v>
      </c>
      <c r="E18" s="24"/>
      <c r="F18" s="24">
        <v>206</v>
      </c>
      <c r="G18" s="18">
        <f t="shared" si="3"/>
        <v>626.01</v>
      </c>
      <c r="H18" s="6">
        <v>420.01</v>
      </c>
      <c r="I18" s="6">
        <v>420.01</v>
      </c>
      <c r="J18" s="6">
        <v>420.01</v>
      </c>
      <c r="K18" s="6">
        <v>420.01</v>
      </c>
      <c r="L18" s="6">
        <v>420.01</v>
      </c>
      <c r="M18" s="6">
        <v>420.01</v>
      </c>
      <c r="N18" s="6">
        <v>420.01</v>
      </c>
      <c r="O18" s="6">
        <v>420.01</v>
      </c>
      <c r="P18" s="6">
        <v>420.01</v>
      </c>
      <c r="Q18" s="6">
        <v>420.01</v>
      </c>
      <c r="R18" s="6">
        <v>420.01</v>
      </c>
      <c r="S18" s="23"/>
      <c r="T18" s="23">
        <v>46</v>
      </c>
      <c r="U18" s="16">
        <f t="shared" ref="U18:U24" si="4">SUM(R18:T18)</f>
        <v>466.01</v>
      </c>
      <c r="V18" s="6">
        <v>466.01</v>
      </c>
      <c r="W18" s="6">
        <v>466.01</v>
      </c>
      <c r="X18" s="6">
        <v>466.01</v>
      </c>
      <c r="Y18" s="6">
        <v>466.01</v>
      </c>
      <c r="Z18" s="6">
        <v>466.01</v>
      </c>
      <c r="AA18" s="6">
        <v>466.01</v>
      </c>
    </row>
    <row r="19" spans="1:27" x14ac:dyDescent="0.25">
      <c r="A19">
        <v>4425</v>
      </c>
      <c r="B19">
        <v>255002</v>
      </c>
      <c r="C19" t="s">
        <v>11</v>
      </c>
      <c r="D19" s="2">
        <v>-9713.85</v>
      </c>
      <c r="E19" s="24"/>
      <c r="F19" s="24">
        <v>-1056</v>
      </c>
      <c r="G19" s="18">
        <f t="shared" si="3"/>
        <v>-10769.85</v>
      </c>
      <c r="H19" s="6">
        <v>-10769.85</v>
      </c>
      <c r="I19" s="6">
        <v>-10769.85</v>
      </c>
      <c r="J19" s="6">
        <v>-10769.85</v>
      </c>
      <c r="K19" s="6">
        <v>-10769.85</v>
      </c>
      <c r="L19" s="6">
        <v>-10769.85</v>
      </c>
      <c r="M19" s="6">
        <v>-10769.85</v>
      </c>
      <c r="N19" s="6">
        <v>-10769.85</v>
      </c>
      <c r="O19" s="6">
        <v>-10769.85</v>
      </c>
      <c r="P19" s="6">
        <v>-10769.85</v>
      </c>
      <c r="Q19" s="6">
        <v>-10769.85</v>
      </c>
      <c r="R19" s="6">
        <v>-10769.85</v>
      </c>
      <c r="S19" s="23"/>
      <c r="T19" s="23">
        <v>757</v>
      </c>
      <c r="U19" s="16">
        <f t="shared" si="4"/>
        <v>-10012.85</v>
      </c>
      <c r="V19" s="6">
        <v>-10012.85</v>
      </c>
      <c r="W19" s="6">
        <v>-10012.85</v>
      </c>
      <c r="X19" s="6">
        <v>-10012.85</v>
      </c>
      <c r="Y19" s="6">
        <v>-10012.85</v>
      </c>
      <c r="Z19" s="6">
        <v>-10012.85</v>
      </c>
      <c r="AA19" s="6">
        <v>-10012.85</v>
      </c>
    </row>
    <row r="20" spans="1:27" x14ac:dyDescent="0.25">
      <c r="A20">
        <v>4427</v>
      </c>
      <c r="B20">
        <v>255002</v>
      </c>
      <c r="C20" t="s">
        <v>12</v>
      </c>
      <c r="D20" s="2">
        <v>-6747.18</v>
      </c>
      <c r="E20" s="24"/>
      <c r="F20" s="24">
        <v>1003</v>
      </c>
      <c r="G20" s="18">
        <f t="shared" si="3"/>
        <v>-5744.18</v>
      </c>
      <c r="H20" s="6">
        <v>-5744.18</v>
      </c>
      <c r="I20" s="6">
        <v>-5744.18</v>
      </c>
      <c r="J20" s="6">
        <v>-5744.18</v>
      </c>
      <c r="K20" s="6">
        <v>-5744.18</v>
      </c>
      <c r="L20" s="6">
        <v>-5744.18</v>
      </c>
      <c r="M20" s="6">
        <v>-5744.18</v>
      </c>
      <c r="N20" s="6">
        <v>-5744.18</v>
      </c>
      <c r="O20" s="6">
        <v>-5744.18</v>
      </c>
      <c r="P20" s="6">
        <v>-5744.18</v>
      </c>
      <c r="Q20" s="6">
        <v>-5744.18</v>
      </c>
      <c r="R20" s="6">
        <v>-5744.18</v>
      </c>
      <c r="S20" s="23"/>
      <c r="T20" s="23">
        <v>-31176</v>
      </c>
      <c r="U20" s="16">
        <f t="shared" si="4"/>
        <v>-36920.18</v>
      </c>
      <c r="V20" s="6">
        <v>-36920.18</v>
      </c>
      <c r="W20" s="6">
        <v>-36920.18</v>
      </c>
      <c r="X20" s="6">
        <v>-36920.18</v>
      </c>
      <c r="Y20" s="6">
        <v>-36920.18</v>
      </c>
      <c r="Z20" s="6">
        <v>-36920.18</v>
      </c>
      <c r="AA20" s="6">
        <v>-36920.18</v>
      </c>
    </row>
    <row r="21" spans="1:27" x14ac:dyDescent="0.25">
      <c r="A21">
        <v>4433</v>
      </c>
      <c r="B21">
        <v>255002</v>
      </c>
      <c r="C21" t="s">
        <v>13</v>
      </c>
      <c r="D21" s="2">
        <v>-3518.38</v>
      </c>
      <c r="E21" s="24"/>
      <c r="F21" s="24">
        <v>367</v>
      </c>
      <c r="G21" s="18">
        <f t="shared" si="3"/>
        <v>-3151.38</v>
      </c>
      <c r="H21" s="6">
        <v>-3151.38</v>
      </c>
      <c r="I21" s="6">
        <v>-3151.38</v>
      </c>
      <c r="J21" s="6">
        <v>-3151.38</v>
      </c>
      <c r="K21" s="6">
        <v>-3151.38</v>
      </c>
      <c r="L21" s="6">
        <v>-3151.38</v>
      </c>
      <c r="M21" s="6">
        <v>-3151.38</v>
      </c>
      <c r="N21" s="6">
        <v>-3151.38</v>
      </c>
      <c r="O21" s="6">
        <v>-3151.38</v>
      </c>
      <c r="P21" s="6">
        <v>-3151.38</v>
      </c>
      <c r="Q21" s="6">
        <v>-3151.38</v>
      </c>
      <c r="R21" s="6">
        <v>-3151.38</v>
      </c>
      <c r="S21" s="23"/>
      <c r="T21" s="23">
        <v>329</v>
      </c>
      <c r="U21" s="16">
        <f t="shared" si="4"/>
        <v>-2822.38</v>
      </c>
      <c r="V21" s="6">
        <v>-2822.38</v>
      </c>
      <c r="W21" s="6">
        <v>-2822.38</v>
      </c>
      <c r="X21" s="6">
        <v>-2822.38</v>
      </c>
      <c r="Y21" s="6">
        <v>-2822.38</v>
      </c>
      <c r="Z21" s="6">
        <v>-2822.38</v>
      </c>
      <c r="AA21" s="6">
        <v>-2822.38</v>
      </c>
    </row>
    <row r="22" spans="1:27" x14ac:dyDescent="0.25">
      <c r="A22">
        <v>4435</v>
      </c>
      <c r="B22">
        <v>255002</v>
      </c>
      <c r="C22" t="s">
        <v>14</v>
      </c>
      <c r="D22" s="2">
        <v>3776.87</v>
      </c>
      <c r="E22" s="24"/>
      <c r="F22" s="24">
        <v>3925</v>
      </c>
      <c r="G22" s="18">
        <f t="shared" si="3"/>
        <v>7701.87</v>
      </c>
      <c r="H22" s="6">
        <v>7701.87</v>
      </c>
      <c r="I22" s="6">
        <v>7701.87</v>
      </c>
      <c r="J22" s="6">
        <v>7701.87</v>
      </c>
      <c r="K22" s="6">
        <v>7701.87</v>
      </c>
      <c r="L22" s="6">
        <v>7701.87</v>
      </c>
      <c r="M22" s="6">
        <v>7701.87</v>
      </c>
      <c r="N22" s="6">
        <v>7701.87</v>
      </c>
      <c r="O22" s="6">
        <v>7701.87</v>
      </c>
      <c r="P22" s="6">
        <v>7701.87</v>
      </c>
      <c r="Q22" s="6">
        <v>7701.87</v>
      </c>
      <c r="R22" s="6">
        <v>7701.87</v>
      </c>
      <c r="S22" s="23"/>
      <c r="T22" s="23">
        <v>10382</v>
      </c>
      <c r="U22" s="16">
        <f t="shared" si="4"/>
        <v>18083.87</v>
      </c>
      <c r="V22" s="6">
        <v>18083.87</v>
      </c>
      <c r="W22" s="6">
        <v>18083.87</v>
      </c>
      <c r="X22" s="6">
        <v>18083.87</v>
      </c>
      <c r="Y22" s="6">
        <v>18083.87</v>
      </c>
      <c r="Z22" s="6">
        <v>18083.87</v>
      </c>
      <c r="AA22" s="6">
        <v>18083.87</v>
      </c>
    </row>
    <row r="23" spans="1:27" x14ac:dyDescent="0.25">
      <c r="A23">
        <v>4437</v>
      </c>
      <c r="B23">
        <v>255002</v>
      </c>
      <c r="C23" t="s">
        <v>15</v>
      </c>
      <c r="D23" s="2">
        <v>-122070.9</v>
      </c>
      <c r="E23" s="24">
        <v>596</v>
      </c>
      <c r="F23" s="24">
        <v>-10428</v>
      </c>
      <c r="G23" s="18">
        <f t="shared" si="3"/>
        <v>-131902.9</v>
      </c>
      <c r="H23" s="6">
        <v>-131698.9</v>
      </c>
      <c r="I23" s="6">
        <v>-131698.9</v>
      </c>
      <c r="J23" s="6">
        <v>-131698.9</v>
      </c>
      <c r="K23" s="6">
        <v>-131698.9</v>
      </c>
      <c r="L23" s="6">
        <v>-131698.9</v>
      </c>
      <c r="M23" s="6">
        <v>-131698.9</v>
      </c>
      <c r="N23" s="6">
        <v>-131698.9</v>
      </c>
      <c r="O23" s="6">
        <v>-131698.9</v>
      </c>
      <c r="P23" s="6">
        <v>-131698.9</v>
      </c>
      <c r="Q23" s="6">
        <v>-131698.9</v>
      </c>
      <c r="R23" s="6">
        <v>-131698.9</v>
      </c>
      <c r="S23" s="23">
        <v>-744</v>
      </c>
      <c r="T23" s="23">
        <v>-7045</v>
      </c>
      <c r="U23" s="16">
        <f t="shared" si="4"/>
        <v>-139487.9</v>
      </c>
      <c r="V23" s="6">
        <v>-139487.9</v>
      </c>
      <c r="W23" s="6">
        <v>-139487.9</v>
      </c>
      <c r="X23" s="6">
        <v>-139487.9</v>
      </c>
      <c r="Y23" s="6">
        <v>-139487.9</v>
      </c>
      <c r="Z23" s="6">
        <v>-139487.9</v>
      </c>
      <c r="AA23" s="6">
        <v>-139487.9</v>
      </c>
    </row>
    <row r="24" spans="1:27" x14ac:dyDescent="0.25">
      <c r="A24">
        <v>4439</v>
      </c>
      <c r="B24">
        <v>255002</v>
      </c>
      <c r="C24" t="s">
        <v>16</v>
      </c>
      <c r="D24" s="3">
        <v>236082.41</v>
      </c>
      <c r="E24" s="28">
        <v>-23090</v>
      </c>
      <c r="F24" s="28"/>
      <c r="G24" s="19">
        <f t="shared" si="3"/>
        <v>212992.41</v>
      </c>
      <c r="H24" s="7">
        <v>212992.41</v>
      </c>
      <c r="I24" s="7">
        <v>212992.41</v>
      </c>
      <c r="J24" s="7">
        <v>212992.41</v>
      </c>
      <c r="K24" s="7">
        <v>212992.41</v>
      </c>
      <c r="L24" s="7">
        <v>212992.41</v>
      </c>
      <c r="M24" s="7">
        <v>212992.41</v>
      </c>
      <c r="N24" s="7">
        <v>212992.41</v>
      </c>
      <c r="O24" s="7">
        <v>212992.41</v>
      </c>
      <c r="P24" s="7">
        <v>212992.41</v>
      </c>
      <c r="Q24" s="7">
        <v>212992.41</v>
      </c>
      <c r="R24" s="7">
        <v>212992.41</v>
      </c>
      <c r="S24" s="25"/>
      <c r="T24" s="25"/>
      <c r="U24" s="17">
        <f t="shared" si="4"/>
        <v>212992.41</v>
      </c>
      <c r="V24" s="7">
        <v>212992.41</v>
      </c>
      <c r="W24" s="7">
        <v>212992.41</v>
      </c>
      <c r="X24" s="7">
        <v>212992.41</v>
      </c>
      <c r="Y24" s="7">
        <v>212992.41</v>
      </c>
      <c r="Z24" s="7">
        <v>212992.41</v>
      </c>
      <c r="AA24" s="7">
        <v>212992.41</v>
      </c>
    </row>
    <row r="25" spans="1:27" x14ac:dyDescent="0.25">
      <c r="B25">
        <v>255002</v>
      </c>
      <c r="C25" t="s">
        <v>26</v>
      </c>
      <c r="D25" s="2">
        <f>SUM(D17:D24)</f>
        <v>86396.98000000001</v>
      </c>
      <c r="E25" s="11">
        <f t="shared" ref="E25:G25" si="5">SUM(E17:E24)</f>
        <v>-22202</v>
      </c>
      <c r="F25" s="11">
        <f t="shared" si="5"/>
        <v>-2157</v>
      </c>
      <c r="G25" s="18">
        <f t="shared" si="5"/>
        <v>62037.98000000001</v>
      </c>
      <c r="H25" s="2">
        <f t="shared" ref="H25" si="6">SUM(H17:H24)</f>
        <v>62037.98000000001</v>
      </c>
      <c r="I25" s="2">
        <f t="shared" ref="I25" si="7">SUM(I17:I24)</f>
        <v>62037.98000000001</v>
      </c>
      <c r="J25" s="2">
        <f t="shared" ref="J25" si="8">SUM(J17:J24)</f>
        <v>62037.98000000001</v>
      </c>
      <c r="K25" s="2">
        <f t="shared" ref="K25" si="9">SUM(K17:K24)</f>
        <v>62037.98000000001</v>
      </c>
      <c r="L25" s="2">
        <f t="shared" ref="L25" si="10">SUM(L17:L24)</f>
        <v>62037.98000000001</v>
      </c>
      <c r="M25" s="2">
        <f t="shared" ref="M25" si="11">SUM(M17:M24)</f>
        <v>62037.98000000001</v>
      </c>
      <c r="N25" s="2">
        <f t="shared" ref="N25" si="12">SUM(N17:N24)</f>
        <v>62037.98000000001</v>
      </c>
      <c r="O25" s="2">
        <f t="shared" ref="O25" si="13">SUM(O17:O24)</f>
        <v>62037.98000000001</v>
      </c>
      <c r="P25" s="2">
        <f t="shared" ref="P25" si="14">SUM(P17:P24)</f>
        <v>62037.98000000001</v>
      </c>
      <c r="Q25" s="2">
        <f t="shared" ref="Q25" si="15">SUM(Q17:Q24)</f>
        <v>62037.98000000001</v>
      </c>
      <c r="R25" s="2">
        <f t="shared" ref="R25:AA25" si="16">SUM(R17:R24)</f>
        <v>62037.98000000001</v>
      </c>
      <c r="S25" s="11">
        <f t="shared" si="16"/>
        <v>-518</v>
      </c>
      <c r="T25" s="11">
        <f t="shared" si="16"/>
        <v>-27306</v>
      </c>
      <c r="U25" s="18">
        <f t="shared" si="16"/>
        <v>34213.98000000001</v>
      </c>
      <c r="V25" s="18">
        <f t="shared" si="16"/>
        <v>34213.98000000001</v>
      </c>
      <c r="W25" s="18">
        <f t="shared" si="16"/>
        <v>34213.98000000001</v>
      </c>
      <c r="X25" s="18">
        <f t="shared" si="16"/>
        <v>34213.98000000001</v>
      </c>
      <c r="Y25" s="18">
        <f t="shared" si="16"/>
        <v>34213.98000000001</v>
      </c>
      <c r="Z25" s="18">
        <f t="shared" si="16"/>
        <v>34213.98000000001</v>
      </c>
      <c r="AA25" s="18">
        <f t="shared" si="16"/>
        <v>34213.98000000001</v>
      </c>
    </row>
    <row r="26" spans="1:27" x14ac:dyDescent="0.25">
      <c r="D26" s="2"/>
      <c r="E26" s="5"/>
      <c r="F26" s="5"/>
      <c r="G26" s="2"/>
    </row>
    <row r="27" spans="1:27" x14ac:dyDescent="0.25">
      <c r="D27" s="2"/>
      <c r="E27" s="5"/>
      <c r="F27" s="5"/>
      <c r="G27" s="2"/>
    </row>
    <row r="28" spans="1:27" x14ac:dyDescent="0.25">
      <c r="D28" s="2"/>
      <c r="E28" s="5"/>
      <c r="F28" s="5"/>
      <c r="G28" s="2"/>
      <c r="R28" t="s">
        <v>27</v>
      </c>
      <c r="T28" s="6">
        <f>+T15+T25+S25+S15</f>
        <v>-139041</v>
      </c>
    </row>
    <row r="29" spans="1:27" x14ac:dyDescent="0.25">
      <c r="D29" s="2"/>
      <c r="E29" s="5"/>
      <c r="F29" s="5"/>
      <c r="G29" s="2"/>
    </row>
    <row r="30" spans="1:27" x14ac:dyDescent="0.25">
      <c r="D30" s="2"/>
      <c r="E30" s="5"/>
      <c r="F30" s="5"/>
      <c r="G30" s="2"/>
    </row>
    <row r="31" spans="1:27" x14ac:dyDescent="0.25">
      <c r="D31" s="2"/>
      <c r="E31" s="5"/>
      <c r="F31" s="5"/>
      <c r="G31" s="2"/>
    </row>
    <row r="32" spans="1:27" x14ac:dyDescent="0.25">
      <c r="D32" s="2"/>
      <c r="E32" s="5"/>
      <c r="F32" s="5"/>
      <c r="G32" s="2"/>
    </row>
    <row r="33" spans="4:7" x14ac:dyDescent="0.25">
      <c r="D33" s="2"/>
      <c r="E33" s="5"/>
      <c r="F33" s="5"/>
      <c r="G33" s="2"/>
    </row>
    <row r="34" spans="4:7" x14ac:dyDescent="0.25">
      <c r="D34" s="2"/>
      <c r="E34" s="5"/>
      <c r="F34" s="5"/>
      <c r="G34" s="2"/>
    </row>
    <row r="35" spans="4:7" x14ac:dyDescent="0.25">
      <c r="G35" s="2"/>
    </row>
    <row r="36" spans="4:7" x14ac:dyDescent="0.25">
      <c r="G36" s="2"/>
    </row>
    <row r="37" spans="4:7" x14ac:dyDescent="0.25">
      <c r="G37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1568b1-c106-4d70-abab-16fd7af8c23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E6C50716BFC40BF67FFB0DB8DCAB1" ma:contentTypeVersion="11" ma:contentTypeDescription="Create a new document." ma:contentTypeScope="" ma:versionID="1b9002d694ddee4997dae11220d103b5">
  <xsd:schema xmlns:xsd="http://www.w3.org/2001/XMLSchema" xmlns:xs="http://www.w3.org/2001/XMLSchema" xmlns:p="http://schemas.microsoft.com/office/2006/metadata/properties" xmlns:ns2="e61568b1-c106-4d70-abab-16fd7af8c238" xmlns:ns3="0343ffb1-f659-47b9-8c3f-42d21e4ec3a0" targetNamespace="http://schemas.microsoft.com/office/2006/metadata/properties" ma:root="true" ma:fieldsID="045163a031dcb388ff49906fb25efbbc" ns2:_="" ns3:_="">
    <xsd:import namespace="e61568b1-c106-4d70-abab-16fd7af8c238"/>
    <xsd:import namespace="0343ffb1-f659-47b9-8c3f-42d21e4ec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568b1-c106-4d70-abab-16fd7af8c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897d326-6b4f-4e9a-8799-b3e387ea2c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3ffb1-f659-47b9-8c3f-42d21e4ec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8840AB-2A14-499A-87CB-75CA5A87FE1D}">
  <ds:schemaRefs>
    <ds:schemaRef ds:uri="http://schemas.microsoft.com/office/2006/metadata/properties"/>
    <ds:schemaRef ds:uri="http://schemas.microsoft.com/office/infopath/2007/PartnerControls"/>
    <ds:schemaRef ds:uri="e61568b1-c106-4d70-abab-16fd7af8c238"/>
  </ds:schemaRefs>
</ds:datastoreItem>
</file>

<file path=customXml/itemProps2.xml><?xml version="1.0" encoding="utf-8"?>
<ds:datastoreItem xmlns:ds="http://schemas.openxmlformats.org/officeDocument/2006/customXml" ds:itemID="{6EB5B03C-71EE-42A0-B926-07BFB8FE02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1F507-C267-4363-9850-3381849CF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1568b1-c106-4d70-abab-16fd7af8c238"/>
    <ds:schemaRef ds:uri="0343ffb1-f659-47b9-8c3f-42d21e4ec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Puja Amin</dc:creator>
  <cp:lastModifiedBy>Dante Destefano</cp:lastModifiedBy>
  <dcterms:created xsi:type="dcterms:W3CDTF">2022-07-20T15:59:17Z</dcterms:created>
  <dcterms:modified xsi:type="dcterms:W3CDTF">2022-07-26T18:18:00Z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0x010100180E6C50716BFC40BF67FFB0DB8DCAB1</vt:lpwstr>
  </property>
  <property fmtid="{D5CDD505-2E9C-101B-9397-08002B2CF9AE}" pid="3" name="MediaServiceImageTags">
    <vt:lpwstr/>
  </property>
</Properties>
</file>