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rixgroup.sharepoint.com/sites/Regulatory-Kentucky/Shared Documents/Kentucky/WSCKY 2022 Rate Case/Discovery/Staff DR Set 4/"/>
    </mc:Choice>
  </mc:AlternateContent>
  <xr:revisionPtr revIDLastSave="89" documentId="8_{9F422B7D-3864-4996-97E3-DA622F108E56}" xr6:coauthVersionLast="47" xr6:coauthVersionMax="47" xr10:uidLastSave="{DDEAF783-917A-438F-8EB8-B43B16791624}"/>
  <bookViews>
    <workbookView xWindow="28680" yWindow="-120" windowWidth="29040" windowHeight="15840" xr2:uid="{F308C6DE-D1A5-4F68-9FB8-2BECA4A964B0}"/>
  </bookViews>
  <sheets>
    <sheet name="Pivot" sheetId="2" r:id="rId1"/>
    <sheet name="Fusion Project GL Detail" sheetId="1" r:id="rId2"/>
    <sheet name="Reg Asset %" sheetId="3" r:id="rId3"/>
  </sheets>
  <definedNames>
    <definedName name="_xlnm._FilterDatabase" localSheetId="1" hidden="1">'Fusion Project GL Detail'!$A$3:$AG$1964</definedName>
  </definedNames>
  <calcPr calcId="191029"/>
  <pivotCaches>
    <pivotCache cacheId="56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5" i="2" l="1"/>
  <c r="D14" i="2"/>
  <c r="D13" i="2"/>
  <c r="D12" i="2"/>
  <c r="D11" i="2"/>
  <c r="D9" i="2"/>
  <c r="D8" i="2"/>
  <c r="D7" i="2"/>
  <c r="D4" i="2"/>
  <c r="C22" i="3"/>
  <c r="D21" i="3" s="1"/>
  <c r="D20" i="3"/>
  <c r="D18" i="3"/>
  <c r="E17" i="3"/>
  <c r="H17" i="3" s="1"/>
  <c r="D17" i="3"/>
  <c r="D16" i="3"/>
  <c r="E15" i="3"/>
  <c r="G15" i="3" s="1"/>
  <c r="D15" i="3"/>
  <c r="D14" i="3"/>
  <c r="E13" i="3"/>
  <c r="H13" i="3" s="1"/>
  <c r="D13" i="3"/>
  <c r="D12" i="3"/>
  <c r="E11" i="3"/>
  <c r="H11" i="3" s="1"/>
  <c r="D11" i="3"/>
  <c r="D10" i="3"/>
  <c r="E9" i="3"/>
  <c r="H9" i="3" s="1"/>
  <c r="D9" i="3"/>
  <c r="D8" i="3"/>
  <c r="E7" i="3"/>
  <c r="G7" i="3" s="1"/>
  <c r="D7" i="3"/>
  <c r="D6" i="3"/>
  <c r="E5" i="3"/>
  <c r="D5" i="3"/>
  <c r="G754" i="1"/>
  <c r="G753" i="1"/>
  <c r="G752" i="1"/>
  <c r="G751" i="1"/>
  <c r="G1284" i="1"/>
  <c r="G750" i="1"/>
  <c r="G749" i="1"/>
  <c r="G748" i="1"/>
  <c r="G1887" i="1"/>
  <c r="G747" i="1"/>
  <c r="G746" i="1"/>
  <c r="G745" i="1"/>
  <c r="G744" i="1"/>
  <c r="G743" i="1"/>
  <c r="G742" i="1"/>
  <c r="G741" i="1"/>
  <c r="G740" i="1"/>
  <c r="G1283" i="1"/>
  <c r="G1282" i="1"/>
  <c r="G41" i="1"/>
  <c r="G40" i="1"/>
  <c r="G154" i="1"/>
  <c r="G153" i="1"/>
  <c r="G250" i="1"/>
  <c r="G249" i="1"/>
  <c r="G311" i="1"/>
  <c r="G310" i="1"/>
  <c r="G377" i="1"/>
  <c r="G1080" i="1"/>
  <c r="G1441" i="1"/>
  <c r="G1586" i="1"/>
  <c r="G1599" i="1"/>
  <c r="G1620" i="1"/>
  <c r="G1630" i="1"/>
  <c r="G1634" i="1"/>
  <c r="G1633" i="1"/>
  <c r="G1721" i="1"/>
  <c r="G1720" i="1"/>
  <c r="G1719" i="1"/>
  <c r="G1729" i="1"/>
  <c r="G1744" i="1"/>
  <c r="G1754" i="1"/>
  <c r="G1777" i="1"/>
  <c r="G1845" i="1"/>
  <c r="G1858" i="1"/>
  <c r="G1194" i="1"/>
  <c r="G1281" i="1"/>
  <c r="G1280" i="1"/>
  <c r="G1279" i="1"/>
  <c r="G376" i="1"/>
  <c r="G451" i="1"/>
  <c r="G450" i="1"/>
  <c r="G449" i="1"/>
  <c r="G448" i="1"/>
  <c r="G456" i="1"/>
  <c r="G455" i="1"/>
  <c r="G518" i="1"/>
  <c r="G517" i="1"/>
  <c r="G523" i="1"/>
  <c r="G522" i="1"/>
  <c r="G586" i="1"/>
  <c r="G588" i="1"/>
  <c r="G635" i="1"/>
  <c r="G634" i="1"/>
  <c r="G647" i="1"/>
  <c r="G701" i="1"/>
  <c r="G700" i="1"/>
  <c r="G739" i="1"/>
  <c r="G738" i="1"/>
  <c r="G778" i="1"/>
  <c r="G777" i="1"/>
  <c r="G776" i="1"/>
  <c r="G799" i="1"/>
  <c r="G798" i="1"/>
  <c r="G801" i="1"/>
  <c r="G1079" i="1"/>
  <c r="G1278" i="1"/>
  <c r="G39" i="1"/>
  <c r="G516" i="1"/>
  <c r="G515" i="1"/>
  <c r="G514" i="1"/>
  <c r="G695" i="1"/>
  <c r="G1740" i="1"/>
  <c r="G1776" i="1"/>
  <c r="G1440" i="1"/>
  <c r="G454" i="1"/>
  <c r="G775" i="1"/>
  <c r="G152" i="1"/>
  <c r="G1078" i="1"/>
  <c r="G1648" i="1"/>
  <c r="G1660" i="1"/>
  <c r="G1799" i="1"/>
  <c r="G38" i="1"/>
  <c r="G37" i="1"/>
  <c r="G43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151" i="1"/>
  <c r="G150" i="1"/>
  <c r="G149" i="1"/>
  <c r="G162" i="1"/>
  <c r="G161" i="1"/>
  <c r="G160" i="1"/>
  <c r="G159" i="1"/>
  <c r="G158" i="1"/>
  <c r="G157" i="1"/>
  <c r="G245" i="1"/>
  <c r="G244" i="1"/>
  <c r="G243" i="1"/>
  <c r="G242" i="1"/>
  <c r="G241" i="1"/>
  <c r="G240" i="1"/>
  <c r="G239" i="1"/>
  <c r="G309" i="1"/>
  <c r="G308" i="1"/>
  <c r="G307" i="1"/>
  <c r="G447" i="1"/>
  <c r="G513" i="1"/>
  <c r="G694" i="1"/>
  <c r="G693" i="1"/>
  <c r="G692" i="1"/>
  <c r="G1077" i="1"/>
  <c r="G1076" i="1"/>
  <c r="G1075" i="1"/>
  <c r="G1074" i="1"/>
  <c r="G1073" i="1"/>
  <c r="G1354" i="1"/>
  <c r="G1353" i="1"/>
  <c r="G1352" i="1"/>
  <c r="G1351" i="1"/>
  <c r="G1350" i="1"/>
  <c r="G1349" i="1"/>
  <c r="G1439" i="1"/>
  <c r="G1438" i="1"/>
  <c r="G1437" i="1"/>
  <c r="G1436" i="1"/>
  <c r="G1435" i="1"/>
  <c r="G1434" i="1"/>
  <c r="G1462" i="1"/>
  <c r="G1461" i="1"/>
  <c r="G1498" i="1"/>
  <c r="G1497" i="1"/>
  <c r="G1513" i="1"/>
  <c r="G1512" i="1"/>
  <c r="G1521" i="1"/>
  <c r="G1529" i="1"/>
  <c r="G1528" i="1"/>
  <c r="G1527" i="1"/>
  <c r="G1538" i="1"/>
  <c r="G1537" i="1"/>
  <c r="G1544" i="1"/>
  <c r="G1543" i="1"/>
  <c r="G1550" i="1"/>
  <c r="G1549" i="1"/>
  <c r="G1548" i="1"/>
  <c r="G1558" i="1"/>
  <c r="G1557" i="1"/>
  <c r="G1565" i="1"/>
  <c r="G1564" i="1"/>
  <c r="G1563" i="1"/>
  <c r="G1574" i="1"/>
  <c r="G1573" i="1"/>
  <c r="G1572" i="1"/>
  <c r="G1582" i="1"/>
  <c r="G1581" i="1"/>
  <c r="G1585" i="1"/>
  <c r="G1584" i="1"/>
  <c r="G1598" i="1"/>
  <c r="G1629" i="1"/>
  <c r="G1632" i="1"/>
  <c r="G1640" i="1"/>
  <c r="G1644" i="1"/>
  <c r="G1652" i="1"/>
  <c r="G1655" i="1"/>
  <c r="G1659" i="1"/>
  <c r="G1690" i="1"/>
  <c r="G1689" i="1"/>
  <c r="G1701" i="1"/>
  <c r="G1700" i="1"/>
  <c r="G1712" i="1"/>
  <c r="G1718" i="1"/>
  <c r="G1717" i="1"/>
  <c r="G1725" i="1"/>
  <c r="G1728" i="1"/>
  <c r="G1739" i="1"/>
  <c r="G1743" i="1"/>
  <c r="G1752" i="1"/>
  <c r="G1775" i="1"/>
  <c r="G1792" i="1"/>
  <c r="G1797" i="1"/>
  <c r="G1796" i="1"/>
  <c r="G1801" i="1"/>
  <c r="G1804" i="1"/>
  <c r="G1810" i="1"/>
  <c r="G1844" i="1"/>
  <c r="G1843" i="1"/>
  <c r="G1842" i="1"/>
  <c r="G1841" i="1"/>
  <c r="G1840" i="1"/>
  <c r="G1839" i="1"/>
  <c r="G1838" i="1"/>
  <c r="G1861" i="1"/>
  <c r="G1860" i="1"/>
  <c r="G1867" i="1"/>
  <c r="G1871" i="1"/>
  <c r="G1873" i="1"/>
  <c r="G1877" i="1"/>
  <c r="G1879" i="1"/>
  <c r="G1882" i="1"/>
  <c r="G1881" i="1"/>
  <c r="G1889" i="1"/>
  <c r="G1892" i="1"/>
  <c r="G1897" i="1"/>
  <c r="G1896" i="1"/>
  <c r="G1899" i="1"/>
  <c r="G1904" i="1"/>
  <c r="G1906" i="1"/>
  <c r="G1908" i="1"/>
  <c r="G1912" i="1"/>
  <c r="G1914" i="1"/>
  <c r="G1919" i="1"/>
  <c r="G1929" i="1"/>
  <c r="G1932" i="1"/>
  <c r="G1938" i="1"/>
  <c r="G1951" i="1"/>
  <c r="G1954" i="1"/>
  <c r="G1953" i="1"/>
  <c r="G1961" i="1"/>
  <c r="G1960" i="1"/>
  <c r="G1433" i="1"/>
  <c r="G1432" i="1"/>
  <c r="G1446" i="1"/>
  <c r="G1452" i="1"/>
  <c r="G1460" i="1"/>
  <c r="G1470" i="1"/>
  <c r="G1486" i="1"/>
  <c r="G1496" i="1"/>
  <c r="G1504" i="1"/>
  <c r="G1511" i="1"/>
  <c r="G1520" i="1"/>
  <c r="G1536" i="1"/>
  <c r="G1556" i="1"/>
  <c r="G1571" i="1"/>
  <c r="G585" i="1"/>
  <c r="G1072" i="1"/>
  <c r="G1193" i="1"/>
  <c r="G1277" i="1"/>
  <c r="G1276" i="1"/>
  <c r="G1275" i="1"/>
  <c r="G1274" i="1"/>
  <c r="G1273" i="1"/>
  <c r="G1272" i="1"/>
  <c r="G1271" i="1"/>
  <c r="G1348" i="1"/>
  <c r="G1347" i="1"/>
  <c r="G1837" i="1"/>
  <c r="G316" i="1"/>
  <c r="G375" i="1"/>
  <c r="G374" i="1"/>
  <c r="G373" i="1"/>
  <c r="G372" i="1"/>
  <c r="G371" i="1"/>
  <c r="G370" i="1"/>
  <c r="G369" i="1"/>
  <c r="G368" i="1"/>
  <c r="G386" i="1"/>
  <c r="G385" i="1"/>
  <c r="G446" i="1"/>
  <c r="G445" i="1"/>
  <c r="G444" i="1"/>
  <c r="G443" i="1"/>
  <c r="G442" i="1"/>
  <c r="G441" i="1"/>
  <c r="G512" i="1"/>
  <c r="G511" i="1"/>
  <c r="G510" i="1"/>
  <c r="G509" i="1"/>
  <c r="G521" i="1"/>
  <c r="G520" i="1"/>
  <c r="G584" i="1"/>
  <c r="G583" i="1"/>
  <c r="G582" i="1"/>
  <c r="G581" i="1"/>
  <c r="G580" i="1"/>
  <c r="G579" i="1"/>
  <c r="G587" i="1"/>
  <c r="G633" i="1"/>
  <c r="G632" i="1"/>
  <c r="G646" i="1"/>
  <c r="G691" i="1"/>
  <c r="G690" i="1"/>
  <c r="G689" i="1"/>
  <c r="G688" i="1"/>
  <c r="G687" i="1"/>
  <c r="G686" i="1"/>
  <c r="G685" i="1"/>
  <c r="G737" i="1"/>
  <c r="G774" i="1"/>
  <c r="G773" i="1"/>
  <c r="G772" i="1"/>
  <c r="G797" i="1"/>
  <c r="G796" i="1"/>
  <c r="G795" i="1"/>
  <c r="G794" i="1"/>
  <c r="G848" i="1"/>
  <c r="G847" i="1"/>
  <c r="G846" i="1"/>
  <c r="G845" i="1"/>
  <c r="G895" i="1"/>
  <c r="G894" i="1"/>
  <c r="G893" i="1"/>
  <c r="G892" i="1"/>
  <c r="G891" i="1"/>
  <c r="G948" i="1"/>
  <c r="G947" i="1"/>
  <c r="G946" i="1"/>
  <c r="G945" i="1"/>
  <c r="G944" i="1"/>
  <c r="G943" i="1"/>
  <c r="G942" i="1"/>
  <c r="G941" i="1"/>
  <c r="G940" i="1"/>
  <c r="G939" i="1"/>
  <c r="G1071" i="1"/>
  <c r="G1070" i="1"/>
  <c r="G1069" i="1"/>
  <c r="G1068" i="1"/>
  <c r="G1067" i="1"/>
  <c r="G1066" i="1"/>
  <c r="G1065" i="1"/>
  <c r="G1064" i="1"/>
  <c r="G1063" i="1"/>
  <c r="G1062" i="1"/>
  <c r="G1061" i="1"/>
  <c r="G1192" i="1"/>
  <c r="G1191" i="1"/>
  <c r="G1190" i="1"/>
  <c r="G1189" i="1"/>
  <c r="G1270" i="1"/>
  <c r="G1269" i="1"/>
  <c r="G1268" i="1"/>
  <c r="G1267" i="1"/>
  <c r="G1266" i="1"/>
  <c r="G1265" i="1"/>
  <c r="G1264" i="1"/>
  <c r="G1263" i="1"/>
  <c r="G1262" i="1"/>
  <c r="G1261" i="1"/>
  <c r="G1346" i="1"/>
  <c r="G1345" i="1"/>
  <c r="G1344" i="1"/>
  <c r="G1343" i="1"/>
  <c r="G1342" i="1"/>
  <c r="G1341" i="1"/>
  <c r="G1431" i="1"/>
  <c r="G1445" i="1"/>
  <c r="G1451" i="1"/>
  <c r="G1459" i="1"/>
  <c r="G1469" i="1"/>
  <c r="G1477" i="1"/>
  <c r="G1485" i="1"/>
  <c r="G1495" i="1"/>
  <c r="G1510" i="1"/>
  <c r="G1519" i="1"/>
  <c r="G1535" i="1"/>
  <c r="G1688" i="1"/>
  <c r="G95" i="1"/>
  <c r="G36" i="1"/>
  <c r="G94" i="1"/>
  <c r="G148" i="1"/>
  <c r="G238" i="1"/>
  <c r="G306" i="1"/>
  <c r="G305" i="1"/>
  <c r="G304" i="1"/>
  <c r="G303" i="1"/>
  <c r="G302" i="1"/>
  <c r="G440" i="1"/>
  <c r="G1260" i="1"/>
  <c r="G1687" i="1"/>
  <c r="G508" i="1"/>
  <c r="G507" i="1"/>
  <c r="G578" i="1"/>
  <c r="G577" i="1"/>
  <c r="G684" i="1"/>
  <c r="G938" i="1"/>
  <c r="G937" i="1"/>
  <c r="G147" i="1"/>
  <c r="G237" i="1"/>
  <c r="G236" i="1"/>
  <c r="G1430" i="1"/>
  <c r="G1429" i="1"/>
  <c r="G1428" i="1"/>
  <c r="G1476" i="1"/>
  <c r="G1547" i="1"/>
  <c r="G1625" i="1"/>
  <c r="G1639" i="1"/>
  <c r="G1686" i="1"/>
  <c r="G1774" i="1"/>
  <c r="G1427" i="1"/>
  <c r="G1259" i="1"/>
  <c r="G1258" i="1"/>
  <c r="G1188" i="1"/>
  <c r="G1257" i="1"/>
  <c r="G1256" i="1"/>
  <c r="G367" i="1"/>
  <c r="G366" i="1"/>
  <c r="G439" i="1"/>
  <c r="G506" i="1"/>
  <c r="G505" i="1"/>
  <c r="G504" i="1"/>
  <c r="G645" i="1"/>
  <c r="G683" i="1"/>
  <c r="G736" i="1"/>
  <c r="G771" i="1"/>
  <c r="G793" i="1"/>
  <c r="G792" i="1"/>
  <c r="G791" i="1"/>
  <c r="G800" i="1"/>
  <c r="G844" i="1"/>
  <c r="G890" i="1"/>
  <c r="G936" i="1"/>
  <c r="G1060" i="1"/>
  <c r="G1187" i="1"/>
  <c r="G1186" i="1"/>
  <c r="G1185" i="1"/>
  <c r="G1255" i="1"/>
  <c r="G1254" i="1"/>
  <c r="G1340" i="1"/>
  <c r="G1339" i="1"/>
  <c r="G93" i="1"/>
  <c r="G92" i="1"/>
  <c r="G91" i="1"/>
  <c r="G146" i="1"/>
  <c r="G145" i="1"/>
  <c r="G301" i="1"/>
  <c r="G300" i="1"/>
  <c r="G299" i="1"/>
  <c r="G1059" i="1"/>
  <c r="G1058" i="1"/>
  <c r="G1426" i="1"/>
  <c r="G1663" i="1"/>
  <c r="G1685" i="1"/>
  <c r="G1711" i="1"/>
  <c r="G1803" i="1"/>
  <c r="G16" i="1"/>
  <c r="G15" i="1"/>
  <c r="G90" i="1"/>
  <c r="G109" i="1"/>
  <c r="G144" i="1"/>
  <c r="G143" i="1"/>
  <c r="G142" i="1"/>
  <c r="G235" i="1"/>
  <c r="G234" i="1"/>
  <c r="G233" i="1"/>
  <c r="G232" i="1"/>
  <c r="G231" i="1"/>
  <c r="G230" i="1"/>
  <c r="G229" i="1"/>
  <c r="G228" i="1"/>
  <c r="G298" i="1"/>
  <c r="G297" i="1"/>
  <c r="G296" i="1"/>
  <c r="G295" i="1"/>
  <c r="G294" i="1"/>
  <c r="G365" i="1"/>
  <c r="G364" i="1"/>
  <c r="G363" i="1"/>
  <c r="G503" i="1"/>
  <c r="G502" i="1"/>
  <c r="G501" i="1"/>
  <c r="G500" i="1"/>
  <c r="G499" i="1"/>
  <c r="G576" i="1"/>
  <c r="G575" i="1"/>
  <c r="G574" i="1"/>
  <c r="G631" i="1"/>
  <c r="G682" i="1"/>
  <c r="G681" i="1"/>
  <c r="G735" i="1"/>
  <c r="G790" i="1"/>
  <c r="G935" i="1"/>
  <c r="G934" i="1"/>
  <c r="G933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184" i="1"/>
  <c r="G1183" i="1"/>
  <c r="G1182" i="1"/>
  <c r="G1253" i="1"/>
  <c r="G1252" i="1"/>
  <c r="G1251" i="1"/>
  <c r="G1250" i="1"/>
  <c r="G1249" i="1"/>
  <c r="G1248" i="1"/>
  <c r="G1338" i="1"/>
  <c r="G1337" i="1"/>
  <c r="G1336" i="1"/>
  <c r="G1335" i="1"/>
  <c r="G1334" i="1"/>
  <c r="G1333" i="1"/>
  <c r="G1332" i="1"/>
  <c r="G1331" i="1"/>
  <c r="G1330" i="1"/>
  <c r="G1329" i="1"/>
  <c r="G1328" i="1"/>
  <c r="G1425" i="1"/>
  <c r="G1424" i="1"/>
  <c r="G1423" i="1"/>
  <c r="G1422" i="1"/>
  <c r="G1421" i="1"/>
  <c r="G1420" i="1"/>
  <c r="G1419" i="1"/>
  <c r="G1418" i="1"/>
  <c r="G1450" i="1"/>
  <c r="G1458" i="1"/>
  <c r="G1457" i="1"/>
  <c r="G1468" i="1"/>
  <c r="G1475" i="1"/>
  <c r="G1484" i="1"/>
  <c r="G1494" i="1"/>
  <c r="G1503" i="1"/>
  <c r="G1516" i="1"/>
  <c r="G1518" i="1"/>
  <c r="G1542" i="1"/>
  <c r="G1541" i="1"/>
  <c r="G1546" i="1"/>
  <c r="G1555" i="1"/>
  <c r="G1570" i="1"/>
  <c r="G1580" i="1"/>
  <c r="G1597" i="1"/>
  <c r="G1596" i="1"/>
  <c r="G1605" i="1"/>
  <c r="G1606" i="1"/>
  <c r="G1611" i="1"/>
  <c r="G1619" i="1"/>
  <c r="G1624" i="1"/>
  <c r="G1628" i="1"/>
  <c r="G1647" i="1"/>
  <c r="G1668" i="1"/>
  <c r="G1667" i="1"/>
  <c r="G1684" i="1"/>
  <c r="G1683" i="1"/>
  <c r="G1682" i="1"/>
  <c r="G1694" i="1"/>
  <c r="G1699" i="1"/>
  <c r="G1710" i="1"/>
  <c r="G1714" i="1"/>
  <c r="G1724" i="1"/>
  <c r="G1723" i="1"/>
  <c r="G1727" i="1"/>
  <c r="G1733" i="1"/>
  <c r="G1735" i="1"/>
  <c r="G1738" i="1"/>
  <c r="G1742" i="1"/>
  <c r="G1748" i="1"/>
  <c r="G1773" i="1"/>
  <c r="G1772" i="1"/>
  <c r="G1795" i="1"/>
  <c r="G1836" i="1"/>
  <c r="G1850" i="1"/>
  <c r="G1916" i="1"/>
  <c r="G1931" i="1"/>
  <c r="G1941" i="1"/>
  <c r="G1944" i="1"/>
  <c r="G1947" i="1"/>
  <c r="G1948" i="1"/>
  <c r="G1950" i="1"/>
  <c r="G141" i="1"/>
  <c r="G140" i="1"/>
  <c r="G139" i="1"/>
  <c r="G227" i="1"/>
  <c r="G438" i="1"/>
  <c r="G437" i="1"/>
  <c r="G35" i="1"/>
  <c r="G573" i="1"/>
  <c r="G572" i="1"/>
  <c r="G630" i="1"/>
  <c r="G680" i="1"/>
  <c r="G734" i="1"/>
  <c r="G843" i="1"/>
  <c r="G842" i="1"/>
  <c r="G889" i="1"/>
  <c r="G888" i="1"/>
  <c r="G932" i="1"/>
  <c r="G1247" i="1"/>
  <c r="G1246" i="1"/>
  <c r="G1483" i="1"/>
  <c r="G1417" i="1"/>
  <c r="G1042" i="1"/>
  <c r="G1041" i="1"/>
  <c r="G1040" i="1"/>
  <c r="G1039" i="1"/>
  <c r="G498" i="1"/>
  <c r="G571" i="1"/>
  <c r="G570" i="1"/>
  <c r="G1181" i="1"/>
  <c r="G1180" i="1"/>
  <c r="G1179" i="1"/>
  <c r="G1178" i="1"/>
  <c r="G1245" i="1"/>
  <c r="G1416" i="1"/>
  <c r="G1515" i="1"/>
  <c r="G1638" i="1"/>
  <c r="G1643" i="1"/>
  <c r="G1654" i="1"/>
  <c r="G1658" i="1"/>
  <c r="G1681" i="1"/>
  <c r="G1680" i="1"/>
  <c r="G1698" i="1"/>
  <c r="G1732" i="1"/>
  <c r="G1751" i="1"/>
  <c r="G1771" i="1"/>
  <c r="G1786" i="1"/>
  <c r="G1794" i="1"/>
  <c r="G1863" i="1"/>
  <c r="G1865" i="1"/>
  <c r="G1870" i="1"/>
  <c r="G1891" i="1"/>
  <c r="G1894" i="1"/>
  <c r="G1901" i="1"/>
  <c r="G1903" i="1"/>
  <c r="G1913" i="1"/>
  <c r="G1918" i="1"/>
  <c r="G1921" i="1"/>
  <c r="G1924" i="1"/>
  <c r="G1928" i="1"/>
  <c r="G1934" i="1"/>
  <c r="G1937" i="1"/>
  <c r="G1940" i="1"/>
  <c r="G1957" i="1"/>
  <c r="G362" i="1"/>
  <c r="G361" i="1"/>
  <c r="G360" i="1"/>
  <c r="G359" i="1"/>
  <c r="G358" i="1"/>
  <c r="G357" i="1"/>
  <c r="G356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97" i="1"/>
  <c r="G496" i="1"/>
  <c r="G495" i="1"/>
  <c r="G494" i="1"/>
  <c r="G493" i="1"/>
  <c r="G492" i="1"/>
  <c r="G491" i="1"/>
  <c r="G490" i="1"/>
  <c r="G489" i="1"/>
  <c r="G488" i="1"/>
  <c r="G569" i="1"/>
  <c r="G568" i="1"/>
  <c r="G567" i="1"/>
  <c r="G566" i="1"/>
  <c r="G565" i="1"/>
  <c r="G564" i="1"/>
  <c r="G563" i="1"/>
  <c r="G562" i="1"/>
  <c r="G561" i="1"/>
  <c r="G560" i="1"/>
  <c r="G629" i="1"/>
  <c r="G628" i="1"/>
  <c r="G627" i="1"/>
  <c r="G626" i="1"/>
  <c r="G679" i="1"/>
  <c r="G678" i="1"/>
  <c r="G677" i="1"/>
  <c r="G676" i="1"/>
  <c r="G675" i="1"/>
  <c r="G674" i="1"/>
  <c r="G673" i="1"/>
  <c r="G672" i="1"/>
  <c r="G733" i="1"/>
  <c r="G789" i="1"/>
  <c r="G788" i="1"/>
  <c r="G841" i="1"/>
  <c r="G840" i="1"/>
  <c r="G839" i="1"/>
  <c r="G838" i="1"/>
  <c r="G837" i="1"/>
  <c r="G836" i="1"/>
  <c r="G887" i="1"/>
  <c r="G886" i="1"/>
  <c r="G885" i="1"/>
  <c r="G884" i="1"/>
  <c r="G883" i="1"/>
  <c r="G882" i="1"/>
  <c r="G881" i="1"/>
  <c r="G931" i="1"/>
  <c r="G930" i="1"/>
  <c r="G929" i="1"/>
  <c r="G928" i="1"/>
  <c r="G927" i="1"/>
  <c r="G1038" i="1"/>
  <c r="G1037" i="1"/>
  <c r="G1036" i="1"/>
  <c r="G1035" i="1"/>
  <c r="G1034" i="1"/>
  <c r="G1033" i="1"/>
  <c r="G1032" i="1"/>
  <c r="G1031" i="1"/>
  <c r="G1030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244" i="1"/>
  <c r="G1243" i="1"/>
  <c r="G1242" i="1"/>
  <c r="G1241" i="1"/>
  <c r="G1240" i="1"/>
  <c r="G1239" i="1"/>
  <c r="G1238" i="1"/>
  <c r="G1237" i="1"/>
  <c r="G1236" i="1"/>
  <c r="G1235" i="1"/>
  <c r="G1234" i="1"/>
  <c r="G1327" i="1"/>
  <c r="G1326" i="1"/>
  <c r="G1325" i="1"/>
  <c r="G1233" i="1"/>
  <c r="G1232" i="1"/>
  <c r="G1231" i="1"/>
  <c r="G1230" i="1"/>
  <c r="G1324" i="1"/>
  <c r="G1323" i="1"/>
  <c r="G1493" i="1"/>
  <c r="G1322" i="1"/>
  <c r="G1321" i="1"/>
  <c r="G1415" i="1"/>
  <c r="G1414" i="1"/>
  <c r="G1413" i="1"/>
  <c r="G138" i="1"/>
  <c r="G226" i="1"/>
  <c r="G225" i="1"/>
  <c r="G293" i="1"/>
  <c r="G1029" i="1"/>
  <c r="G1229" i="1"/>
  <c r="G1412" i="1"/>
  <c r="G1534" i="1"/>
  <c r="G1554" i="1"/>
  <c r="G1562" i="1"/>
  <c r="G1595" i="1"/>
  <c r="G1594" i="1"/>
  <c r="G1604" i="1"/>
  <c r="G1657" i="1"/>
  <c r="G1662" i="1"/>
  <c r="G1666" i="1"/>
  <c r="G1679" i="1"/>
  <c r="G1693" i="1"/>
  <c r="G1706" i="1"/>
  <c r="G1770" i="1"/>
  <c r="G1853" i="1"/>
  <c r="G1956" i="1"/>
  <c r="G1320" i="1"/>
  <c r="G1319" i="1"/>
  <c r="G1411" i="1"/>
  <c r="G1410" i="1"/>
  <c r="G1409" i="1"/>
  <c r="G34" i="1"/>
  <c r="G1028" i="1"/>
  <c r="G1408" i="1"/>
  <c r="G1482" i="1"/>
  <c r="G1637" i="1"/>
  <c r="G1162" i="1"/>
  <c r="G137" i="1"/>
  <c r="G33" i="1"/>
  <c r="G32" i="1"/>
  <c r="G31" i="1"/>
  <c r="G30" i="1"/>
  <c r="G136" i="1"/>
  <c r="G135" i="1"/>
  <c r="G134" i="1"/>
  <c r="G133" i="1"/>
  <c r="G224" i="1"/>
  <c r="G223" i="1"/>
  <c r="G222" i="1"/>
  <c r="G487" i="1"/>
  <c r="G423" i="1"/>
  <c r="G486" i="1"/>
  <c r="G485" i="1"/>
  <c r="G559" i="1"/>
  <c r="G625" i="1"/>
  <c r="G671" i="1"/>
  <c r="G770" i="1"/>
  <c r="G835" i="1"/>
  <c r="G1161" i="1"/>
  <c r="G1160" i="1"/>
  <c r="G1228" i="1"/>
  <c r="G1227" i="1"/>
  <c r="G558" i="1"/>
  <c r="G557" i="1"/>
  <c r="G670" i="1"/>
  <c r="G669" i="1"/>
  <c r="G926" i="1"/>
  <c r="G925" i="1"/>
  <c r="G924" i="1"/>
  <c r="G923" i="1"/>
  <c r="G922" i="1"/>
  <c r="G1159" i="1"/>
  <c r="G1158" i="1"/>
  <c r="G1157" i="1"/>
  <c r="G221" i="1"/>
  <c r="G220" i="1"/>
  <c r="G219" i="1"/>
  <c r="G218" i="1"/>
  <c r="G217" i="1"/>
  <c r="G216" i="1"/>
  <c r="G215" i="1"/>
  <c r="G214" i="1"/>
  <c r="G213" i="1"/>
  <c r="G292" i="1"/>
  <c r="G291" i="1"/>
  <c r="G290" i="1"/>
  <c r="G289" i="1"/>
  <c r="G288" i="1"/>
  <c r="G287" i="1"/>
  <c r="G286" i="1"/>
  <c r="G285" i="1"/>
  <c r="G355" i="1"/>
  <c r="G422" i="1"/>
  <c r="G484" i="1"/>
  <c r="G483" i="1"/>
  <c r="G556" i="1"/>
  <c r="G555" i="1"/>
  <c r="G624" i="1"/>
  <c r="G668" i="1"/>
  <c r="G732" i="1"/>
  <c r="G787" i="1"/>
  <c r="G786" i="1"/>
  <c r="G834" i="1"/>
  <c r="G833" i="1"/>
  <c r="G880" i="1"/>
  <c r="G879" i="1"/>
  <c r="G921" i="1"/>
  <c r="G1027" i="1"/>
  <c r="G1026" i="1"/>
  <c r="G1156" i="1"/>
  <c r="G1318" i="1"/>
  <c r="G1317" i="1"/>
  <c r="G1316" i="1"/>
  <c r="G1315" i="1"/>
  <c r="G1407" i="1"/>
  <c r="G1406" i="1"/>
  <c r="G1405" i="1"/>
  <c r="G1404" i="1"/>
  <c r="G1403" i="1"/>
  <c r="G1402" i="1"/>
  <c r="G1401" i="1"/>
  <c r="G1400" i="1"/>
  <c r="G1399" i="1"/>
  <c r="G1398" i="1"/>
  <c r="G1397" i="1"/>
  <c r="G1396" i="1"/>
  <c r="G1395" i="1"/>
  <c r="G1394" i="1"/>
  <c r="G1393" i="1"/>
  <c r="G1526" i="1"/>
  <c r="G1533" i="1"/>
  <c r="G1553" i="1"/>
  <c r="G1561" i="1"/>
  <c r="G1579" i="1"/>
  <c r="G1578" i="1"/>
  <c r="G1593" i="1"/>
  <c r="G1610" i="1"/>
  <c r="G1646" i="1"/>
  <c r="G1669" i="1"/>
  <c r="G1747" i="1"/>
  <c r="G1769" i="1"/>
  <c r="G1768" i="1"/>
  <c r="G1767" i="1"/>
  <c r="G1766" i="1"/>
  <c r="G1765" i="1"/>
  <c r="G1782" i="1"/>
  <c r="G1785" i="1"/>
  <c r="G1814" i="1"/>
  <c r="G1813" i="1"/>
  <c r="G1835" i="1"/>
  <c r="G1834" i="1"/>
  <c r="G1833" i="1"/>
  <c r="G1226" i="1"/>
  <c r="G89" i="1"/>
  <c r="G88" i="1"/>
  <c r="G1025" i="1"/>
  <c r="G1155" i="1"/>
  <c r="G354" i="1"/>
  <c r="G353" i="1"/>
  <c r="G352" i="1"/>
  <c r="G351" i="1"/>
  <c r="G350" i="1"/>
  <c r="G349" i="1"/>
  <c r="G348" i="1"/>
  <c r="G421" i="1"/>
  <c r="G420" i="1"/>
  <c r="G419" i="1"/>
  <c r="G482" i="1"/>
  <c r="G481" i="1"/>
  <c r="G480" i="1"/>
  <c r="G479" i="1"/>
  <c r="G478" i="1"/>
  <c r="G477" i="1"/>
  <c r="G554" i="1"/>
  <c r="G553" i="1"/>
  <c r="G552" i="1"/>
  <c r="G623" i="1"/>
  <c r="G622" i="1"/>
  <c r="G644" i="1"/>
  <c r="G667" i="1"/>
  <c r="G666" i="1"/>
  <c r="G731" i="1"/>
  <c r="G832" i="1"/>
  <c r="G831" i="1"/>
  <c r="G830" i="1"/>
  <c r="G829" i="1"/>
  <c r="G878" i="1"/>
  <c r="G877" i="1"/>
  <c r="G920" i="1"/>
  <c r="G919" i="1"/>
  <c r="G1024" i="1"/>
  <c r="G1154" i="1"/>
  <c r="G1153" i="1"/>
  <c r="G1152" i="1"/>
  <c r="G1225" i="1"/>
  <c r="G1224" i="1"/>
  <c r="G1223" i="1"/>
  <c r="G1314" i="1"/>
  <c r="G1313" i="1"/>
  <c r="G1312" i="1"/>
  <c r="G1311" i="1"/>
  <c r="G1310" i="1"/>
  <c r="G1392" i="1"/>
  <c r="G1391" i="1"/>
  <c r="G212" i="1"/>
  <c r="G211" i="1"/>
  <c r="G418" i="1"/>
  <c r="G132" i="1"/>
  <c r="G131" i="1"/>
  <c r="G210" i="1"/>
  <c r="G209" i="1"/>
  <c r="G208" i="1"/>
  <c r="G284" i="1"/>
  <c r="G1390" i="1"/>
  <c r="G1449" i="1"/>
  <c r="G1525" i="1"/>
  <c r="G1577" i="1"/>
  <c r="G1645" i="1"/>
  <c r="G1781" i="1"/>
  <c r="G1023" i="1"/>
  <c r="G1022" i="1"/>
  <c r="G1021" i="1"/>
  <c r="G1509" i="1"/>
  <c r="G1692" i="1"/>
  <c r="G1800" i="1"/>
  <c r="G476" i="1"/>
  <c r="G1151" i="1"/>
  <c r="G1150" i="1"/>
  <c r="G1222" i="1"/>
  <c r="G1309" i="1"/>
  <c r="G14" i="1"/>
  <c r="G13" i="1"/>
  <c r="G12" i="1"/>
  <c r="G11" i="1"/>
  <c r="G45" i="1"/>
  <c r="G87" i="1"/>
  <c r="G86" i="1"/>
  <c r="G85" i="1"/>
  <c r="G130" i="1"/>
  <c r="G129" i="1"/>
  <c r="G207" i="1"/>
  <c r="G206" i="1"/>
  <c r="G205" i="1"/>
  <c r="G204" i="1"/>
  <c r="G203" i="1"/>
  <c r="G202" i="1"/>
  <c r="G283" i="1"/>
  <c r="G282" i="1"/>
  <c r="G281" i="1"/>
  <c r="G280" i="1"/>
  <c r="G279" i="1"/>
  <c r="G315" i="1"/>
  <c r="G347" i="1"/>
  <c r="G346" i="1"/>
  <c r="G475" i="1"/>
  <c r="G551" i="1"/>
  <c r="G621" i="1"/>
  <c r="G620" i="1"/>
  <c r="G665" i="1"/>
  <c r="G664" i="1"/>
  <c r="G663" i="1"/>
  <c r="G730" i="1"/>
  <c r="G729" i="1"/>
  <c r="G785" i="1"/>
  <c r="G828" i="1"/>
  <c r="G827" i="1"/>
  <c r="G826" i="1"/>
  <c r="G876" i="1"/>
  <c r="G875" i="1"/>
  <c r="G918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149" i="1"/>
  <c r="G1148" i="1"/>
  <c r="G1147" i="1"/>
  <c r="G1308" i="1"/>
  <c r="G1307" i="1"/>
  <c r="G1389" i="1"/>
  <c r="G1388" i="1"/>
  <c r="G1387" i="1"/>
  <c r="G1386" i="1"/>
  <c r="G1385" i="1"/>
  <c r="G1467" i="1"/>
  <c r="G1474" i="1"/>
  <c r="G1473" i="1"/>
  <c r="G1472" i="1"/>
  <c r="G1481" i="1"/>
  <c r="G1492" i="1"/>
  <c r="G1502" i="1"/>
  <c r="G1514" i="1"/>
  <c r="G1545" i="1"/>
  <c r="G1583" i="1"/>
  <c r="G1592" i="1"/>
  <c r="G1609" i="1"/>
  <c r="G1618" i="1"/>
  <c r="G1627" i="1"/>
  <c r="G1697" i="1"/>
  <c r="G1705" i="1"/>
  <c r="G1709" i="1"/>
  <c r="G1713" i="1"/>
  <c r="G1716" i="1"/>
  <c r="G1731" i="1"/>
  <c r="G1734" i="1"/>
  <c r="G1737" i="1"/>
  <c r="G1746" i="1"/>
  <c r="G1750" i="1"/>
  <c r="G1753" i="1"/>
  <c r="G1764" i="1"/>
  <c r="G1780" i="1"/>
  <c r="G1787" i="1"/>
  <c r="G1791" i="1"/>
  <c r="G1790" i="1"/>
  <c r="G1832" i="1"/>
  <c r="G1831" i="1"/>
  <c r="G1830" i="1"/>
  <c r="G1829" i="1"/>
  <c r="G1828" i="1"/>
  <c r="G1827" i="1"/>
  <c r="G1847" i="1"/>
  <c r="G1864" i="1"/>
  <c r="G1874" i="1"/>
  <c r="G1886" i="1"/>
  <c r="G1898" i="1"/>
  <c r="G1909" i="1"/>
  <c r="G1920" i="1"/>
  <c r="G1935" i="1"/>
  <c r="G1958" i="1"/>
  <c r="G29" i="1"/>
  <c r="G201" i="1"/>
  <c r="G417" i="1"/>
  <c r="G28" i="1"/>
  <c r="G27" i="1"/>
  <c r="G26" i="1"/>
  <c r="G25" i="1"/>
  <c r="G24" i="1"/>
  <c r="G23" i="1"/>
  <c r="G84" i="1"/>
  <c r="G83" i="1"/>
  <c r="G82" i="1"/>
  <c r="G474" i="1"/>
  <c r="G473" i="1"/>
  <c r="G550" i="1"/>
  <c r="G549" i="1"/>
  <c r="G662" i="1"/>
  <c r="G728" i="1"/>
  <c r="G825" i="1"/>
  <c r="G824" i="1"/>
  <c r="G874" i="1"/>
  <c r="G917" i="1"/>
  <c r="G1008" i="1"/>
  <c r="G1007" i="1"/>
  <c r="G1006" i="1"/>
  <c r="G1005" i="1"/>
  <c r="G1004" i="1"/>
  <c r="G1003" i="1"/>
  <c r="G1146" i="1"/>
  <c r="G1221" i="1"/>
  <c r="G1220" i="1"/>
  <c r="G1219" i="1"/>
  <c r="G1218" i="1"/>
  <c r="G1306" i="1"/>
  <c r="G1217" i="1"/>
  <c r="G1305" i="1"/>
  <c r="G1002" i="1"/>
  <c r="G1001" i="1"/>
  <c r="G1000" i="1"/>
  <c r="G1145" i="1"/>
  <c r="G1144" i="1"/>
  <c r="G1304" i="1"/>
  <c r="G1384" i="1"/>
  <c r="G1508" i="1"/>
  <c r="G1552" i="1"/>
  <c r="G1591" i="1"/>
  <c r="G1603" i="1"/>
  <c r="G1608" i="1"/>
  <c r="G1623" i="1"/>
  <c r="G1704" i="1"/>
  <c r="G1708" i="1"/>
  <c r="G1943" i="1"/>
  <c r="G1383" i="1"/>
  <c r="G1382" i="1"/>
  <c r="G1381" i="1"/>
  <c r="G1466" i="1"/>
  <c r="G1703" i="1"/>
  <c r="G345" i="1"/>
  <c r="G344" i="1"/>
  <c r="G384" i="1"/>
  <c r="G416" i="1"/>
  <c r="G415" i="1"/>
  <c r="G414" i="1"/>
  <c r="G413" i="1"/>
  <c r="G412" i="1"/>
  <c r="G472" i="1"/>
  <c r="G548" i="1"/>
  <c r="G547" i="1"/>
  <c r="G546" i="1"/>
  <c r="G545" i="1"/>
  <c r="G619" i="1"/>
  <c r="G618" i="1"/>
  <c r="G873" i="1"/>
  <c r="G872" i="1"/>
  <c r="G916" i="1"/>
  <c r="G999" i="1"/>
  <c r="G998" i="1"/>
  <c r="G997" i="1"/>
  <c r="G1143" i="1"/>
  <c r="G1142" i="1"/>
  <c r="G1141" i="1"/>
  <c r="G1216" i="1"/>
  <c r="G1215" i="1"/>
  <c r="G1214" i="1"/>
  <c r="G1213" i="1"/>
  <c r="G1303" i="1"/>
  <c r="G1456" i="1"/>
  <c r="G1465" i="1"/>
  <c r="G1590" i="1"/>
  <c r="G1826" i="1"/>
  <c r="G1825" i="1"/>
  <c r="G128" i="1"/>
  <c r="G127" i="1"/>
  <c r="G81" i="1"/>
  <c r="G996" i="1"/>
  <c r="G1140" i="1"/>
  <c r="G10" i="1"/>
  <c r="G9" i="1"/>
  <c r="G44" i="1"/>
  <c r="G200" i="1"/>
  <c r="G199" i="1"/>
  <c r="G248" i="1"/>
  <c r="G278" i="1"/>
  <c r="G277" i="1"/>
  <c r="G276" i="1"/>
  <c r="G314" i="1"/>
  <c r="G343" i="1"/>
  <c r="G617" i="1"/>
  <c r="G727" i="1"/>
  <c r="G726" i="1"/>
  <c r="G784" i="1"/>
  <c r="G783" i="1"/>
  <c r="G782" i="1"/>
  <c r="G781" i="1"/>
  <c r="G871" i="1"/>
  <c r="G915" i="1"/>
  <c r="G914" i="1"/>
  <c r="G995" i="1"/>
  <c r="G994" i="1"/>
  <c r="G993" i="1"/>
  <c r="G992" i="1"/>
  <c r="G1139" i="1"/>
  <c r="G1138" i="1"/>
  <c r="G1137" i="1"/>
  <c r="G1136" i="1"/>
  <c r="G1135" i="1"/>
  <c r="G1134" i="1"/>
  <c r="G1302" i="1"/>
  <c r="G1380" i="1"/>
  <c r="G725" i="1"/>
  <c r="G870" i="1"/>
  <c r="G991" i="1"/>
  <c r="G1212" i="1"/>
  <c r="G1211" i="1"/>
  <c r="G1301" i="1"/>
  <c r="G1379" i="1"/>
  <c r="G1378" i="1"/>
  <c r="G1377" i="1"/>
  <c r="G1376" i="1"/>
  <c r="G1444" i="1"/>
  <c r="G1448" i="1"/>
  <c r="G1507" i="1"/>
  <c r="G1524" i="1"/>
  <c r="G1532" i="1"/>
  <c r="G1569" i="1"/>
  <c r="G1602" i="1"/>
  <c r="G1631" i="1"/>
  <c r="G1651" i="1"/>
  <c r="G1678" i="1"/>
  <c r="G1677" i="1"/>
  <c r="G1676" i="1"/>
  <c r="G1675" i="1"/>
  <c r="G1674" i="1"/>
  <c r="G1673" i="1"/>
  <c r="G1696" i="1"/>
  <c r="G1722" i="1"/>
  <c r="G1726" i="1"/>
  <c r="G1730" i="1"/>
  <c r="G1763" i="1"/>
  <c r="G1762" i="1"/>
  <c r="G1761" i="1"/>
  <c r="G1760" i="1"/>
  <c r="G1784" i="1"/>
  <c r="G1789" i="1"/>
  <c r="G1793" i="1"/>
  <c r="G1798" i="1"/>
  <c r="G1812" i="1"/>
  <c r="G1824" i="1"/>
  <c r="G1823" i="1"/>
  <c r="G1822" i="1"/>
  <c r="G1852" i="1"/>
  <c r="G1855" i="1"/>
  <c r="G1857" i="1"/>
  <c r="G1868" i="1"/>
  <c r="G1890" i="1"/>
  <c r="G1927" i="1"/>
  <c r="G1949" i="1"/>
  <c r="G471" i="1"/>
  <c r="G661" i="1"/>
  <c r="G1375" i="1"/>
  <c r="G1374" i="1"/>
  <c r="G126" i="1"/>
  <c r="G990" i="1"/>
  <c r="G1373" i="1"/>
  <c r="G1672" i="1"/>
  <c r="G1695" i="1"/>
  <c r="G1133" i="1"/>
  <c r="G125" i="1"/>
  <c r="G124" i="1"/>
  <c r="G123" i="1"/>
  <c r="G275" i="1"/>
  <c r="G274" i="1"/>
  <c r="G273" i="1"/>
  <c r="G80" i="1"/>
  <c r="G79" i="1"/>
  <c r="G122" i="1"/>
  <c r="G411" i="1"/>
  <c r="G342" i="1"/>
  <c r="G341" i="1"/>
  <c r="G340" i="1"/>
  <c r="G339" i="1"/>
  <c r="G338" i="1"/>
  <c r="G337" i="1"/>
  <c r="G410" i="1"/>
  <c r="G409" i="1"/>
  <c r="G544" i="1"/>
  <c r="G616" i="1"/>
  <c r="G615" i="1"/>
  <c r="G643" i="1"/>
  <c r="G642" i="1"/>
  <c r="G724" i="1"/>
  <c r="G823" i="1"/>
  <c r="G869" i="1"/>
  <c r="G989" i="1"/>
  <c r="G988" i="1"/>
  <c r="G987" i="1"/>
  <c r="G1132" i="1"/>
  <c r="G1131" i="1"/>
  <c r="G1130" i="1"/>
  <c r="G1129" i="1"/>
  <c r="G1128" i="1"/>
  <c r="G1127" i="1"/>
  <c r="G1126" i="1"/>
  <c r="G1125" i="1"/>
  <c r="G1124" i="1"/>
  <c r="G78" i="1"/>
  <c r="G198" i="1"/>
  <c r="G197" i="1"/>
  <c r="G247" i="1"/>
  <c r="G272" i="1"/>
  <c r="G271" i="1"/>
  <c r="G780" i="1"/>
  <c r="G779" i="1"/>
  <c r="G822" i="1"/>
  <c r="G868" i="1"/>
  <c r="G913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1123" i="1"/>
  <c r="G1122" i="1"/>
  <c r="G1121" i="1"/>
  <c r="G1120" i="1"/>
  <c r="G1119" i="1"/>
  <c r="G1118" i="1"/>
  <c r="G1117" i="1"/>
  <c r="G1210" i="1"/>
  <c r="G1209" i="1"/>
  <c r="G1208" i="1"/>
  <c r="G1207" i="1"/>
  <c r="G1206" i="1"/>
  <c r="G1300" i="1"/>
  <c r="G1299" i="1"/>
  <c r="G1298" i="1"/>
  <c r="G1297" i="1"/>
  <c r="G1296" i="1"/>
  <c r="G1372" i="1"/>
  <c r="G1371" i="1"/>
  <c r="G1443" i="1"/>
  <c r="G1480" i="1"/>
  <c r="G1479" i="1"/>
  <c r="G1491" i="1"/>
  <c r="G1501" i="1"/>
  <c r="G1506" i="1"/>
  <c r="G1505" i="1"/>
  <c r="G1517" i="1"/>
  <c r="G1551" i="1"/>
  <c r="G1568" i="1"/>
  <c r="G1576" i="1"/>
  <c r="G1589" i="1"/>
  <c r="G1588" i="1"/>
  <c r="G1601" i="1"/>
  <c r="G1607" i="1"/>
  <c r="G1617" i="1"/>
  <c r="G1626" i="1"/>
  <c r="G1636" i="1"/>
  <c r="G1653" i="1"/>
  <c r="G1665" i="1"/>
  <c r="G1671" i="1"/>
  <c r="G1691" i="1"/>
  <c r="G1702" i="1"/>
  <c r="G1715" i="1"/>
  <c r="G1736" i="1"/>
  <c r="G1749" i="1"/>
  <c r="G1759" i="1"/>
  <c r="G1758" i="1"/>
  <c r="G1783" i="1"/>
  <c r="G1809" i="1"/>
  <c r="G1821" i="1"/>
  <c r="G1820" i="1"/>
  <c r="G1819" i="1"/>
  <c r="G1849" i="1"/>
  <c r="G1848" i="1"/>
  <c r="G1851" i="1"/>
  <c r="G1862" i="1"/>
  <c r="G1866" i="1"/>
  <c r="G1876" i="1"/>
  <c r="G1884" i="1"/>
  <c r="G1888" i="1"/>
  <c r="G1900" i="1"/>
  <c r="G1907" i="1"/>
  <c r="G1911" i="1"/>
  <c r="G1922" i="1"/>
  <c r="G1926" i="1"/>
  <c r="G1936" i="1"/>
  <c r="G1946" i="1"/>
  <c r="G1959" i="1"/>
  <c r="G1116" i="1"/>
  <c r="G77" i="1"/>
  <c r="G76" i="1"/>
  <c r="G75" i="1"/>
  <c r="G74" i="1"/>
  <c r="G470" i="1"/>
  <c r="G469" i="1"/>
  <c r="G468" i="1"/>
  <c r="G467" i="1"/>
  <c r="G723" i="1"/>
  <c r="G722" i="1"/>
  <c r="G721" i="1"/>
  <c r="G720" i="1"/>
  <c r="G821" i="1"/>
  <c r="G867" i="1"/>
  <c r="G912" i="1"/>
  <c r="G911" i="1"/>
  <c r="G974" i="1"/>
  <c r="G973" i="1"/>
  <c r="G1115" i="1"/>
  <c r="G1114" i="1"/>
  <c r="G1205" i="1"/>
  <c r="G1295" i="1"/>
  <c r="G1294" i="1"/>
  <c r="G1293" i="1"/>
  <c r="G1292" i="1"/>
  <c r="G972" i="1"/>
  <c r="G1664" i="1"/>
  <c r="G1806" i="1"/>
  <c r="G1808" i="1"/>
  <c r="G971" i="1"/>
  <c r="G970" i="1"/>
  <c r="G969" i="1"/>
  <c r="G968" i="1"/>
  <c r="G1291" i="1"/>
  <c r="G1290" i="1"/>
  <c r="G1500" i="1"/>
  <c r="G1945" i="1"/>
  <c r="G336" i="1"/>
  <c r="G335" i="1"/>
  <c r="G334" i="1"/>
  <c r="G408" i="1"/>
  <c r="G407" i="1"/>
  <c r="G406" i="1"/>
  <c r="G614" i="1"/>
  <c r="G613" i="1"/>
  <c r="G612" i="1"/>
  <c r="G611" i="1"/>
  <c r="G610" i="1"/>
  <c r="G609" i="1"/>
  <c r="G699" i="1"/>
  <c r="G967" i="1"/>
  <c r="G966" i="1"/>
  <c r="G965" i="1"/>
  <c r="G964" i="1"/>
  <c r="G963" i="1"/>
  <c r="G962" i="1"/>
  <c r="G1084" i="1"/>
  <c r="G1083" i="1"/>
  <c r="G1082" i="1"/>
  <c r="G1081" i="1"/>
  <c r="G1113" i="1"/>
  <c r="G1112" i="1"/>
  <c r="G1111" i="1"/>
  <c r="G1110" i="1"/>
  <c r="G1109" i="1"/>
  <c r="G1108" i="1"/>
  <c r="G1107" i="1"/>
  <c r="G1106" i="1"/>
  <c r="G1105" i="1"/>
  <c r="G1104" i="1"/>
  <c r="G1103" i="1"/>
  <c r="G42" i="1"/>
  <c r="G73" i="1"/>
  <c r="G246" i="1"/>
  <c r="G270" i="1"/>
  <c r="G313" i="1"/>
  <c r="G466" i="1"/>
  <c r="G465" i="1"/>
  <c r="G820" i="1"/>
  <c r="G866" i="1"/>
  <c r="G865" i="1"/>
  <c r="G961" i="1"/>
  <c r="G960" i="1"/>
  <c r="G959" i="1"/>
  <c r="G958" i="1"/>
  <c r="G1102" i="1"/>
  <c r="G1101" i="1"/>
  <c r="G1204" i="1"/>
  <c r="G1203" i="1"/>
  <c r="G1202" i="1"/>
  <c r="G1289" i="1"/>
  <c r="G405" i="1"/>
  <c r="G8" i="1"/>
  <c r="G7" i="1"/>
  <c r="G72" i="1"/>
  <c r="G196" i="1"/>
  <c r="G1288" i="1"/>
  <c r="G1370" i="1"/>
  <c r="G1369" i="1"/>
  <c r="G1368" i="1"/>
  <c r="G1455" i="1"/>
  <c r="G1464" i="1"/>
  <c r="G1490" i="1"/>
  <c r="G1499" i="1"/>
  <c r="G1523" i="1"/>
  <c r="G1531" i="1"/>
  <c r="G1540" i="1"/>
  <c r="G1560" i="1"/>
  <c r="G1567" i="1"/>
  <c r="G1587" i="1"/>
  <c r="G1600" i="1"/>
  <c r="G1616" i="1"/>
  <c r="G1622" i="1"/>
  <c r="G1621" i="1"/>
  <c r="G1642" i="1"/>
  <c r="G1650" i="1"/>
  <c r="G1656" i="1"/>
  <c r="G1661" i="1"/>
  <c r="G1670" i="1"/>
  <c r="G1707" i="1"/>
  <c r="G1741" i="1"/>
  <c r="G1745" i="1"/>
  <c r="G1757" i="1"/>
  <c r="G1779" i="1"/>
  <c r="G1802" i="1"/>
  <c r="G1805" i="1"/>
  <c r="G1818" i="1"/>
  <c r="G1817" i="1"/>
  <c r="G1816" i="1"/>
  <c r="G1854" i="1"/>
  <c r="G1856" i="1"/>
  <c r="G1859" i="1"/>
  <c r="G1869" i="1"/>
  <c r="G1872" i="1"/>
  <c r="G1878" i="1"/>
  <c r="G1880" i="1"/>
  <c r="G1893" i="1"/>
  <c r="G1895" i="1"/>
  <c r="G1902" i="1"/>
  <c r="G1905" i="1"/>
  <c r="G1915" i="1"/>
  <c r="G1917" i="1"/>
  <c r="G1923" i="1"/>
  <c r="G1925" i="1"/>
  <c r="G1930" i="1"/>
  <c r="G1933" i="1"/>
  <c r="G1939" i="1"/>
  <c r="G1942" i="1"/>
  <c r="G1952" i="1"/>
  <c r="G1955" i="1"/>
  <c r="G1962" i="1"/>
  <c r="G1963" i="1"/>
  <c r="G1649" i="1"/>
  <c r="G1788" i="1"/>
  <c r="G1811" i="1"/>
  <c r="G698" i="1"/>
  <c r="G660" i="1"/>
  <c r="G659" i="1"/>
  <c r="G697" i="1"/>
  <c r="G71" i="1"/>
  <c r="G6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195" i="1"/>
  <c r="G194" i="1"/>
  <c r="G193" i="1"/>
  <c r="G192" i="1"/>
  <c r="G191" i="1"/>
  <c r="G190" i="1"/>
  <c r="G189" i="1"/>
  <c r="G188" i="1"/>
  <c r="G187" i="1"/>
  <c r="G186" i="1"/>
  <c r="G185" i="1"/>
  <c r="G269" i="1"/>
  <c r="G268" i="1"/>
  <c r="G267" i="1"/>
  <c r="G266" i="1"/>
  <c r="G265" i="1"/>
  <c r="G264" i="1"/>
  <c r="G404" i="1"/>
  <c r="G464" i="1"/>
  <c r="G543" i="1"/>
  <c r="G542" i="1"/>
  <c r="G541" i="1"/>
  <c r="G540" i="1"/>
  <c r="G608" i="1"/>
  <c r="G607" i="1"/>
  <c r="G606" i="1"/>
  <c r="G658" i="1"/>
  <c r="G657" i="1"/>
  <c r="G656" i="1"/>
  <c r="G696" i="1"/>
  <c r="G719" i="1"/>
  <c r="G819" i="1"/>
  <c r="G818" i="1"/>
  <c r="G817" i="1"/>
  <c r="G816" i="1"/>
  <c r="G815" i="1"/>
  <c r="G814" i="1"/>
  <c r="G864" i="1"/>
  <c r="G863" i="1"/>
  <c r="G862" i="1"/>
  <c r="G910" i="1"/>
  <c r="G909" i="1"/>
  <c r="G908" i="1"/>
  <c r="G957" i="1"/>
  <c r="G1100" i="1"/>
  <c r="G1099" i="1"/>
  <c r="G1201" i="1"/>
  <c r="G1200" i="1"/>
  <c r="G1199" i="1"/>
  <c r="G1641" i="1"/>
  <c r="G1883" i="1"/>
  <c r="G1885" i="1"/>
  <c r="G263" i="1"/>
  <c r="G22" i="1"/>
  <c r="G56" i="1"/>
  <c r="G121" i="1"/>
  <c r="G120" i="1"/>
  <c r="G119" i="1"/>
  <c r="G118" i="1"/>
  <c r="G184" i="1"/>
  <c r="G183" i="1"/>
  <c r="G333" i="1"/>
  <c r="G332" i="1"/>
  <c r="G331" i="1"/>
  <c r="G403" i="1"/>
  <c r="G402" i="1"/>
  <c r="G401" i="1"/>
  <c r="G400" i="1"/>
  <c r="G463" i="1"/>
  <c r="G462" i="1"/>
  <c r="G461" i="1"/>
  <c r="G460" i="1"/>
  <c r="G539" i="1"/>
  <c r="G907" i="1"/>
  <c r="G1198" i="1"/>
  <c r="G1197" i="1"/>
  <c r="G906" i="1"/>
  <c r="G538" i="1"/>
  <c r="G537" i="1"/>
  <c r="G536" i="1"/>
  <c r="G452" i="1"/>
  <c r="G591" i="1"/>
  <c r="G535" i="1"/>
  <c r="G534" i="1"/>
  <c r="G1287" i="1"/>
  <c r="G1286" i="1"/>
  <c r="G1285" i="1"/>
  <c r="G1367" i="1"/>
  <c r="G1366" i="1"/>
  <c r="G1522" i="1"/>
  <c r="G1539" i="1"/>
  <c r="G1559" i="1"/>
  <c r="G1566" i="1"/>
  <c r="G312" i="1"/>
  <c r="G330" i="1"/>
  <c r="G329" i="1"/>
  <c r="G328" i="1"/>
  <c r="G327" i="1"/>
  <c r="G326" i="1"/>
  <c r="G325" i="1"/>
  <c r="G399" i="1"/>
  <c r="G453" i="1"/>
  <c r="G459" i="1"/>
  <c r="G533" i="1"/>
  <c r="G532" i="1"/>
  <c r="G531" i="1"/>
  <c r="G530" i="1"/>
  <c r="G529" i="1"/>
  <c r="G528" i="1"/>
  <c r="G605" i="1"/>
  <c r="G604" i="1"/>
  <c r="G603" i="1"/>
  <c r="G602" i="1"/>
  <c r="G601" i="1"/>
  <c r="G600" i="1"/>
  <c r="G599" i="1"/>
  <c r="G598" i="1"/>
  <c r="G655" i="1"/>
  <c r="G654" i="1"/>
  <c r="G653" i="1"/>
  <c r="G861" i="1"/>
  <c r="G860" i="1"/>
  <c r="G859" i="1"/>
  <c r="G905" i="1"/>
  <c r="G904" i="1"/>
  <c r="G903" i="1"/>
  <c r="G902" i="1"/>
  <c r="G956" i="1"/>
  <c r="G955" i="1"/>
  <c r="G1098" i="1"/>
  <c r="G1097" i="1"/>
  <c r="G1096" i="1"/>
  <c r="G652" i="1"/>
  <c r="G21" i="1"/>
  <c r="G55" i="1"/>
  <c r="G117" i="1"/>
  <c r="G182" i="1"/>
  <c r="G324" i="1"/>
  <c r="G323" i="1"/>
  <c r="G458" i="1"/>
  <c r="G527" i="1"/>
  <c r="G526" i="1"/>
  <c r="G651" i="1"/>
  <c r="G858" i="1"/>
  <c r="G857" i="1"/>
  <c r="G901" i="1"/>
  <c r="G1095" i="1"/>
  <c r="G1196" i="1"/>
  <c r="G1195" i="1"/>
  <c r="G181" i="1"/>
  <c r="G954" i="1"/>
  <c r="G116" i="1"/>
  <c r="G115" i="1"/>
  <c r="G114" i="1"/>
  <c r="G54" i="1"/>
  <c r="G53" i="1"/>
  <c r="G52" i="1"/>
  <c r="G262" i="1"/>
  <c r="G261" i="1"/>
  <c r="G260" i="1"/>
  <c r="G457" i="1"/>
  <c r="G649" i="1"/>
  <c r="G718" i="1"/>
  <c r="G769" i="1"/>
  <c r="G1365" i="1"/>
  <c r="G1364" i="1"/>
  <c r="G1442" i="1"/>
  <c r="G1489" i="1"/>
  <c r="G1530" i="1"/>
  <c r="G1615" i="1"/>
  <c r="G20" i="1"/>
  <c r="G19" i="1"/>
  <c r="G1360" i="1"/>
  <c r="G51" i="1"/>
  <c r="G50" i="1"/>
  <c r="G113" i="1"/>
  <c r="G322" i="1"/>
  <c r="G321" i="1"/>
  <c r="G320" i="1"/>
  <c r="G319" i="1"/>
  <c r="G318" i="1"/>
  <c r="G317" i="1"/>
  <c r="G398" i="1"/>
  <c r="G397" i="1"/>
  <c r="G396" i="1"/>
  <c r="G395" i="1"/>
  <c r="G394" i="1"/>
  <c r="G393" i="1"/>
  <c r="G525" i="1"/>
  <c r="G597" i="1"/>
  <c r="G650" i="1"/>
  <c r="G856" i="1"/>
  <c r="G855" i="1"/>
  <c r="G900" i="1"/>
  <c r="G899" i="1"/>
  <c r="G898" i="1"/>
  <c r="G953" i="1"/>
  <c r="G952" i="1"/>
  <c r="G951" i="1"/>
  <c r="G1094" i="1"/>
  <c r="G1363" i="1"/>
  <c r="G1362" i="1"/>
  <c r="G1454" i="1"/>
  <c r="G1471" i="1"/>
  <c r="G1478" i="1"/>
  <c r="G1575" i="1"/>
  <c r="G180" i="1"/>
  <c r="G179" i="1"/>
  <c r="G178" i="1"/>
  <c r="G177" i="1"/>
  <c r="G49" i="1"/>
  <c r="G48" i="1"/>
  <c r="G813" i="1"/>
  <c r="G812" i="1"/>
  <c r="G811" i="1"/>
  <c r="G810" i="1"/>
  <c r="G1910" i="1"/>
  <c r="G112" i="1"/>
  <c r="G259" i="1"/>
  <c r="G854" i="1"/>
  <c r="G897" i="1"/>
  <c r="G950" i="1"/>
  <c r="G1093" i="1"/>
  <c r="G1092" i="1"/>
  <c r="G1091" i="1"/>
  <c r="G1090" i="1"/>
  <c r="G1089" i="1"/>
  <c r="G1088" i="1"/>
  <c r="G852" i="1"/>
  <c r="G176" i="1"/>
  <c r="G1361" i="1"/>
  <c r="G1875" i="1"/>
  <c r="G47" i="1"/>
  <c r="G46" i="1"/>
  <c r="G111" i="1"/>
  <c r="G110" i="1"/>
  <c r="G175" i="1"/>
  <c r="G174" i="1"/>
  <c r="G173" i="1"/>
  <c r="G172" i="1"/>
  <c r="G171" i="1"/>
  <c r="G170" i="1"/>
  <c r="G258" i="1"/>
  <c r="G257" i="1"/>
  <c r="G256" i="1"/>
  <c r="G255" i="1"/>
  <c r="G254" i="1"/>
  <c r="G253" i="1"/>
  <c r="G252" i="1"/>
  <c r="G251" i="1"/>
  <c r="G524" i="1"/>
  <c r="G596" i="1"/>
  <c r="G595" i="1"/>
  <c r="G594" i="1"/>
  <c r="G1447" i="1"/>
  <c r="G1463" i="1"/>
  <c r="G1807" i="1"/>
  <c r="G762" i="1"/>
  <c r="G169" i="1"/>
  <c r="G168" i="1"/>
  <c r="G1964" i="1"/>
  <c r="G167" i="1"/>
  <c r="G166" i="1"/>
  <c r="G165" i="1"/>
  <c r="G164" i="1"/>
  <c r="G805" i="1"/>
  <c r="G5" i="1"/>
  <c r="G4" i="1"/>
  <c r="G18" i="1"/>
  <c r="G17" i="1"/>
  <c r="G163" i="1"/>
  <c r="G392" i="1"/>
  <c r="G641" i="1"/>
  <c r="G640" i="1"/>
  <c r="G1614" i="1"/>
  <c r="G391" i="1"/>
  <c r="G390" i="1"/>
  <c r="G389" i="1"/>
  <c r="G639" i="1"/>
  <c r="G638" i="1"/>
  <c r="G637" i="1"/>
  <c r="G636" i="1"/>
  <c r="G761" i="1"/>
  <c r="G760" i="1"/>
  <c r="G759" i="1"/>
  <c r="G593" i="1"/>
  <c r="G1359" i="1"/>
  <c r="G1613" i="1"/>
  <c r="G1358" i="1"/>
  <c r="G804" i="1"/>
  <c r="G1488" i="1"/>
  <c r="G807" i="1"/>
  <c r="G1357" i="1"/>
  <c r="G853" i="1"/>
  <c r="G717" i="1"/>
  <c r="G766" i="1"/>
  <c r="G716" i="1"/>
  <c r="G765" i="1"/>
  <c r="G1778" i="1"/>
  <c r="G703" i="1"/>
  <c r="G715" i="1"/>
  <c r="G768" i="1"/>
  <c r="G702" i="1"/>
  <c r="G1356" i="1"/>
  <c r="G714" i="1"/>
  <c r="G713" i="1"/>
  <c r="G764" i="1"/>
  <c r="G763" i="1"/>
  <c r="G850" i="1"/>
  <c r="G1087" i="1"/>
  <c r="G803" i="1"/>
  <c r="G1487" i="1"/>
  <c r="G712" i="1"/>
  <c r="G758" i="1"/>
  <c r="G648" i="1"/>
  <c r="G802" i="1"/>
  <c r="G849" i="1"/>
  <c r="G592" i="1"/>
  <c r="G711" i="1"/>
  <c r="G767" i="1"/>
  <c r="G806" i="1"/>
  <c r="G1355" i="1"/>
  <c r="G851" i="1"/>
  <c r="G590" i="1"/>
  <c r="G896" i="1"/>
  <c r="G383" i="1"/>
  <c r="G382" i="1"/>
  <c r="G1635" i="1"/>
  <c r="G381" i="1"/>
  <c r="G1612" i="1"/>
  <c r="G589" i="1"/>
  <c r="G380" i="1"/>
  <c r="G379" i="1"/>
  <c r="G156" i="1"/>
  <c r="G378" i="1"/>
  <c r="G710" i="1"/>
  <c r="G755" i="1"/>
  <c r="G1756" i="1"/>
  <c r="G1815" i="1"/>
  <c r="G949" i="1"/>
  <c r="G709" i="1"/>
  <c r="G757" i="1"/>
  <c r="G1085" i="1"/>
  <c r="G1755" i="1"/>
  <c r="G1086" i="1"/>
  <c r="G1846" i="1"/>
  <c r="G809" i="1"/>
  <c r="G1453" i="1"/>
  <c r="G155" i="1"/>
  <c r="G388" i="1"/>
  <c r="G708" i="1"/>
  <c r="G756" i="1"/>
  <c r="G808" i="1"/>
  <c r="G519" i="1"/>
  <c r="G387" i="1"/>
  <c r="G707" i="1"/>
  <c r="G706" i="1"/>
  <c r="G705" i="1"/>
  <c r="G704" i="1"/>
  <c r="D16" i="2" l="1"/>
  <c r="L27" i="3" s="1"/>
  <c r="L29" i="3" s="1"/>
  <c r="J29" i="3" s="1"/>
  <c r="J30" i="3" s="1"/>
  <c r="E21" i="3"/>
  <c r="G21" i="3" s="1"/>
  <c r="G5" i="3"/>
  <c r="E6" i="3"/>
  <c r="G6" i="3" s="1"/>
  <c r="E8" i="3"/>
  <c r="G8" i="3" s="1"/>
  <c r="E10" i="3"/>
  <c r="H10" i="3" s="1"/>
  <c r="H22" i="3" s="1"/>
  <c r="E12" i="3"/>
  <c r="G12" i="3" s="1"/>
  <c r="E14" i="3"/>
  <c r="H14" i="3" s="1"/>
  <c r="E16" i="3"/>
  <c r="G16" i="3" s="1"/>
  <c r="E18" i="3"/>
  <c r="H18" i="3" s="1"/>
  <c r="E20" i="3"/>
  <c r="G20" i="3" s="1"/>
  <c r="D19" i="3"/>
  <c r="K29" i="3" l="1"/>
  <c r="K30" i="3" s="1"/>
  <c r="F15" i="2" s="1"/>
  <c r="G22" i="3"/>
  <c r="G25" i="3" s="1"/>
  <c r="J19" i="3" s="1"/>
  <c r="E19" i="3"/>
  <c r="G19" i="3" s="1"/>
  <c r="E22" i="3"/>
  <c r="H25" i="3" s="1"/>
  <c r="D22" i="3"/>
  <c r="F12" i="2" l="1"/>
  <c r="F11" i="2"/>
  <c r="F13" i="2"/>
  <c r="F9" i="2"/>
  <c r="F4" i="2"/>
  <c r="F14" i="2"/>
  <c r="F10" i="2"/>
  <c r="F8" i="2"/>
  <c r="F7" i="2"/>
  <c r="K18" i="3"/>
  <c r="K17" i="3"/>
  <c r="K10" i="3"/>
  <c r="K9" i="3"/>
  <c r="K11" i="3"/>
  <c r="K14" i="3"/>
  <c r="K13" i="3"/>
  <c r="J6" i="3"/>
  <c r="J21" i="3"/>
  <c r="J15" i="3"/>
  <c r="J16" i="3"/>
  <c r="J7" i="3"/>
  <c r="J8" i="3"/>
  <c r="J12" i="3"/>
  <c r="J20" i="3"/>
  <c r="J5" i="3"/>
  <c r="F16" i="2" l="1"/>
  <c r="J22" i="3"/>
  <c r="K22" i="3"/>
</calcChain>
</file>

<file path=xl/sharedStrings.xml><?xml version="1.0" encoding="utf-8"?>
<sst xmlns="http://schemas.openxmlformats.org/spreadsheetml/2006/main" count="12129" uniqueCount="251">
  <si>
    <t>R550911</t>
  </si>
  <si>
    <t>Utilities Inc</t>
  </si>
  <si>
    <t>GL Detail Extraction</t>
  </si>
  <si>
    <t>Page -</t>
  </si>
  <si>
    <t>PDF Pg #</t>
  </si>
  <si>
    <t>Co</t>
  </si>
  <si>
    <t>Business Unit</t>
  </si>
  <si>
    <t>Obj Acct</t>
  </si>
  <si>
    <t>Type</t>
  </si>
  <si>
    <t>Amount</t>
  </si>
  <si>
    <t>Abs Value</t>
  </si>
  <si>
    <t>G/L Date</t>
  </si>
  <si>
    <t>Region</t>
  </si>
  <si>
    <t>Explanation Alpha Name</t>
  </si>
  <si>
    <t>Explanation -Remark-</t>
  </si>
  <si>
    <t>Asset ID</t>
  </si>
  <si>
    <t>Document Number</t>
  </si>
  <si>
    <t>Batch Number</t>
  </si>
  <si>
    <t>Purchase Order</t>
  </si>
  <si>
    <t>PO Originator</t>
  </si>
  <si>
    <t>PO Do Ty</t>
  </si>
  <si>
    <t>Rev Void</t>
  </si>
  <si>
    <t>Do Ty</t>
  </si>
  <si>
    <t>Sub</t>
  </si>
  <si>
    <t>Sub Type</t>
  </si>
  <si>
    <t>Sub- ledger</t>
  </si>
  <si>
    <t>Per No</t>
  </si>
  <si>
    <t>FY</t>
  </si>
  <si>
    <t>Units</t>
  </si>
  <si>
    <t>Address Number</t>
  </si>
  <si>
    <t>LT</t>
  </si>
  <si>
    <t>Doc Co</t>
  </si>
  <si>
    <t>Bth Ty</t>
  </si>
  <si>
    <t>Posted Code</t>
  </si>
  <si>
    <t>JE Line Number</t>
  </si>
  <si>
    <t>Line Extension</t>
  </si>
  <si>
    <t>Reconciled</t>
  </si>
  <si>
    <t>Labor/Installation</t>
  </si>
  <si>
    <t>Corporate</t>
  </si>
  <si>
    <t>COMP SOFTWARE LABOR/INSTALL</t>
  </si>
  <si>
    <t>DLRING</t>
  </si>
  <si>
    <t>O6</t>
  </si>
  <si>
    <t>OV</t>
  </si>
  <si>
    <t>AA</t>
  </si>
  <si>
    <t>O</t>
  </si>
  <si>
    <t>P</t>
  </si>
  <si>
    <t>JNOVAK</t>
  </si>
  <si>
    <t>CORP OV ACCRUALS</t>
  </si>
  <si>
    <t>ACCR PO 331970</t>
  </si>
  <si>
    <t>R</t>
  </si>
  <si>
    <t>JE</t>
  </si>
  <si>
    <t>G</t>
  </si>
  <si>
    <t>ACCR PO 331974</t>
  </si>
  <si>
    <t>ACCR PO 331972</t>
  </si>
  <si>
    <t>ACCR PO 331975</t>
  </si>
  <si>
    <t>MANAGEFORCE CORP.</t>
  </si>
  <si>
    <t>CKIM</t>
  </si>
  <si>
    <t>46-47</t>
  </si>
  <si>
    <t>POINT B INC.</t>
  </si>
  <si>
    <t>Jan 20 Project Management</t>
  </si>
  <si>
    <t>DBPARKER LLC.</t>
  </si>
  <si>
    <t>ACCR PO 327232</t>
  </si>
  <si>
    <t>Jan 20 - Consulting Services</t>
  </si>
  <si>
    <t>invoice WSC20009</t>
  </si>
  <si>
    <t>December Services</t>
  </si>
  <si>
    <t>ACCR PO 331632</t>
  </si>
  <si>
    <t>Feb Program Leadership</t>
  </si>
  <si>
    <t>ACCR PO 329172</t>
  </si>
  <si>
    <t>70-74</t>
  </si>
  <si>
    <t>GRIMMER CONSTRUCTION, INC.</t>
  </si>
  <si>
    <t>INV # WSC20007</t>
  </si>
  <si>
    <t>WSC20010</t>
  </si>
  <si>
    <t>INVOICE WSC19027</t>
  </si>
  <si>
    <t>ACCR PO 332008</t>
  </si>
  <si>
    <t>84-89</t>
  </si>
  <si>
    <t>RK PAYROLL SOLUTIONS INC.</t>
  </si>
  <si>
    <t>INV 34055</t>
  </si>
  <si>
    <t>WSC20001</t>
  </si>
  <si>
    <t>92-96</t>
  </si>
  <si>
    <t>ACCR PO 331490</t>
  </si>
  <si>
    <t>WSC19026</t>
  </si>
  <si>
    <t>99-104</t>
  </si>
  <si>
    <t>inv # 34563</t>
  </si>
  <si>
    <t>105-109</t>
  </si>
  <si>
    <t>INV 34344</t>
  </si>
  <si>
    <t>110-113</t>
  </si>
  <si>
    <t>INV 33425</t>
  </si>
  <si>
    <t>114-116</t>
  </si>
  <si>
    <t>INV 33515</t>
  </si>
  <si>
    <t>ACCR PO 331746</t>
  </si>
  <si>
    <t>ACCR PO 331745</t>
  </si>
  <si>
    <t>WSC20013</t>
  </si>
  <si>
    <t>119-122</t>
  </si>
  <si>
    <t>INV 33697</t>
  </si>
  <si>
    <t>ACCR PO 331773</t>
  </si>
  <si>
    <t>123-125</t>
  </si>
  <si>
    <t>MATRIX INTEGRATED SOLUTIONS</t>
  </si>
  <si>
    <t>127-129</t>
  </si>
  <si>
    <t>INV 33310</t>
  </si>
  <si>
    <t>ACCR PO 331747</t>
  </si>
  <si>
    <t>130-132</t>
  </si>
  <si>
    <t>INV 33569</t>
  </si>
  <si>
    <t>ACCR PO 331744</t>
  </si>
  <si>
    <t>133-135</t>
  </si>
  <si>
    <t>INV# 34469</t>
  </si>
  <si>
    <t>WSC20012</t>
  </si>
  <si>
    <t>WSC20004</t>
  </si>
  <si>
    <t>139-143</t>
  </si>
  <si>
    <t>INV 34263</t>
  </si>
  <si>
    <t>WSC20015</t>
  </si>
  <si>
    <t>WSC20011</t>
  </si>
  <si>
    <t>GRAYSON SEARCH PARTNERS,LLC</t>
  </si>
  <si>
    <t>PV</t>
  </si>
  <si>
    <t>V</t>
  </si>
  <si>
    <t>Captime</t>
  </si>
  <si>
    <t>Devine, James P.</t>
  </si>
  <si>
    <t>Cap Project              003 6</t>
  </si>
  <si>
    <t>T4</t>
  </si>
  <si>
    <t>WSC20002</t>
  </si>
  <si>
    <t>Andrejko, James</t>
  </si>
  <si>
    <t>Kim, Christine</t>
  </si>
  <si>
    <t>Novak, Jordon</t>
  </si>
  <si>
    <t>WSC20014</t>
  </si>
  <si>
    <t>ACCR PO 332009</t>
  </si>
  <si>
    <t>Meyers, Nathan K</t>
  </si>
  <si>
    <t>MISSING CAPTIME - JAN 2020</t>
  </si>
  <si>
    <t>CAP PROJECT</t>
  </si>
  <si>
    <t>Sampsell, Patrick</t>
  </si>
  <si>
    <t>Gearhart, Jason</t>
  </si>
  <si>
    <t>Annerino, Kayla</t>
  </si>
  <si>
    <t>Pietras, Victoria M.</t>
  </si>
  <si>
    <t>Saidova, Zieda</t>
  </si>
  <si>
    <t>McNamee, Jared</t>
  </si>
  <si>
    <t>Federico, Antoinette</t>
  </si>
  <si>
    <t>Feathergill, Adam K</t>
  </si>
  <si>
    <t>Barella, Cade</t>
  </si>
  <si>
    <t>173-180</t>
  </si>
  <si>
    <t>WINGATE BY WYNDHAM</t>
  </si>
  <si>
    <t>181-182</t>
  </si>
  <si>
    <t>Konsul, Anthony J.</t>
  </si>
  <si>
    <t>Oracle Fusion            003 6</t>
  </si>
  <si>
    <t>Bazigos, Eleftheria</t>
  </si>
  <si>
    <t>MISSING CAPTIME 08 19</t>
  </si>
  <si>
    <t>BARELLA, CADE - 8/1/2019</t>
  </si>
  <si>
    <t>MISSING CAPTIME 07 19</t>
  </si>
  <si>
    <t>BARELLA, CADE - 7/16/2019</t>
  </si>
  <si>
    <t>BARELLA, CADE - 7/17/2019</t>
  </si>
  <si>
    <t>BARELLA, CADE - 7/18/2019</t>
  </si>
  <si>
    <t>BARELLA, CADE - 7/29/2019</t>
  </si>
  <si>
    <t>BARELLA, CADE - 7/30/2019</t>
  </si>
  <si>
    <t>BARELLA, CADE - 7/31/2019</t>
  </si>
  <si>
    <t>Villegas, Laura</t>
  </si>
  <si>
    <t>BARELLA, CADE - 7/28/2019</t>
  </si>
  <si>
    <t>Schaefer, Natalie</t>
  </si>
  <si>
    <t>Arnoux, Diane L.</t>
  </si>
  <si>
    <t>Wojnicka, Patrycja</t>
  </si>
  <si>
    <t>Zavilla, Annette</t>
  </si>
  <si>
    <t>Fusion Purchasing Summit/003 6</t>
  </si>
  <si>
    <t>Silva, Anthony</t>
  </si>
  <si>
    <t>Fusion UAT               003 6</t>
  </si>
  <si>
    <t>Fusion                   003 6</t>
  </si>
  <si>
    <t>Davis, Kenneth A.</t>
  </si>
  <si>
    <t>Oracle Cloud ERP         003 6</t>
  </si>
  <si>
    <t>BARELLA, CADE - 8/14/2019</t>
  </si>
  <si>
    <t>BARELLA, CADE - 8/20/2019</t>
  </si>
  <si>
    <t>BARELLA, CADE - 8/28/2019</t>
  </si>
  <si>
    <t>Ortega, Jennifer</t>
  </si>
  <si>
    <t>BARELLA, CADE - 8/16/2019</t>
  </si>
  <si>
    <t>BARELLA, CADE - 8/19/2019</t>
  </si>
  <si>
    <t>BARELLA, CADE - 8/21/2019</t>
  </si>
  <si>
    <t>BARELLA, CADE - 8/22/2019</t>
  </si>
  <si>
    <t>BARELLA, CADE - 8/26/2019</t>
  </si>
  <si>
    <t>BARELLA, CADE - 8/27/2019</t>
  </si>
  <si>
    <t>BARELLA, CADE - 8/8/2019</t>
  </si>
  <si>
    <t>Training                 003 6</t>
  </si>
  <si>
    <t>training                 003 6</t>
  </si>
  <si>
    <t>Fusion training          003 6</t>
  </si>
  <si>
    <t>Knopf, Kenneth W.</t>
  </si>
  <si>
    <t>Fusion Training          003 6</t>
  </si>
  <si>
    <t>BARELLA, CADE - 8/15/2019</t>
  </si>
  <si>
    <t>BARELLA, CADE - 8/23/2019</t>
  </si>
  <si>
    <t>BARELLA, CADE - 8/5/2019</t>
  </si>
  <si>
    <t>BARELLA, CADE - 8/7/2019</t>
  </si>
  <si>
    <t>BARELLA, CADE - 8/9/2019</t>
  </si>
  <si>
    <t>Oracle Cloud HCM         003 6</t>
  </si>
  <si>
    <t>BARELLA, CADE - 7/9/2019</t>
  </si>
  <si>
    <t>Haver, Mark R.</t>
  </si>
  <si>
    <t>Training Fusion etc.     003 6</t>
  </si>
  <si>
    <t>Jackson, Stephani</t>
  </si>
  <si>
    <t>BARELLA, CADE - 8/13/2019</t>
  </si>
  <si>
    <t>BARELLA, CADE - 8/2/2019</t>
  </si>
  <si>
    <t>BARELLA, CADE - 8/29/2019</t>
  </si>
  <si>
    <t>BARELLA, CADE - 8/30/2019</t>
  </si>
  <si>
    <t>BARELLA, CADE - 8/6/2019</t>
  </si>
  <si>
    <t>BARELLA, CADE - 7/10/2019</t>
  </si>
  <si>
    <t>BARELLA, CADE - 7/11/2019</t>
  </si>
  <si>
    <t>BARELLA, CADE - 7/12/2019</t>
  </si>
  <si>
    <t>BARELLA, CADE - 7/15/2019</t>
  </si>
  <si>
    <t>BARELLA, CADE - 7/19/2019</t>
  </si>
  <si>
    <t>BARELLA, CADE - 7/2/2019</t>
  </si>
  <si>
    <t>BARELLA, CADE - 7/22/2019</t>
  </si>
  <si>
    <t>BARELLA, CADE - 7/23/2019</t>
  </si>
  <si>
    <t>BARELLA, CADE - 7/24/2019</t>
  </si>
  <si>
    <t>BARELLA, CADE - 7/25/2019</t>
  </si>
  <si>
    <t>BARELLA, CADE - 7/26/2019</t>
  </si>
  <si>
    <t>BARELLA, CADE - 7/3/2019</t>
  </si>
  <si>
    <t>BARELLA, CADE - 7/8/2019</t>
  </si>
  <si>
    <t>Oracle training          003 6</t>
  </si>
  <si>
    <t>RCL PO 334738</t>
  </si>
  <si>
    <t>Row Labels</t>
  </si>
  <si>
    <t>Grand Total</t>
  </si>
  <si>
    <t>Sum of Amount</t>
  </si>
  <si>
    <t>Recovery of Oracle Expenses</t>
  </si>
  <si>
    <t>as of 5/31/20 - go-live</t>
  </si>
  <si>
    <t>Original</t>
  </si>
  <si>
    <t>Final</t>
  </si>
  <si>
    <t>ERC</t>
  </si>
  <si>
    <t>ERC %</t>
  </si>
  <si>
    <t>Exp</t>
  </si>
  <si>
    <t>Cap</t>
  </si>
  <si>
    <t>AL</t>
  </si>
  <si>
    <t>AZ</t>
  </si>
  <si>
    <t>FL</t>
  </si>
  <si>
    <t>GA</t>
  </si>
  <si>
    <t>IL</t>
  </si>
  <si>
    <t>IN</t>
  </si>
  <si>
    <t>KY</t>
  </si>
  <si>
    <t>LA</t>
  </si>
  <si>
    <t>MD</t>
  </si>
  <si>
    <t>NC</t>
  </si>
  <si>
    <t>NJ</t>
  </si>
  <si>
    <t>NV</t>
  </si>
  <si>
    <t>PA</t>
  </si>
  <si>
    <t>SC</t>
  </si>
  <si>
    <t>TN</t>
  </si>
  <si>
    <t>TX</t>
  </si>
  <si>
    <t>VA</t>
  </si>
  <si>
    <t>split captime 50/50 to NCA</t>
  </si>
  <si>
    <t>Total expenses related to implementation</t>
  </si>
  <si>
    <t>CRU portion of total CAM</t>
  </si>
  <si>
    <t>KY allocations</t>
  </si>
  <si>
    <t>PSC DR 4-2:</t>
  </si>
  <si>
    <t>Reg Asset</t>
  </si>
  <si>
    <t>Services Provided</t>
  </si>
  <si>
    <t>Project Management Contractor</t>
  </si>
  <si>
    <t>Data scrub, data conversion</t>
  </si>
  <si>
    <t>Data conversion/scrub contractor on ERP system (GL, fixed assets)</t>
  </si>
  <si>
    <t>Data conversion/scrub contractor on HRM system (human resource and payroll)</t>
  </si>
  <si>
    <t>Temporary Employees for conversion</t>
  </si>
  <si>
    <t>Data conversion, data scrub, contact with vendors on process changes, training</t>
  </si>
  <si>
    <t>Hotel for office site visits by Purchasing Manager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</si>
</sst>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00%"/>
    <numFmt numFmtId="166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00B050"/>
      <name val="Arial"/>
      <family val="2"/>
    </font>
    <font>
      <sz val="14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43" fontId="0" fillId="0" borderId="0" xfId="1" applyFont="1"/>
    <xf numFmtId="14" fontId="0" fillId="0" borderId="0" xfId="0" applyNumberFormat="1"/>
    <xf numFmtId="21" fontId="0" fillId="0" borderId="0" xfId="0" applyNumberFormat="1"/>
    <xf numFmtId="0" fontId="2" fillId="0" borderId="0" xfId="0" applyFont="1"/>
    <xf numFmtId="43" fontId="2" fillId="0" borderId="0" xfId="1" applyFont="1"/>
    <xf numFmtId="43" fontId="0" fillId="0" borderId="0" xfId="0" applyNumberFormat="1"/>
    <xf numFmtId="0" fontId="0" fillId="2" borderId="0" xfId="0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3" fillId="0" borderId="0" xfId="0" applyFont="1"/>
    <xf numFmtId="0" fontId="4" fillId="0" borderId="0" xfId="0" applyFont="1"/>
    <xf numFmtId="41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14" fontId="3" fillId="0" borderId="0" xfId="0" applyNumberFormat="1" applyFont="1"/>
    <xf numFmtId="164" fontId="3" fillId="0" borderId="2" xfId="2" applyNumberFormat="1" applyFont="1" applyBorder="1" applyAlignment="1">
      <alignment horizontal="right" vertical="center"/>
    </xf>
    <xf numFmtId="42" fontId="3" fillId="0" borderId="2" xfId="0" applyNumberFormat="1" applyFont="1" applyBorder="1" applyAlignment="1">
      <alignment horizontal="center" vertical="center"/>
    </xf>
    <xf numFmtId="41" fontId="3" fillId="0" borderId="2" xfId="0" applyNumberFormat="1" applyFont="1" applyBorder="1"/>
    <xf numFmtId="0" fontId="3" fillId="0" borderId="2" xfId="0" applyFont="1" applyBorder="1"/>
    <xf numFmtId="10" fontId="3" fillId="0" borderId="0" xfId="2" applyNumberFormat="1" applyFont="1"/>
    <xf numFmtId="41" fontId="6" fillId="0" borderId="2" xfId="0" applyNumberFormat="1" applyFont="1" applyBorder="1" applyAlignment="1">
      <alignment horizontal="center" vertical="center"/>
    </xf>
    <xf numFmtId="41" fontId="3" fillId="0" borderId="0" xfId="0" applyNumberFormat="1" applyFont="1"/>
    <xf numFmtId="41" fontId="6" fillId="2" borderId="2" xfId="0" applyNumberFormat="1" applyFont="1" applyFill="1" applyBorder="1" applyAlignment="1">
      <alignment horizontal="center" vertical="center"/>
    </xf>
    <xf numFmtId="41" fontId="3" fillId="2" borderId="2" xfId="0" applyNumberFormat="1" applyFont="1" applyFill="1" applyBorder="1" applyAlignment="1">
      <alignment horizontal="center" vertical="center"/>
    </xf>
    <xf numFmtId="164" fontId="3" fillId="2" borderId="2" xfId="2" applyNumberFormat="1" applyFont="1" applyFill="1" applyBorder="1" applyAlignment="1">
      <alignment horizontal="right" vertical="center"/>
    </xf>
    <xf numFmtId="0" fontId="3" fillId="2" borderId="0" xfId="0" applyFont="1" applyFill="1"/>
    <xf numFmtId="41" fontId="3" fillId="2" borderId="2" xfId="0" applyNumberFormat="1" applyFont="1" applyFill="1" applyBorder="1"/>
    <xf numFmtId="41" fontId="3" fillId="2" borderId="0" xfId="0" applyNumberFormat="1" applyFont="1" applyFill="1"/>
    <xf numFmtId="0" fontId="3" fillId="0" borderId="0" xfId="0" applyFont="1" applyAlignment="1">
      <alignment vertical="center"/>
    </xf>
    <xf numFmtId="9" fontId="3" fillId="0" borderId="2" xfId="2" applyFont="1" applyBorder="1" applyAlignment="1">
      <alignment horizontal="right" vertical="center"/>
    </xf>
    <xf numFmtId="43" fontId="3" fillId="0" borderId="0" xfId="0" applyNumberFormat="1" applyFont="1"/>
    <xf numFmtId="9" fontId="3" fillId="0" borderId="0" xfId="2" applyFont="1"/>
    <xf numFmtId="41" fontId="3" fillId="4" borderId="0" xfId="0" applyNumberFormat="1" applyFont="1" applyFill="1"/>
    <xf numFmtId="0" fontId="3" fillId="4" borderId="0" xfId="0" applyFont="1" applyFill="1"/>
    <xf numFmtId="9" fontId="3" fillId="4" borderId="0" xfId="0" applyNumberFormat="1" applyFont="1" applyFill="1"/>
    <xf numFmtId="0" fontId="7" fillId="0" borderId="0" xfId="0" applyFont="1"/>
    <xf numFmtId="41" fontId="3" fillId="4" borderId="3" xfId="0" applyNumberFormat="1" applyFont="1" applyFill="1" applyBorder="1"/>
    <xf numFmtId="43" fontId="0" fillId="0" borderId="4" xfId="1" applyFont="1" applyBorder="1"/>
    <xf numFmtId="0" fontId="5" fillId="3" borderId="1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166" fontId="0" fillId="0" borderId="0" xfId="1" applyNumberFormat="1" applyFont="1"/>
    <xf numFmtId="166" fontId="0" fillId="0" borderId="4" xfId="1" applyNumberFormat="1" applyFont="1" applyBorder="1"/>
    <xf numFmtId="166" fontId="0" fillId="0" borderId="0" xfId="1" applyNumberFormat="1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/>
  </cellXfs>
  <cellStyles count="3">
    <cellStyle name="Comma" xfId="1" builtinId="3"/>
    <cellStyle name="Normal" xfId="0" builtinId="0"/>
    <cellStyle name="Percent" xfId="2" builtinId="5"/>
  </cellStyles>
  <dxfs count="1"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ante Destefano" refreshedDate="44761.641335069442" createdVersion="8" refreshedVersion="8" minRefreshableVersion="3" recordCount="2045" xr:uid="{0756B47C-4FC4-432C-93B2-52F3A00C4ED3}">
  <cacheSource type="worksheet">
    <worksheetSource ref="B3:AG1964" sheet="Fusion Project GL Detail"/>
  </cacheSource>
  <cacheFields count="32">
    <cacheField name="Co" numFmtId="0">
      <sharedItems containsString="0" containsBlank="1" containsNumber="1" containsInteger="1" minValue="105" maxValue="105"/>
    </cacheField>
    <cacheField name="Business Unit" numFmtId="0">
      <sharedItems containsString="0" containsBlank="1" containsNumber="1" containsInteger="1" minValue="2019099" maxValue="2019099"/>
    </cacheField>
    <cacheField name="Obj Acct" numFmtId="0">
      <sharedItems containsString="0" containsBlank="1" containsNumber="1" containsInteger="1" minValue="1745" maxValue="1747"/>
    </cacheField>
    <cacheField name="Type" numFmtId="0">
      <sharedItems count="3">
        <s v="Labor/Installation"/>
        <s v="Interest During Construction"/>
        <s v="Captime"/>
      </sharedItems>
    </cacheField>
    <cacheField name="Amount" numFmtId="0">
      <sharedItems containsSemiMixedTypes="0" containsString="0" containsNumber="1" minValue="-422100.86" maxValue="559077.18999999994"/>
    </cacheField>
    <cacheField name="Abs Value" numFmtId="43">
      <sharedItems containsSemiMixedTypes="0" containsString="0" containsNumber="1" minValue="21.63" maxValue="559077.18999999994"/>
    </cacheField>
    <cacheField name="G/L Date" numFmtId="14">
      <sharedItems containsSemiMixedTypes="0" containsNonDate="0" containsDate="1" containsString="0" minDate="2019-06-30T00:00:00" maxDate="2021-01-01T00:00:00"/>
    </cacheField>
    <cacheField name="Region" numFmtId="0">
      <sharedItems containsBlank="1"/>
    </cacheField>
    <cacheField name="Explanation Alpha Name" numFmtId="0">
      <sharedItems containsBlank="1" count="52">
        <s v="PELOTON GROUP, LLC"/>
        <s v="CORP OV ACCRUALS"/>
        <s v="MANAGEFORCE CORP."/>
        <m/>
        <s v="POINT B INC."/>
        <s v="DBPARKER LLC."/>
        <s v="IDC 4/2020"/>
        <s v="IDC 3/2020"/>
        <s v="IDC 2/2020"/>
        <s v="IDC 1/2020"/>
        <s v="IDC 12/2019"/>
        <s v="IDC 11/2019"/>
        <s v="IDC 10/2019"/>
        <s v="GRIMMER CONSTRUCTION, INC."/>
        <s v="IDC 9/2019"/>
        <s v="IDC 8/2019"/>
        <s v="RK PAYROLL SOLUTIONS INC."/>
        <s v="IDC 7/2019"/>
        <s v="MATRIX INTEGRATED SOLUTIONS"/>
        <s v="GRAYSON SEARCH PARTNERS,LLC"/>
        <s v="Devine, James P."/>
        <s v="Andrejko, James"/>
        <s v="Kim, Christine"/>
        <s v="Novak, Jordon"/>
        <s v="Meyers, Nathan K"/>
        <s v="MISSING CAPTIME - JAN 2020"/>
        <s v="Sampsell, Patrick"/>
        <s v="Gearhart, Jason"/>
        <s v="Annerino, Kayla"/>
        <s v="Pietras, Victoria M."/>
        <s v="Saidova, Zieda"/>
        <s v="McNamee, Jared"/>
        <s v="Federico, Antoinette"/>
        <s v="Feathergill, Adam K"/>
        <s v="Barella, Cade"/>
        <s v="WINGATE BY WYNDHAM"/>
        <s v="Konsul, Anthony J."/>
        <s v="Bazigos, Eleftheria"/>
        <s v="MISSING CAPTIME 08 19"/>
        <s v="MISSING CAPTIME 07 19"/>
        <s v="Villegas, Laura"/>
        <s v="Schaefer, Natalie"/>
        <s v="Arnoux, Diane L."/>
        <s v="Wojnicka, Patrycja"/>
        <s v="Zavilla, Annette"/>
        <s v="Silva, Anthony"/>
        <s v="Davis, Kenneth A."/>
        <s v="Ortega, Jennifer"/>
        <s v="Knopf, Kenneth W."/>
        <s v="Haver, Mark R."/>
        <s v="Jackson, Stephani"/>
        <s v="IDC 6/2019"/>
      </sharedItems>
    </cacheField>
    <cacheField name="Explanation -Remark-" numFmtId="0">
      <sharedItems containsDate="1" containsBlank="1" containsMixedTypes="1" minDate="2020-11-02T00:00:00" maxDate="2020-12-02T00:00:00"/>
    </cacheField>
    <cacheField name="Asset ID" numFmtId="0">
      <sharedItems containsNonDate="0" containsString="0" containsBlank="1"/>
    </cacheField>
    <cacheField name="Document Number" numFmtId="0">
      <sharedItems containsString="0" containsBlank="1" containsNumber="1" containsInteger="1" minValue="2114" maxValue="1124321"/>
    </cacheField>
    <cacheField name="Batch Number" numFmtId="0">
      <sharedItems containsString="0" containsBlank="1" containsNumber="1" containsInteger="1" minValue="338278" maxValue="368550"/>
    </cacheField>
    <cacheField name="Purchase Order" numFmtId="0">
      <sharedItems containsString="0" containsBlank="1" containsNumber="1" containsInteger="1" minValue="314995" maxValue="342986"/>
    </cacheField>
    <cacheField name="PO Originator" numFmtId="0">
      <sharedItems containsBlank="1"/>
    </cacheField>
    <cacheField name="PO Do Ty" numFmtId="0">
      <sharedItems containsBlank="1"/>
    </cacheField>
    <cacheField name="Rev Void" numFmtId="0">
      <sharedItems containsBlank="1"/>
    </cacheField>
    <cacheField name="Do Ty" numFmtId="0">
      <sharedItems containsBlank="1"/>
    </cacheField>
    <cacheField name="Sub" numFmtId="0">
      <sharedItems containsString="0" containsBlank="1" containsNumber="1" containsInteger="1" minValue="305" maxValue="305"/>
    </cacheField>
    <cacheField name="Sub Type" numFmtId="0">
      <sharedItems containsNonDate="0" containsString="0" containsBlank="1"/>
    </cacheField>
    <cacheField name="Sub- ledger" numFmtId="0">
      <sharedItems containsNonDate="0" containsString="0" containsBlank="1"/>
    </cacheField>
    <cacheField name="Per No" numFmtId="0">
      <sharedItems containsString="0" containsBlank="1" containsNumber="1" containsInteger="1" minValue="1" maxValue="12"/>
    </cacheField>
    <cacheField name="FY" numFmtId="0">
      <sharedItems containsSemiMixedTypes="0" containsString="0" containsNumber="1" containsInteger="1" minValue="19" maxValue="20"/>
    </cacheField>
    <cacheField name="Units" numFmtId="0">
      <sharedItems containsString="0" containsBlank="1" containsNumber="1" minValue="0.45" maxValue="8"/>
    </cacheField>
    <cacheField name="Address Number" numFmtId="0">
      <sharedItems containsString="0" containsBlank="1" containsNumber="1" containsInteger="1" minValue="1001192" maxValue="3127462"/>
    </cacheField>
    <cacheField name="LT" numFmtId="0">
      <sharedItems containsBlank="1"/>
    </cacheField>
    <cacheField name="Doc Co" numFmtId="0">
      <sharedItems containsString="0" containsBlank="1" containsNumber="1" containsInteger="1" minValue="102" maxValue="853"/>
    </cacheField>
    <cacheField name="Bth Ty" numFmtId="0">
      <sharedItems containsBlank="1"/>
    </cacheField>
    <cacheField name="Posted Code" numFmtId="0">
      <sharedItems containsBlank="1"/>
    </cacheField>
    <cacheField name="JE Line Number" numFmtId="0">
      <sharedItems containsString="0" containsBlank="1" containsNumber="1" containsInteger="1" minValue="1" maxValue="837"/>
    </cacheField>
    <cacheField name="Line Extension" numFmtId="0">
      <sharedItems containsNonDate="0" containsString="0" containsBlank="1"/>
    </cacheField>
    <cacheField name="Reconciled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45">
  <r>
    <n v="105"/>
    <n v="2019099"/>
    <n v="1747"/>
    <x v="0"/>
    <n v="559077.18999999994"/>
    <n v="559077.18999999994"/>
    <d v="2020-04-22T00:00:00"/>
    <s v="Corporate"/>
    <x v="0"/>
    <s v="COMP SOFTWARE LABOR/INSTALL"/>
    <m/>
    <n v="355897"/>
    <n v="365372"/>
    <n v="339671"/>
    <s v="DLRING"/>
    <s v="O6"/>
    <m/>
    <s v="OV"/>
    <n v="305"/>
    <m/>
    <m/>
    <n v="4"/>
    <n v="20"/>
    <m/>
    <n v="3109766"/>
    <s v="AA"/>
    <n v="105"/>
    <s v="O"/>
    <s v="P"/>
    <n v="1"/>
    <m/>
    <m/>
  </r>
  <r>
    <n v="105"/>
    <n v="2019099"/>
    <n v="1747"/>
    <x v="0"/>
    <n v="510368.37"/>
    <n v="510368.37"/>
    <d v="2020-02-13T00:00:00"/>
    <s v="Corporate"/>
    <x v="0"/>
    <s v="January Implementation"/>
    <m/>
    <n v="349611"/>
    <n v="359486"/>
    <n v="334761"/>
    <s v="JNOVAK"/>
    <s v="O6"/>
    <m/>
    <s v="OV"/>
    <n v="305"/>
    <m/>
    <m/>
    <n v="2"/>
    <n v="20"/>
    <m/>
    <n v="3109766"/>
    <s v="AA"/>
    <n v="105"/>
    <s v="O"/>
    <s v="P"/>
    <n v="1"/>
    <m/>
    <m/>
  </r>
  <r>
    <n v="105"/>
    <n v="2019099"/>
    <n v="1747"/>
    <x v="0"/>
    <n v="505628.24"/>
    <n v="505628.24"/>
    <d v="2019-10-25T00:00:00"/>
    <s v="Corporate"/>
    <x v="0"/>
    <s v="COMP SOFTWARE LABOR/INSTALL"/>
    <m/>
    <n v="340166"/>
    <n v="349371"/>
    <n v="325922"/>
    <s v="JNOVAK"/>
    <s v="O6"/>
    <m/>
    <s v="OV"/>
    <n v="305"/>
    <m/>
    <m/>
    <n v="10"/>
    <n v="19"/>
    <m/>
    <n v="3109766"/>
    <s v="AA"/>
    <n v="105"/>
    <s v="O"/>
    <s v="P"/>
    <n v="1"/>
    <m/>
    <m/>
  </r>
  <r>
    <m/>
    <m/>
    <m/>
    <x v="0"/>
    <n v="427559.25"/>
    <n v="427559.25"/>
    <d v="2020-10-16T00:00:00"/>
    <m/>
    <x v="0"/>
    <m/>
    <m/>
    <m/>
    <m/>
    <m/>
    <m/>
    <m/>
    <m/>
    <m/>
    <m/>
    <m/>
    <m/>
    <n v="10"/>
    <n v="20"/>
    <m/>
    <m/>
    <m/>
    <m/>
    <m/>
    <m/>
    <m/>
    <m/>
    <m/>
  </r>
  <r>
    <n v="105"/>
    <n v="2019099"/>
    <n v="1747"/>
    <x v="0"/>
    <n v="422100.86"/>
    <n v="422100.86"/>
    <d v="2020-01-10T00:00:00"/>
    <s v="Corporate"/>
    <x v="0"/>
    <s v="December Gloabl Design"/>
    <m/>
    <n v="346633"/>
    <n v="356493"/>
    <n v="331970"/>
    <s v="JNOVAK"/>
    <s v="O6"/>
    <m/>
    <s v="OV"/>
    <n v="305"/>
    <m/>
    <m/>
    <n v="1"/>
    <n v="20"/>
    <m/>
    <n v="3109766"/>
    <s v="AA"/>
    <n v="105"/>
    <s v="O"/>
    <s v="P"/>
    <n v="1"/>
    <m/>
    <m/>
  </r>
  <r>
    <n v="105"/>
    <n v="2019099"/>
    <n v="1747"/>
    <x v="0"/>
    <n v="422100.86"/>
    <n v="422100.86"/>
    <d v="2019-12-31T00:00:00"/>
    <s v="Corporate"/>
    <x v="1"/>
    <s v="ACCR PO 331970"/>
    <m/>
    <n v="367779"/>
    <n v="356573"/>
    <m/>
    <m/>
    <m/>
    <s v="R"/>
    <s v="JE"/>
    <n v="305"/>
    <m/>
    <m/>
    <n v="12"/>
    <n v="19"/>
    <m/>
    <m/>
    <s v="AA"/>
    <n v="102"/>
    <s v="G"/>
    <s v="P"/>
    <n v="4"/>
    <m/>
    <m/>
  </r>
  <r>
    <m/>
    <m/>
    <m/>
    <x v="0"/>
    <n v="421009.75"/>
    <n v="421009.75"/>
    <d v="2020-07-14T00:00:00"/>
    <m/>
    <x v="0"/>
    <m/>
    <m/>
    <m/>
    <m/>
    <m/>
    <m/>
    <m/>
    <m/>
    <m/>
    <m/>
    <m/>
    <m/>
    <n v="7"/>
    <n v="20"/>
    <m/>
    <m/>
    <m/>
    <m/>
    <m/>
    <m/>
    <m/>
    <m/>
    <m/>
  </r>
  <r>
    <n v="105"/>
    <n v="2019099"/>
    <n v="1747"/>
    <x v="0"/>
    <n v="379577.67"/>
    <n v="379577.67"/>
    <d v="2020-01-10T00:00:00"/>
    <s v="Corporate"/>
    <x v="0"/>
    <d v="2020-11-02T00:00:00"/>
    <m/>
    <n v="346632"/>
    <n v="356493"/>
    <n v="331974"/>
    <s v="JNOVAK"/>
    <s v="O6"/>
    <m/>
    <s v="OV"/>
    <n v="305"/>
    <m/>
    <m/>
    <n v="1"/>
    <n v="20"/>
    <m/>
    <n v="3109766"/>
    <s v="AA"/>
    <n v="105"/>
    <s v="O"/>
    <s v="P"/>
    <n v="1"/>
    <m/>
    <m/>
  </r>
  <r>
    <n v="105"/>
    <n v="2019099"/>
    <n v="1747"/>
    <x v="0"/>
    <n v="379577.67"/>
    <n v="379577.67"/>
    <d v="2019-12-31T00:00:00"/>
    <s v="Corporate"/>
    <x v="1"/>
    <s v="ACCR PO 331974"/>
    <m/>
    <n v="367779"/>
    <n v="356573"/>
    <m/>
    <m/>
    <m/>
    <s v="R"/>
    <s v="JE"/>
    <n v="305"/>
    <m/>
    <m/>
    <n v="12"/>
    <n v="19"/>
    <m/>
    <m/>
    <s v="AA"/>
    <n v="102"/>
    <s v="G"/>
    <s v="P"/>
    <n v="3"/>
    <m/>
    <m/>
  </r>
  <r>
    <n v="105"/>
    <n v="2019099"/>
    <n v="1747"/>
    <x v="0"/>
    <n v="374166.2"/>
    <n v="374166.2"/>
    <d v="2019-07-30T00:00:00"/>
    <s v="Corporate"/>
    <x v="0"/>
    <s v="COMP SOFTWARE LABOR/INSTALL"/>
    <m/>
    <n v="331945"/>
    <n v="340712"/>
    <n v="317762"/>
    <s v="JNOVAK"/>
    <s v="O6"/>
    <m/>
    <s v="OV"/>
    <n v="305"/>
    <m/>
    <m/>
    <n v="7"/>
    <n v="19"/>
    <m/>
    <n v="3109766"/>
    <s v="AA"/>
    <n v="105"/>
    <s v="O"/>
    <s v="P"/>
    <n v="1"/>
    <m/>
    <m/>
  </r>
  <r>
    <n v="105"/>
    <n v="2019099"/>
    <n v="1747"/>
    <x v="0"/>
    <n v="363307.4"/>
    <n v="363307.4"/>
    <d v="2020-03-26T00:00:00"/>
    <s v="Corporate"/>
    <x v="0"/>
    <s v="March Implementation"/>
    <m/>
    <n v="353396"/>
    <n v="362951"/>
    <n v="338162"/>
    <s v="JNOVAK"/>
    <s v="O6"/>
    <m/>
    <s v="OV"/>
    <n v="305"/>
    <m/>
    <m/>
    <n v="3"/>
    <n v="20"/>
    <m/>
    <n v="3109766"/>
    <s v="AA"/>
    <n v="105"/>
    <s v="O"/>
    <s v="P"/>
    <n v="1"/>
    <m/>
    <m/>
  </r>
  <r>
    <m/>
    <m/>
    <m/>
    <x v="0"/>
    <n v="359067"/>
    <n v="359067"/>
    <d v="2020-07-08T00:00:00"/>
    <m/>
    <x v="0"/>
    <m/>
    <m/>
    <m/>
    <m/>
    <m/>
    <m/>
    <m/>
    <m/>
    <m/>
    <m/>
    <m/>
    <m/>
    <n v="7"/>
    <n v="20"/>
    <m/>
    <m/>
    <m/>
    <m/>
    <m/>
    <m/>
    <m/>
    <m/>
    <m/>
  </r>
  <r>
    <n v="105"/>
    <n v="2019099"/>
    <n v="1747"/>
    <x v="0"/>
    <n v="358780.53"/>
    <n v="358780.53"/>
    <d v="2020-01-10T00:00:00"/>
    <s v="Corporate"/>
    <x v="0"/>
    <s v="November"/>
    <m/>
    <n v="346634"/>
    <n v="356493"/>
    <n v="331972"/>
    <s v="JNOVAK"/>
    <s v="O6"/>
    <m/>
    <s v="OV"/>
    <n v="305"/>
    <m/>
    <m/>
    <n v="1"/>
    <n v="20"/>
    <m/>
    <n v="3109766"/>
    <s v="AA"/>
    <n v="105"/>
    <s v="O"/>
    <s v="P"/>
    <n v="1"/>
    <m/>
    <m/>
  </r>
  <r>
    <n v="105"/>
    <n v="2019099"/>
    <n v="1747"/>
    <x v="0"/>
    <n v="358780.53"/>
    <n v="358780.53"/>
    <d v="2019-12-31T00:00:00"/>
    <s v="Corporate"/>
    <x v="1"/>
    <s v="ACCR PO 331972"/>
    <m/>
    <n v="367779"/>
    <n v="356573"/>
    <m/>
    <m/>
    <m/>
    <s v="R"/>
    <s v="JE"/>
    <n v="305"/>
    <m/>
    <m/>
    <n v="12"/>
    <n v="19"/>
    <m/>
    <m/>
    <s v="AA"/>
    <n v="102"/>
    <s v="G"/>
    <s v="P"/>
    <n v="5"/>
    <m/>
    <m/>
  </r>
  <r>
    <m/>
    <m/>
    <m/>
    <x v="0"/>
    <n v="358636.5"/>
    <n v="358636.5"/>
    <d v="2020-07-09T00:00:00"/>
    <m/>
    <x v="0"/>
    <m/>
    <m/>
    <m/>
    <m/>
    <m/>
    <m/>
    <m/>
    <m/>
    <m/>
    <m/>
    <m/>
    <m/>
    <n v="7"/>
    <n v="20"/>
    <m/>
    <m/>
    <m/>
    <m/>
    <m/>
    <m/>
    <m/>
    <m/>
    <m/>
  </r>
  <r>
    <m/>
    <m/>
    <m/>
    <x v="0"/>
    <n v="351506.5"/>
    <n v="351506.5"/>
    <d v="2020-08-07T00:00:00"/>
    <m/>
    <x v="0"/>
    <m/>
    <m/>
    <m/>
    <m/>
    <m/>
    <m/>
    <m/>
    <m/>
    <m/>
    <m/>
    <m/>
    <m/>
    <n v="8"/>
    <n v="20"/>
    <m/>
    <m/>
    <m/>
    <m/>
    <m/>
    <m/>
    <m/>
    <m/>
    <m/>
  </r>
  <r>
    <n v="105"/>
    <n v="2019099"/>
    <n v="1747"/>
    <x v="0"/>
    <n v="346935.47"/>
    <n v="346935.47"/>
    <d v="2019-11-06T00:00:00"/>
    <s v="Corporate"/>
    <x v="0"/>
    <s v="COMP SOFTWARE LABOR/INSTALL"/>
    <m/>
    <n v="341214"/>
    <n v="350646"/>
    <n v="326853"/>
    <s v="JNOVAK"/>
    <s v="O6"/>
    <m/>
    <s v="OV"/>
    <n v="305"/>
    <m/>
    <m/>
    <n v="11"/>
    <n v="19"/>
    <m/>
    <n v="3109766"/>
    <s v="AA"/>
    <n v="105"/>
    <s v="O"/>
    <s v="P"/>
    <n v="1"/>
    <m/>
    <m/>
  </r>
  <r>
    <n v="105"/>
    <n v="2019099"/>
    <n v="1747"/>
    <x v="0"/>
    <n v="342322"/>
    <n v="342322"/>
    <d v="2020-05-13T00:00:00"/>
    <s v="Corporate"/>
    <x v="0"/>
    <s v="COMP SOFTWARE LABOR/INSTALL"/>
    <m/>
    <n v="357741"/>
    <n v="367176"/>
    <n v="341937"/>
    <s v="DLRING"/>
    <s v="O6"/>
    <m/>
    <s v="OV"/>
    <n v="305"/>
    <m/>
    <m/>
    <n v="5"/>
    <n v="20"/>
    <m/>
    <n v="3109766"/>
    <s v="AA"/>
    <n v="105"/>
    <s v="O"/>
    <s v="P"/>
    <n v="1"/>
    <m/>
    <m/>
  </r>
  <r>
    <m/>
    <m/>
    <m/>
    <x v="0"/>
    <n v="340555"/>
    <n v="340555"/>
    <d v="2020-08-07T00:00:00"/>
    <m/>
    <x v="0"/>
    <m/>
    <m/>
    <m/>
    <m/>
    <m/>
    <m/>
    <m/>
    <m/>
    <m/>
    <m/>
    <m/>
    <m/>
    <n v="8"/>
    <n v="20"/>
    <m/>
    <m/>
    <m/>
    <m/>
    <m/>
    <m/>
    <m/>
    <m/>
    <m/>
  </r>
  <r>
    <n v="105"/>
    <n v="2019099"/>
    <n v="1747"/>
    <x v="0"/>
    <n v="329577.61"/>
    <n v="329577.61"/>
    <d v="2020-03-26T00:00:00"/>
    <s v="Corporate"/>
    <x v="0"/>
    <s v="Feb Implementation"/>
    <m/>
    <n v="353394"/>
    <n v="362951"/>
    <n v="338164"/>
    <s v="JNOVAK"/>
    <s v="O6"/>
    <m/>
    <s v="OV"/>
    <n v="305"/>
    <m/>
    <m/>
    <n v="3"/>
    <n v="20"/>
    <m/>
    <n v="3109766"/>
    <s v="AA"/>
    <n v="105"/>
    <s v="O"/>
    <s v="P"/>
    <n v="1"/>
    <m/>
    <m/>
  </r>
  <r>
    <n v="105"/>
    <n v="2019099"/>
    <n v="1747"/>
    <x v="0"/>
    <n v="323575.34000000003"/>
    <n v="323575.34000000003"/>
    <d v="2020-03-26T00:00:00"/>
    <s v="Corporate"/>
    <x v="0"/>
    <s v="Feb Implementation"/>
    <m/>
    <n v="353395"/>
    <n v="362951"/>
    <n v="338163"/>
    <s v="JNOVAK"/>
    <s v="O6"/>
    <m/>
    <s v="OV"/>
    <n v="305"/>
    <m/>
    <m/>
    <n v="3"/>
    <n v="20"/>
    <m/>
    <n v="3109766"/>
    <s v="AA"/>
    <n v="105"/>
    <s v="O"/>
    <s v="P"/>
    <n v="1"/>
    <m/>
    <m/>
  </r>
  <r>
    <n v="105"/>
    <n v="2019099"/>
    <n v="1747"/>
    <x v="0"/>
    <n v="322772.28000000003"/>
    <n v="322772.28000000003"/>
    <d v="2019-10-25T00:00:00"/>
    <s v="Corporate"/>
    <x v="0"/>
    <s v="COMP SOFTWARE LABOR/INSTALL"/>
    <m/>
    <n v="340168"/>
    <n v="349371"/>
    <n v="325924"/>
    <s v="JNOVAK"/>
    <s v="O6"/>
    <m/>
    <s v="OV"/>
    <n v="305"/>
    <m/>
    <m/>
    <n v="10"/>
    <n v="19"/>
    <m/>
    <n v="3109766"/>
    <s v="AA"/>
    <n v="105"/>
    <s v="O"/>
    <s v="P"/>
    <n v="1"/>
    <m/>
    <m/>
  </r>
  <r>
    <n v="105"/>
    <n v="2019099"/>
    <n v="1747"/>
    <x v="0"/>
    <n v="321237.18"/>
    <n v="321237.18"/>
    <d v="2019-10-25T00:00:00"/>
    <s v="Corporate"/>
    <x v="0"/>
    <s v="COMP SOFTWARE LABOR/INSTALL"/>
    <m/>
    <n v="340167"/>
    <n v="349371"/>
    <n v="325923"/>
    <s v="JNOVAK"/>
    <s v="O6"/>
    <m/>
    <s v="OV"/>
    <n v="305"/>
    <m/>
    <m/>
    <n v="10"/>
    <n v="19"/>
    <m/>
    <n v="3109766"/>
    <s v="AA"/>
    <n v="105"/>
    <s v="O"/>
    <s v="P"/>
    <n v="1"/>
    <m/>
    <m/>
  </r>
  <r>
    <n v="105"/>
    <n v="2019099"/>
    <n v="1747"/>
    <x v="0"/>
    <n v="321237.18"/>
    <n v="321237.18"/>
    <d v="2019-10-10T00:00:00"/>
    <s v="Corporate"/>
    <x v="0"/>
    <s v="COMP SOFTWARE LABOR/INSTALL"/>
    <m/>
    <n v="338836"/>
    <n v="347752"/>
    <n v="324554"/>
    <s v="JNOVAK"/>
    <s v="O6"/>
    <m/>
    <s v="OV"/>
    <n v="305"/>
    <m/>
    <m/>
    <n v="10"/>
    <n v="19"/>
    <m/>
    <n v="3109766"/>
    <s v="AA"/>
    <n v="105"/>
    <s v="O"/>
    <s v="P"/>
    <n v="1"/>
    <m/>
    <m/>
  </r>
  <r>
    <m/>
    <m/>
    <m/>
    <x v="0"/>
    <n v="314242.5"/>
    <n v="314242.5"/>
    <d v="2020-10-28T00:00:00"/>
    <m/>
    <x v="0"/>
    <m/>
    <m/>
    <m/>
    <m/>
    <m/>
    <m/>
    <m/>
    <m/>
    <m/>
    <m/>
    <m/>
    <m/>
    <n v="10"/>
    <n v="20"/>
    <m/>
    <m/>
    <m/>
    <m/>
    <m/>
    <m/>
    <m/>
    <m/>
    <m/>
  </r>
  <r>
    <n v="105"/>
    <n v="2019099"/>
    <n v="1747"/>
    <x v="0"/>
    <n v="288812.87"/>
    <n v="288812.87"/>
    <d v="2019-10-10T00:00:00"/>
    <s v="Corporate"/>
    <x v="0"/>
    <s v="COMP SOFTWARE LABOR/INSTALL"/>
    <m/>
    <n v="338834"/>
    <n v="347752"/>
    <n v="324551"/>
    <s v="JNOVAK"/>
    <s v="O6"/>
    <m/>
    <s v="OV"/>
    <n v="305"/>
    <m/>
    <m/>
    <n v="10"/>
    <n v="19"/>
    <m/>
    <n v="3109766"/>
    <s v="AA"/>
    <n v="105"/>
    <s v="O"/>
    <s v="P"/>
    <n v="1"/>
    <m/>
    <m/>
  </r>
  <r>
    <m/>
    <m/>
    <m/>
    <x v="0"/>
    <n v="287102.5"/>
    <n v="287102.5"/>
    <d v="2020-11-10T00:00:00"/>
    <m/>
    <x v="0"/>
    <m/>
    <m/>
    <m/>
    <m/>
    <m/>
    <m/>
    <m/>
    <m/>
    <m/>
    <m/>
    <m/>
    <m/>
    <n v="11"/>
    <n v="20"/>
    <m/>
    <m/>
    <m/>
    <m/>
    <m/>
    <m/>
    <m/>
    <m/>
    <m/>
  </r>
  <r>
    <m/>
    <m/>
    <m/>
    <x v="0"/>
    <n v="283633.5"/>
    <n v="283633.5"/>
    <d v="2020-11-30T00:00:00"/>
    <m/>
    <x v="0"/>
    <m/>
    <m/>
    <m/>
    <m/>
    <m/>
    <m/>
    <m/>
    <m/>
    <m/>
    <m/>
    <m/>
    <m/>
    <n v="11"/>
    <n v="20"/>
    <m/>
    <m/>
    <m/>
    <m/>
    <m/>
    <m/>
    <m/>
    <m/>
    <m/>
  </r>
  <r>
    <n v="105"/>
    <n v="2019099"/>
    <n v="1747"/>
    <x v="0"/>
    <n v="270786.87"/>
    <n v="270786.87"/>
    <d v="2020-01-10T00:00:00"/>
    <s v="Corporate"/>
    <x v="0"/>
    <d v="2020-12-01T00:00:00"/>
    <m/>
    <n v="346631"/>
    <n v="356493"/>
    <n v="331975"/>
    <s v="JNOVAK"/>
    <s v="O6"/>
    <m/>
    <s v="OV"/>
    <n v="305"/>
    <m/>
    <m/>
    <n v="1"/>
    <n v="20"/>
    <m/>
    <n v="3109766"/>
    <s v="AA"/>
    <n v="105"/>
    <s v="O"/>
    <s v="P"/>
    <n v="1"/>
    <m/>
    <m/>
  </r>
  <r>
    <n v="105"/>
    <n v="2019099"/>
    <n v="1747"/>
    <x v="0"/>
    <n v="270786.87"/>
    <n v="270786.87"/>
    <d v="2019-12-31T00:00:00"/>
    <s v="Corporate"/>
    <x v="1"/>
    <s v="ACCR PO 331975"/>
    <m/>
    <n v="367779"/>
    <n v="356573"/>
    <m/>
    <m/>
    <m/>
    <s v="R"/>
    <s v="JE"/>
    <n v="305"/>
    <m/>
    <m/>
    <n v="12"/>
    <n v="19"/>
    <m/>
    <m/>
    <s v="AA"/>
    <n v="102"/>
    <s v="G"/>
    <s v="P"/>
    <n v="2"/>
    <m/>
    <m/>
  </r>
  <r>
    <n v="105"/>
    <n v="2019099"/>
    <n v="1747"/>
    <x v="0"/>
    <n v="269533.06"/>
    <n v="269533.06"/>
    <d v="2019-10-10T00:00:00"/>
    <s v="Corporate"/>
    <x v="0"/>
    <s v="COMP SOFTWARE LABOR/INSTALL"/>
    <m/>
    <n v="338835"/>
    <n v="347752"/>
    <n v="324552"/>
    <s v="JNOVAK"/>
    <s v="O6"/>
    <m/>
    <s v="OV"/>
    <n v="305"/>
    <m/>
    <m/>
    <n v="10"/>
    <n v="19"/>
    <m/>
    <n v="3109766"/>
    <s v="AA"/>
    <n v="105"/>
    <s v="O"/>
    <s v="P"/>
    <n v="1"/>
    <m/>
    <m/>
  </r>
  <r>
    <m/>
    <m/>
    <m/>
    <x v="0"/>
    <n v="269304.5"/>
    <n v="269304.5"/>
    <d v="2020-07-30T00:00:00"/>
    <m/>
    <x v="0"/>
    <m/>
    <m/>
    <m/>
    <m/>
    <m/>
    <m/>
    <m/>
    <m/>
    <m/>
    <m/>
    <m/>
    <m/>
    <n v="7"/>
    <n v="20"/>
    <m/>
    <m/>
    <m/>
    <m/>
    <m/>
    <m/>
    <m/>
    <m/>
    <m/>
  </r>
  <r>
    <n v="105"/>
    <n v="2019099"/>
    <n v="1747"/>
    <x v="0"/>
    <n v="266506.96999999997"/>
    <n v="266506.96999999997"/>
    <d v="2019-10-25T00:00:00"/>
    <s v="Corporate"/>
    <x v="0"/>
    <s v="COMP SOFTWARE LABOR/INSTALL"/>
    <m/>
    <n v="340169"/>
    <n v="349371"/>
    <n v="325925"/>
    <s v="JNOVAK"/>
    <s v="O6"/>
    <m/>
    <s v="OV"/>
    <n v="305"/>
    <m/>
    <m/>
    <n v="10"/>
    <n v="19"/>
    <m/>
    <n v="3109766"/>
    <s v="AA"/>
    <n v="105"/>
    <s v="O"/>
    <s v="P"/>
    <n v="1"/>
    <m/>
    <m/>
  </r>
  <r>
    <n v="105"/>
    <n v="2019099"/>
    <n v="1747"/>
    <x v="0"/>
    <n v="266506.96999999997"/>
    <n v="266506.96999999997"/>
    <d v="2019-10-10T00:00:00"/>
    <s v="Corporate"/>
    <x v="0"/>
    <s v="COMP SOFTWARE LABOR/INSTALL"/>
    <m/>
    <n v="338837"/>
    <n v="347752"/>
    <n v="324555"/>
    <s v="JNOVAK"/>
    <s v="O6"/>
    <m/>
    <s v="OV"/>
    <n v="305"/>
    <m/>
    <m/>
    <n v="10"/>
    <n v="19"/>
    <m/>
    <n v="3109766"/>
    <s v="AA"/>
    <n v="105"/>
    <s v="O"/>
    <s v="P"/>
    <n v="1"/>
    <m/>
    <m/>
  </r>
  <r>
    <m/>
    <m/>
    <m/>
    <x v="0"/>
    <n v="266299"/>
    <n v="266299"/>
    <d v="2020-08-25T00:00:00"/>
    <m/>
    <x v="0"/>
    <m/>
    <m/>
    <m/>
    <m/>
    <m/>
    <m/>
    <m/>
    <m/>
    <m/>
    <m/>
    <m/>
    <m/>
    <n v="8"/>
    <n v="20"/>
    <m/>
    <m/>
    <m/>
    <m/>
    <m/>
    <m/>
    <m/>
    <m/>
    <m/>
  </r>
  <r>
    <m/>
    <m/>
    <m/>
    <x v="0"/>
    <n v="246737.5"/>
    <n v="246737.5"/>
    <d v="2020-09-22T00:00:00"/>
    <m/>
    <x v="0"/>
    <m/>
    <m/>
    <m/>
    <m/>
    <m/>
    <m/>
    <m/>
    <m/>
    <m/>
    <m/>
    <m/>
    <m/>
    <n v="9"/>
    <n v="20"/>
    <m/>
    <m/>
    <m/>
    <m/>
    <m/>
    <m/>
    <m/>
    <m/>
    <m/>
  </r>
  <r>
    <n v="105"/>
    <n v="2019099"/>
    <n v="1747"/>
    <x v="0"/>
    <n v="223834.99"/>
    <n v="223834.99"/>
    <d v="2019-07-30T00:00:00"/>
    <s v="Corporate"/>
    <x v="0"/>
    <s v="COMP SOFTWARE LABOR/INSTALL"/>
    <m/>
    <n v="331944"/>
    <n v="340712"/>
    <n v="317760"/>
    <s v="JNOVAK"/>
    <s v="O6"/>
    <m/>
    <s v="OV"/>
    <n v="305"/>
    <m/>
    <m/>
    <n v="7"/>
    <n v="19"/>
    <m/>
    <n v="3109766"/>
    <s v="AA"/>
    <n v="105"/>
    <s v="O"/>
    <s v="P"/>
    <n v="1"/>
    <m/>
    <m/>
  </r>
  <r>
    <m/>
    <m/>
    <m/>
    <x v="0"/>
    <n v="215260"/>
    <n v="215260"/>
    <d v="2020-08-11T00:00:00"/>
    <m/>
    <x v="0"/>
    <m/>
    <m/>
    <m/>
    <m/>
    <m/>
    <m/>
    <m/>
    <m/>
    <m/>
    <m/>
    <m/>
    <m/>
    <n v="8"/>
    <n v="20"/>
    <m/>
    <m/>
    <m/>
    <m/>
    <m/>
    <m/>
    <m/>
    <m/>
    <m/>
  </r>
  <r>
    <m/>
    <m/>
    <m/>
    <x v="0"/>
    <n v="190887.5"/>
    <n v="190887.5"/>
    <d v="2020-09-09T00:00:00"/>
    <m/>
    <x v="0"/>
    <m/>
    <m/>
    <m/>
    <m/>
    <m/>
    <m/>
    <m/>
    <m/>
    <m/>
    <m/>
    <m/>
    <m/>
    <n v="9"/>
    <n v="20"/>
    <m/>
    <m/>
    <m/>
    <m/>
    <m/>
    <m/>
    <m/>
    <m/>
    <m/>
  </r>
  <r>
    <n v="105"/>
    <n v="2019099"/>
    <n v="1747"/>
    <x v="0"/>
    <n v="168064.15"/>
    <n v="168064.15"/>
    <d v="2020-01-24T00:00:00"/>
    <s v="Corporate"/>
    <x v="0"/>
    <s v="Jan Implementation"/>
    <m/>
    <n v="347775"/>
    <n v="357675"/>
    <n v="332933"/>
    <s v="JNOVAK"/>
    <s v="O6"/>
    <m/>
    <s v="OV"/>
    <n v="305"/>
    <m/>
    <m/>
    <n v="1"/>
    <n v="20"/>
    <m/>
    <n v="3109766"/>
    <s v="AA"/>
    <n v="105"/>
    <s v="O"/>
    <s v="P"/>
    <n v="1"/>
    <m/>
    <m/>
  </r>
  <r>
    <n v="105"/>
    <n v="2019099"/>
    <n v="1747"/>
    <x v="0"/>
    <n v="165391.23000000001"/>
    <n v="165391.23000000001"/>
    <d v="2019-07-02T00:00:00"/>
    <s v="Corporate"/>
    <x v="0"/>
    <s v="COMP SOFTWARE LABOR/INSTALL"/>
    <m/>
    <n v="329266"/>
    <n v="338278"/>
    <n v="315002"/>
    <s v="JNOVAK"/>
    <s v="O6"/>
    <m/>
    <s v="OV"/>
    <n v="305"/>
    <m/>
    <m/>
    <n v="7"/>
    <n v="19"/>
    <m/>
    <n v="3109766"/>
    <s v="AA"/>
    <n v="105"/>
    <s v="O"/>
    <s v="P"/>
    <n v="1"/>
    <m/>
    <m/>
  </r>
  <r>
    <n v="105"/>
    <n v="2019099"/>
    <n v="1747"/>
    <x v="0"/>
    <n v="156937.5"/>
    <n v="156937.5"/>
    <d v="2019-07-02T00:00:00"/>
    <s v="Corporate"/>
    <x v="0"/>
    <s v="COMP SOFTWARE LABOR/INSTALL"/>
    <m/>
    <n v="329267"/>
    <n v="338278"/>
    <n v="315001"/>
    <s v="JNOVAK"/>
    <s v="O6"/>
    <m/>
    <s v="OV"/>
    <n v="305"/>
    <m/>
    <m/>
    <n v="7"/>
    <n v="19"/>
    <m/>
    <n v="3109766"/>
    <s v="AA"/>
    <n v="105"/>
    <s v="O"/>
    <s v="P"/>
    <n v="1"/>
    <m/>
    <m/>
  </r>
  <r>
    <n v="105"/>
    <n v="2019099"/>
    <n v="1747"/>
    <x v="0"/>
    <n v="154330.70000000001"/>
    <n v="154330.70000000001"/>
    <d v="2019-07-02T00:00:00"/>
    <s v="Corporate"/>
    <x v="0"/>
    <s v="COMP SOFTWARE LABOR/INSTALL"/>
    <m/>
    <n v="329269"/>
    <n v="338278"/>
    <n v="314997"/>
    <s v="JNOVAK"/>
    <s v="O6"/>
    <m/>
    <s v="OV"/>
    <n v="305"/>
    <m/>
    <m/>
    <n v="7"/>
    <n v="19"/>
    <m/>
    <n v="3109766"/>
    <s v="AA"/>
    <n v="105"/>
    <s v="O"/>
    <s v="P"/>
    <n v="1"/>
    <m/>
    <m/>
  </r>
  <r>
    <n v="105"/>
    <n v="2019099"/>
    <n v="1747"/>
    <x v="0"/>
    <n v="153946.51"/>
    <n v="153946.51"/>
    <d v="2019-07-02T00:00:00"/>
    <s v="Corporate"/>
    <x v="0"/>
    <s v="COMP SOFTWARE LABOR/INSTALL"/>
    <m/>
    <n v="329268"/>
    <n v="338278"/>
    <n v="314998"/>
    <s v="JNOVAK"/>
    <s v="O6"/>
    <m/>
    <s v="OV"/>
    <n v="305"/>
    <m/>
    <m/>
    <n v="7"/>
    <n v="19"/>
    <m/>
    <n v="3109766"/>
    <s v="AA"/>
    <n v="105"/>
    <s v="O"/>
    <s v="P"/>
    <n v="1"/>
    <m/>
    <m/>
  </r>
  <r>
    <m/>
    <m/>
    <m/>
    <x v="0"/>
    <n v="152295"/>
    <n v="152295"/>
    <d v="2020-12-22T00:00:00"/>
    <m/>
    <x v="0"/>
    <m/>
    <m/>
    <m/>
    <m/>
    <m/>
    <m/>
    <m/>
    <m/>
    <m/>
    <m/>
    <m/>
    <m/>
    <m/>
    <n v="20"/>
    <m/>
    <m/>
    <m/>
    <m/>
    <m/>
    <m/>
    <m/>
    <m/>
    <m/>
  </r>
  <r>
    <m/>
    <m/>
    <m/>
    <x v="0"/>
    <n v="134700.5"/>
    <n v="134700.5"/>
    <d v="2020-12-10T00:00:00"/>
    <m/>
    <x v="0"/>
    <m/>
    <m/>
    <m/>
    <m/>
    <m/>
    <m/>
    <m/>
    <m/>
    <m/>
    <m/>
    <m/>
    <m/>
    <m/>
    <n v="20"/>
    <m/>
    <m/>
    <m/>
    <m/>
    <m/>
    <m/>
    <m/>
    <m/>
    <m/>
  </r>
  <r>
    <n v="105"/>
    <n v="2019099"/>
    <n v="1747"/>
    <x v="0"/>
    <n v="124601.18"/>
    <n v="124601.18"/>
    <d v="2019-07-02T00:00:00"/>
    <s v="Corporate"/>
    <x v="0"/>
    <s v="COMP SOFTWARE LABOR/INSTALL"/>
    <m/>
    <n v="329264"/>
    <n v="338278"/>
    <n v="314996"/>
    <s v="JNOVAK"/>
    <s v="O6"/>
    <m/>
    <s v="OV"/>
    <n v="305"/>
    <m/>
    <m/>
    <n v="7"/>
    <n v="19"/>
    <m/>
    <n v="3109766"/>
    <s v="AA"/>
    <n v="105"/>
    <s v="O"/>
    <s v="P"/>
    <n v="1"/>
    <m/>
    <m/>
  </r>
  <r>
    <n v="105"/>
    <n v="2019099"/>
    <n v="1747"/>
    <x v="0"/>
    <n v="118755"/>
    <n v="118755"/>
    <d v="2019-10-10T00:00:00"/>
    <s v="Corporate"/>
    <x v="2"/>
    <s v="COMP SOFTWARE LABOR/INSTALL"/>
    <m/>
    <n v="338844"/>
    <n v="347759"/>
    <n v="323908"/>
    <s v="CKIM"/>
    <s v="O6"/>
    <m/>
    <s v="OV"/>
    <n v="305"/>
    <m/>
    <m/>
    <n v="10"/>
    <n v="19"/>
    <m/>
    <n v="3071427"/>
    <s v="AA"/>
    <n v="105"/>
    <s v="O"/>
    <s v="P"/>
    <n v="1"/>
    <m/>
    <m/>
  </r>
  <r>
    <m/>
    <m/>
    <m/>
    <x v="0"/>
    <n v="103880.75"/>
    <n v="103880.75"/>
    <d v="2020-12-31T00:00:00"/>
    <m/>
    <x v="0"/>
    <m/>
    <m/>
    <m/>
    <m/>
    <m/>
    <m/>
    <m/>
    <m/>
    <m/>
    <m/>
    <m/>
    <m/>
    <m/>
    <n v="20"/>
    <m/>
    <m/>
    <m/>
    <m/>
    <m/>
    <m/>
    <m/>
    <m/>
    <m/>
  </r>
  <r>
    <n v="105"/>
    <n v="2019099"/>
    <n v="1747"/>
    <x v="0"/>
    <n v="89957"/>
    <n v="89957"/>
    <d v="2019-07-02T00:00:00"/>
    <s v="Corporate"/>
    <x v="0"/>
    <s v="COMP SOFTWARE LABOR/INSTALL"/>
    <m/>
    <n v="329265"/>
    <n v="338278"/>
    <n v="314995"/>
    <s v="JNOVAK"/>
    <s v="O6"/>
    <m/>
    <s v="OV"/>
    <n v="305"/>
    <m/>
    <m/>
    <n v="7"/>
    <n v="19"/>
    <m/>
    <n v="3109766"/>
    <s v="AA"/>
    <n v="105"/>
    <s v="O"/>
    <s v="P"/>
    <n v="1"/>
    <m/>
    <m/>
  </r>
  <r>
    <n v="105"/>
    <n v="2019099"/>
    <n v="1747"/>
    <x v="0"/>
    <n v="80632.5"/>
    <n v="80632.5"/>
    <d v="2019-11-20T00:00:00"/>
    <s v="Corporate"/>
    <x v="2"/>
    <s v="WSC19019"/>
    <m/>
    <n v="342411"/>
    <n v="351948"/>
    <n v="328001"/>
    <s v="CKIM"/>
    <s v="O6"/>
    <m/>
    <s v="OV"/>
    <n v="305"/>
    <m/>
    <m/>
    <n v="11"/>
    <n v="19"/>
    <m/>
    <n v="3071427"/>
    <s v="AA"/>
    <n v="105"/>
    <s v="O"/>
    <s v="P"/>
    <n v="1"/>
    <m/>
    <m/>
  </r>
  <r>
    <n v="105"/>
    <n v="2019099"/>
    <n v="1747"/>
    <x v="0"/>
    <n v="80632.5"/>
    <n v="80632.5"/>
    <d v="2019-11-05T00:00:00"/>
    <s v="Corporate"/>
    <x v="2"/>
    <s v="COMP SOFTWARE LABOR/INSTALL"/>
    <m/>
    <n v="341120"/>
    <n v="350495"/>
    <n v="326711"/>
    <s v="CKIM"/>
    <s v="O6"/>
    <m/>
    <s v="OV"/>
    <n v="305"/>
    <m/>
    <m/>
    <n v="11"/>
    <n v="19"/>
    <m/>
    <n v="3071427"/>
    <s v="AA"/>
    <n v="105"/>
    <s v="O"/>
    <s v="P"/>
    <n v="1"/>
    <m/>
    <m/>
  </r>
  <r>
    <m/>
    <m/>
    <m/>
    <x v="1"/>
    <n v="74740.87"/>
    <n v="74740.87"/>
    <d v="2020-12-31T00:00:00"/>
    <m/>
    <x v="3"/>
    <m/>
    <m/>
    <m/>
    <m/>
    <m/>
    <m/>
    <m/>
    <m/>
    <m/>
    <m/>
    <m/>
    <m/>
    <m/>
    <n v="20"/>
    <m/>
    <m/>
    <m/>
    <m/>
    <m/>
    <m/>
    <m/>
    <m/>
    <m/>
  </r>
  <r>
    <m/>
    <m/>
    <m/>
    <x v="1"/>
    <n v="74354.86"/>
    <n v="74354.86"/>
    <d v="2020-11-30T00:00:00"/>
    <m/>
    <x v="3"/>
    <m/>
    <m/>
    <m/>
    <m/>
    <m/>
    <m/>
    <m/>
    <m/>
    <m/>
    <m/>
    <m/>
    <m/>
    <n v="11"/>
    <n v="20"/>
    <m/>
    <m/>
    <m/>
    <m/>
    <m/>
    <m/>
    <m/>
    <m/>
    <m/>
  </r>
  <r>
    <m/>
    <m/>
    <m/>
    <x v="1"/>
    <n v="74350.820000000007"/>
    <n v="74350.820000000007"/>
    <d v="2020-10-31T00:00:00"/>
    <m/>
    <x v="3"/>
    <m/>
    <m/>
    <m/>
    <m/>
    <m/>
    <m/>
    <m/>
    <m/>
    <m/>
    <m/>
    <m/>
    <m/>
    <n v="10"/>
    <n v="20"/>
    <m/>
    <m/>
    <m/>
    <m/>
    <m/>
    <m/>
    <m/>
    <m/>
    <m/>
  </r>
  <r>
    <n v="105"/>
    <n v="2019099"/>
    <n v="1747"/>
    <x v="0"/>
    <n v="72000"/>
    <n v="72000"/>
    <d v="2020-02-13T00:00:00"/>
    <s v="Corporate"/>
    <x v="4"/>
    <s v="Jan 20 Project Management"/>
    <m/>
    <n v="349608"/>
    <n v="359486"/>
    <n v="334738"/>
    <s v="JNOVAK"/>
    <s v="O6"/>
    <m/>
    <s v="OV"/>
    <n v="305"/>
    <m/>
    <m/>
    <n v="2"/>
    <n v="20"/>
    <m/>
    <n v="3121821"/>
    <s v="AA"/>
    <n v="105"/>
    <s v="O"/>
    <s v="P"/>
    <n v="1"/>
    <m/>
    <m/>
  </r>
  <r>
    <m/>
    <m/>
    <m/>
    <x v="1"/>
    <n v="71481.73"/>
    <n v="71481.73"/>
    <d v="2020-09-30T00:00:00"/>
    <m/>
    <x v="5"/>
    <m/>
    <m/>
    <m/>
    <m/>
    <m/>
    <m/>
    <m/>
    <m/>
    <m/>
    <m/>
    <m/>
    <m/>
    <n v="9"/>
    <n v="20"/>
    <m/>
    <m/>
    <m/>
    <m/>
    <m/>
    <m/>
    <m/>
    <m/>
    <m/>
  </r>
  <r>
    <n v="105"/>
    <n v="2019099"/>
    <n v="1747"/>
    <x v="0"/>
    <n v="69600"/>
    <n v="69600"/>
    <d v="2020-01-08T00:00:00"/>
    <s v="Corporate"/>
    <x v="4"/>
    <s v="COMP SOFTWARE LABOR/INSTALL"/>
    <m/>
    <n v="346275"/>
    <n v="356086"/>
    <n v="327232"/>
    <s v="JNOVAK"/>
    <s v="O6"/>
    <m/>
    <s v="OV"/>
    <n v="305"/>
    <m/>
    <m/>
    <n v="1"/>
    <n v="20"/>
    <m/>
    <n v="3121821"/>
    <s v="AA"/>
    <n v="105"/>
    <s v="O"/>
    <s v="P"/>
    <n v="1"/>
    <m/>
    <m/>
  </r>
  <r>
    <n v="105"/>
    <n v="2019099"/>
    <n v="1747"/>
    <x v="0"/>
    <n v="69600"/>
    <n v="69600"/>
    <d v="2019-12-31T00:00:00"/>
    <s v="Corporate"/>
    <x v="1"/>
    <s v="ACCR PO 327232"/>
    <m/>
    <n v="367718"/>
    <n v="356323"/>
    <m/>
    <m/>
    <m/>
    <s v="R"/>
    <s v="JE"/>
    <n v="305"/>
    <m/>
    <m/>
    <n v="12"/>
    <n v="19"/>
    <m/>
    <m/>
    <s v="AA"/>
    <n v="102"/>
    <s v="G"/>
    <s v="P"/>
    <n v="34"/>
    <m/>
    <m/>
  </r>
  <r>
    <m/>
    <m/>
    <m/>
    <x v="1"/>
    <n v="68451.25"/>
    <n v="68451.25"/>
    <d v="2020-08-31T00:00:00"/>
    <m/>
    <x v="3"/>
    <m/>
    <m/>
    <m/>
    <m/>
    <m/>
    <m/>
    <m/>
    <m/>
    <m/>
    <m/>
    <m/>
    <m/>
    <n v="8"/>
    <n v="20"/>
    <m/>
    <m/>
    <m/>
    <m/>
    <m/>
    <m/>
    <m/>
    <m/>
    <m/>
  </r>
  <r>
    <m/>
    <m/>
    <m/>
    <x v="0"/>
    <n v="63299.5"/>
    <n v="63299.5"/>
    <d v="2020-12-31T00:00:00"/>
    <m/>
    <x v="0"/>
    <m/>
    <m/>
    <m/>
    <m/>
    <m/>
    <m/>
    <m/>
    <m/>
    <m/>
    <m/>
    <m/>
    <m/>
    <m/>
    <n v="20"/>
    <m/>
    <m/>
    <m/>
    <m/>
    <m/>
    <m/>
    <m/>
    <m/>
    <m/>
  </r>
  <r>
    <m/>
    <m/>
    <m/>
    <x v="0"/>
    <n v="60342"/>
    <n v="60342"/>
    <d v="2020-12-20T00:00:00"/>
    <m/>
    <x v="0"/>
    <m/>
    <m/>
    <m/>
    <m/>
    <m/>
    <m/>
    <m/>
    <m/>
    <m/>
    <m/>
    <m/>
    <m/>
    <m/>
    <n v="20"/>
    <m/>
    <m/>
    <m/>
    <m/>
    <m/>
    <m/>
    <m/>
    <m/>
    <m/>
  </r>
  <r>
    <m/>
    <m/>
    <m/>
    <x v="1"/>
    <n v="58856.24"/>
    <n v="58856.24"/>
    <d v="2020-07-31T00:00:00"/>
    <m/>
    <x v="3"/>
    <m/>
    <m/>
    <m/>
    <m/>
    <m/>
    <m/>
    <m/>
    <m/>
    <m/>
    <m/>
    <m/>
    <m/>
    <n v="7"/>
    <n v="20"/>
    <m/>
    <m/>
    <m/>
    <m/>
    <m/>
    <m/>
    <m/>
    <m/>
    <m/>
  </r>
  <r>
    <n v="105"/>
    <n v="2019099"/>
    <n v="1747"/>
    <x v="0"/>
    <n v="57080"/>
    <n v="57080"/>
    <d v="2019-10-10T00:00:00"/>
    <s v="Corporate"/>
    <x v="4"/>
    <s v="COMP SOFTWARE LABOR/INSTALL"/>
    <m/>
    <n v="338839"/>
    <n v="347752"/>
    <n v="324540"/>
    <s v="JNOVAK"/>
    <s v="O6"/>
    <m/>
    <s v="OV"/>
    <n v="305"/>
    <m/>
    <m/>
    <n v="10"/>
    <n v="19"/>
    <m/>
    <n v="3121821"/>
    <s v="AA"/>
    <n v="105"/>
    <s v="O"/>
    <s v="P"/>
    <n v="1"/>
    <m/>
    <m/>
  </r>
  <r>
    <n v="105"/>
    <n v="2019099"/>
    <n v="1746"/>
    <x v="1"/>
    <n v="52708.79"/>
    <n v="52708.79"/>
    <d v="2020-05-31T00:00:00"/>
    <s v="Corporate"/>
    <x v="3"/>
    <s v="IDC"/>
    <m/>
    <n v="369498"/>
    <n v="368550"/>
    <m/>
    <m/>
    <m/>
    <m/>
    <s v="JE"/>
    <n v="305"/>
    <m/>
    <m/>
    <n v="5"/>
    <n v="20"/>
    <m/>
    <m/>
    <s v="AA"/>
    <n v="102"/>
    <s v="G"/>
    <s v="P"/>
    <n v="73"/>
    <m/>
    <m/>
  </r>
  <r>
    <m/>
    <m/>
    <m/>
    <x v="1"/>
    <n v="51411.74"/>
    <n v="51411.74"/>
    <d v="2020-06-30T00:00:00"/>
    <m/>
    <x v="2"/>
    <m/>
    <m/>
    <m/>
    <m/>
    <m/>
    <m/>
    <m/>
    <m/>
    <m/>
    <m/>
    <m/>
    <m/>
    <n v="6"/>
    <n v="20"/>
    <m/>
    <m/>
    <m/>
    <m/>
    <m/>
    <m/>
    <m/>
    <m/>
    <m/>
  </r>
  <r>
    <n v="105"/>
    <n v="2019099"/>
    <n v="1747"/>
    <x v="0"/>
    <n v="50358.75"/>
    <n v="50358.75"/>
    <d v="2019-08-21T00:00:00"/>
    <s v="Corporate"/>
    <x v="2"/>
    <s v="COMP SOFTWARE LABOR/INSTALL"/>
    <m/>
    <n v="334105"/>
    <n v="342655"/>
    <n v="319806"/>
    <s v="CKIM"/>
    <s v="O6"/>
    <m/>
    <s v="OV"/>
    <n v="305"/>
    <m/>
    <m/>
    <n v="8"/>
    <n v="19"/>
    <m/>
    <n v="3071427"/>
    <s v="AA"/>
    <n v="105"/>
    <s v="O"/>
    <s v="P"/>
    <n v="3"/>
    <m/>
    <m/>
  </r>
  <r>
    <n v="105"/>
    <n v="2019099"/>
    <n v="1746"/>
    <x v="1"/>
    <n v="50217.96"/>
    <n v="50217.96"/>
    <d v="2020-04-30T00:00:00"/>
    <s v="Corporate"/>
    <x v="6"/>
    <s v="IDC"/>
    <m/>
    <n v="369235"/>
    <n v="366616"/>
    <m/>
    <m/>
    <m/>
    <m/>
    <s v="JE"/>
    <n v="305"/>
    <m/>
    <m/>
    <n v="4"/>
    <n v="20"/>
    <m/>
    <m/>
    <s v="AA"/>
    <n v="102"/>
    <s v="G"/>
    <s v="P"/>
    <n v="77"/>
    <m/>
    <m/>
  </r>
  <r>
    <m/>
    <m/>
    <m/>
    <x v="0"/>
    <n v="48640"/>
    <n v="48640"/>
    <d v="2020-06-03T00:00:00"/>
    <m/>
    <x v="4"/>
    <m/>
    <m/>
    <m/>
    <m/>
    <m/>
    <m/>
    <m/>
    <m/>
    <m/>
    <m/>
    <m/>
    <m/>
    <n v="6"/>
    <n v="20"/>
    <m/>
    <m/>
    <m/>
    <m/>
    <m/>
    <m/>
    <m/>
    <m/>
    <m/>
  </r>
  <r>
    <n v="105"/>
    <n v="2019099"/>
    <n v="1746"/>
    <x v="1"/>
    <n v="46295.72"/>
    <n v="46295.72"/>
    <d v="2020-03-31T00:00:00"/>
    <s v="Corporate"/>
    <x v="7"/>
    <s v="IDC"/>
    <m/>
    <n v="368924"/>
    <n v="364382"/>
    <m/>
    <m/>
    <m/>
    <m/>
    <s v="JE"/>
    <n v="305"/>
    <m/>
    <m/>
    <n v="3"/>
    <n v="20"/>
    <m/>
    <m/>
    <s v="AA"/>
    <n v="102"/>
    <s v="G"/>
    <s v="P"/>
    <n v="81"/>
    <m/>
    <m/>
  </r>
  <r>
    <n v="105"/>
    <n v="2019099"/>
    <n v="1747"/>
    <x v="0"/>
    <n v="45120"/>
    <n v="45120"/>
    <d v="2020-02-13T00:00:00"/>
    <s v="Corporate"/>
    <x v="4"/>
    <s v="Jan 20 - Consulting Services"/>
    <m/>
    <n v="349607"/>
    <n v="359486"/>
    <n v="334735"/>
    <s v="JNOVAK"/>
    <s v="O6"/>
    <m/>
    <s v="OV"/>
    <n v="305"/>
    <m/>
    <m/>
    <n v="2"/>
    <n v="20"/>
    <m/>
    <n v="3121821"/>
    <s v="AA"/>
    <n v="105"/>
    <s v="O"/>
    <s v="P"/>
    <n v="1"/>
    <m/>
    <m/>
  </r>
  <r>
    <m/>
    <m/>
    <m/>
    <x v="0"/>
    <n v="44480"/>
    <n v="44480"/>
    <d v="2020-10-02T00:00:00"/>
    <m/>
    <x v="4"/>
    <m/>
    <m/>
    <m/>
    <m/>
    <m/>
    <m/>
    <m/>
    <m/>
    <m/>
    <m/>
    <m/>
    <m/>
    <n v="10"/>
    <n v="20"/>
    <m/>
    <m/>
    <m/>
    <m/>
    <m/>
    <m/>
    <m/>
    <m/>
    <m/>
  </r>
  <r>
    <n v="105"/>
    <n v="2019099"/>
    <n v="1747"/>
    <x v="0"/>
    <n v="43520"/>
    <n v="43520"/>
    <d v="2020-04-15T00:00:00"/>
    <s v="Corporate"/>
    <x v="4"/>
    <s v="COMP SOFTWARE LABOR/INSTALL"/>
    <m/>
    <n v="355195"/>
    <n v="364748"/>
    <n v="339192"/>
    <s v="DLRING"/>
    <s v="O6"/>
    <m/>
    <s v="OV"/>
    <n v="305"/>
    <m/>
    <m/>
    <n v="4"/>
    <n v="20"/>
    <m/>
    <n v="3121821"/>
    <s v="AA"/>
    <n v="105"/>
    <s v="O"/>
    <s v="P"/>
    <n v="1"/>
    <m/>
    <m/>
  </r>
  <r>
    <m/>
    <m/>
    <m/>
    <x v="0"/>
    <n v="42752"/>
    <n v="42752"/>
    <d v="2020-08-27T00:00:00"/>
    <m/>
    <x v="5"/>
    <m/>
    <m/>
    <m/>
    <m/>
    <m/>
    <m/>
    <m/>
    <m/>
    <m/>
    <m/>
    <m/>
    <m/>
    <n v="8"/>
    <n v="20"/>
    <m/>
    <m/>
    <m/>
    <m/>
    <m/>
    <m/>
    <m/>
    <m/>
    <m/>
  </r>
  <r>
    <n v="105"/>
    <n v="2019099"/>
    <n v="1746"/>
    <x v="1"/>
    <n v="39367.94"/>
    <n v="39367.94"/>
    <d v="2020-02-29T00:00:00"/>
    <s v="Corporate"/>
    <x v="8"/>
    <s v="IDC"/>
    <m/>
    <n v="368503"/>
    <n v="361132"/>
    <m/>
    <m/>
    <m/>
    <m/>
    <s v="JE"/>
    <n v="305"/>
    <m/>
    <m/>
    <n v="2"/>
    <n v="20"/>
    <m/>
    <m/>
    <s v="AA"/>
    <n v="102"/>
    <s v="G"/>
    <s v="P"/>
    <n v="89"/>
    <m/>
    <m/>
  </r>
  <r>
    <n v="105"/>
    <n v="2019099"/>
    <n v="1747"/>
    <x v="0"/>
    <n v="39243.75"/>
    <n v="39243.75"/>
    <d v="2020-04-10T00:00:00"/>
    <s v="Corporate"/>
    <x v="2"/>
    <s v="invoice WSC20009"/>
    <m/>
    <n v="354778"/>
    <n v="364339"/>
    <n v="339315"/>
    <s v="CKIM"/>
    <s v="O6"/>
    <m/>
    <s v="OV"/>
    <n v="305"/>
    <m/>
    <m/>
    <n v="4"/>
    <n v="20"/>
    <m/>
    <n v="3071427"/>
    <s v="AA"/>
    <n v="105"/>
    <s v="O"/>
    <s v="P"/>
    <n v="1"/>
    <m/>
    <m/>
  </r>
  <r>
    <n v="105"/>
    <n v="2019099"/>
    <n v="1747"/>
    <x v="0"/>
    <n v="39040"/>
    <n v="39040"/>
    <d v="2020-01-08T00:00:00"/>
    <s v="Corporate"/>
    <x v="4"/>
    <s v="December Services"/>
    <m/>
    <n v="346329"/>
    <n v="356138"/>
    <n v="331632"/>
    <s v="JNOVAK"/>
    <s v="O6"/>
    <m/>
    <s v="OV"/>
    <n v="305"/>
    <m/>
    <m/>
    <n v="1"/>
    <n v="20"/>
    <m/>
    <n v="3121821"/>
    <s v="AA"/>
    <n v="105"/>
    <s v="O"/>
    <s v="P"/>
    <n v="1"/>
    <m/>
    <m/>
  </r>
  <r>
    <n v="105"/>
    <n v="2019099"/>
    <n v="1747"/>
    <x v="0"/>
    <n v="39040"/>
    <n v="39040"/>
    <d v="2019-12-31T00:00:00"/>
    <s v="Corporate"/>
    <x v="1"/>
    <s v="ACCR PO 331632"/>
    <m/>
    <n v="367718"/>
    <n v="356323"/>
    <m/>
    <m/>
    <m/>
    <s v="R"/>
    <s v="JE"/>
    <n v="305"/>
    <m/>
    <m/>
    <n v="12"/>
    <n v="19"/>
    <m/>
    <m/>
    <s v="AA"/>
    <n v="102"/>
    <s v="G"/>
    <s v="P"/>
    <n v="35"/>
    <m/>
    <m/>
  </r>
  <r>
    <n v="105"/>
    <n v="2019099"/>
    <n v="1747"/>
    <x v="0"/>
    <n v="38720"/>
    <n v="38720"/>
    <d v="2020-03-26T00:00:00"/>
    <s v="Corporate"/>
    <x v="4"/>
    <s v="Feb Program Leadership"/>
    <m/>
    <n v="353397"/>
    <n v="362951"/>
    <n v="338161"/>
    <s v="JNOVAK"/>
    <s v="O6"/>
    <m/>
    <s v="OV"/>
    <n v="305"/>
    <m/>
    <m/>
    <n v="3"/>
    <n v="20"/>
    <m/>
    <n v="3121821"/>
    <s v="AA"/>
    <n v="105"/>
    <s v="O"/>
    <s v="P"/>
    <n v="1"/>
    <m/>
    <m/>
  </r>
  <r>
    <m/>
    <m/>
    <m/>
    <x v="0"/>
    <n v="37888"/>
    <n v="37888"/>
    <d v="2020-09-30T00:00:00"/>
    <m/>
    <x v="5"/>
    <m/>
    <m/>
    <m/>
    <m/>
    <m/>
    <m/>
    <m/>
    <m/>
    <m/>
    <m/>
    <m/>
    <m/>
    <n v="9"/>
    <n v="20"/>
    <m/>
    <m/>
    <m/>
    <m/>
    <m/>
    <m/>
    <m/>
    <m/>
    <m/>
  </r>
  <r>
    <m/>
    <m/>
    <m/>
    <x v="0"/>
    <n v="35328"/>
    <n v="35328"/>
    <d v="2020-08-27T00:00:00"/>
    <m/>
    <x v="5"/>
    <m/>
    <m/>
    <m/>
    <m/>
    <m/>
    <m/>
    <m/>
    <m/>
    <m/>
    <m/>
    <m/>
    <m/>
    <n v="8"/>
    <n v="20"/>
    <m/>
    <m/>
    <m/>
    <m/>
    <m/>
    <m/>
    <m/>
    <m/>
    <m/>
  </r>
  <r>
    <n v="105"/>
    <n v="2019099"/>
    <n v="1746"/>
    <x v="1"/>
    <n v="34841.769999999997"/>
    <n v="34841.769999999997"/>
    <d v="2020-01-31T00:00:00"/>
    <s v="Corporate"/>
    <x v="9"/>
    <s v="IDC"/>
    <m/>
    <n v="368117"/>
    <n v="358886"/>
    <m/>
    <m/>
    <m/>
    <m/>
    <s v="JE"/>
    <n v="305"/>
    <m/>
    <m/>
    <n v="1"/>
    <n v="20"/>
    <m/>
    <m/>
    <s v="AA"/>
    <n v="102"/>
    <s v="G"/>
    <s v="P"/>
    <n v="105"/>
    <m/>
    <m/>
  </r>
  <r>
    <n v="105"/>
    <n v="2019099"/>
    <n v="1747"/>
    <x v="0"/>
    <n v="31040"/>
    <n v="31040"/>
    <d v="2020-01-02T00:00:00"/>
    <s v="Corporate"/>
    <x v="4"/>
    <s v="COMP SOFTWARE LABOR/INSTALL"/>
    <m/>
    <n v="345793"/>
    <n v="355626"/>
    <n v="329172"/>
    <s v="JNOVAK"/>
    <s v="O6"/>
    <m/>
    <s v="OV"/>
    <n v="305"/>
    <m/>
    <m/>
    <n v="1"/>
    <n v="20"/>
    <m/>
    <n v="3121821"/>
    <s v="AA"/>
    <n v="105"/>
    <s v="O"/>
    <s v="P"/>
    <n v="1"/>
    <m/>
    <m/>
  </r>
  <r>
    <n v="105"/>
    <n v="2019099"/>
    <n v="1747"/>
    <x v="0"/>
    <n v="31040"/>
    <n v="31040"/>
    <d v="2019-12-31T00:00:00"/>
    <s v="Corporate"/>
    <x v="1"/>
    <s v="ACCR PO 329172"/>
    <m/>
    <n v="367718"/>
    <n v="356323"/>
    <m/>
    <m/>
    <m/>
    <s v="R"/>
    <s v="JE"/>
    <n v="305"/>
    <m/>
    <m/>
    <n v="12"/>
    <n v="19"/>
    <m/>
    <m/>
    <s v="AA"/>
    <n v="102"/>
    <s v="G"/>
    <s v="P"/>
    <n v="33"/>
    <m/>
    <m/>
  </r>
  <r>
    <n v="105"/>
    <n v="2019099"/>
    <n v="1746"/>
    <x v="1"/>
    <n v="28151.39"/>
    <n v="28151.39"/>
    <d v="2019-12-31T00:00:00"/>
    <s v="Corporate"/>
    <x v="10"/>
    <s v="IDC"/>
    <m/>
    <n v="367713"/>
    <n v="356288"/>
    <m/>
    <m/>
    <m/>
    <m/>
    <s v="JE"/>
    <n v="305"/>
    <m/>
    <m/>
    <n v="12"/>
    <n v="19"/>
    <m/>
    <m/>
    <s v="AA"/>
    <n v="102"/>
    <s v="G"/>
    <s v="P"/>
    <n v="107"/>
    <m/>
    <m/>
  </r>
  <r>
    <n v="105"/>
    <n v="2019099"/>
    <n v="1746"/>
    <x v="1"/>
    <n v="27894.61"/>
    <n v="27894.61"/>
    <d v="2019-11-30T00:00:00"/>
    <s v="Corporate"/>
    <x v="11"/>
    <s v="IDC"/>
    <m/>
    <n v="367372"/>
    <n v="353305"/>
    <m/>
    <m/>
    <m/>
    <m/>
    <s v="JE"/>
    <n v="305"/>
    <m/>
    <m/>
    <n v="11"/>
    <n v="19"/>
    <m/>
    <m/>
    <s v="AA"/>
    <n v="102"/>
    <s v="G"/>
    <s v="P"/>
    <n v="133"/>
    <m/>
    <m/>
  </r>
  <r>
    <n v="105"/>
    <n v="2019099"/>
    <n v="1747"/>
    <x v="0"/>
    <n v="27787.5"/>
    <n v="27787.5"/>
    <d v="2019-10-08T00:00:00"/>
    <s v="Corporate"/>
    <x v="2"/>
    <s v="COMP SOFTWARE LABOR/INSTALL"/>
    <m/>
    <n v="338684"/>
    <n v="347465"/>
    <n v="323909"/>
    <s v="CKIM"/>
    <s v="O6"/>
    <m/>
    <s v="OV"/>
    <n v="305"/>
    <m/>
    <m/>
    <n v="10"/>
    <n v="19"/>
    <m/>
    <n v="3071427"/>
    <s v="AA"/>
    <n v="105"/>
    <s v="O"/>
    <s v="P"/>
    <n v="1"/>
    <m/>
    <m/>
  </r>
  <r>
    <n v="105"/>
    <n v="2019099"/>
    <n v="1747"/>
    <x v="0"/>
    <n v="25837.5"/>
    <n v="25837.5"/>
    <d v="2019-08-21T00:00:00"/>
    <s v="Corporate"/>
    <x v="2"/>
    <s v="COMP SOFTWARE LABOR/INSTALL"/>
    <m/>
    <n v="334105"/>
    <n v="342655"/>
    <n v="319806"/>
    <s v="CKIM"/>
    <s v="O6"/>
    <m/>
    <s v="OV"/>
    <n v="305"/>
    <m/>
    <m/>
    <n v="8"/>
    <n v="19"/>
    <m/>
    <n v="3071427"/>
    <s v="AA"/>
    <n v="105"/>
    <s v="O"/>
    <s v="P"/>
    <n v="1"/>
    <m/>
    <m/>
  </r>
  <r>
    <n v="105"/>
    <n v="2019099"/>
    <n v="1746"/>
    <x v="1"/>
    <n v="24724.12"/>
    <n v="24724.12"/>
    <d v="2019-10-31T00:00:00"/>
    <s v="Corporate"/>
    <x v="12"/>
    <s v="IDC"/>
    <m/>
    <n v="367105"/>
    <n v="350649"/>
    <m/>
    <m/>
    <m/>
    <m/>
    <s v="JE"/>
    <n v="305"/>
    <m/>
    <m/>
    <n v="10"/>
    <n v="19"/>
    <m/>
    <m/>
    <s v="AA"/>
    <n v="102"/>
    <s v="G"/>
    <s v="P"/>
    <n v="141"/>
    <m/>
    <m/>
  </r>
  <r>
    <n v="105"/>
    <n v="2019099"/>
    <n v="1747"/>
    <x v="0"/>
    <n v="22668.75"/>
    <n v="22668.75"/>
    <d v="2019-10-08T00:00:00"/>
    <s v="Corporate"/>
    <x v="2"/>
    <s v="COMP SOFTWARE LABOR/INSTALL"/>
    <m/>
    <n v="338687"/>
    <n v="347465"/>
    <n v="323912"/>
    <s v="CKIM"/>
    <s v="O6"/>
    <m/>
    <s v="OV"/>
    <n v="305"/>
    <m/>
    <m/>
    <n v="10"/>
    <n v="19"/>
    <m/>
    <n v="3071427"/>
    <s v="AA"/>
    <n v="105"/>
    <s v="O"/>
    <s v="P"/>
    <n v="1"/>
    <m/>
    <m/>
  </r>
  <r>
    <n v="105"/>
    <n v="2019099"/>
    <n v="1747"/>
    <x v="0"/>
    <n v="22327.5"/>
    <n v="22327.5"/>
    <d v="2019-10-08T00:00:00"/>
    <s v="Corporate"/>
    <x v="2"/>
    <s v="COMP SOFTWARE LABOR/INSTALL"/>
    <m/>
    <n v="338689"/>
    <n v="347465"/>
    <n v="324265"/>
    <s v="CKIM"/>
    <s v="O6"/>
    <m/>
    <s v="OV"/>
    <n v="305"/>
    <m/>
    <m/>
    <n v="10"/>
    <n v="19"/>
    <m/>
    <n v="3071427"/>
    <s v="AA"/>
    <n v="105"/>
    <s v="O"/>
    <s v="P"/>
    <n v="1"/>
    <m/>
    <m/>
  </r>
  <r>
    <n v="105"/>
    <n v="2019099"/>
    <n v="1747"/>
    <x v="0"/>
    <n v="20377.5"/>
    <n v="20377.5"/>
    <d v="2019-11-20T00:00:00"/>
    <s v="Corporate"/>
    <x v="2"/>
    <s v="COMP SOFTWARE LABOR/INSTALL"/>
    <m/>
    <n v="342415"/>
    <n v="351948"/>
    <n v="327999"/>
    <s v="CKIM"/>
    <s v="O6"/>
    <m/>
    <s v="OV"/>
    <n v="305"/>
    <m/>
    <m/>
    <n v="11"/>
    <n v="19"/>
    <m/>
    <n v="3071427"/>
    <s v="AA"/>
    <n v="105"/>
    <s v="O"/>
    <s v="P"/>
    <n v="1"/>
    <m/>
    <m/>
  </r>
  <r>
    <m/>
    <m/>
    <m/>
    <x v="0"/>
    <n v="19207.5"/>
    <n v="19207.5"/>
    <d v="2020-07-07T00:00:00"/>
    <m/>
    <x v="2"/>
    <m/>
    <m/>
    <m/>
    <m/>
    <m/>
    <m/>
    <m/>
    <m/>
    <m/>
    <m/>
    <m/>
    <m/>
    <n v="7"/>
    <n v="20"/>
    <m/>
    <m/>
    <m/>
    <m/>
    <m/>
    <m/>
    <m/>
    <m/>
    <m/>
  </r>
  <r>
    <n v="105"/>
    <n v="2019099"/>
    <n v="1747"/>
    <x v="0"/>
    <n v="18476.25"/>
    <n v="18476.25"/>
    <d v="2019-10-08T00:00:00"/>
    <s v="Corporate"/>
    <x v="2"/>
    <s v="COMP SOFTWARE LABOR/INSTALL"/>
    <m/>
    <n v="338685"/>
    <n v="347465"/>
    <n v="323910"/>
    <s v="CKIM"/>
    <s v="O6"/>
    <m/>
    <s v="OV"/>
    <n v="305"/>
    <m/>
    <m/>
    <n v="10"/>
    <n v="19"/>
    <m/>
    <n v="3071427"/>
    <s v="AA"/>
    <n v="105"/>
    <s v="O"/>
    <s v="P"/>
    <n v="1"/>
    <m/>
    <m/>
  </r>
  <r>
    <m/>
    <m/>
    <m/>
    <x v="0"/>
    <n v="17917.14"/>
    <n v="17917.14"/>
    <d v="2020-07-13T00:00:00"/>
    <m/>
    <x v="13"/>
    <m/>
    <m/>
    <m/>
    <m/>
    <m/>
    <m/>
    <m/>
    <m/>
    <m/>
    <m/>
    <m/>
    <m/>
    <n v="7"/>
    <n v="20"/>
    <m/>
    <m/>
    <m/>
    <m/>
    <m/>
    <m/>
    <m/>
    <m/>
    <m/>
  </r>
  <r>
    <n v="105"/>
    <n v="2019099"/>
    <n v="1747"/>
    <x v="0"/>
    <n v="17696.25"/>
    <n v="17696.25"/>
    <d v="2019-10-08T00:00:00"/>
    <s v="Corporate"/>
    <x v="2"/>
    <s v="COMP SOFTWARE LABOR/INSTALL"/>
    <m/>
    <n v="338686"/>
    <n v="347465"/>
    <n v="323911"/>
    <s v="CKIM"/>
    <s v="O6"/>
    <m/>
    <s v="OV"/>
    <n v="305"/>
    <m/>
    <m/>
    <n v="10"/>
    <n v="19"/>
    <m/>
    <n v="3071427"/>
    <s v="AA"/>
    <n v="105"/>
    <s v="O"/>
    <s v="P"/>
    <n v="1"/>
    <m/>
    <m/>
  </r>
  <r>
    <n v="105"/>
    <n v="2019099"/>
    <n v="1747"/>
    <x v="0"/>
    <n v="16818.75"/>
    <n v="16818.75"/>
    <d v="2019-10-08T00:00:00"/>
    <s v="Corporate"/>
    <x v="2"/>
    <s v="COMP SOFTWARE LABOR/INSTALL"/>
    <m/>
    <n v="338688"/>
    <n v="347465"/>
    <n v="324266"/>
    <s v="CKIM"/>
    <s v="O6"/>
    <m/>
    <s v="OV"/>
    <n v="305"/>
    <m/>
    <m/>
    <n v="10"/>
    <n v="19"/>
    <m/>
    <n v="3071427"/>
    <s v="AA"/>
    <n v="105"/>
    <s v="O"/>
    <s v="P"/>
    <n v="1"/>
    <m/>
    <m/>
  </r>
  <r>
    <n v="105"/>
    <n v="2019099"/>
    <n v="1747"/>
    <x v="0"/>
    <n v="16477.5"/>
    <n v="16477.5"/>
    <d v="2020-03-09T00:00:00"/>
    <s v="Corporate"/>
    <x v="2"/>
    <s v="INV # WSC20007"/>
    <m/>
    <n v="351712"/>
    <n v="361505"/>
    <n v="336704"/>
    <s v="CKIM"/>
    <s v="O6"/>
    <m/>
    <s v="OV"/>
    <n v="305"/>
    <m/>
    <m/>
    <n v="3"/>
    <n v="20"/>
    <m/>
    <n v="3071427"/>
    <s v="AA"/>
    <n v="105"/>
    <s v="O"/>
    <s v="P"/>
    <n v="1"/>
    <m/>
    <m/>
  </r>
  <r>
    <n v="105"/>
    <n v="2019099"/>
    <n v="1747"/>
    <x v="0"/>
    <n v="16331.25"/>
    <n v="16331.25"/>
    <d v="2019-11-20T00:00:00"/>
    <s v="Corporate"/>
    <x v="2"/>
    <s v="COMP SOFTWARE LABOR/INSTALL"/>
    <m/>
    <n v="342414"/>
    <n v="351948"/>
    <n v="328000"/>
    <s v="CKIM"/>
    <s v="O6"/>
    <m/>
    <s v="OV"/>
    <n v="305"/>
    <m/>
    <m/>
    <n v="11"/>
    <n v="19"/>
    <m/>
    <n v="3071427"/>
    <s v="AA"/>
    <n v="105"/>
    <s v="O"/>
    <s v="P"/>
    <n v="1"/>
    <m/>
    <m/>
  </r>
  <r>
    <n v="105"/>
    <n v="2019099"/>
    <n v="1747"/>
    <x v="0"/>
    <n v="15795"/>
    <n v="15795"/>
    <d v="2020-02-24T00:00:00"/>
    <s v="Corporate"/>
    <x v="2"/>
    <s v="COMP SOFTWARE LABOR/INSTALL"/>
    <m/>
    <n v="350283"/>
    <n v="360087"/>
    <n v="335410"/>
    <s v="CKIM"/>
    <s v="O6"/>
    <m/>
    <s v="OV"/>
    <n v="305"/>
    <m/>
    <m/>
    <n v="2"/>
    <n v="20"/>
    <m/>
    <n v="3071427"/>
    <s v="AA"/>
    <n v="105"/>
    <s v="O"/>
    <s v="P"/>
    <n v="1"/>
    <m/>
    <m/>
  </r>
  <r>
    <n v="105"/>
    <n v="2019099"/>
    <n v="1747"/>
    <x v="0"/>
    <n v="14625"/>
    <n v="14625"/>
    <d v="2020-05-26T00:00:00"/>
    <s v="Corporate"/>
    <x v="2"/>
    <s v="WSC20010"/>
    <m/>
    <n v="358827"/>
    <n v="368142"/>
    <n v="342892"/>
    <s v="CKIM"/>
    <s v="O6"/>
    <m/>
    <s v="OV"/>
    <n v="305"/>
    <m/>
    <m/>
    <n v="5"/>
    <n v="20"/>
    <m/>
    <n v="3071427"/>
    <s v="AA"/>
    <n v="105"/>
    <s v="O"/>
    <s v="P"/>
    <n v="1"/>
    <m/>
    <m/>
  </r>
  <r>
    <n v="105"/>
    <n v="2019099"/>
    <n v="1747"/>
    <x v="0"/>
    <n v="13016.25"/>
    <n v="13016.25"/>
    <d v="2020-02-11T00:00:00"/>
    <s v="Corporate"/>
    <x v="2"/>
    <s v="COMP SOFTWARE LABOR/INSTALL"/>
    <m/>
    <n v="349302"/>
    <n v="359233"/>
    <n v="334358"/>
    <s v="CKIM"/>
    <s v="O6"/>
    <m/>
    <s v="OV"/>
    <n v="305"/>
    <m/>
    <m/>
    <n v="2"/>
    <n v="20"/>
    <m/>
    <n v="3071427"/>
    <s v="AA"/>
    <n v="105"/>
    <s v="O"/>
    <s v="P"/>
    <n v="1"/>
    <m/>
    <m/>
  </r>
  <r>
    <n v="105"/>
    <n v="2019099"/>
    <n v="1747"/>
    <x v="0"/>
    <n v="11797.5"/>
    <n v="11797.5"/>
    <d v="2020-01-13T00:00:00"/>
    <s v="Corporate"/>
    <x v="2"/>
    <s v="INVOICE WSC19027"/>
    <m/>
    <n v="346701"/>
    <n v="356533"/>
    <n v="332008"/>
    <s v="CKIM"/>
    <s v="O6"/>
    <m/>
    <s v="OV"/>
    <n v="305"/>
    <m/>
    <m/>
    <n v="1"/>
    <n v="20"/>
    <m/>
    <n v="3071427"/>
    <s v="AA"/>
    <n v="105"/>
    <s v="O"/>
    <s v="P"/>
    <n v="1"/>
    <m/>
    <m/>
  </r>
  <r>
    <n v="105"/>
    <n v="2019099"/>
    <n v="1747"/>
    <x v="0"/>
    <n v="11797.5"/>
    <n v="11797.5"/>
    <d v="2019-12-31T00:00:00"/>
    <s v="Corporate"/>
    <x v="1"/>
    <s v="ACCR PO 332008"/>
    <m/>
    <n v="367779"/>
    <n v="356573"/>
    <m/>
    <m/>
    <m/>
    <s v="R"/>
    <s v="JE"/>
    <n v="305"/>
    <m/>
    <m/>
    <n v="12"/>
    <n v="19"/>
    <m/>
    <m/>
    <s v="AA"/>
    <n v="102"/>
    <s v="G"/>
    <s v="P"/>
    <n v="6"/>
    <m/>
    <m/>
  </r>
  <r>
    <n v="105"/>
    <n v="2019099"/>
    <n v="1747"/>
    <x v="0"/>
    <n v="11651.25"/>
    <n v="11651.25"/>
    <d v="2019-11-26T00:00:00"/>
    <s v="Corporate"/>
    <x v="2"/>
    <s v="COMP SOFTWARE LABOR/INSTALL"/>
    <m/>
    <n v="342834"/>
    <n v="352394"/>
    <n v="328302"/>
    <s v="CKIM"/>
    <s v="O6"/>
    <m/>
    <s v="OV"/>
    <n v="305"/>
    <m/>
    <m/>
    <n v="11"/>
    <n v="19"/>
    <m/>
    <n v="3071427"/>
    <s v="AA"/>
    <n v="105"/>
    <s v="O"/>
    <s v="P"/>
    <n v="1"/>
    <m/>
    <m/>
  </r>
  <r>
    <n v="105"/>
    <n v="2019099"/>
    <n v="1746"/>
    <x v="1"/>
    <n v="10189.41"/>
    <n v="10189.41"/>
    <d v="2019-09-30T00:00:00"/>
    <s v="Corporate"/>
    <x v="14"/>
    <s v="IDC"/>
    <m/>
    <n v="366685"/>
    <n v="347048"/>
    <m/>
    <m/>
    <m/>
    <m/>
    <s v="JE"/>
    <n v="305"/>
    <m/>
    <m/>
    <n v="9"/>
    <n v="19"/>
    <m/>
    <m/>
    <s v="AA"/>
    <n v="102"/>
    <s v="G"/>
    <s v="P"/>
    <n v="177"/>
    <m/>
    <m/>
  </r>
  <r>
    <n v="105"/>
    <n v="2019099"/>
    <n v="1746"/>
    <x v="1"/>
    <n v="9989.56"/>
    <n v="9989.56"/>
    <d v="2019-08-31T00:00:00"/>
    <s v="Corporate"/>
    <x v="15"/>
    <s v="IDC"/>
    <m/>
    <n v="366346"/>
    <n v="343803"/>
    <m/>
    <m/>
    <m/>
    <m/>
    <s v="JE"/>
    <n v="305"/>
    <m/>
    <m/>
    <n v="8"/>
    <n v="19"/>
    <m/>
    <m/>
    <s v="AA"/>
    <n v="102"/>
    <s v="G"/>
    <s v="P"/>
    <n v="193"/>
    <m/>
    <m/>
  </r>
  <r>
    <n v="105"/>
    <n v="2019099"/>
    <n v="1747"/>
    <x v="0"/>
    <n v="9350"/>
    <n v="9350"/>
    <d v="2020-02-18T00:00:00"/>
    <s v="Corporate"/>
    <x v="16"/>
    <s v="INV 34055"/>
    <m/>
    <n v="349937"/>
    <n v="359720"/>
    <n v="335030"/>
    <s v="CKIM"/>
    <s v="O6"/>
    <m/>
    <s v="OV"/>
    <n v="305"/>
    <m/>
    <m/>
    <n v="2"/>
    <n v="20"/>
    <m/>
    <n v="3127462"/>
    <s v="AA"/>
    <n v="105"/>
    <s v="O"/>
    <s v="P"/>
    <n v="1"/>
    <m/>
    <m/>
  </r>
  <r>
    <n v="105"/>
    <n v="2019099"/>
    <n v="1746"/>
    <x v="1"/>
    <n v="9279.7000000000007"/>
    <n v="9279.7000000000007"/>
    <d v="2019-07-31T00:00:00"/>
    <s v="Corporate"/>
    <x v="17"/>
    <s v="IDC"/>
    <m/>
    <n v="366040"/>
    <n v="341302"/>
    <m/>
    <m/>
    <m/>
    <m/>
    <s v="JE"/>
    <n v="305"/>
    <m/>
    <m/>
    <n v="7"/>
    <n v="19"/>
    <m/>
    <m/>
    <s v="AA"/>
    <n v="102"/>
    <s v="G"/>
    <s v="P"/>
    <n v="217"/>
    <m/>
    <m/>
  </r>
  <r>
    <n v="105"/>
    <n v="2019099"/>
    <n v="1747"/>
    <x v="0"/>
    <n v="8872.5"/>
    <n v="8872.5"/>
    <d v="2020-02-05T00:00:00"/>
    <s v="Corporate"/>
    <x v="2"/>
    <s v="WSC20001"/>
    <m/>
    <n v="348716"/>
    <n v="358463"/>
    <n v="333796"/>
    <s v="CKIM"/>
    <s v="O6"/>
    <m/>
    <s v="OV"/>
    <n v="305"/>
    <m/>
    <m/>
    <n v="2"/>
    <n v="20"/>
    <m/>
    <n v="3071427"/>
    <s v="AA"/>
    <n v="105"/>
    <s v="O"/>
    <s v="P"/>
    <n v="1"/>
    <m/>
    <m/>
  </r>
  <r>
    <n v="105"/>
    <n v="2019099"/>
    <n v="1747"/>
    <x v="0"/>
    <n v="8775"/>
    <n v="8775"/>
    <d v="2019-12-09T00:00:00"/>
    <s v="Corporate"/>
    <x v="2"/>
    <s v="COMP SOFTWARE LABOR/INSTALL"/>
    <m/>
    <n v="343766"/>
    <n v="353490"/>
    <n v="329398"/>
    <s v="CKIM"/>
    <s v="O6"/>
    <m/>
    <s v="OV"/>
    <n v="305"/>
    <m/>
    <m/>
    <n v="12"/>
    <n v="19"/>
    <m/>
    <n v="3071427"/>
    <s v="AA"/>
    <n v="105"/>
    <s v="O"/>
    <s v="P"/>
    <n v="1"/>
    <m/>
    <m/>
  </r>
  <r>
    <n v="105"/>
    <n v="2019099"/>
    <n v="1747"/>
    <x v="0"/>
    <n v="8585"/>
    <n v="8585"/>
    <d v="2020-01-08T00:00:00"/>
    <s v="Corporate"/>
    <x v="16"/>
    <s v="COMP SOFTWARE LABOR/INSTALL"/>
    <m/>
    <n v="346302"/>
    <n v="356111"/>
    <n v="331490"/>
    <s v="CKIM"/>
    <s v="O6"/>
    <m/>
    <s v="OV"/>
    <n v="305"/>
    <m/>
    <m/>
    <n v="1"/>
    <n v="20"/>
    <m/>
    <n v="3127462"/>
    <s v="AA"/>
    <n v="105"/>
    <s v="O"/>
    <s v="P"/>
    <n v="1"/>
    <m/>
    <m/>
  </r>
  <r>
    <n v="105"/>
    <n v="2019099"/>
    <n v="1747"/>
    <x v="0"/>
    <n v="8585"/>
    <n v="8585"/>
    <d v="2019-12-31T00:00:00"/>
    <s v="Corporate"/>
    <x v="1"/>
    <s v="ACCR PO 331490"/>
    <m/>
    <n v="367718"/>
    <n v="356323"/>
    <m/>
    <m/>
    <m/>
    <s v="R"/>
    <s v="JE"/>
    <n v="305"/>
    <m/>
    <m/>
    <n v="12"/>
    <n v="19"/>
    <m/>
    <m/>
    <s v="AA"/>
    <n v="102"/>
    <s v="G"/>
    <s v="P"/>
    <n v="36"/>
    <m/>
    <m/>
  </r>
  <r>
    <m/>
    <m/>
    <m/>
    <x v="0"/>
    <n v="8287.5"/>
    <n v="8287.5"/>
    <d v="2020-06-09T00:00:00"/>
    <m/>
    <x v="2"/>
    <m/>
    <m/>
    <m/>
    <m/>
    <m/>
    <m/>
    <m/>
    <m/>
    <m/>
    <m/>
    <m/>
    <m/>
    <n v="6"/>
    <n v="20"/>
    <m/>
    <m/>
    <m/>
    <m/>
    <m/>
    <m/>
    <m/>
    <m/>
    <m/>
  </r>
  <r>
    <n v="105"/>
    <n v="2019099"/>
    <n v="1747"/>
    <x v="0"/>
    <n v="8190"/>
    <n v="8190"/>
    <d v="2020-02-05T00:00:00"/>
    <s v="Corporate"/>
    <x v="2"/>
    <s v="WSC19026"/>
    <m/>
    <n v="348717"/>
    <n v="358463"/>
    <n v="333795"/>
    <s v="CKIM"/>
    <s v="O6"/>
    <m/>
    <s v="OV"/>
    <n v="305"/>
    <m/>
    <m/>
    <n v="2"/>
    <n v="20"/>
    <m/>
    <n v="3071427"/>
    <s v="AA"/>
    <n v="105"/>
    <s v="O"/>
    <s v="P"/>
    <n v="1"/>
    <m/>
    <m/>
  </r>
  <r>
    <n v="105"/>
    <n v="2019099"/>
    <n v="1747"/>
    <x v="0"/>
    <n v="7480"/>
    <n v="7480"/>
    <d v="2020-04-15T00:00:00"/>
    <s v="Corporate"/>
    <x v="16"/>
    <s v="inv # 34563"/>
    <m/>
    <n v="355217"/>
    <n v="364773"/>
    <n v="339686"/>
    <s v="CKIM"/>
    <s v="O6"/>
    <m/>
    <s v="OV"/>
    <n v="305"/>
    <m/>
    <m/>
    <n v="4"/>
    <n v="20"/>
    <m/>
    <n v="3127462"/>
    <s v="AA"/>
    <n v="105"/>
    <s v="O"/>
    <s v="P"/>
    <n v="1"/>
    <m/>
    <m/>
  </r>
  <r>
    <n v="105"/>
    <n v="2019099"/>
    <n v="1747"/>
    <x v="0"/>
    <n v="6120"/>
    <n v="6120"/>
    <d v="2020-02-18T00:00:00"/>
    <s v="Corporate"/>
    <x v="16"/>
    <s v="INV 34344"/>
    <m/>
    <n v="349936"/>
    <n v="359720"/>
    <n v="335031"/>
    <s v="CKIM"/>
    <s v="O6"/>
    <m/>
    <s v="OV"/>
    <n v="305"/>
    <m/>
    <m/>
    <n v="2"/>
    <n v="20"/>
    <m/>
    <n v="3127462"/>
    <s v="AA"/>
    <n v="105"/>
    <s v="O"/>
    <s v="P"/>
    <n v="1"/>
    <m/>
    <m/>
  </r>
  <r>
    <n v="105"/>
    <n v="2019099"/>
    <n v="1747"/>
    <x v="0"/>
    <n v="6120"/>
    <n v="6120"/>
    <d v="2020-01-09T00:00:00"/>
    <s v="Corporate"/>
    <x v="16"/>
    <s v="INV 33425"/>
    <m/>
    <n v="346425"/>
    <n v="356230"/>
    <n v="331746"/>
    <s v="CKIM"/>
    <s v="O6"/>
    <m/>
    <s v="OV"/>
    <n v="305"/>
    <m/>
    <m/>
    <n v="1"/>
    <n v="20"/>
    <m/>
    <n v="3127462"/>
    <s v="AA"/>
    <n v="105"/>
    <s v="O"/>
    <s v="P"/>
    <n v="1"/>
    <m/>
    <m/>
  </r>
  <r>
    <n v="105"/>
    <n v="2019099"/>
    <n v="1747"/>
    <x v="0"/>
    <n v="6120"/>
    <n v="6120"/>
    <d v="2020-01-09T00:00:00"/>
    <s v="Corporate"/>
    <x v="16"/>
    <s v="INV 33515"/>
    <m/>
    <n v="346427"/>
    <n v="356230"/>
    <n v="331745"/>
    <s v="CKIM"/>
    <s v="O6"/>
    <m/>
    <s v="OV"/>
    <n v="305"/>
    <m/>
    <m/>
    <n v="1"/>
    <n v="20"/>
    <m/>
    <n v="3127462"/>
    <s v="AA"/>
    <n v="105"/>
    <s v="O"/>
    <s v="P"/>
    <n v="1"/>
    <m/>
    <m/>
  </r>
  <r>
    <n v="105"/>
    <n v="2019099"/>
    <n v="1747"/>
    <x v="0"/>
    <n v="6120"/>
    <n v="6120"/>
    <d v="2019-12-31T00:00:00"/>
    <s v="Corporate"/>
    <x v="1"/>
    <s v="ACCR PO 331746"/>
    <m/>
    <n v="367718"/>
    <n v="356323"/>
    <m/>
    <m/>
    <m/>
    <s v="R"/>
    <s v="JE"/>
    <n v="305"/>
    <m/>
    <m/>
    <n v="12"/>
    <n v="19"/>
    <m/>
    <m/>
    <s v="AA"/>
    <n v="102"/>
    <s v="G"/>
    <s v="P"/>
    <n v="38"/>
    <m/>
    <m/>
  </r>
  <r>
    <n v="105"/>
    <n v="2019099"/>
    <n v="1747"/>
    <x v="0"/>
    <n v="6120"/>
    <n v="6120"/>
    <d v="2019-12-31T00:00:00"/>
    <s v="Corporate"/>
    <x v="1"/>
    <s v="ACCR PO 331745"/>
    <m/>
    <n v="367718"/>
    <n v="356323"/>
    <m/>
    <m/>
    <m/>
    <s v="R"/>
    <s v="JE"/>
    <n v="305"/>
    <m/>
    <m/>
    <n v="12"/>
    <n v="19"/>
    <m/>
    <m/>
    <s v="AA"/>
    <n v="102"/>
    <s v="G"/>
    <s v="P"/>
    <n v="39"/>
    <m/>
    <m/>
  </r>
  <r>
    <n v="105"/>
    <n v="2019099"/>
    <n v="1747"/>
    <x v="0"/>
    <n v="5557.5"/>
    <n v="5557.5"/>
    <d v="2020-05-26T00:00:00"/>
    <s v="Corporate"/>
    <x v="2"/>
    <s v="WSC20013"/>
    <m/>
    <n v="358828"/>
    <n v="368142"/>
    <n v="342982"/>
    <s v="CKIM"/>
    <s v="O6"/>
    <m/>
    <s v="OV"/>
    <n v="305"/>
    <m/>
    <m/>
    <n v="5"/>
    <n v="20"/>
    <m/>
    <n v="3071427"/>
    <s v="AA"/>
    <n v="105"/>
    <s v="O"/>
    <s v="P"/>
    <n v="1"/>
    <m/>
    <m/>
  </r>
  <r>
    <n v="105"/>
    <n v="2019099"/>
    <n v="1747"/>
    <x v="0"/>
    <n v="5440"/>
    <n v="5440"/>
    <d v="2019-12-23T00:00:00"/>
    <s v="Corporate"/>
    <x v="16"/>
    <s v="COMP SOFTWARE LABOR/INSTALL"/>
    <m/>
    <n v="345227"/>
    <n v="355050"/>
    <n v="330719"/>
    <s v="CKIM"/>
    <s v="O6"/>
    <m/>
    <s v="OV"/>
    <n v="305"/>
    <m/>
    <m/>
    <n v="12"/>
    <n v="19"/>
    <m/>
    <n v="3127462"/>
    <s v="AA"/>
    <n v="105"/>
    <s v="O"/>
    <s v="P"/>
    <n v="1"/>
    <m/>
    <m/>
  </r>
  <r>
    <n v="105"/>
    <n v="2019099"/>
    <n v="1747"/>
    <x v="0"/>
    <n v="5100"/>
    <n v="5100"/>
    <d v="2020-01-13T00:00:00"/>
    <s v="Corporate"/>
    <x v="16"/>
    <s v="INV 33697"/>
    <m/>
    <n v="346703"/>
    <n v="356533"/>
    <n v="331773"/>
    <s v="CKIM"/>
    <s v="O6"/>
    <m/>
    <s v="OV"/>
    <n v="305"/>
    <m/>
    <m/>
    <n v="1"/>
    <n v="20"/>
    <m/>
    <n v="3127462"/>
    <s v="AA"/>
    <n v="105"/>
    <s v="O"/>
    <s v="P"/>
    <n v="1"/>
    <m/>
    <m/>
  </r>
  <r>
    <n v="105"/>
    <n v="2019099"/>
    <n v="1747"/>
    <x v="0"/>
    <n v="5100"/>
    <n v="5100"/>
    <d v="2019-12-31T00:00:00"/>
    <s v="Corporate"/>
    <x v="1"/>
    <s v="ACCR PO 331773"/>
    <m/>
    <n v="367779"/>
    <n v="356573"/>
    <m/>
    <m/>
    <m/>
    <s v="R"/>
    <s v="JE"/>
    <n v="305"/>
    <m/>
    <m/>
    <n v="12"/>
    <n v="19"/>
    <m/>
    <m/>
    <s v="AA"/>
    <n v="102"/>
    <s v="G"/>
    <s v="P"/>
    <n v="8"/>
    <m/>
    <m/>
  </r>
  <r>
    <n v="105"/>
    <n v="2019099"/>
    <n v="1747"/>
    <x v="0"/>
    <n v="4420"/>
    <n v="4420"/>
    <d v="2019-12-23T00:00:00"/>
    <s v="Corporate"/>
    <x v="16"/>
    <s v="COMP SOFTWARE LABOR/INSTALL"/>
    <m/>
    <n v="345226"/>
    <n v="355048"/>
    <n v="330294"/>
    <s v="CKIM"/>
    <s v="O6"/>
    <m/>
    <s v="OV"/>
    <n v="305"/>
    <m/>
    <m/>
    <n v="12"/>
    <n v="19"/>
    <m/>
    <n v="3127462"/>
    <s v="AA"/>
    <n v="105"/>
    <s v="O"/>
    <s v="P"/>
    <n v="1"/>
    <m/>
    <m/>
  </r>
  <r>
    <m/>
    <m/>
    <m/>
    <x v="0"/>
    <n v="4096"/>
    <n v="4096"/>
    <d v="2020-09-02T00:00:00"/>
    <m/>
    <x v="18"/>
    <m/>
    <m/>
    <m/>
    <m/>
    <m/>
    <m/>
    <m/>
    <m/>
    <m/>
    <m/>
    <m/>
    <m/>
    <n v="9"/>
    <n v="20"/>
    <m/>
    <m/>
    <m/>
    <m/>
    <m/>
    <m/>
    <m/>
    <m/>
    <m/>
  </r>
  <r>
    <n v="105"/>
    <n v="2019099"/>
    <n v="1747"/>
    <x v="0"/>
    <n v="4080"/>
    <n v="4080"/>
    <d v="2020-01-09T00:00:00"/>
    <s v="Corporate"/>
    <x v="16"/>
    <s v="INV 33310"/>
    <m/>
    <n v="346423"/>
    <n v="356230"/>
    <n v="331747"/>
    <s v="CKIM"/>
    <s v="O6"/>
    <m/>
    <s v="OV"/>
    <n v="305"/>
    <m/>
    <m/>
    <n v="1"/>
    <n v="20"/>
    <m/>
    <n v="3127462"/>
    <s v="AA"/>
    <n v="105"/>
    <s v="O"/>
    <s v="P"/>
    <n v="1"/>
    <m/>
    <m/>
  </r>
  <r>
    <n v="105"/>
    <n v="2019099"/>
    <n v="1747"/>
    <x v="0"/>
    <n v="4080"/>
    <n v="4080"/>
    <d v="2019-12-31T00:00:00"/>
    <s v="Corporate"/>
    <x v="1"/>
    <s v="ACCR PO 331747"/>
    <m/>
    <n v="367718"/>
    <n v="356323"/>
    <m/>
    <m/>
    <m/>
    <s v="R"/>
    <s v="JE"/>
    <n v="305"/>
    <m/>
    <m/>
    <n v="12"/>
    <n v="19"/>
    <m/>
    <m/>
    <s v="AA"/>
    <n v="102"/>
    <s v="G"/>
    <s v="P"/>
    <n v="37"/>
    <m/>
    <m/>
  </r>
  <r>
    <n v="105"/>
    <n v="2019099"/>
    <n v="1747"/>
    <x v="0"/>
    <n v="3740"/>
    <n v="3740"/>
    <d v="2020-01-09T00:00:00"/>
    <s v="Corporate"/>
    <x v="16"/>
    <s v="INV 33569"/>
    <m/>
    <n v="346428"/>
    <n v="356230"/>
    <n v="331744"/>
    <s v="CKIM"/>
    <s v="O6"/>
    <m/>
    <s v="OV"/>
    <n v="305"/>
    <m/>
    <m/>
    <n v="1"/>
    <n v="20"/>
    <m/>
    <n v="3127462"/>
    <s v="AA"/>
    <n v="105"/>
    <s v="O"/>
    <s v="P"/>
    <n v="1"/>
    <m/>
    <m/>
  </r>
  <r>
    <n v="105"/>
    <n v="2019099"/>
    <n v="1747"/>
    <x v="0"/>
    <n v="3740"/>
    <n v="3740"/>
    <d v="2019-12-31T00:00:00"/>
    <s v="Corporate"/>
    <x v="1"/>
    <s v="ACCR PO 331744"/>
    <m/>
    <n v="367718"/>
    <n v="356323"/>
    <m/>
    <m/>
    <m/>
    <s v="R"/>
    <s v="JE"/>
    <n v="305"/>
    <m/>
    <m/>
    <n v="12"/>
    <n v="19"/>
    <m/>
    <m/>
    <s v="AA"/>
    <n v="102"/>
    <s v="G"/>
    <s v="P"/>
    <n v="40"/>
    <m/>
    <m/>
  </r>
  <r>
    <n v="105"/>
    <n v="2019099"/>
    <n v="1747"/>
    <x v="0"/>
    <n v="3400"/>
    <n v="3400"/>
    <d v="2020-02-27T00:00:00"/>
    <s v="Corporate"/>
    <x v="16"/>
    <s v="INV# 34469"/>
    <m/>
    <n v="350684"/>
    <n v="360422"/>
    <n v="335524"/>
    <s v="CKIM"/>
    <s v="O6"/>
    <m/>
    <s v="OV"/>
    <n v="305"/>
    <m/>
    <m/>
    <n v="2"/>
    <n v="20"/>
    <m/>
    <n v="3127462"/>
    <s v="AA"/>
    <n v="105"/>
    <s v="O"/>
    <s v="P"/>
    <n v="1"/>
    <m/>
    <m/>
  </r>
  <r>
    <n v="105"/>
    <n v="2019099"/>
    <n v="1747"/>
    <x v="0"/>
    <n v="3071.25"/>
    <n v="3071.25"/>
    <d v="2020-05-26T00:00:00"/>
    <s v="Corporate"/>
    <x v="2"/>
    <s v="WSC20012"/>
    <m/>
    <n v="358825"/>
    <n v="368142"/>
    <n v="342889"/>
    <s v="CKIM"/>
    <s v="O6"/>
    <m/>
    <s v="OV"/>
    <n v="305"/>
    <m/>
    <m/>
    <n v="5"/>
    <n v="20"/>
    <m/>
    <n v="3071427"/>
    <s v="AA"/>
    <n v="105"/>
    <s v="O"/>
    <s v="P"/>
    <n v="1"/>
    <m/>
    <m/>
  </r>
  <r>
    <n v="105"/>
    <n v="2019099"/>
    <n v="1747"/>
    <x v="0"/>
    <n v="2800"/>
    <n v="2800"/>
    <d v="2020-02-11T00:00:00"/>
    <s v="Corporate"/>
    <x v="2"/>
    <s v="WSC20004"/>
    <m/>
    <n v="349301"/>
    <n v="359233"/>
    <n v="334360"/>
    <s v="CKIM"/>
    <s v="O6"/>
    <m/>
    <s v="OV"/>
    <n v="305"/>
    <m/>
    <m/>
    <n v="2"/>
    <n v="20"/>
    <m/>
    <n v="3071427"/>
    <s v="AA"/>
    <n v="105"/>
    <s v="O"/>
    <s v="P"/>
    <n v="1"/>
    <m/>
    <m/>
  </r>
  <r>
    <m/>
    <m/>
    <m/>
    <x v="0"/>
    <n v="2781.25"/>
    <n v="2781.25"/>
    <d v="2020-06-09T00:00:00"/>
    <m/>
    <x v="2"/>
    <m/>
    <m/>
    <m/>
    <m/>
    <m/>
    <m/>
    <m/>
    <m/>
    <m/>
    <m/>
    <m/>
    <m/>
    <n v="6"/>
    <n v="20"/>
    <m/>
    <m/>
    <m/>
    <m/>
    <m/>
    <m/>
    <m/>
    <m/>
    <m/>
  </r>
  <r>
    <n v="105"/>
    <n v="2019099"/>
    <n v="1747"/>
    <x v="0"/>
    <n v="2720"/>
    <n v="2720"/>
    <d v="2020-02-05T00:00:00"/>
    <s v="Corporate"/>
    <x v="16"/>
    <s v="INV 34263"/>
    <m/>
    <n v="348732"/>
    <n v="358475"/>
    <n v="333935"/>
    <s v="CKIM"/>
    <s v="O6"/>
    <m/>
    <s v="OV"/>
    <n v="305"/>
    <m/>
    <m/>
    <n v="2"/>
    <n v="20"/>
    <m/>
    <n v="3127462"/>
    <s v="AA"/>
    <n v="105"/>
    <s v="O"/>
    <s v="P"/>
    <n v="1"/>
    <m/>
    <m/>
  </r>
  <r>
    <n v="105"/>
    <n v="2019099"/>
    <n v="1747"/>
    <x v="0"/>
    <n v="2535"/>
    <n v="2535"/>
    <d v="2020-05-26T00:00:00"/>
    <s v="Corporate"/>
    <x v="2"/>
    <s v="WSC20015"/>
    <m/>
    <n v="358824"/>
    <n v="368142"/>
    <n v="342888"/>
    <s v="CKIM"/>
    <s v="O6"/>
    <m/>
    <s v="OV"/>
    <n v="305"/>
    <m/>
    <m/>
    <n v="5"/>
    <n v="20"/>
    <m/>
    <n v="3071427"/>
    <s v="AA"/>
    <n v="105"/>
    <s v="O"/>
    <s v="P"/>
    <n v="1"/>
    <m/>
    <m/>
  </r>
  <r>
    <m/>
    <m/>
    <m/>
    <x v="0"/>
    <n v="2388.75"/>
    <n v="2388.75"/>
    <d v="2020-07-07T00:00:00"/>
    <m/>
    <x v="2"/>
    <m/>
    <m/>
    <m/>
    <m/>
    <m/>
    <m/>
    <m/>
    <m/>
    <m/>
    <m/>
    <m/>
    <m/>
    <n v="7"/>
    <n v="20"/>
    <m/>
    <m/>
    <m/>
    <m/>
    <m/>
    <m/>
    <m/>
    <m/>
    <m/>
  </r>
  <r>
    <m/>
    <m/>
    <m/>
    <x v="1"/>
    <n v="2182.2800000000002"/>
    <n v="2182.2800000000002"/>
    <d v="2020-12-31T00:00:00"/>
    <m/>
    <x v="3"/>
    <m/>
    <m/>
    <m/>
    <m/>
    <m/>
    <m/>
    <m/>
    <m/>
    <m/>
    <m/>
    <m/>
    <m/>
    <m/>
    <n v="20"/>
    <m/>
    <m/>
    <m/>
    <m/>
    <m/>
    <m/>
    <m/>
    <m/>
    <m/>
  </r>
  <r>
    <m/>
    <m/>
    <m/>
    <x v="1"/>
    <n v="2142.15"/>
    <n v="2142.15"/>
    <d v="2020-11-30T00:00:00"/>
    <m/>
    <x v="3"/>
    <m/>
    <m/>
    <m/>
    <m/>
    <m/>
    <m/>
    <m/>
    <m/>
    <m/>
    <m/>
    <m/>
    <m/>
    <n v="11"/>
    <n v="20"/>
    <m/>
    <m/>
    <m/>
    <m/>
    <m/>
    <m/>
    <m/>
    <m/>
    <m/>
  </r>
  <r>
    <m/>
    <m/>
    <m/>
    <x v="1"/>
    <n v="2104.52"/>
    <n v="2104.52"/>
    <d v="2020-10-31T00:00:00"/>
    <m/>
    <x v="3"/>
    <m/>
    <m/>
    <m/>
    <m/>
    <m/>
    <m/>
    <m/>
    <m/>
    <m/>
    <m/>
    <m/>
    <m/>
    <n v="10"/>
    <n v="20"/>
    <m/>
    <m/>
    <m/>
    <m/>
    <m/>
    <m/>
    <m/>
    <m/>
    <m/>
  </r>
  <r>
    <m/>
    <m/>
    <m/>
    <x v="1"/>
    <n v="2028.4"/>
    <n v="2028.4"/>
    <d v="2020-09-30T00:00:00"/>
    <m/>
    <x v="3"/>
    <m/>
    <m/>
    <m/>
    <m/>
    <m/>
    <m/>
    <m/>
    <m/>
    <m/>
    <m/>
    <m/>
    <m/>
    <n v="9"/>
    <n v="20"/>
    <m/>
    <m/>
    <m/>
    <m/>
    <m/>
    <m/>
    <m/>
    <m/>
    <m/>
  </r>
  <r>
    <n v="105"/>
    <n v="2019099"/>
    <n v="1747"/>
    <x v="0"/>
    <n v="1980"/>
    <n v="1980"/>
    <d v="2020-05-26T00:00:00"/>
    <s v="Corporate"/>
    <x v="2"/>
    <s v="WSC20011"/>
    <m/>
    <n v="358826"/>
    <n v="368142"/>
    <n v="342891"/>
    <s v="CKIM"/>
    <s v="O6"/>
    <m/>
    <s v="OV"/>
    <n v="305"/>
    <m/>
    <m/>
    <n v="5"/>
    <n v="20"/>
    <m/>
    <n v="3071427"/>
    <s v="AA"/>
    <n v="105"/>
    <s v="O"/>
    <s v="P"/>
    <n v="1"/>
    <m/>
    <m/>
  </r>
  <r>
    <m/>
    <m/>
    <m/>
    <x v="1"/>
    <n v="1970.63"/>
    <n v="1970.63"/>
    <d v="2020-08-31T00:00:00"/>
    <m/>
    <x v="3"/>
    <m/>
    <m/>
    <m/>
    <m/>
    <m/>
    <m/>
    <m/>
    <m/>
    <m/>
    <m/>
    <m/>
    <m/>
    <n v="8"/>
    <n v="20"/>
    <m/>
    <m/>
    <m/>
    <m/>
    <m/>
    <m/>
    <m/>
    <m/>
    <m/>
  </r>
  <r>
    <m/>
    <m/>
    <m/>
    <x v="1"/>
    <n v="1897.3"/>
    <n v="1897.3"/>
    <d v="2020-07-31T00:00:00"/>
    <m/>
    <x v="3"/>
    <m/>
    <m/>
    <m/>
    <m/>
    <m/>
    <m/>
    <m/>
    <m/>
    <m/>
    <m/>
    <m/>
    <m/>
    <n v="7"/>
    <n v="20"/>
    <m/>
    <m/>
    <m/>
    <m/>
    <m/>
    <m/>
    <m/>
    <m/>
    <m/>
  </r>
  <r>
    <m/>
    <m/>
    <m/>
    <x v="1"/>
    <n v="1820.6"/>
    <n v="1820.6"/>
    <d v="2020-06-30T00:00:00"/>
    <m/>
    <x v="3"/>
    <m/>
    <m/>
    <m/>
    <m/>
    <m/>
    <m/>
    <m/>
    <m/>
    <m/>
    <m/>
    <m/>
    <m/>
    <n v="6"/>
    <n v="20"/>
    <m/>
    <m/>
    <m/>
    <m/>
    <m/>
    <m/>
    <m/>
    <m/>
    <m/>
  </r>
  <r>
    <n v="105"/>
    <n v="2019099"/>
    <n v="1747"/>
    <x v="0"/>
    <n v="1505"/>
    <n v="1505"/>
    <d v="2019-11-26T00:00:00"/>
    <s v="Corporate"/>
    <x v="2"/>
    <s v="COMP SOFTWARE LABOR/INSTALL"/>
    <m/>
    <n v="342833"/>
    <n v="352394"/>
    <n v="328303"/>
    <s v="CKIM"/>
    <s v="O6"/>
    <m/>
    <s v="OV"/>
    <n v="305"/>
    <m/>
    <m/>
    <n v="11"/>
    <n v="19"/>
    <m/>
    <n v="3071427"/>
    <s v="AA"/>
    <n v="105"/>
    <s v="O"/>
    <s v="P"/>
    <n v="1"/>
    <m/>
    <m/>
  </r>
  <r>
    <n v="105"/>
    <n v="2019099"/>
    <n v="1747"/>
    <x v="0"/>
    <n v="1440"/>
    <n v="1440"/>
    <d v="2020-01-08T00:00:00"/>
    <s v="Corporate"/>
    <x v="19"/>
    <m/>
    <m/>
    <n v="1124312"/>
    <n v="356180"/>
    <m/>
    <m/>
    <m/>
    <m/>
    <s v="PV"/>
    <n v="305"/>
    <m/>
    <m/>
    <n v="1"/>
    <n v="20"/>
    <m/>
    <n v="3083365"/>
    <s v="AA"/>
    <n v="105"/>
    <s v="V"/>
    <s v="P"/>
    <n v="1"/>
    <m/>
    <m/>
  </r>
  <r>
    <n v="105"/>
    <n v="2019099"/>
    <n v="1747"/>
    <x v="0"/>
    <n v="1440"/>
    <n v="1440"/>
    <d v="2020-01-08T00:00:00"/>
    <s v="Corporate"/>
    <x v="19"/>
    <m/>
    <m/>
    <n v="1124320"/>
    <n v="356180"/>
    <m/>
    <m/>
    <m/>
    <m/>
    <s v="PV"/>
    <n v="305"/>
    <m/>
    <m/>
    <n v="1"/>
    <n v="20"/>
    <m/>
    <n v="3083365"/>
    <s v="AA"/>
    <n v="105"/>
    <s v="V"/>
    <s v="P"/>
    <n v="1"/>
    <m/>
    <m/>
  </r>
  <r>
    <n v="105"/>
    <n v="2019099"/>
    <n v="1747"/>
    <x v="0"/>
    <n v="1440"/>
    <n v="1440"/>
    <d v="2020-01-08T00:00:00"/>
    <s v="Corporate"/>
    <x v="19"/>
    <m/>
    <m/>
    <n v="1124321"/>
    <n v="356180"/>
    <m/>
    <m/>
    <m/>
    <m/>
    <s v="PV"/>
    <n v="305"/>
    <m/>
    <m/>
    <n v="1"/>
    <n v="20"/>
    <m/>
    <n v="3083365"/>
    <s v="AA"/>
    <n v="105"/>
    <s v="V"/>
    <s v="P"/>
    <n v="1"/>
    <m/>
    <m/>
  </r>
  <r>
    <n v="105"/>
    <n v="2019099"/>
    <n v="1747"/>
    <x v="0"/>
    <n v="1440"/>
    <n v="1440"/>
    <d v="2019-12-01T00:00:00"/>
    <s v="Corporate"/>
    <x v="19"/>
    <m/>
    <m/>
    <n v="1113441"/>
    <n v="352599"/>
    <m/>
    <m/>
    <m/>
    <m/>
    <s v="PV"/>
    <n v="305"/>
    <m/>
    <m/>
    <n v="12"/>
    <n v="19"/>
    <m/>
    <n v="3083365"/>
    <s v="AA"/>
    <n v="102"/>
    <s v="V"/>
    <s v="P"/>
    <n v="1"/>
    <m/>
    <m/>
  </r>
  <r>
    <n v="105"/>
    <n v="2019099"/>
    <n v="1747"/>
    <x v="0"/>
    <n v="1440"/>
    <n v="1440"/>
    <d v="2019-12-01T00:00:00"/>
    <s v="Corporate"/>
    <x v="19"/>
    <m/>
    <m/>
    <n v="1113444"/>
    <n v="352599"/>
    <m/>
    <m/>
    <m/>
    <m/>
    <s v="PV"/>
    <n v="305"/>
    <m/>
    <m/>
    <n v="12"/>
    <n v="19"/>
    <m/>
    <n v="3083365"/>
    <s v="AA"/>
    <n v="102"/>
    <s v="V"/>
    <s v="P"/>
    <n v="1"/>
    <m/>
    <m/>
  </r>
  <r>
    <n v="105"/>
    <n v="2019099"/>
    <n v="1747"/>
    <x v="0"/>
    <n v="1440"/>
    <n v="1440"/>
    <d v="2019-12-01T00:00:00"/>
    <s v="Corporate"/>
    <x v="19"/>
    <m/>
    <m/>
    <n v="1113448"/>
    <n v="352599"/>
    <m/>
    <m/>
    <m/>
    <m/>
    <s v="PV"/>
    <n v="305"/>
    <m/>
    <m/>
    <n v="12"/>
    <n v="19"/>
    <m/>
    <n v="3083365"/>
    <s v="AA"/>
    <n v="102"/>
    <s v="V"/>
    <s v="P"/>
    <n v="1"/>
    <m/>
    <m/>
  </r>
  <r>
    <n v="105"/>
    <n v="2019099"/>
    <n v="1747"/>
    <x v="0"/>
    <n v="1440"/>
    <n v="1440"/>
    <d v="2019-12-01T00:00:00"/>
    <s v="Corporate"/>
    <x v="19"/>
    <m/>
    <m/>
    <n v="1113449"/>
    <n v="352599"/>
    <m/>
    <m/>
    <m/>
    <m/>
    <s v="PV"/>
    <n v="305"/>
    <m/>
    <m/>
    <n v="12"/>
    <n v="19"/>
    <m/>
    <n v="3083365"/>
    <s v="AA"/>
    <n v="102"/>
    <s v="V"/>
    <s v="P"/>
    <n v="1"/>
    <m/>
    <m/>
  </r>
  <r>
    <n v="105"/>
    <n v="2019099"/>
    <n v="1747"/>
    <x v="0"/>
    <n v="1440"/>
    <n v="1440"/>
    <d v="2019-10-10T00:00:00"/>
    <s v="Corporate"/>
    <x v="19"/>
    <m/>
    <m/>
    <n v="1099297"/>
    <n v="347745"/>
    <m/>
    <m/>
    <m/>
    <m/>
    <s v="PV"/>
    <n v="305"/>
    <m/>
    <m/>
    <n v="10"/>
    <n v="19"/>
    <m/>
    <n v="3083365"/>
    <s v="AA"/>
    <n v="102"/>
    <s v="V"/>
    <s v="P"/>
    <n v="1"/>
    <m/>
    <m/>
  </r>
  <r>
    <n v="105"/>
    <n v="2019099"/>
    <n v="1747"/>
    <x v="0"/>
    <n v="1440"/>
    <n v="1440"/>
    <d v="2019-10-10T00:00:00"/>
    <s v="Corporate"/>
    <x v="19"/>
    <m/>
    <m/>
    <n v="1099368"/>
    <n v="347745"/>
    <m/>
    <m/>
    <m/>
    <m/>
    <s v="PV"/>
    <n v="305"/>
    <m/>
    <m/>
    <n v="10"/>
    <n v="19"/>
    <m/>
    <n v="3083365"/>
    <s v="AA"/>
    <n v="102"/>
    <s v="V"/>
    <s v="P"/>
    <n v="1"/>
    <m/>
    <m/>
  </r>
  <r>
    <n v="105"/>
    <n v="2019099"/>
    <n v="1747"/>
    <x v="0"/>
    <n v="1440"/>
    <n v="1440"/>
    <d v="2019-10-10T00:00:00"/>
    <s v="Corporate"/>
    <x v="19"/>
    <m/>
    <m/>
    <n v="1099373"/>
    <n v="347745"/>
    <m/>
    <m/>
    <m/>
    <m/>
    <s v="PV"/>
    <n v="305"/>
    <m/>
    <m/>
    <n v="10"/>
    <n v="19"/>
    <m/>
    <n v="3083365"/>
    <s v="AA"/>
    <n v="102"/>
    <s v="V"/>
    <s v="P"/>
    <n v="1"/>
    <m/>
    <m/>
  </r>
  <r>
    <m/>
    <m/>
    <m/>
    <x v="0"/>
    <n v="1365"/>
    <n v="1365"/>
    <d v="2020-07-07T00:00:00"/>
    <m/>
    <x v="2"/>
    <m/>
    <m/>
    <m/>
    <m/>
    <m/>
    <m/>
    <m/>
    <m/>
    <m/>
    <m/>
    <m/>
    <m/>
    <n v="7"/>
    <n v="20"/>
    <m/>
    <m/>
    <m/>
    <m/>
    <m/>
    <m/>
    <m/>
    <m/>
    <m/>
  </r>
  <r>
    <n v="105"/>
    <n v="2019099"/>
    <n v="1747"/>
    <x v="0"/>
    <n v="1152"/>
    <n v="1152"/>
    <d v="2019-12-01T00:00:00"/>
    <s v="Corporate"/>
    <x v="19"/>
    <m/>
    <m/>
    <n v="1113440"/>
    <n v="352599"/>
    <m/>
    <m/>
    <m/>
    <m/>
    <s v="PV"/>
    <n v="305"/>
    <m/>
    <m/>
    <n v="12"/>
    <n v="19"/>
    <m/>
    <n v="3083365"/>
    <s v="AA"/>
    <n v="102"/>
    <s v="V"/>
    <s v="P"/>
    <n v="1"/>
    <m/>
    <m/>
  </r>
  <r>
    <n v="105"/>
    <n v="2019099"/>
    <n v="1747"/>
    <x v="0"/>
    <n v="1152"/>
    <n v="1152"/>
    <d v="2019-12-01T00:00:00"/>
    <s v="Corporate"/>
    <x v="19"/>
    <m/>
    <m/>
    <n v="1113445"/>
    <n v="352599"/>
    <m/>
    <m/>
    <m/>
    <m/>
    <s v="PV"/>
    <n v="305"/>
    <m/>
    <m/>
    <n v="12"/>
    <n v="19"/>
    <m/>
    <n v="3083365"/>
    <s v="AA"/>
    <n v="102"/>
    <s v="V"/>
    <s v="P"/>
    <n v="1"/>
    <m/>
    <m/>
  </r>
  <r>
    <n v="105"/>
    <n v="2019099"/>
    <n v="1747"/>
    <x v="0"/>
    <n v="1152"/>
    <n v="1152"/>
    <d v="2019-10-10T00:00:00"/>
    <s v="Corporate"/>
    <x v="19"/>
    <m/>
    <m/>
    <n v="1099328"/>
    <n v="347745"/>
    <m/>
    <m/>
    <m/>
    <m/>
    <s v="PV"/>
    <n v="305"/>
    <m/>
    <m/>
    <n v="10"/>
    <n v="19"/>
    <m/>
    <n v="3083365"/>
    <s v="AA"/>
    <n v="102"/>
    <s v="V"/>
    <s v="P"/>
    <n v="1"/>
    <m/>
    <m/>
  </r>
  <r>
    <n v="105"/>
    <n v="2019099"/>
    <n v="1745"/>
    <x v="2"/>
    <n v="1096"/>
    <n v="1096"/>
    <d v="2019-08-31T00:00:00"/>
    <s v="Corporate"/>
    <x v="20"/>
    <s v="Cap Project              003 6"/>
    <m/>
    <n v="2141"/>
    <n v="343758"/>
    <m/>
    <m/>
    <m/>
    <m/>
    <s v="T4"/>
    <n v="305"/>
    <m/>
    <m/>
    <n v="8"/>
    <n v="19"/>
    <n v="8"/>
    <n v="1099914"/>
    <s v="AA"/>
    <n v="105"/>
    <s v="P"/>
    <s v="P"/>
    <n v="38"/>
    <m/>
    <m/>
  </r>
  <r>
    <n v="105"/>
    <n v="2019099"/>
    <n v="1745"/>
    <x v="2"/>
    <n v="1096"/>
    <n v="1096"/>
    <d v="2019-07-15T00:00:00"/>
    <s v="Corporate"/>
    <x v="20"/>
    <s v="Cap Project              003 6"/>
    <m/>
    <n v="2120"/>
    <n v="339779"/>
    <m/>
    <m/>
    <m/>
    <m/>
    <s v="T4"/>
    <n v="305"/>
    <m/>
    <m/>
    <n v="7"/>
    <n v="19"/>
    <n v="8"/>
    <n v="1099914"/>
    <s v="AA"/>
    <n v="105"/>
    <s v="P"/>
    <s v="P"/>
    <n v="1"/>
    <m/>
    <m/>
  </r>
  <r>
    <n v="105"/>
    <n v="2019099"/>
    <n v="1745"/>
    <x v="2"/>
    <n v="1096"/>
    <n v="1096"/>
    <d v="2019-07-15T00:00:00"/>
    <s v="Corporate"/>
    <x v="20"/>
    <s v="Cap Project              003 6"/>
    <m/>
    <n v="2120"/>
    <n v="339779"/>
    <m/>
    <m/>
    <m/>
    <m/>
    <s v="T4"/>
    <n v="305"/>
    <m/>
    <m/>
    <n v="7"/>
    <n v="19"/>
    <n v="8"/>
    <n v="1099914"/>
    <s v="AA"/>
    <n v="105"/>
    <s v="P"/>
    <s v="P"/>
    <n v="25"/>
    <m/>
    <m/>
  </r>
  <r>
    <n v="105"/>
    <n v="2019099"/>
    <n v="1745"/>
    <x v="2"/>
    <n v="1096"/>
    <n v="1096"/>
    <d v="2019-06-30T00:00:00"/>
    <s v="Corporate"/>
    <x v="20"/>
    <s v="Cap Project              003 6"/>
    <m/>
    <n v="2114"/>
    <n v="338466"/>
    <m/>
    <m/>
    <m/>
    <m/>
    <s v="T4"/>
    <n v="305"/>
    <m/>
    <m/>
    <n v="6"/>
    <n v="19"/>
    <n v="8"/>
    <n v="1099914"/>
    <s v="AA"/>
    <n v="105"/>
    <s v="P"/>
    <s v="P"/>
    <n v="7"/>
    <m/>
    <m/>
  </r>
  <r>
    <n v="105"/>
    <n v="2019099"/>
    <n v="1745"/>
    <x v="2"/>
    <n v="1096"/>
    <n v="1096"/>
    <d v="2019-06-30T00:00:00"/>
    <s v="Corporate"/>
    <x v="20"/>
    <s v="Cap Project              003 6"/>
    <m/>
    <n v="2114"/>
    <n v="338466"/>
    <m/>
    <m/>
    <m/>
    <m/>
    <s v="T4"/>
    <n v="305"/>
    <m/>
    <m/>
    <n v="6"/>
    <n v="19"/>
    <n v="8"/>
    <n v="1099914"/>
    <s v="AA"/>
    <n v="105"/>
    <s v="P"/>
    <s v="P"/>
    <n v="12"/>
    <m/>
    <m/>
  </r>
  <r>
    <n v="105"/>
    <n v="2019099"/>
    <n v="1747"/>
    <x v="0"/>
    <n v="1085"/>
    <n v="1085"/>
    <d v="2020-02-05T00:00:00"/>
    <s v="Corporate"/>
    <x v="2"/>
    <s v="WSC20002"/>
    <m/>
    <n v="348715"/>
    <n v="358463"/>
    <n v="333797"/>
    <s v="CKIM"/>
    <s v="O6"/>
    <m/>
    <s v="OV"/>
    <n v="305"/>
    <m/>
    <m/>
    <n v="2"/>
    <n v="20"/>
    <m/>
    <n v="3071427"/>
    <s v="AA"/>
    <n v="105"/>
    <s v="O"/>
    <s v="P"/>
    <n v="1"/>
    <m/>
    <m/>
  </r>
  <r>
    <n v="105"/>
    <n v="2019099"/>
    <n v="1745"/>
    <x v="2"/>
    <n v="968"/>
    <n v="968"/>
    <d v="2019-08-31T00:00:00"/>
    <s v="Corporate"/>
    <x v="21"/>
    <s v="Cap Project              003 6"/>
    <m/>
    <n v="2141"/>
    <n v="343758"/>
    <m/>
    <m/>
    <m/>
    <m/>
    <s v="T4"/>
    <n v="305"/>
    <m/>
    <m/>
    <n v="8"/>
    <n v="19"/>
    <n v="8"/>
    <n v="1099915"/>
    <s v="AA"/>
    <n v="105"/>
    <s v="P"/>
    <s v="P"/>
    <n v="18"/>
    <m/>
    <m/>
  </r>
  <r>
    <n v="105"/>
    <n v="2019099"/>
    <n v="1745"/>
    <x v="2"/>
    <n v="968"/>
    <n v="968"/>
    <d v="2019-08-31T00:00:00"/>
    <s v="Corporate"/>
    <x v="21"/>
    <s v="Cap Project              003 6"/>
    <m/>
    <n v="2141"/>
    <n v="343758"/>
    <m/>
    <m/>
    <m/>
    <m/>
    <s v="T4"/>
    <n v="305"/>
    <m/>
    <m/>
    <n v="8"/>
    <n v="19"/>
    <n v="8"/>
    <n v="1099915"/>
    <s v="AA"/>
    <n v="105"/>
    <s v="P"/>
    <s v="P"/>
    <n v="19"/>
    <m/>
    <m/>
  </r>
  <r>
    <n v="105"/>
    <n v="2019099"/>
    <n v="1745"/>
    <x v="2"/>
    <n v="968"/>
    <n v="968"/>
    <d v="2019-08-31T00:00:00"/>
    <s v="Corporate"/>
    <x v="21"/>
    <s v="Cap Project              003 6"/>
    <m/>
    <n v="2141"/>
    <n v="343758"/>
    <m/>
    <m/>
    <m/>
    <m/>
    <s v="T4"/>
    <n v="305"/>
    <m/>
    <m/>
    <n v="8"/>
    <n v="19"/>
    <n v="8"/>
    <n v="1099915"/>
    <s v="AA"/>
    <n v="105"/>
    <s v="P"/>
    <s v="P"/>
    <n v="22"/>
    <m/>
    <m/>
  </r>
  <r>
    <n v="105"/>
    <n v="2019099"/>
    <n v="1745"/>
    <x v="2"/>
    <n v="968"/>
    <n v="968"/>
    <d v="2019-08-31T00:00:00"/>
    <s v="Corporate"/>
    <x v="21"/>
    <s v="Cap Project              003 6"/>
    <m/>
    <n v="2141"/>
    <n v="343758"/>
    <m/>
    <m/>
    <m/>
    <m/>
    <s v="T4"/>
    <n v="305"/>
    <m/>
    <m/>
    <n v="8"/>
    <n v="19"/>
    <n v="8"/>
    <n v="1099915"/>
    <s v="AA"/>
    <n v="105"/>
    <s v="P"/>
    <s v="P"/>
    <n v="23"/>
    <m/>
    <m/>
  </r>
  <r>
    <m/>
    <m/>
    <m/>
    <x v="0"/>
    <n v="848"/>
    <n v="848"/>
    <d v="2020-12-28T00:00:00"/>
    <m/>
    <x v="18"/>
    <m/>
    <m/>
    <m/>
    <m/>
    <m/>
    <m/>
    <m/>
    <m/>
    <m/>
    <m/>
    <m/>
    <m/>
    <m/>
    <n v="20"/>
    <m/>
    <m/>
    <m/>
    <m/>
    <m/>
    <m/>
    <m/>
    <m/>
    <m/>
  </r>
  <r>
    <n v="105"/>
    <n v="2019099"/>
    <n v="1745"/>
    <x v="2"/>
    <n v="822"/>
    <n v="822"/>
    <d v="2019-08-31T00:00:00"/>
    <s v="Corporate"/>
    <x v="20"/>
    <s v="Cap Project              003 6"/>
    <m/>
    <n v="2141"/>
    <n v="343758"/>
    <m/>
    <m/>
    <m/>
    <m/>
    <s v="T4"/>
    <n v="305"/>
    <m/>
    <m/>
    <n v="8"/>
    <n v="19"/>
    <n v="6"/>
    <n v="1099914"/>
    <s v="AA"/>
    <n v="105"/>
    <s v="P"/>
    <s v="P"/>
    <n v="39"/>
    <m/>
    <m/>
  </r>
  <r>
    <n v="105"/>
    <n v="2019099"/>
    <n v="1745"/>
    <x v="2"/>
    <n v="822"/>
    <n v="822"/>
    <d v="2019-08-31T00:00:00"/>
    <s v="Corporate"/>
    <x v="20"/>
    <s v="Cap Project              003 6"/>
    <m/>
    <n v="2141"/>
    <n v="343758"/>
    <m/>
    <m/>
    <m/>
    <m/>
    <s v="T4"/>
    <n v="305"/>
    <m/>
    <m/>
    <n v="8"/>
    <n v="19"/>
    <n v="6"/>
    <n v="1099914"/>
    <s v="AA"/>
    <n v="105"/>
    <s v="P"/>
    <s v="P"/>
    <n v="41"/>
    <m/>
    <m/>
  </r>
  <r>
    <n v="105"/>
    <n v="2019099"/>
    <n v="1747"/>
    <x v="0"/>
    <n v="792"/>
    <n v="792"/>
    <d v="2020-01-08T00:00:00"/>
    <s v="Corporate"/>
    <x v="19"/>
    <m/>
    <m/>
    <n v="1124316"/>
    <n v="356180"/>
    <m/>
    <m/>
    <m/>
    <m/>
    <s v="PV"/>
    <n v="305"/>
    <m/>
    <m/>
    <n v="1"/>
    <n v="20"/>
    <m/>
    <n v="3083365"/>
    <s v="AA"/>
    <n v="105"/>
    <s v="V"/>
    <s v="P"/>
    <n v="1"/>
    <m/>
    <m/>
  </r>
  <r>
    <m/>
    <m/>
    <m/>
    <x v="0"/>
    <n v="784"/>
    <n v="784"/>
    <d v="2020-09-17T00:00:00"/>
    <m/>
    <x v="18"/>
    <m/>
    <m/>
    <m/>
    <m/>
    <m/>
    <m/>
    <m/>
    <m/>
    <m/>
    <m/>
    <m/>
    <m/>
    <n v="9"/>
    <n v="20"/>
    <m/>
    <m/>
    <m/>
    <m/>
    <m/>
    <m/>
    <m/>
    <m/>
    <m/>
  </r>
  <r>
    <m/>
    <m/>
    <m/>
    <x v="2"/>
    <n v="784"/>
    <n v="784"/>
    <d v="2020-06-04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784"/>
    <n v="784"/>
    <d v="2020-06-02T00:00:00"/>
    <m/>
    <x v="3"/>
    <m/>
    <m/>
    <m/>
    <m/>
    <m/>
    <m/>
    <m/>
    <m/>
    <m/>
    <m/>
    <m/>
    <m/>
    <n v="6"/>
    <n v="20"/>
    <m/>
    <m/>
    <m/>
    <m/>
    <m/>
    <m/>
    <m/>
    <m/>
    <m/>
  </r>
  <r>
    <n v="105"/>
    <n v="2019099"/>
    <n v="1745"/>
    <x v="2"/>
    <n v="736"/>
    <n v="736"/>
    <d v="2019-11-30T00:00:00"/>
    <s v="Corporate"/>
    <x v="22"/>
    <s v="Cap Project              003 6"/>
    <m/>
    <n v="2177"/>
    <n v="353064"/>
    <m/>
    <m/>
    <m/>
    <m/>
    <s v="T4"/>
    <n v="305"/>
    <m/>
    <m/>
    <n v="11"/>
    <n v="19"/>
    <n v="8"/>
    <n v="1099823"/>
    <s v="AA"/>
    <n v="102"/>
    <s v="P"/>
    <s v="P"/>
    <n v="21"/>
    <m/>
    <m/>
  </r>
  <r>
    <n v="105"/>
    <n v="2019099"/>
    <n v="1745"/>
    <x v="2"/>
    <n v="736"/>
    <n v="736"/>
    <d v="2019-11-30T00:00:00"/>
    <s v="Corporate"/>
    <x v="22"/>
    <s v="Cap Project              003 6"/>
    <m/>
    <n v="2177"/>
    <n v="353064"/>
    <m/>
    <m/>
    <m/>
    <m/>
    <s v="T4"/>
    <n v="305"/>
    <m/>
    <m/>
    <n v="11"/>
    <n v="19"/>
    <n v="8"/>
    <n v="1099823"/>
    <s v="AA"/>
    <n v="102"/>
    <s v="P"/>
    <s v="P"/>
    <n v="22"/>
    <m/>
    <m/>
  </r>
  <r>
    <n v="105"/>
    <n v="2019099"/>
    <n v="1745"/>
    <x v="2"/>
    <n v="736"/>
    <n v="736"/>
    <d v="2019-11-30T00:00:00"/>
    <s v="Corporate"/>
    <x v="22"/>
    <s v="Cap Project              003 6"/>
    <m/>
    <n v="2177"/>
    <n v="353064"/>
    <m/>
    <m/>
    <m/>
    <m/>
    <s v="T4"/>
    <n v="305"/>
    <m/>
    <m/>
    <n v="11"/>
    <n v="19"/>
    <n v="8"/>
    <n v="1099823"/>
    <s v="AA"/>
    <n v="102"/>
    <s v="P"/>
    <s v="P"/>
    <n v="23"/>
    <m/>
    <m/>
  </r>
  <r>
    <n v="105"/>
    <n v="2019099"/>
    <n v="1745"/>
    <x v="2"/>
    <n v="736"/>
    <n v="736"/>
    <d v="2019-11-15T00:00:00"/>
    <s v="Corporate"/>
    <x v="22"/>
    <s v="Cap Project              003 6"/>
    <m/>
    <n v="2171"/>
    <n v="352112"/>
    <m/>
    <m/>
    <m/>
    <m/>
    <s v="T4"/>
    <n v="305"/>
    <m/>
    <m/>
    <n v="11"/>
    <n v="19"/>
    <n v="8"/>
    <n v="1099823"/>
    <s v="AA"/>
    <n v="102"/>
    <s v="P"/>
    <s v="P"/>
    <n v="34"/>
    <m/>
    <m/>
  </r>
  <r>
    <n v="105"/>
    <n v="2019099"/>
    <n v="1745"/>
    <x v="2"/>
    <n v="736"/>
    <n v="736"/>
    <d v="2019-09-15T00:00:00"/>
    <s v="Corporate"/>
    <x v="22"/>
    <s v="Cap Project              003 6"/>
    <m/>
    <n v="2147"/>
    <n v="345212"/>
    <m/>
    <m/>
    <m/>
    <m/>
    <s v="T4"/>
    <n v="305"/>
    <m/>
    <m/>
    <n v="9"/>
    <n v="19"/>
    <n v="8"/>
    <n v="1099823"/>
    <s v="AA"/>
    <n v="105"/>
    <s v="P"/>
    <s v="P"/>
    <n v="14"/>
    <m/>
    <m/>
  </r>
  <r>
    <n v="105"/>
    <n v="2019099"/>
    <n v="1745"/>
    <x v="2"/>
    <n v="736"/>
    <n v="736"/>
    <d v="2019-09-15T00:00:00"/>
    <s v="Corporate"/>
    <x v="22"/>
    <s v="Cap Project              003 6"/>
    <m/>
    <n v="2147"/>
    <n v="345212"/>
    <m/>
    <m/>
    <m/>
    <m/>
    <s v="T4"/>
    <n v="305"/>
    <m/>
    <m/>
    <n v="9"/>
    <n v="19"/>
    <n v="8"/>
    <n v="1099823"/>
    <s v="AA"/>
    <n v="105"/>
    <s v="P"/>
    <s v="P"/>
    <n v="15"/>
    <m/>
    <m/>
  </r>
  <r>
    <n v="105"/>
    <n v="2019099"/>
    <n v="1745"/>
    <x v="2"/>
    <n v="736"/>
    <n v="736"/>
    <d v="2019-09-15T00:00:00"/>
    <s v="Corporate"/>
    <x v="22"/>
    <s v="Cap Project              003 6"/>
    <m/>
    <n v="2147"/>
    <n v="345212"/>
    <m/>
    <m/>
    <m/>
    <m/>
    <s v="T4"/>
    <n v="305"/>
    <m/>
    <m/>
    <n v="9"/>
    <n v="19"/>
    <n v="8"/>
    <n v="1099823"/>
    <s v="AA"/>
    <n v="105"/>
    <s v="P"/>
    <s v="P"/>
    <n v="16"/>
    <m/>
    <m/>
  </r>
  <r>
    <n v="105"/>
    <n v="2019099"/>
    <n v="1745"/>
    <x v="2"/>
    <n v="736"/>
    <n v="736"/>
    <d v="2019-09-15T00:00:00"/>
    <s v="Corporate"/>
    <x v="22"/>
    <s v="Cap Project              003 6"/>
    <m/>
    <n v="2147"/>
    <n v="345212"/>
    <m/>
    <m/>
    <m/>
    <m/>
    <s v="T4"/>
    <n v="305"/>
    <m/>
    <m/>
    <n v="9"/>
    <n v="19"/>
    <n v="8"/>
    <n v="1099823"/>
    <s v="AA"/>
    <n v="105"/>
    <s v="P"/>
    <s v="P"/>
    <n v="17"/>
    <m/>
    <m/>
  </r>
  <r>
    <n v="105"/>
    <n v="2019099"/>
    <n v="1745"/>
    <x v="2"/>
    <n v="736"/>
    <n v="736"/>
    <d v="2019-09-15T00:00:00"/>
    <s v="Corporate"/>
    <x v="22"/>
    <s v="Cap Project              003 6"/>
    <m/>
    <n v="2147"/>
    <n v="345212"/>
    <m/>
    <m/>
    <m/>
    <m/>
    <s v="T4"/>
    <n v="305"/>
    <m/>
    <m/>
    <n v="9"/>
    <n v="19"/>
    <n v="8"/>
    <n v="1099823"/>
    <s v="AA"/>
    <n v="105"/>
    <s v="P"/>
    <s v="P"/>
    <n v="18"/>
    <m/>
    <m/>
  </r>
  <r>
    <n v="105"/>
    <n v="2019099"/>
    <n v="1745"/>
    <x v="2"/>
    <n v="736"/>
    <n v="736"/>
    <d v="2019-09-15T00:00:00"/>
    <s v="Corporate"/>
    <x v="22"/>
    <s v="Cap Project              003 6"/>
    <m/>
    <n v="2147"/>
    <n v="345212"/>
    <m/>
    <m/>
    <m/>
    <m/>
    <s v="T4"/>
    <n v="305"/>
    <m/>
    <m/>
    <n v="9"/>
    <n v="19"/>
    <n v="8"/>
    <n v="1099823"/>
    <s v="AA"/>
    <n v="105"/>
    <s v="P"/>
    <s v="P"/>
    <n v="19"/>
    <m/>
    <m/>
  </r>
  <r>
    <n v="105"/>
    <n v="2019099"/>
    <n v="1745"/>
    <x v="2"/>
    <n v="736"/>
    <n v="736"/>
    <d v="2019-09-15T00:00:00"/>
    <s v="Corporate"/>
    <x v="22"/>
    <s v="Cap Project              003 6"/>
    <m/>
    <n v="2147"/>
    <n v="345212"/>
    <m/>
    <m/>
    <m/>
    <m/>
    <s v="T4"/>
    <n v="305"/>
    <m/>
    <m/>
    <n v="9"/>
    <n v="19"/>
    <n v="8"/>
    <n v="1099823"/>
    <s v="AA"/>
    <n v="105"/>
    <s v="P"/>
    <s v="P"/>
    <n v="20"/>
    <m/>
    <m/>
  </r>
  <r>
    <n v="105"/>
    <n v="2019099"/>
    <n v="1745"/>
    <x v="2"/>
    <n v="736"/>
    <n v="736"/>
    <d v="2019-09-15T00:00:00"/>
    <s v="Corporate"/>
    <x v="22"/>
    <s v="Cap Project              003 6"/>
    <m/>
    <n v="2147"/>
    <n v="345212"/>
    <m/>
    <m/>
    <m/>
    <m/>
    <s v="T4"/>
    <n v="305"/>
    <m/>
    <m/>
    <n v="9"/>
    <n v="19"/>
    <n v="8"/>
    <n v="1099823"/>
    <s v="AA"/>
    <n v="105"/>
    <s v="P"/>
    <s v="P"/>
    <n v="21"/>
    <m/>
    <m/>
  </r>
  <r>
    <n v="105"/>
    <n v="2019099"/>
    <n v="1745"/>
    <x v="2"/>
    <n v="736"/>
    <n v="736"/>
    <d v="2019-08-31T00:00:00"/>
    <s v="Corporate"/>
    <x v="22"/>
    <s v="Cap Project              003 6"/>
    <m/>
    <n v="2141"/>
    <n v="343758"/>
    <m/>
    <m/>
    <m/>
    <m/>
    <s v="T4"/>
    <n v="305"/>
    <m/>
    <m/>
    <n v="8"/>
    <n v="19"/>
    <n v="8"/>
    <n v="1099823"/>
    <s v="AA"/>
    <n v="105"/>
    <s v="P"/>
    <s v="P"/>
    <n v="8"/>
    <m/>
    <m/>
  </r>
  <r>
    <n v="105"/>
    <n v="2019099"/>
    <n v="1745"/>
    <x v="2"/>
    <n v="736"/>
    <n v="736"/>
    <d v="2019-08-31T00:00:00"/>
    <s v="Corporate"/>
    <x v="22"/>
    <s v="Cap Project              003 6"/>
    <m/>
    <n v="2141"/>
    <n v="343758"/>
    <m/>
    <m/>
    <m/>
    <m/>
    <s v="T4"/>
    <n v="305"/>
    <m/>
    <m/>
    <n v="8"/>
    <n v="19"/>
    <n v="8"/>
    <n v="1099823"/>
    <s v="AA"/>
    <n v="105"/>
    <s v="P"/>
    <s v="P"/>
    <n v="9"/>
    <m/>
    <m/>
  </r>
  <r>
    <n v="105"/>
    <n v="2019099"/>
    <n v="1745"/>
    <x v="2"/>
    <n v="736"/>
    <n v="736"/>
    <d v="2019-08-31T00:00:00"/>
    <s v="Corporate"/>
    <x v="22"/>
    <s v="Cap Project              003 6"/>
    <m/>
    <n v="2141"/>
    <n v="343758"/>
    <m/>
    <m/>
    <m/>
    <m/>
    <s v="T4"/>
    <n v="305"/>
    <m/>
    <m/>
    <n v="8"/>
    <n v="19"/>
    <n v="8"/>
    <n v="1099823"/>
    <s v="AA"/>
    <n v="105"/>
    <s v="P"/>
    <s v="P"/>
    <n v="10"/>
    <m/>
    <m/>
  </r>
  <r>
    <n v="105"/>
    <n v="2019099"/>
    <n v="1745"/>
    <x v="2"/>
    <n v="736"/>
    <n v="736"/>
    <d v="2019-08-31T00:00:00"/>
    <s v="Corporate"/>
    <x v="22"/>
    <s v="Cap Project              003 6"/>
    <m/>
    <n v="2141"/>
    <n v="343758"/>
    <m/>
    <m/>
    <m/>
    <m/>
    <s v="T4"/>
    <n v="305"/>
    <m/>
    <m/>
    <n v="8"/>
    <n v="19"/>
    <n v="8"/>
    <n v="1099823"/>
    <s v="AA"/>
    <n v="105"/>
    <s v="P"/>
    <s v="P"/>
    <n v="12"/>
    <m/>
    <m/>
  </r>
  <r>
    <n v="105"/>
    <n v="2019099"/>
    <n v="1745"/>
    <x v="2"/>
    <n v="736"/>
    <n v="736"/>
    <d v="2019-08-31T00:00:00"/>
    <s v="Corporate"/>
    <x v="22"/>
    <s v="Cap Project              003 6"/>
    <m/>
    <n v="2141"/>
    <n v="343758"/>
    <m/>
    <m/>
    <m/>
    <m/>
    <s v="T4"/>
    <n v="305"/>
    <m/>
    <m/>
    <n v="8"/>
    <n v="19"/>
    <n v="8"/>
    <n v="1099823"/>
    <s v="AA"/>
    <n v="105"/>
    <s v="P"/>
    <s v="P"/>
    <n v="13"/>
    <m/>
    <m/>
  </r>
  <r>
    <n v="105"/>
    <n v="2019099"/>
    <n v="1745"/>
    <x v="2"/>
    <n v="736"/>
    <n v="736"/>
    <d v="2019-08-31T00:00:00"/>
    <s v="Corporate"/>
    <x v="22"/>
    <s v="Cap Project              003 6"/>
    <m/>
    <n v="2141"/>
    <n v="343758"/>
    <m/>
    <m/>
    <m/>
    <m/>
    <s v="T4"/>
    <n v="305"/>
    <m/>
    <m/>
    <n v="8"/>
    <n v="19"/>
    <n v="8"/>
    <n v="1099823"/>
    <s v="AA"/>
    <n v="105"/>
    <s v="P"/>
    <s v="P"/>
    <n v="14"/>
    <m/>
    <m/>
  </r>
  <r>
    <n v="105"/>
    <n v="2019099"/>
    <n v="1745"/>
    <x v="2"/>
    <n v="736"/>
    <n v="736"/>
    <d v="2019-08-15T00:00:00"/>
    <s v="Corporate"/>
    <x v="22"/>
    <s v="Cap Project              003 6"/>
    <m/>
    <n v="2132"/>
    <n v="342563"/>
    <m/>
    <m/>
    <m/>
    <m/>
    <s v="T4"/>
    <n v="305"/>
    <m/>
    <m/>
    <n v="8"/>
    <n v="19"/>
    <n v="8"/>
    <n v="1099823"/>
    <s v="AA"/>
    <n v="105"/>
    <s v="P"/>
    <s v="P"/>
    <n v="7"/>
    <m/>
    <m/>
  </r>
  <r>
    <n v="105"/>
    <n v="2019099"/>
    <n v="1745"/>
    <x v="2"/>
    <n v="736"/>
    <n v="736"/>
    <d v="2019-08-15T00:00:00"/>
    <s v="Corporate"/>
    <x v="22"/>
    <s v="Cap Project              003 6"/>
    <m/>
    <n v="2132"/>
    <n v="342563"/>
    <m/>
    <m/>
    <m/>
    <m/>
    <s v="T4"/>
    <n v="305"/>
    <m/>
    <m/>
    <n v="8"/>
    <n v="19"/>
    <n v="8"/>
    <n v="1099823"/>
    <s v="AA"/>
    <n v="105"/>
    <s v="P"/>
    <s v="P"/>
    <n v="9"/>
    <m/>
    <m/>
  </r>
  <r>
    <n v="105"/>
    <n v="2019099"/>
    <n v="1745"/>
    <x v="2"/>
    <n v="736"/>
    <n v="736"/>
    <d v="2019-07-31T00:00:00"/>
    <s v="Corporate"/>
    <x v="22"/>
    <s v="Cap Project              003 6"/>
    <m/>
    <n v="2129"/>
    <n v="341234"/>
    <m/>
    <m/>
    <m/>
    <m/>
    <s v="T4"/>
    <n v="305"/>
    <m/>
    <m/>
    <n v="7"/>
    <n v="19"/>
    <n v="8"/>
    <n v="1099823"/>
    <s v="AA"/>
    <n v="105"/>
    <s v="P"/>
    <s v="P"/>
    <n v="31"/>
    <m/>
    <m/>
  </r>
  <r>
    <n v="105"/>
    <n v="2019099"/>
    <n v="1745"/>
    <x v="2"/>
    <n v="736"/>
    <n v="736"/>
    <d v="2019-07-31T00:00:00"/>
    <s v="Corporate"/>
    <x v="22"/>
    <s v="Cap Project              003 6"/>
    <m/>
    <n v="2129"/>
    <n v="341234"/>
    <m/>
    <m/>
    <m/>
    <m/>
    <s v="T4"/>
    <n v="305"/>
    <m/>
    <m/>
    <n v="7"/>
    <n v="19"/>
    <n v="8"/>
    <n v="1099823"/>
    <s v="AA"/>
    <n v="105"/>
    <s v="P"/>
    <s v="P"/>
    <n v="32"/>
    <m/>
    <m/>
  </r>
  <r>
    <m/>
    <m/>
    <m/>
    <x v="0"/>
    <n v="688"/>
    <n v="688"/>
    <d v="2020-10-26T00:00:00"/>
    <m/>
    <x v="18"/>
    <m/>
    <m/>
    <m/>
    <m/>
    <m/>
    <m/>
    <m/>
    <m/>
    <m/>
    <m/>
    <m/>
    <m/>
    <n v="10"/>
    <n v="20"/>
    <m/>
    <m/>
    <m/>
    <m/>
    <m/>
    <m/>
    <m/>
    <m/>
    <m/>
  </r>
  <r>
    <n v="105"/>
    <n v="2019099"/>
    <n v="1745"/>
    <x v="2"/>
    <n v="686"/>
    <n v="686"/>
    <d v="2020-05-31T00:00:00"/>
    <s v="Corporate"/>
    <x v="3"/>
    <s v="Cap Project              003 6"/>
    <m/>
    <n v="2258"/>
    <n v="368516"/>
    <m/>
    <m/>
    <m/>
    <m/>
    <s v="T4"/>
    <n v="305"/>
    <m/>
    <m/>
    <n v="5"/>
    <n v="20"/>
    <n v="7"/>
    <n v="1099823"/>
    <s v="AA"/>
    <n v="102"/>
    <s v="P"/>
    <s v="P"/>
    <n v="44"/>
    <m/>
    <m/>
  </r>
  <r>
    <n v="105"/>
    <n v="2019099"/>
    <n v="1745"/>
    <x v="2"/>
    <n v="685"/>
    <n v="685"/>
    <d v="2019-08-31T00:00:00"/>
    <s v="Corporate"/>
    <x v="20"/>
    <s v="Cap Project              003 6"/>
    <m/>
    <n v="2141"/>
    <n v="343758"/>
    <m/>
    <m/>
    <m/>
    <m/>
    <s v="T4"/>
    <n v="305"/>
    <m/>
    <m/>
    <n v="8"/>
    <n v="19"/>
    <n v="5"/>
    <n v="1099914"/>
    <s v="AA"/>
    <n v="105"/>
    <s v="P"/>
    <s v="P"/>
    <n v="40"/>
    <m/>
    <m/>
  </r>
  <r>
    <n v="105"/>
    <n v="2019099"/>
    <n v="1747"/>
    <x v="0"/>
    <n v="665"/>
    <n v="665"/>
    <d v="2020-02-24T00:00:00"/>
    <s v="Corporate"/>
    <x v="2"/>
    <s v="COMP SOFTWARE LABOR/INSTALL"/>
    <m/>
    <n v="350282"/>
    <n v="360087"/>
    <n v="335409"/>
    <s v="CKIM"/>
    <s v="O6"/>
    <m/>
    <s v="OV"/>
    <n v="305"/>
    <m/>
    <m/>
    <n v="2"/>
    <n v="20"/>
    <m/>
    <n v="3071427"/>
    <s v="AA"/>
    <n v="105"/>
    <s v="O"/>
    <s v="P"/>
    <n v="1"/>
    <m/>
    <m/>
  </r>
  <r>
    <n v="105"/>
    <n v="2019099"/>
    <n v="1745"/>
    <x v="2"/>
    <n v="644"/>
    <n v="644"/>
    <d v="2020-04-15T00:00:00"/>
    <s v="Corporate"/>
    <x v="22"/>
    <s v="Cap Project              003 6"/>
    <m/>
    <n v="2240"/>
    <n v="365224"/>
    <m/>
    <m/>
    <m/>
    <m/>
    <s v="T4"/>
    <n v="305"/>
    <m/>
    <m/>
    <n v="4"/>
    <n v="20"/>
    <n v="7"/>
    <n v="1099823"/>
    <s v="AA"/>
    <n v="102"/>
    <s v="P"/>
    <s v="P"/>
    <n v="36"/>
    <m/>
    <m/>
  </r>
  <r>
    <n v="105"/>
    <n v="2019099"/>
    <n v="1745"/>
    <x v="2"/>
    <n v="644"/>
    <n v="644"/>
    <d v="2020-04-15T00:00:00"/>
    <s v="Corporate"/>
    <x v="22"/>
    <s v="Cap Project              003 6"/>
    <m/>
    <n v="2240"/>
    <n v="365224"/>
    <m/>
    <m/>
    <m/>
    <m/>
    <s v="T4"/>
    <n v="305"/>
    <m/>
    <m/>
    <n v="4"/>
    <n v="20"/>
    <n v="7"/>
    <n v="1099823"/>
    <s v="AA"/>
    <n v="102"/>
    <s v="P"/>
    <s v="P"/>
    <n v="37"/>
    <m/>
    <m/>
  </r>
  <r>
    <n v="105"/>
    <n v="2019099"/>
    <n v="1745"/>
    <x v="2"/>
    <n v="644"/>
    <n v="644"/>
    <d v="2020-04-15T00:00:00"/>
    <s v="Corporate"/>
    <x v="22"/>
    <s v="Cap Project              003 6"/>
    <m/>
    <n v="2240"/>
    <n v="365224"/>
    <m/>
    <m/>
    <m/>
    <m/>
    <s v="T4"/>
    <n v="305"/>
    <m/>
    <m/>
    <n v="4"/>
    <n v="20"/>
    <n v="7"/>
    <n v="1099823"/>
    <s v="AA"/>
    <n v="102"/>
    <s v="P"/>
    <s v="P"/>
    <n v="39"/>
    <m/>
    <m/>
  </r>
  <r>
    <n v="105"/>
    <n v="2019099"/>
    <n v="1745"/>
    <x v="2"/>
    <n v="644"/>
    <n v="644"/>
    <d v="2020-04-15T00:00:00"/>
    <s v="Corporate"/>
    <x v="22"/>
    <s v="Cap Project              003 6"/>
    <m/>
    <n v="2240"/>
    <n v="365224"/>
    <m/>
    <m/>
    <m/>
    <m/>
    <s v="T4"/>
    <n v="305"/>
    <m/>
    <m/>
    <n v="4"/>
    <n v="20"/>
    <n v="7"/>
    <n v="1099823"/>
    <s v="AA"/>
    <n v="102"/>
    <s v="P"/>
    <s v="P"/>
    <n v="40"/>
    <m/>
    <m/>
  </r>
  <r>
    <n v="105"/>
    <n v="2019099"/>
    <n v="1745"/>
    <x v="2"/>
    <n v="644"/>
    <n v="644"/>
    <d v="2020-04-15T00:00:00"/>
    <s v="Corporate"/>
    <x v="22"/>
    <s v="Cap Project              003 6"/>
    <m/>
    <n v="2240"/>
    <n v="365224"/>
    <m/>
    <m/>
    <m/>
    <m/>
    <s v="T4"/>
    <n v="305"/>
    <m/>
    <m/>
    <n v="4"/>
    <n v="20"/>
    <n v="7"/>
    <n v="1099823"/>
    <s v="AA"/>
    <n v="102"/>
    <s v="P"/>
    <s v="P"/>
    <n v="41"/>
    <m/>
    <m/>
  </r>
  <r>
    <n v="105"/>
    <n v="2019099"/>
    <n v="1745"/>
    <x v="2"/>
    <n v="644"/>
    <n v="644"/>
    <d v="2020-04-15T00:00:00"/>
    <s v="Corporate"/>
    <x v="22"/>
    <s v="Cap Project              003 6"/>
    <m/>
    <n v="2240"/>
    <n v="365224"/>
    <m/>
    <m/>
    <m/>
    <m/>
    <s v="T4"/>
    <n v="305"/>
    <m/>
    <m/>
    <n v="4"/>
    <n v="20"/>
    <n v="7"/>
    <n v="1099823"/>
    <s v="AA"/>
    <n v="102"/>
    <s v="P"/>
    <s v="P"/>
    <n v="42"/>
    <m/>
    <m/>
  </r>
  <r>
    <n v="105"/>
    <n v="2019099"/>
    <n v="1745"/>
    <x v="2"/>
    <n v="644"/>
    <n v="644"/>
    <d v="2020-03-31T00:00:00"/>
    <s v="Corporate"/>
    <x v="22"/>
    <s v="Cap Project              003 6"/>
    <m/>
    <n v="2234"/>
    <n v="363776"/>
    <m/>
    <m/>
    <m/>
    <m/>
    <s v="T4"/>
    <n v="305"/>
    <m/>
    <m/>
    <n v="3"/>
    <n v="20"/>
    <n v="7"/>
    <n v="1099823"/>
    <s v="AA"/>
    <n v="102"/>
    <s v="P"/>
    <s v="P"/>
    <n v="71"/>
    <m/>
    <m/>
  </r>
  <r>
    <n v="105"/>
    <n v="2019099"/>
    <n v="1745"/>
    <x v="2"/>
    <n v="644"/>
    <n v="644"/>
    <d v="2020-03-15T00:00:00"/>
    <s v="Corporate"/>
    <x v="22"/>
    <s v="Cap Project              003 6"/>
    <m/>
    <n v="2228"/>
    <n v="362565"/>
    <m/>
    <m/>
    <m/>
    <m/>
    <s v="T4"/>
    <n v="305"/>
    <m/>
    <m/>
    <n v="3"/>
    <n v="20"/>
    <n v="7"/>
    <n v="1099823"/>
    <s v="AA"/>
    <n v="102"/>
    <s v="P"/>
    <s v="P"/>
    <n v="22"/>
    <m/>
    <m/>
  </r>
  <r>
    <n v="105"/>
    <n v="2019099"/>
    <n v="1745"/>
    <x v="2"/>
    <n v="644"/>
    <n v="644"/>
    <d v="2020-02-29T00:00:00"/>
    <s v="Corporate"/>
    <x v="22"/>
    <s v="Cap Project              003 6"/>
    <m/>
    <n v="2222"/>
    <n v="360965"/>
    <m/>
    <m/>
    <m/>
    <m/>
    <s v="T4"/>
    <n v="305"/>
    <m/>
    <m/>
    <n v="2"/>
    <n v="20"/>
    <n v="7"/>
    <n v="1099823"/>
    <s v="AA"/>
    <n v="102"/>
    <s v="P"/>
    <s v="P"/>
    <n v="37"/>
    <m/>
    <m/>
  </r>
  <r>
    <n v="105"/>
    <n v="2019099"/>
    <n v="1745"/>
    <x v="2"/>
    <n v="644"/>
    <n v="644"/>
    <d v="2019-09-15T00:00:00"/>
    <s v="Corporate"/>
    <x v="22"/>
    <s v="Cap Project              003 6"/>
    <m/>
    <n v="2147"/>
    <n v="345212"/>
    <m/>
    <m/>
    <m/>
    <m/>
    <s v="T4"/>
    <n v="305"/>
    <m/>
    <m/>
    <n v="9"/>
    <n v="19"/>
    <n v="7"/>
    <n v="1099823"/>
    <s v="AA"/>
    <n v="105"/>
    <s v="P"/>
    <s v="P"/>
    <n v="13"/>
    <m/>
    <m/>
  </r>
  <r>
    <n v="105"/>
    <n v="2019099"/>
    <n v="1745"/>
    <x v="2"/>
    <n v="644"/>
    <n v="644"/>
    <d v="2019-08-15T00:00:00"/>
    <s v="Corporate"/>
    <x v="22"/>
    <s v="Cap Project              003 6"/>
    <m/>
    <n v="2132"/>
    <n v="342563"/>
    <m/>
    <m/>
    <m/>
    <m/>
    <s v="T4"/>
    <n v="305"/>
    <m/>
    <m/>
    <n v="8"/>
    <n v="19"/>
    <n v="7"/>
    <n v="1099823"/>
    <s v="AA"/>
    <n v="105"/>
    <s v="P"/>
    <s v="P"/>
    <n v="43"/>
    <m/>
    <m/>
  </r>
  <r>
    <m/>
    <m/>
    <m/>
    <x v="0"/>
    <n v="640"/>
    <n v="640"/>
    <d v="2020-11-16T00:00:00"/>
    <m/>
    <x v="18"/>
    <m/>
    <m/>
    <m/>
    <m/>
    <m/>
    <m/>
    <m/>
    <m/>
    <m/>
    <m/>
    <m/>
    <m/>
    <n v="11"/>
    <n v="20"/>
    <m/>
    <m/>
    <m/>
    <m/>
    <m/>
    <m/>
    <m/>
    <m/>
    <m/>
  </r>
  <r>
    <n v="105"/>
    <n v="2019099"/>
    <n v="1745"/>
    <x v="2"/>
    <n v="624"/>
    <n v="624"/>
    <d v="2020-02-15T00:00:00"/>
    <s v="Corporate"/>
    <x v="23"/>
    <s v="Cap Project              003 6"/>
    <m/>
    <n v="2216"/>
    <n v="359985"/>
    <m/>
    <m/>
    <m/>
    <m/>
    <s v="T4"/>
    <n v="305"/>
    <m/>
    <m/>
    <n v="2"/>
    <n v="20"/>
    <n v="8"/>
    <n v="1099981"/>
    <s v="AA"/>
    <n v="102"/>
    <s v="P"/>
    <s v="P"/>
    <n v="19"/>
    <m/>
    <m/>
  </r>
  <r>
    <n v="105"/>
    <n v="2019099"/>
    <n v="1745"/>
    <x v="2"/>
    <n v="624"/>
    <n v="624"/>
    <d v="2020-02-15T00:00:00"/>
    <s v="Corporate"/>
    <x v="23"/>
    <s v="Cap Project              003 6"/>
    <m/>
    <n v="2216"/>
    <n v="359985"/>
    <m/>
    <m/>
    <m/>
    <m/>
    <s v="T4"/>
    <n v="305"/>
    <m/>
    <m/>
    <n v="2"/>
    <n v="20"/>
    <n v="8"/>
    <n v="1099981"/>
    <s v="AA"/>
    <n v="102"/>
    <s v="P"/>
    <s v="P"/>
    <n v="39"/>
    <m/>
    <m/>
  </r>
  <r>
    <n v="105"/>
    <n v="2019099"/>
    <n v="1745"/>
    <x v="2"/>
    <n v="624"/>
    <n v="624"/>
    <d v="2020-02-15T00:00:00"/>
    <s v="Corporate"/>
    <x v="23"/>
    <s v="Cap Project              003 6"/>
    <m/>
    <n v="2216"/>
    <n v="359985"/>
    <m/>
    <m/>
    <m/>
    <m/>
    <s v="T4"/>
    <n v="305"/>
    <m/>
    <m/>
    <n v="2"/>
    <n v="20"/>
    <n v="8"/>
    <n v="1099981"/>
    <s v="AA"/>
    <n v="102"/>
    <s v="P"/>
    <s v="P"/>
    <n v="40"/>
    <m/>
    <m/>
  </r>
  <r>
    <n v="105"/>
    <n v="2019099"/>
    <n v="1745"/>
    <x v="2"/>
    <n v="624"/>
    <n v="624"/>
    <d v="2020-02-15T00:00:00"/>
    <s v="Corporate"/>
    <x v="23"/>
    <s v="Cap Project              003 6"/>
    <m/>
    <n v="2216"/>
    <n v="359985"/>
    <m/>
    <m/>
    <m/>
    <m/>
    <s v="T4"/>
    <n v="305"/>
    <m/>
    <m/>
    <n v="2"/>
    <n v="20"/>
    <n v="8"/>
    <n v="1099981"/>
    <s v="AA"/>
    <n v="102"/>
    <s v="P"/>
    <s v="P"/>
    <n v="41"/>
    <m/>
    <m/>
  </r>
  <r>
    <n v="105"/>
    <n v="2019099"/>
    <n v="1745"/>
    <x v="2"/>
    <n v="624"/>
    <n v="624"/>
    <d v="2019-07-31T00:00:00"/>
    <s v="Corporate"/>
    <x v="23"/>
    <s v="Cap Project              003 6"/>
    <m/>
    <n v="2129"/>
    <n v="341234"/>
    <m/>
    <m/>
    <m/>
    <m/>
    <s v="T4"/>
    <n v="305"/>
    <m/>
    <m/>
    <n v="7"/>
    <n v="19"/>
    <n v="8"/>
    <n v="1099981"/>
    <s v="AA"/>
    <n v="105"/>
    <s v="P"/>
    <s v="P"/>
    <n v="17"/>
    <m/>
    <m/>
  </r>
  <r>
    <n v="105"/>
    <n v="2019099"/>
    <n v="1745"/>
    <x v="2"/>
    <n v="624"/>
    <n v="624"/>
    <d v="2019-07-31T00:00:00"/>
    <s v="Corporate"/>
    <x v="23"/>
    <s v="Cap Project              003 6"/>
    <m/>
    <n v="2129"/>
    <n v="341234"/>
    <m/>
    <m/>
    <m/>
    <m/>
    <s v="T4"/>
    <n v="305"/>
    <m/>
    <m/>
    <n v="7"/>
    <n v="19"/>
    <n v="8"/>
    <n v="1099981"/>
    <s v="AA"/>
    <n v="105"/>
    <s v="P"/>
    <s v="P"/>
    <n v="18"/>
    <m/>
    <m/>
  </r>
  <r>
    <n v="105"/>
    <n v="2019099"/>
    <n v="1745"/>
    <x v="2"/>
    <n v="605"/>
    <n v="605"/>
    <d v="2019-08-31T00:00:00"/>
    <s v="Corporate"/>
    <x v="21"/>
    <s v="Cap Project              003 6"/>
    <m/>
    <n v="2141"/>
    <n v="343758"/>
    <m/>
    <m/>
    <m/>
    <m/>
    <s v="T4"/>
    <n v="305"/>
    <m/>
    <m/>
    <n v="8"/>
    <n v="19"/>
    <n v="5"/>
    <n v="1099915"/>
    <s v="AA"/>
    <n v="105"/>
    <s v="P"/>
    <s v="P"/>
    <n v="17"/>
    <m/>
    <m/>
  </r>
  <r>
    <n v="105"/>
    <n v="2019099"/>
    <n v="1745"/>
    <x v="2"/>
    <n v="605"/>
    <n v="605"/>
    <d v="2019-08-31T00:00:00"/>
    <s v="Corporate"/>
    <x v="21"/>
    <s v="Cap Project              003 6"/>
    <m/>
    <n v="2141"/>
    <n v="343758"/>
    <m/>
    <m/>
    <m/>
    <m/>
    <s v="T4"/>
    <n v="305"/>
    <m/>
    <m/>
    <n v="8"/>
    <n v="19"/>
    <n v="5"/>
    <n v="1099915"/>
    <s v="AA"/>
    <n v="105"/>
    <s v="P"/>
    <s v="P"/>
    <n v="20"/>
    <m/>
    <m/>
  </r>
  <r>
    <n v="105"/>
    <n v="2019099"/>
    <n v="1745"/>
    <x v="2"/>
    <n v="605"/>
    <n v="605"/>
    <d v="2019-08-31T00:00:00"/>
    <s v="Corporate"/>
    <x v="21"/>
    <s v="Cap Project              003 6"/>
    <m/>
    <n v="2141"/>
    <n v="343758"/>
    <m/>
    <m/>
    <m/>
    <m/>
    <s v="T4"/>
    <n v="305"/>
    <m/>
    <m/>
    <n v="8"/>
    <n v="19"/>
    <n v="5"/>
    <n v="1099915"/>
    <s v="AA"/>
    <n v="105"/>
    <s v="P"/>
    <s v="P"/>
    <n v="21"/>
    <m/>
    <m/>
  </r>
  <r>
    <n v="105"/>
    <n v="2019099"/>
    <n v="1745"/>
    <x v="2"/>
    <n v="605"/>
    <n v="605"/>
    <d v="2019-08-31T00:00:00"/>
    <s v="Corporate"/>
    <x v="21"/>
    <s v="Cap Project              003 6"/>
    <m/>
    <n v="2141"/>
    <n v="343758"/>
    <m/>
    <m/>
    <m/>
    <m/>
    <s v="T4"/>
    <n v="305"/>
    <m/>
    <m/>
    <n v="8"/>
    <n v="19"/>
    <n v="5"/>
    <n v="1099915"/>
    <s v="AA"/>
    <n v="105"/>
    <s v="P"/>
    <s v="P"/>
    <n v="24"/>
    <m/>
    <m/>
  </r>
  <r>
    <m/>
    <m/>
    <m/>
    <x v="2"/>
    <n v="588"/>
    <n v="588"/>
    <d v="2020-06-25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588"/>
    <n v="588"/>
    <d v="2020-06-08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588"/>
    <n v="588"/>
    <d v="2020-06-05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588"/>
    <n v="588"/>
    <d v="2020-06-03T00:00:00"/>
    <m/>
    <x v="3"/>
    <m/>
    <m/>
    <m/>
    <m/>
    <m/>
    <m/>
    <m/>
    <m/>
    <m/>
    <m/>
    <m/>
    <m/>
    <n v="6"/>
    <n v="20"/>
    <m/>
    <m/>
    <m/>
    <m/>
    <m/>
    <m/>
    <m/>
    <m/>
    <m/>
  </r>
  <r>
    <n v="105"/>
    <n v="2019099"/>
    <n v="1745"/>
    <x v="2"/>
    <n v="588"/>
    <n v="588"/>
    <d v="2020-05-31T00:00:00"/>
    <s v="Corporate"/>
    <x v="3"/>
    <s v="Cap Project              003 6"/>
    <m/>
    <n v="2258"/>
    <n v="368516"/>
    <m/>
    <m/>
    <m/>
    <m/>
    <s v="T4"/>
    <n v="305"/>
    <m/>
    <m/>
    <n v="5"/>
    <n v="20"/>
    <n v="6"/>
    <n v="1099823"/>
    <s v="AA"/>
    <n v="102"/>
    <s v="P"/>
    <s v="P"/>
    <n v="43"/>
    <m/>
    <m/>
  </r>
  <r>
    <n v="105"/>
    <n v="2019099"/>
    <n v="1745"/>
    <x v="2"/>
    <n v="588"/>
    <n v="588"/>
    <d v="2020-05-31T00:00:00"/>
    <s v="Corporate"/>
    <x v="3"/>
    <s v="Cap Project              003 6"/>
    <m/>
    <n v="2258"/>
    <n v="368516"/>
    <m/>
    <m/>
    <m/>
    <m/>
    <s v="T4"/>
    <n v="305"/>
    <m/>
    <m/>
    <n v="5"/>
    <n v="20"/>
    <n v="6"/>
    <n v="1099823"/>
    <s v="AA"/>
    <n v="102"/>
    <s v="P"/>
    <s v="P"/>
    <n v="45"/>
    <m/>
    <m/>
  </r>
  <r>
    <n v="105"/>
    <n v="2019099"/>
    <n v="1745"/>
    <x v="2"/>
    <n v="552"/>
    <n v="552"/>
    <d v="2020-04-15T00:00:00"/>
    <s v="Corporate"/>
    <x v="22"/>
    <s v="Cap Project              003 6"/>
    <m/>
    <n v="2240"/>
    <n v="365224"/>
    <m/>
    <m/>
    <m/>
    <m/>
    <s v="T4"/>
    <n v="305"/>
    <m/>
    <m/>
    <n v="4"/>
    <n v="20"/>
    <n v="6"/>
    <n v="1099823"/>
    <s v="AA"/>
    <n v="102"/>
    <s v="P"/>
    <s v="P"/>
    <n v="46"/>
    <m/>
    <m/>
  </r>
  <r>
    <n v="105"/>
    <n v="2019099"/>
    <n v="1745"/>
    <x v="2"/>
    <n v="552"/>
    <n v="552"/>
    <d v="2020-03-31T00:00:00"/>
    <s v="Corporate"/>
    <x v="22"/>
    <s v="Cap Project              003 6"/>
    <m/>
    <n v="2234"/>
    <n v="363776"/>
    <m/>
    <m/>
    <m/>
    <m/>
    <s v="T4"/>
    <n v="305"/>
    <m/>
    <m/>
    <n v="3"/>
    <n v="20"/>
    <n v="6"/>
    <n v="1099823"/>
    <s v="AA"/>
    <n v="102"/>
    <s v="P"/>
    <s v="P"/>
    <n v="67"/>
    <m/>
    <m/>
  </r>
  <r>
    <n v="105"/>
    <n v="2019099"/>
    <n v="1745"/>
    <x v="2"/>
    <n v="552"/>
    <n v="552"/>
    <d v="2020-03-31T00:00:00"/>
    <s v="Corporate"/>
    <x v="22"/>
    <s v="Cap Project              003 6"/>
    <m/>
    <n v="2234"/>
    <n v="363776"/>
    <m/>
    <m/>
    <m/>
    <m/>
    <s v="T4"/>
    <n v="305"/>
    <m/>
    <m/>
    <n v="3"/>
    <n v="20"/>
    <n v="6"/>
    <n v="1099823"/>
    <s v="AA"/>
    <n v="102"/>
    <s v="P"/>
    <s v="P"/>
    <n v="72"/>
    <m/>
    <m/>
  </r>
  <r>
    <n v="105"/>
    <n v="2019099"/>
    <n v="1745"/>
    <x v="2"/>
    <n v="552"/>
    <n v="552"/>
    <d v="2020-03-31T00:00:00"/>
    <s v="Corporate"/>
    <x v="22"/>
    <s v="Cap Project              003 6"/>
    <m/>
    <n v="2234"/>
    <n v="363776"/>
    <m/>
    <m/>
    <m/>
    <m/>
    <s v="T4"/>
    <n v="305"/>
    <m/>
    <m/>
    <n v="3"/>
    <n v="20"/>
    <n v="6"/>
    <n v="1099823"/>
    <s v="AA"/>
    <n v="102"/>
    <s v="P"/>
    <s v="P"/>
    <n v="73"/>
    <m/>
    <m/>
  </r>
  <r>
    <n v="105"/>
    <n v="2019099"/>
    <n v="1745"/>
    <x v="2"/>
    <n v="552"/>
    <n v="552"/>
    <d v="2020-03-15T00:00:00"/>
    <s v="Corporate"/>
    <x v="22"/>
    <s v="Cap Project              003 6"/>
    <m/>
    <n v="2228"/>
    <n v="362565"/>
    <m/>
    <m/>
    <m/>
    <m/>
    <s v="T4"/>
    <n v="305"/>
    <m/>
    <m/>
    <n v="3"/>
    <n v="20"/>
    <n v="6"/>
    <n v="1099823"/>
    <s v="AA"/>
    <n v="102"/>
    <s v="P"/>
    <s v="P"/>
    <n v="16"/>
    <m/>
    <m/>
  </r>
  <r>
    <n v="105"/>
    <n v="2019099"/>
    <n v="1745"/>
    <x v="2"/>
    <n v="552"/>
    <n v="552"/>
    <d v="2020-03-15T00:00:00"/>
    <s v="Corporate"/>
    <x v="22"/>
    <s v="Cap Project              003 6"/>
    <m/>
    <n v="2228"/>
    <n v="362565"/>
    <m/>
    <m/>
    <m/>
    <m/>
    <s v="T4"/>
    <n v="305"/>
    <m/>
    <m/>
    <n v="3"/>
    <n v="20"/>
    <n v="6"/>
    <n v="1099823"/>
    <s v="AA"/>
    <n v="102"/>
    <s v="P"/>
    <s v="P"/>
    <n v="20"/>
    <m/>
    <m/>
  </r>
  <r>
    <n v="105"/>
    <n v="2019099"/>
    <n v="1745"/>
    <x v="2"/>
    <n v="552"/>
    <n v="552"/>
    <d v="2020-03-15T00:00:00"/>
    <s v="Corporate"/>
    <x v="22"/>
    <s v="Cap Project              003 6"/>
    <m/>
    <n v="2228"/>
    <n v="362565"/>
    <m/>
    <m/>
    <m/>
    <m/>
    <s v="T4"/>
    <n v="305"/>
    <m/>
    <m/>
    <n v="3"/>
    <n v="20"/>
    <n v="6"/>
    <n v="1099823"/>
    <s v="AA"/>
    <n v="102"/>
    <s v="P"/>
    <s v="P"/>
    <n v="21"/>
    <m/>
    <m/>
  </r>
  <r>
    <n v="105"/>
    <n v="2019099"/>
    <n v="1745"/>
    <x v="2"/>
    <n v="552"/>
    <n v="552"/>
    <d v="2020-02-29T00:00:00"/>
    <s v="Corporate"/>
    <x v="22"/>
    <s v="Cap Project              003 6"/>
    <m/>
    <n v="2222"/>
    <n v="360965"/>
    <m/>
    <m/>
    <m/>
    <m/>
    <s v="T4"/>
    <n v="305"/>
    <m/>
    <m/>
    <n v="2"/>
    <n v="20"/>
    <n v="6"/>
    <n v="1099823"/>
    <s v="AA"/>
    <n v="102"/>
    <s v="P"/>
    <s v="P"/>
    <n v="36"/>
    <m/>
    <m/>
  </r>
  <r>
    <n v="105"/>
    <n v="2019099"/>
    <n v="1745"/>
    <x v="2"/>
    <n v="552"/>
    <n v="552"/>
    <d v="2020-02-29T00:00:00"/>
    <s v="Corporate"/>
    <x v="22"/>
    <s v="Cap Project              003 6"/>
    <m/>
    <n v="2222"/>
    <n v="360965"/>
    <m/>
    <m/>
    <m/>
    <m/>
    <s v="T4"/>
    <n v="305"/>
    <m/>
    <m/>
    <n v="2"/>
    <n v="20"/>
    <n v="6"/>
    <n v="1099823"/>
    <s v="AA"/>
    <n v="102"/>
    <s v="P"/>
    <s v="P"/>
    <n v="38"/>
    <m/>
    <m/>
  </r>
  <r>
    <n v="105"/>
    <n v="2019099"/>
    <n v="1745"/>
    <x v="2"/>
    <n v="552"/>
    <n v="552"/>
    <d v="2019-12-15T00:00:00"/>
    <s v="Corporate"/>
    <x v="22"/>
    <s v="Cap Project              003 6"/>
    <m/>
    <n v="2183"/>
    <n v="355020"/>
    <m/>
    <m/>
    <m/>
    <m/>
    <s v="T4"/>
    <n v="305"/>
    <m/>
    <m/>
    <n v="12"/>
    <n v="19"/>
    <n v="6"/>
    <n v="1099823"/>
    <s v="AA"/>
    <n v="102"/>
    <s v="P"/>
    <s v="P"/>
    <n v="54"/>
    <m/>
    <m/>
  </r>
  <r>
    <n v="105"/>
    <n v="2019099"/>
    <n v="1745"/>
    <x v="2"/>
    <n v="552"/>
    <n v="552"/>
    <d v="2019-11-30T00:00:00"/>
    <s v="Corporate"/>
    <x v="22"/>
    <s v="Cap Project              003 6"/>
    <m/>
    <n v="2177"/>
    <n v="353064"/>
    <m/>
    <m/>
    <m/>
    <m/>
    <s v="T4"/>
    <n v="305"/>
    <m/>
    <m/>
    <n v="11"/>
    <n v="19"/>
    <n v="6"/>
    <n v="1099823"/>
    <s v="AA"/>
    <n v="102"/>
    <s v="P"/>
    <s v="P"/>
    <n v="24"/>
    <m/>
    <m/>
  </r>
  <r>
    <n v="105"/>
    <n v="2019099"/>
    <n v="1745"/>
    <x v="2"/>
    <n v="552"/>
    <n v="552"/>
    <d v="2019-11-15T00:00:00"/>
    <s v="Corporate"/>
    <x v="22"/>
    <s v="Cap Project              003 6"/>
    <m/>
    <n v="2171"/>
    <n v="352112"/>
    <m/>
    <m/>
    <m/>
    <m/>
    <s v="T4"/>
    <n v="305"/>
    <m/>
    <m/>
    <n v="11"/>
    <n v="19"/>
    <n v="6"/>
    <n v="1099823"/>
    <s v="AA"/>
    <n v="102"/>
    <s v="P"/>
    <s v="P"/>
    <n v="31"/>
    <m/>
    <m/>
  </r>
  <r>
    <n v="105"/>
    <n v="2019099"/>
    <n v="1745"/>
    <x v="2"/>
    <n v="552"/>
    <n v="552"/>
    <d v="2019-10-15T00:00:00"/>
    <s v="Corporate"/>
    <x v="22"/>
    <s v="Cap Project              003 6"/>
    <m/>
    <n v="2159"/>
    <n v="348966"/>
    <m/>
    <m/>
    <m/>
    <m/>
    <s v="T4"/>
    <n v="305"/>
    <m/>
    <m/>
    <n v="10"/>
    <n v="19"/>
    <n v="6"/>
    <n v="1099823"/>
    <s v="AA"/>
    <n v="102"/>
    <s v="P"/>
    <s v="P"/>
    <n v="23"/>
    <m/>
    <m/>
  </r>
  <r>
    <n v="105"/>
    <n v="2019099"/>
    <n v="1745"/>
    <x v="2"/>
    <n v="552"/>
    <n v="552"/>
    <d v="2019-10-15T00:00:00"/>
    <s v="Corporate"/>
    <x v="22"/>
    <s v="Cap Project              003 6"/>
    <m/>
    <n v="2159"/>
    <n v="348966"/>
    <m/>
    <m/>
    <m/>
    <m/>
    <s v="T4"/>
    <n v="305"/>
    <m/>
    <m/>
    <n v="10"/>
    <n v="19"/>
    <n v="6"/>
    <n v="1099823"/>
    <s v="AA"/>
    <n v="102"/>
    <s v="P"/>
    <s v="P"/>
    <n v="24"/>
    <m/>
    <m/>
  </r>
  <r>
    <n v="105"/>
    <n v="2019099"/>
    <n v="1745"/>
    <x v="2"/>
    <n v="552"/>
    <n v="552"/>
    <d v="2019-10-15T00:00:00"/>
    <s v="Corporate"/>
    <x v="22"/>
    <s v="Cap Project              003 6"/>
    <m/>
    <n v="2159"/>
    <n v="348966"/>
    <m/>
    <m/>
    <m/>
    <m/>
    <s v="T4"/>
    <n v="305"/>
    <m/>
    <m/>
    <n v="10"/>
    <n v="19"/>
    <n v="6"/>
    <n v="1099823"/>
    <s v="AA"/>
    <n v="102"/>
    <s v="P"/>
    <s v="P"/>
    <n v="56"/>
    <m/>
    <m/>
  </r>
  <r>
    <n v="105"/>
    <n v="2019099"/>
    <n v="1745"/>
    <x v="2"/>
    <n v="552"/>
    <n v="552"/>
    <d v="2019-10-15T00:00:00"/>
    <s v="Corporate"/>
    <x v="22"/>
    <s v="Cap Project              003 6"/>
    <m/>
    <n v="2159"/>
    <n v="348966"/>
    <m/>
    <m/>
    <m/>
    <m/>
    <s v="T4"/>
    <n v="305"/>
    <m/>
    <m/>
    <n v="10"/>
    <n v="19"/>
    <n v="6"/>
    <n v="1099823"/>
    <s v="AA"/>
    <n v="102"/>
    <s v="P"/>
    <s v="P"/>
    <n v="57"/>
    <m/>
    <m/>
  </r>
  <r>
    <n v="105"/>
    <n v="2019099"/>
    <n v="1745"/>
    <x v="2"/>
    <n v="552"/>
    <n v="552"/>
    <d v="2019-10-15T00:00:00"/>
    <s v="Corporate"/>
    <x v="22"/>
    <s v="Cap Project              003 6"/>
    <m/>
    <n v="2159"/>
    <n v="348966"/>
    <m/>
    <m/>
    <m/>
    <m/>
    <s v="T4"/>
    <n v="305"/>
    <m/>
    <m/>
    <n v="10"/>
    <n v="19"/>
    <n v="6"/>
    <n v="1099823"/>
    <s v="AA"/>
    <n v="102"/>
    <s v="P"/>
    <s v="P"/>
    <n v="59"/>
    <m/>
    <m/>
  </r>
  <r>
    <n v="105"/>
    <n v="2019099"/>
    <n v="1745"/>
    <x v="2"/>
    <n v="552"/>
    <n v="552"/>
    <d v="2019-10-15T00:00:00"/>
    <s v="Corporate"/>
    <x v="22"/>
    <s v="Cap Project              003 6"/>
    <m/>
    <n v="2159"/>
    <n v="348966"/>
    <m/>
    <m/>
    <m/>
    <m/>
    <s v="T4"/>
    <n v="305"/>
    <m/>
    <m/>
    <n v="10"/>
    <n v="19"/>
    <n v="6"/>
    <n v="1099823"/>
    <s v="AA"/>
    <n v="102"/>
    <s v="P"/>
    <s v="P"/>
    <n v="60"/>
    <m/>
    <m/>
  </r>
  <r>
    <n v="105"/>
    <n v="2019099"/>
    <n v="1745"/>
    <x v="2"/>
    <n v="552"/>
    <n v="552"/>
    <d v="2019-09-30T00:00:00"/>
    <s v="Corporate"/>
    <x v="22"/>
    <s v="Cap Project              003 6"/>
    <m/>
    <n v="2153"/>
    <n v="347005"/>
    <m/>
    <m/>
    <m/>
    <m/>
    <s v="T4"/>
    <n v="305"/>
    <m/>
    <m/>
    <n v="9"/>
    <n v="19"/>
    <n v="6"/>
    <n v="1099823"/>
    <s v="AA"/>
    <n v="102"/>
    <s v="P"/>
    <s v="P"/>
    <n v="48"/>
    <m/>
    <m/>
  </r>
  <r>
    <n v="105"/>
    <n v="2019099"/>
    <n v="1745"/>
    <x v="2"/>
    <n v="552"/>
    <n v="552"/>
    <d v="2019-09-30T00:00:00"/>
    <s v="Corporate"/>
    <x v="22"/>
    <s v="Cap Project              003 6"/>
    <m/>
    <n v="2153"/>
    <n v="347005"/>
    <m/>
    <m/>
    <m/>
    <m/>
    <s v="T4"/>
    <n v="305"/>
    <m/>
    <m/>
    <n v="9"/>
    <n v="19"/>
    <n v="6"/>
    <n v="1099823"/>
    <s v="AA"/>
    <n v="102"/>
    <s v="P"/>
    <s v="P"/>
    <n v="50"/>
    <m/>
    <m/>
  </r>
  <r>
    <n v="105"/>
    <n v="2019099"/>
    <n v="1745"/>
    <x v="2"/>
    <n v="552"/>
    <n v="552"/>
    <d v="2019-09-30T00:00:00"/>
    <s v="Corporate"/>
    <x v="22"/>
    <s v="Cap Project              003 6"/>
    <m/>
    <n v="2153"/>
    <n v="347005"/>
    <m/>
    <m/>
    <m/>
    <m/>
    <s v="T4"/>
    <n v="305"/>
    <m/>
    <m/>
    <n v="9"/>
    <n v="19"/>
    <n v="6"/>
    <n v="1099823"/>
    <s v="AA"/>
    <n v="102"/>
    <s v="P"/>
    <s v="P"/>
    <n v="51"/>
    <m/>
    <m/>
  </r>
  <r>
    <n v="105"/>
    <n v="2019099"/>
    <n v="1745"/>
    <x v="2"/>
    <n v="552"/>
    <n v="552"/>
    <d v="2019-09-30T00:00:00"/>
    <s v="Corporate"/>
    <x v="22"/>
    <s v="Cap Project              003 6"/>
    <m/>
    <n v="2153"/>
    <n v="347005"/>
    <m/>
    <m/>
    <m/>
    <m/>
    <s v="T4"/>
    <n v="305"/>
    <m/>
    <m/>
    <n v="9"/>
    <n v="19"/>
    <n v="6"/>
    <n v="1099823"/>
    <s v="AA"/>
    <n v="102"/>
    <s v="P"/>
    <s v="P"/>
    <n v="54"/>
    <m/>
    <m/>
  </r>
  <r>
    <n v="105"/>
    <n v="2019099"/>
    <n v="1745"/>
    <x v="2"/>
    <n v="552"/>
    <n v="552"/>
    <d v="2019-09-30T00:00:00"/>
    <s v="Corporate"/>
    <x v="22"/>
    <s v="Cap Project              003 6"/>
    <m/>
    <n v="2153"/>
    <n v="347005"/>
    <m/>
    <m/>
    <m/>
    <m/>
    <s v="T4"/>
    <n v="305"/>
    <m/>
    <m/>
    <n v="9"/>
    <n v="19"/>
    <n v="6"/>
    <n v="1099823"/>
    <s v="AA"/>
    <n v="102"/>
    <s v="P"/>
    <s v="P"/>
    <n v="55"/>
    <m/>
    <m/>
  </r>
  <r>
    <n v="105"/>
    <n v="2019099"/>
    <n v="1745"/>
    <x v="2"/>
    <n v="552"/>
    <n v="552"/>
    <d v="2019-09-30T00:00:00"/>
    <s v="Corporate"/>
    <x v="22"/>
    <s v="Cap Project              003 6"/>
    <m/>
    <n v="2153"/>
    <n v="347005"/>
    <m/>
    <m/>
    <m/>
    <m/>
    <s v="T4"/>
    <n v="305"/>
    <m/>
    <m/>
    <n v="9"/>
    <n v="19"/>
    <n v="6"/>
    <n v="1099823"/>
    <s v="AA"/>
    <n v="102"/>
    <s v="P"/>
    <s v="P"/>
    <n v="56"/>
    <m/>
    <m/>
  </r>
  <r>
    <n v="105"/>
    <n v="2019099"/>
    <n v="1745"/>
    <x v="2"/>
    <n v="552"/>
    <n v="552"/>
    <d v="2019-08-15T00:00:00"/>
    <s v="Corporate"/>
    <x v="22"/>
    <s v="Cap Project              003 6"/>
    <m/>
    <n v="2132"/>
    <n v="342563"/>
    <m/>
    <m/>
    <m/>
    <m/>
    <s v="T4"/>
    <n v="305"/>
    <m/>
    <m/>
    <n v="8"/>
    <n v="19"/>
    <n v="6"/>
    <n v="1099823"/>
    <s v="AA"/>
    <n v="105"/>
    <s v="P"/>
    <s v="P"/>
    <n v="44"/>
    <m/>
    <m/>
  </r>
  <r>
    <n v="105"/>
    <n v="2019099"/>
    <n v="1745"/>
    <x v="2"/>
    <n v="552"/>
    <n v="552"/>
    <d v="2019-07-31T00:00:00"/>
    <s v="Corporate"/>
    <x v="22"/>
    <s v="Cap Project              003 6"/>
    <m/>
    <n v="2129"/>
    <n v="341234"/>
    <m/>
    <m/>
    <m/>
    <m/>
    <s v="T4"/>
    <n v="305"/>
    <m/>
    <m/>
    <n v="7"/>
    <n v="19"/>
    <n v="6"/>
    <n v="1099823"/>
    <s v="AA"/>
    <n v="105"/>
    <s v="P"/>
    <s v="P"/>
    <n v="33"/>
    <m/>
    <m/>
  </r>
  <r>
    <n v="105"/>
    <n v="2019099"/>
    <n v="1745"/>
    <x v="2"/>
    <n v="552"/>
    <n v="552"/>
    <d v="2019-07-31T00:00:00"/>
    <s v="Corporate"/>
    <x v="22"/>
    <s v="Cap Project              003 6"/>
    <m/>
    <n v="2129"/>
    <n v="341234"/>
    <m/>
    <m/>
    <m/>
    <m/>
    <s v="T4"/>
    <n v="305"/>
    <m/>
    <m/>
    <n v="7"/>
    <n v="19"/>
    <n v="6"/>
    <n v="1099823"/>
    <s v="AA"/>
    <n v="105"/>
    <s v="P"/>
    <s v="P"/>
    <n v="34"/>
    <m/>
    <m/>
  </r>
  <r>
    <n v="105"/>
    <n v="2019099"/>
    <n v="1747"/>
    <x v="0"/>
    <n v="550"/>
    <n v="550"/>
    <d v="2020-05-26T00:00:00"/>
    <s v="Corporate"/>
    <x v="2"/>
    <s v="WSC20014"/>
    <m/>
    <n v="358829"/>
    <n v="368142"/>
    <n v="342986"/>
    <s v="CKIM"/>
    <s v="O6"/>
    <m/>
    <s v="OV"/>
    <n v="305"/>
    <m/>
    <m/>
    <n v="5"/>
    <n v="20"/>
    <m/>
    <n v="3071427"/>
    <s v="AA"/>
    <n v="105"/>
    <s v="O"/>
    <s v="P"/>
    <n v="1"/>
    <m/>
    <m/>
  </r>
  <r>
    <n v="105"/>
    <n v="2019099"/>
    <n v="1745"/>
    <x v="2"/>
    <n v="548"/>
    <n v="548"/>
    <d v="2019-07-15T00:00:00"/>
    <s v="Corporate"/>
    <x v="20"/>
    <s v="Cap Project              003 6"/>
    <m/>
    <n v="2120"/>
    <n v="339779"/>
    <m/>
    <m/>
    <m/>
    <m/>
    <s v="T4"/>
    <n v="305"/>
    <m/>
    <m/>
    <n v="7"/>
    <n v="19"/>
    <n v="4"/>
    <n v="1099914"/>
    <s v="AA"/>
    <n v="105"/>
    <s v="P"/>
    <s v="P"/>
    <n v="3"/>
    <m/>
    <m/>
  </r>
  <r>
    <n v="105"/>
    <n v="2019099"/>
    <n v="1745"/>
    <x v="2"/>
    <n v="548"/>
    <n v="548"/>
    <d v="2019-07-15T00:00:00"/>
    <s v="Corporate"/>
    <x v="20"/>
    <s v="Cap Project              003 6"/>
    <m/>
    <n v="2120"/>
    <n v="339779"/>
    <m/>
    <m/>
    <m/>
    <m/>
    <s v="T4"/>
    <n v="305"/>
    <m/>
    <m/>
    <n v="7"/>
    <n v="19"/>
    <n v="4"/>
    <n v="1099914"/>
    <s v="AA"/>
    <n v="105"/>
    <s v="P"/>
    <s v="P"/>
    <n v="21"/>
    <m/>
    <m/>
  </r>
  <r>
    <m/>
    <m/>
    <m/>
    <x v="0"/>
    <n v="515"/>
    <n v="515"/>
    <d v="2020-07-07T00:00:00"/>
    <m/>
    <x v="2"/>
    <m/>
    <m/>
    <m/>
    <m/>
    <m/>
    <m/>
    <m/>
    <m/>
    <m/>
    <m/>
    <m/>
    <m/>
    <n v="7"/>
    <n v="20"/>
    <m/>
    <m/>
    <m/>
    <m/>
    <m/>
    <m/>
    <m/>
    <m/>
    <m/>
  </r>
  <r>
    <m/>
    <m/>
    <m/>
    <x v="2"/>
    <n v="490"/>
    <n v="490"/>
    <d v="2020-06-17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490"/>
    <n v="490"/>
    <d v="2020-06-09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490"/>
    <n v="490"/>
    <d v="2020-06-01T00:00:00"/>
    <m/>
    <x v="3"/>
    <m/>
    <m/>
    <m/>
    <m/>
    <m/>
    <m/>
    <m/>
    <m/>
    <m/>
    <m/>
    <m/>
    <m/>
    <n v="6"/>
    <n v="20"/>
    <m/>
    <m/>
    <m/>
    <m/>
    <m/>
    <m/>
    <m/>
    <m/>
    <m/>
  </r>
  <r>
    <n v="105"/>
    <n v="2019099"/>
    <n v="1745"/>
    <x v="2"/>
    <n v="490"/>
    <n v="490"/>
    <d v="2020-05-31T00:00:00"/>
    <s v="Corporate"/>
    <x v="3"/>
    <s v="Cap Project              003 6"/>
    <m/>
    <n v="2258"/>
    <n v="368516"/>
    <m/>
    <m/>
    <m/>
    <m/>
    <s v="T4"/>
    <n v="305"/>
    <m/>
    <m/>
    <n v="5"/>
    <n v="20"/>
    <n v="5"/>
    <n v="1099823"/>
    <s v="AA"/>
    <n v="102"/>
    <s v="P"/>
    <s v="P"/>
    <n v="38"/>
    <m/>
    <m/>
  </r>
  <r>
    <n v="105"/>
    <n v="2019099"/>
    <n v="1745"/>
    <x v="2"/>
    <n v="490"/>
    <n v="490"/>
    <d v="2020-05-31T00:00:00"/>
    <s v="Corporate"/>
    <x v="3"/>
    <s v="Cap Project              003 6"/>
    <m/>
    <n v="2258"/>
    <n v="368516"/>
    <m/>
    <m/>
    <m/>
    <m/>
    <s v="T4"/>
    <n v="305"/>
    <m/>
    <m/>
    <n v="5"/>
    <n v="20"/>
    <n v="5"/>
    <n v="1099823"/>
    <s v="AA"/>
    <n v="102"/>
    <s v="P"/>
    <s v="P"/>
    <n v="42"/>
    <m/>
    <m/>
  </r>
  <r>
    <n v="105"/>
    <n v="2019099"/>
    <n v="1747"/>
    <x v="0"/>
    <n v="490"/>
    <n v="490"/>
    <d v="2020-01-13T00:00:00"/>
    <s v="Corporate"/>
    <x v="2"/>
    <s v="COMP SOFTWARE LABOR/INSTALL"/>
    <m/>
    <n v="346702"/>
    <n v="356533"/>
    <n v="332009"/>
    <s v="CKIM"/>
    <s v="O6"/>
    <m/>
    <s v="OV"/>
    <n v="305"/>
    <m/>
    <m/>
    <n v="1"/>
    <n v="20"/>
    <m/>
    <n v="3071427"/>
    <s v="AA"/>
    <n v="105"/>
    <s v="O"/>
    <s v="P"/>
    <n v="1"/>
    <m/>
    <m/>
  </r>
  <r>
    <n v="105"/>
    <n v="2019099"/>
    <n v="1747"/>
    <x v="0"/>
    <n v="490"/>
    <n v="490"/>
    <d v="2019-12-31T00:00:00"/>
    <s v="Corporate"/>
    <x v="1"/>
    <s v="ACCR PO 332009"/>
    <m/>
    <n v="367779"/>
    <n v="356573"/>
    <m/>
    <m/>
    <m/>
    <s v="R"/>
    <s v="JE"/>
    <n v="305"/>
    <m/>
    <m/>
    <n v="12"/>
    <n v="19"/>
    <m/>
    <m/>
    <s v="AA"/>
    <n v="102"/>
    <s v="G"/>
    <s v="P"/>
    <n v="7"/>
    <m/>
    <m/>
  </r>
  <r>
    <n v="105"/>
    <n v="2019099"/>
    <n v="1747"/>
    <x v="0"/>
    <n v="490"/>
    <n v="490"/>
    <d v="2019-12-09T00:00:00"/>
    <s v="Corporate"/>
    <x v="2"/>
    <s v="COMP SOFTWARE LABOR/INSTALL"/>
    <m/>
    <n v="343767"/>
    <n v="353490"/>
    <n v="329399"/>
    <s v="CKIM"/>
    <s v="O6"/>
    <m/>
    <s v="OV"/>
    <n v="305"/>
    <m/>
    <m/>
    <n v="12"/>
    <n v="19"/>
    <m/>
    <n v="3071427"/>
    <s v="AA"/>
    <n v="105"/>
    <s v="O"/>
    <s v="P"/>
    <n v="1"/>
    <m/>
    <m/>
  </r>
  <r>
    <n v="105"/>
    <n v="2019099"/>
    <n v="1745"/>
    <x v="2"/>
    <n v="488"/>
    <n v="488"/>
    <d v="2019-10-31T00:00:00"/>
    <s v="Corporate"/>
    <x v="24"/>
    <s v="Cap Project              003 6"/>
    <m/>
    <n v="2165"/>
    <n v="350384"/>
    <m/>
    <m/>
    <m/>
    <m/>
    <s v="T4"/>
    <n v="305"/>
    <m/>
    <m/>
    <n v="10"/>
    <n v="19"/>
    <n v="8"/>
    <n v="1099918"/>
    <s v="AA"/>
    <n v="102"/>
    <s v="P"/>
    <s v="P"/>
    <n v="31"/>
    <m/>
    <m/>
  </r>
  <r>
    <n v="105"/>
    <n v="2019099"/>
    <n v="1745"/>
    <x v="2"/>
    <n v="488"/>
    <n v="488"/>
    <d v="2019-09-15T00:00:00"/>
    <s v="Corporate"/>
    <x v="24"/>
    <s v="Cap Project              003 6"/>
    <m/>
    <n v="2147"/>
    <n v="345212"/>
    <m/>
    <m/>
    <m/>
    <m/>
    <s v="T4"/>
    <n v="305"/>
    <m/>
    <m/>
    <n v="9"/>
    <n v="19"/>
    <n v="8"/>
    <n v="1099918"/>
    <s v="AA"/>
    <n v="105"/>
    <s v="P"/>
    <s v="P"/>
    <n v="30"/>
    <m/>
    <m/>
  </r>
  <r>
    <n v="105"/>
    <n v="2019099"/>
    <n v="1745"/>
    <x v="2"/>
    <n v="488"/>
    <n v="488"/>
    <d v="2019-09-15T00:00:00"/>
    <s v="Corporate"/>
    <x v="24"/>
    <s v="Cap Project              003 6"/>
    <m/>
    <n v="2147"/>
    <n v="345212"/>
    <m/>
    <m/>
    <m/>
    <m/>
    <s v="T4"/>
    <n v="305"/>
    <m/>
    <m/>
    <n v="9"/>
    <n v="19"/>
    <n v="8"/>
    <n v="1099918"/>
    <s v="AA"/>
    <n v="105"/>
    <s v="P"/>
    <s v="P"/>
    <n v="31"/>
    <m/>
    <m/>
  </r>
  <r>
    <n v="105"/>
    <n v="2019099"/>
    <n v="1745"/>
    <x v="2"/>
    <n v="488"/>
    <n v="488"/>
    <d v="2019-09-15T00:00:00"/>
    <s v="Corporate"/>
    <x v="24"/>
    <s v="Cap Project              003 6"/>
    <m/>
    <n v="2147"/>
    <n v="345212"/>
    <m/>
    <m/>
    <m/>
    <m/>
    <s v="T4"/>
    <n v="305"/>
    <m/>
    <m/>
    <n v="9"/>
    <n v="19"/>
    <n v="8"/>
    <n v="1099918"/>
    <s v="AA"/>
    <n v="105"/>
    <s v="P"/>
    <s v="P"/>
    <n v="32"/>
    <m/>
    <m/>
  </r>
  <r>
    <n v="105"/>
    <n v="2019099"/>
    <n v="1745"/>
    <x v="2"/>
    <n v="488"/>
    <n v="488"/>
    <d v="2019-07-31T00:00:00"/>
    <s v="Corporate"/>
    <x v="24"/>
    <s v="Cap Project              003 6"/>
    <m/>
    <n v="2129"/>
    <n v="341234"/>
    <m/>
    <m/>
    <m/>
    <m/>
    <s v="T4"/>
    <n v="305"/>
    <m/>
    <m/>
    <n v="7"/>
    <n v="19"/>
    <n v="8"/>
    <n v="1099918"/>
    <s v="AA"/>
    <n v="105"/>
    <s v="P"/>
    <s v="P"/>
    <n v="38"/>
    <m/>
    <m/>
  </r>
  <r>
    <n v="105"/>
    <n v="2019099"/>
    <n v="1745"/>
    <x v="2"/>
    <n v="488"/>
    <n v="488"/>
    <d v="2019-07-31T00:00:00"/>
    <s v="Corporate"/>
    <x v="24"/>
    <s v="Cap Project              003 6"/>
    <m/>
    <n v="2129"/>
    <n v="341234"/>
    <m/>
    <m/>
    <m/>
    <m/>
    <s v="T4"/>
    <n v="305"/>
    <m/>
    <m/>
    <n v="7"/>
    <n v="19"/>
    <n v="8"/>
    <n v="1099918"/>
    <s v="AA"/>
    <n v="105"/>
    <s v="P"/>
    <s v="P"/>
    <n v="39"/>
    <m/>
    <m/>
  </r>
  <r>
    <n v="105"/>
    <n v="2019099"/>
    <n v="1745"/>
    <x v="2"/>
    <n v="488"/>
    <n v="488"/>
    <d v="2019-07-31T00:00:00"/>
    <s v="Corporate"/>
    <x v="24"/>
    <s v="Cap Project              003 6"/>
    <m/>
    <n v="2129"/>
    <n v="341234"/>
    <m/>
    <m/>
    <m/>
    <m/>
    <s v="T4"/>
    <n v="305"/>
    <m/>
    <m/>
    <n v="7"/>
    <n v="19"/>
    <n v="8"/>
    <n v="1099918"/>
    <s v="AA"/>
    <n v="105"/>
    <s v="P"/>
    <s v="P"/>
    <n v="40"/>
    <m/>
    <m/>
  </r>
  <r>
    <n v="105"/>
    <n v="2019099"/>
    <n v="1745"/>
    <x v="2"/>
    <n v="484"/>
    <n v="484"/>
    <d v="2019-08-15T00:00:00"/>
    <s v="Corporate"/>
    <x v="21"/>
    <s v="Cap Project              003 6"/>
    <m/>
    <n v="2132"/>
    <n v="342563"/>
    <m/>
    <m/>
    <m/>
    <m/>
    <s v="T4"/>
    <n v="305"/>
    <m/>
    <m/>
    <n v="8"/>
    <n v="19"/>
    <n v="4"/>
    <n v="1099915"/>
    <s v="AA"/>
    <n v="105"/>
    <s v="P"/>
    <s v="P"/>
    <n v="13"/>
    <m/>
    <m/>
  </r>
  <r>
    <n v="105"/>
    <n v="2019099"/>
    <n v="1745"/>
    <x v="2"/>
    <n v="484"/>
    <n v="484"/>
    <d v="2019-08-15T00:00:00"/>
    <s v="Corporate"/>
    <x v="21"/>
    <s v="Cap Project              003 6"/>
    <m/>
    <n v="2132"/>
    <n v="342563"/>
    <m/>
    <m/>
    <m/>
    <m/>
    <s v="T4"/>
    <n v="305"/>
    <m/>
    <m/>
    <n v="8"/>
    <n v="19"/>
    <n v="4"/>
    <n v="1099915"/>
    <s v="AA"/>
    <n v="105"/>
    <s v="P"/>
    <s v="P"/>
    <n v="15"/>
    <m/>
    <m/>
  </r>
  <r>
    <n v="105"/>
    <n v="2019099"/>
    <n v="1745"/>
    <x v="2"/>
    <n v="484"/>
    <n v="484"/>
    <d v="2019-08-15T00:00:00"/>
    <s v="Corporate"/>
    <x v="21"/>
    <s v="Cap Project              003 6"/>
    <m/>
    <n v="2132"/>
    <n v="342563"/>
    <m/>
    <m/>
    <m/>
    <m/>
    <s v="T4"/>
    <n v="305"/>
    <m/>
    <m/>
    <n v="8"/>
    <n v="19"/>
    <n v="4"/>
    <n v="1099915"/>
    <s v="AA"/>
    <n v="105"/>
    <s v="P"/>
    <s v="P"/>
    <n v="19"/>
    <m/>
    <m/>
  </r>
  <r>
    <n v="105"/>
    <n v="2019099"/>
    <n v="1745"/>
    <x v="2"/>
    <n v="470"/>
    <n v="470"/>
    <d v="2020-03-31T00:00:00"/>
    <s v="Corporate"/>
    <x v="25"/>
    <s v="CAP PROJECT"/>
    <m/>
    <n v="368945"/>
    <n v="364517"/>
    <m/>
    <m/>
    <m/>
    <m/>
    <s v="JE"/>
    <n v="305"/>
    <m/>
    <m/>
    <n v="3"/>
    <n v="20"/>
    <m/>
    <m/>
    <s v="AA"/>
    <n v="251"/>
    <s v="G"/>
    <s v="P"/>
    <n v="770"/>
    <m/>
    <m/>
  </r>
  <r>
    <n v="105"/>
    <n v="2019099"/>
    <n v="1745"/>
    <x v="2"/>
    <n v="468"/>
    <n v="468"/>
    <d v="2019-08-31T00:00:00"/>
    <s v="Corporate"/>
    <x v="23"/>
    <s v="Cap Project              003 6"/>
    <m/>
    <n v="2141"/>
    <n v="343758"/>
    <m/>
    <m/>
    <m/>
    <m/>
    <s v="T4"/>
    <n v="305"/>
    <m/>
    <m/>
    <n v="8"/>
    <n v="19"/>
    <n v="6"/>
    <n v="1099981"/>
    <s v="AA"/>
    <n v="105"/>
    <s v="P"/>
    <s v="P"/>
    <n v="33"/>
    <m/>
    <m/>
  </r>
  <r>
    <n v="105"/>
    <n v="2019099"/>
    <n v="1745"/>
    <x v="2"/>
    <n v="460"/>
    <n v="460"/>
    <d v="2020-04-30T00:00:00"/>
    <s v="Corporate"/>
    <x v="22"/>
    <s v="Cap Project              003 6"/>
    <m/>
    <n v="2246"/>
    <n v="366413"/>
    <m/>
    <m/>
    <m/>
    <m/>
    <s v="T4"/>
    <n v="305"/>
    <m/>
    <m/>
    <n v="4"/>
    <n v="20"/>
    <n v="5"/>
    <n v="1099823"/>
    <s v="AA"/>
    <n v="102"/>
    <s v="P"/>
    <s v="P"/>
    <n v="18"/>
    <m/>
    <m/>
  </r>
  <r>
    <n v="105"/>
    <n v="2019099"/>
    <n v="1745"/>
    <x v="2"/>
    <n v="460"/>
    <n v="460"/>
    <d v="2020-04-30T00:00:00"/>
    <s v="Corporate"/>
    <x v="22"/>
    <s v="Cap Project              003 6"/>
    <m/>
    <n v="2246"/>
    <n v="366413"/>
    <m/>
    <m/>
    <m/>
    <m/>
    <s v="T4"/>
    <n v="305"/>
    <m/>
    <m/>
    <n v="4"/>
    <n v="20"/>
    <n v="5"/>
    <n v="1099823"/>
    <s v="AA"/>
    <n v="102"/>
    <s v="P"/>
    <s v="P"/>
    <n v="27"/>
    <m/>
    <m/>
  </r>
  <r>
    <n v="105"/>
    <n v="2019099"/>
    <n v="1745"/>
    <x v="2"/>
    <n v="460"/>
    <n v="460"/>
    <d v="2020-04-15T00:00:00"/>
    <s v="Corporate"/>
    <x v="22"/>
    <s v="Cap Project              003 6"/>
    <m/>
    <n v="2240"/>
    <n v="365224"/>
    <m/>
    <m/>
    <m/>
    <m/>
    <s v="T4"/>
    <n v="305"/>
    <m/>
    <m/>
    <n v="4"/>
    <n v="20"/>
    <n v="5"/>
    <n v="1099823"/>
    <s v="AA"/>
    <n v="102"/>
    <s v="P"/>
    <s v="P"/>
    <n v="38"/>
    <m/>
    <m/>
  </r>
  <r>
    <n v="105"/>
    <n v="2019099"/>
    <n v="1745"/>
    <x v="2"/>
    <n v="460"/>
    <n v="460"/>
    <d v="2020-03-15T00:00:00"/>
    <s v="Corporate"/>
    <x v="22"/>
    <s v="Cap Project              003 6"/>
    <m/>
    <n v="2228"/>
    <n v="362565"/>
    <m/>
    <m/>
    <m/>
    <m/>
    <s v="T4"/>
    <n v="305"/>
    <m/>
    <m/>
    <n v="3"/>
    <n v="20"/>
    <n v="5"/>
    <n v="1099823"/>
    <s v="AA"/>
    <n v="102"/>
    <s v="P"/>
    <s v="P"/>
    <n v="23"/>
    <m/>
    <m/>
  </r>
  <r>
    <n v="105"/>
    <n v="2019099"/>
    <n v="1745"/>
    <x v="2"/>
    <n v="460"/>
    <n v="460"/>
    <d v="2020-02-29T00:00:00"/>
    <s v="Corporate"/>
    <x v="22"/>
    <s v="Cap Project              003 6"/>
    <m/>
    <n v="2222"/>
    <n v="360965"/>
    <m/>
    <m/>
    <m/>
    <m/>
    <s v="T4"/>
    <n v="305"/>
    <m/>
    <m/>
    <n v="2"/>
    <n v="20"/>
    <n v="5"/>
    <n v="1099823"/>
    <s v="AA"/>
    <n v="102"/>
    <s v="P"/>
    <s v="P"/>
    <n v="33"/>
    <m/>
    <m/>
  </r>
  <r>
    <n v="105"/>
    <n v="2019099"/>
    <n v="1745"/>
    <x v="2"/>
    <n v="460"/>
    <n v="460"/>
    <d v="2020-02-29T00:00:00"/>
    <s v="Corporate"/>
    <x v="22"/>
    <s v="Cap Project              003 6"/>
    <m/>
    <n v="2222"/>
    <n v="360965"/>
    <m/>
    <m/>
    <m/>
    <m/>
    <s v="T4"/>
    <n v="305"/>
    <m/>
    <m/>
    <n v="2"/>
    <n v="20"/>
    <n v="5"/>
    <n v="1099823"/>
    <s v="AA"/>
    <n v="102"/>
    <s v="P"/>
    <s v="P"/>
    <n v="39"/>
    <m/>
    <m/>
  </r>
  <r>
    <n v="105"/>
    <n v="2019099"/>
    <n v="1745"/>
    <x v="2"/>
    <n v="460"/>
    <n v="460"/>
    <d v="2019-12-15T00:00:00"/>
    <s v="Corporate"/>
    <x v="22"/>
    <s v="Cap Project              003 6"/>
    <m/>
    <n v="2183"/>
    <n v="355020"/>
    <m/>
    <m/>
    <m/>
    <m/>
    <s v="T4"/>
    <n v="305"/>
    <m/>
    <m/>
    <n v="12"/>
    <n v="19"/>
    <n v="5"/>
    <n v="1099823"/>
    <s v="AA"/>
    <n v="102"/>
    <s v="P"/>
    <s v="P"/>
    <n v="51"/>
    <m/>
    <m/>
  </r>
  <r>
    <n v="105"/>
    <n v="2019099"/>
    <n v="1745"/>
    <x v="2"/>
    <n v="460"/>
    <n v="460"/>
    <d v="2019-11-15T00:00:00"/>
    <s v="Corporate"/>
    <x v="22"/>
    <s v="Cap Project              003 6"/>
    <m/>
    <n v="2171"/>
    <n v="352112"/>
    <m/>
    <m/>
    <m/>
    <m/>
    <s v="T4"/>
    <n v="305"/>
    <m/>
    <m/>
    <n v="11"/>
    <n v="19"/>
    <n v="5"/>
    <n v="1099823"/>
    <s v="AA"/>
    <n v="102"/>
    <s v="P"/>
    <s v="P"/>
    <n v="32"/>
    <m/>
    <m/>
  </r>
  <r>
    <n v="105"/>
    <n v="2019099"/>
    <n v="1745"/>
    <x v="2"/>
    <n v="460"/>
    <n v="460"/>
    <d v="2019-11-15T00:00:00"/>
    <s v="Corporate"/>
    <x v="22"/>
    <s v="Cap Project              003 6"/>
    <m/>
    <n v="2171"/>
    <n v="352112"/>
    <m/>
    <m/>
    <m/>
    <m/>
    <s v="T4"/>
    <n v="305"/>
    <m/>
    <m/>
    <n v="11"/>
    <n v="19"/>
    <n v="5"/>
    <n v="1099823"/>
    <s v="AA"/>
    <n v="102"/>
    <s v="P"/>
    <s v="P"/>
    <n v="33"/>
    <m/>
    <m/>
  </r>
  <r>
    <n v="105"/>
    <n v="2019099"/>
    <n v="1745"/>
    <x v="2"/>
    <n v="460"/>
    <n v="460"/>
    <d v="2019-10-31T00:00:00"/>
    <s v="Corporate"/>
    <x v="22"/>
    <s v="Cap Project              003 6"/>
    <m/>
    <n v="2165"/>
    <n v="350384"/>
    <m/>
    <m/>
    <m/>
    <m/>
    <s v="T4"/>
    <n v="305"/>
    <m/>
    <m/>
    <n v="10"/>
    <n v="19"/>
    <n v="5"/>
    <n v="1099823"/>
    <s v="AA"/>
    <n v="102"/>
    <s v="P"/>
    <s v="P"/>
    <n v="64"/>
    <m/>
    <m/>
  </r>
  <r>
    <n v="105"/>
    <n v="2019099"/>
    <n v="1745"/>
    <x v="2"/>
    <n v="460"/>
    <n v="460"/>
    <d v="2019-09-30T00:00:00"/>
    <s v="Corporate"/>
    <x v="22"/>
    <s v="Cap Project              003 6"/>
    <m/>
    <n v="2153"/>
    <n v="347005"/>
    <m/>
    <m/>
    <m/>
    <m/>
    <s v="T4"/>
    <n v="305"/>
    <m/>
    <m/>
    <n v="9"/>
    <n v="19"/>
    <n v="5"/>
    <n v="1099823"/>
    <s v="AA"/>
    <n v="102"/>
    <s v="P"/>
    <s v="P"/>
    <n v="49"/>
    <m/>
    <m/>
  </r>
  <r>
    <n v="105"/>
    <n v="2019099"/>
    <n v="1745"/>
    <x v="2"/>
    <n v="460"/>
    <n v="460"/>
    <d v="2019-09-30T00:00:00"/>
    <s v="Corporate"/>
    <x v="22"/>
    <s v="Cap Project              003 6"/>
    <m/>
    <n v="2153"/>
    <n v="347005"/>
    <m/>
    <m/>
    <m/>
    <m/>
    <s v="T4"/>
    <n v="305"/>
    <m/>
    <m/>
    <n v="9"/>
    <n v="19"/>
    <n v="5"/>
    <n v="1099823"/>
    <s v="AA"/>
    <n v="102"/>
    <s v="P"/>
    <s v="P"/>
    <n v="52"/>
    <m/>
    <m/>
  </r>
  <r>
    <n v="105"/>
    <n v="2019099"/>
    <n v="1745"/>
    <x v="2"/>
    <n v="460"/>
    <n v="460"/>
    <d v="2019-08-31T00:00:00"/>
    <s v="Corporate"/>
    <x v="22"/>
    <s v="Cap Project              003 6"/>
    <m/>
    <n v="2141"/>
    <n v="343758"/>
    <m/>
    <m/>
    <m/>
    <m/>
    <s v="T4"/>
    <n v="305"/>
    <m/>
    <m/>
    <n v="8"/>
    <n v="19"/>
    <n v="5"/>
    <n v="1099823"/>
    <s v="AA"/>
    <n v="105"/>
    <s v="P"/>
    <s v="P"/>
    <n v="11"/>
    <m/>
    <m/>
  </r>
  <r>
    <n v="105"/>
    <n v="2019099"/>
    <n v="1745"/>
    <x v="2"/>
    <n v="460"/>
    <n v="460"/>
    <d v="2019-08-15T00:00:00"/>
    <s v="Corporate"/>
    <x v="22"/>
    <s v="Cap Project              003 6"/>
    <m/>
    <n v="2132"/>
    <n v="342563"/>
    <m/>
    <m/>
    <m/>
    <m/>
    <s v="T4"/>
    <n v="305"/>
    <m/>
    <m/>
    <n v="8"/>
    <n v="19"/>
    <n v="5"/>
    <n v="1099823"/>
    <s v="AA"/>
    <n v="105"/>
    <s v="P"/>
    <s v="P"/>
    <n v="11"/>
    <m/>
    <m/>
  </r>
  <r>
    <n v="105"/>
    <n v="2019099"/>
    <n v="1745"/>
    <x v="2"/>
    <n v="460"/>
    <n v="460"/>
    <d v="2019-07-31T00:00:00"/>
    <s v="Corporate"/>
    <x v="22"/>
    <s v="Cap Project              003 6"/>
    <m/>
    <n v="2129"/>
    <n v="341234"/>
    <m/>
    <m/>
    <m/>
    <m/>
    <s v="T4"/>
    <n v="305"/>
    <m/>
    <m/>
    <n v="7"/>
    <n v="19"/>
    <n v="5"/>
    <n v="1099823"/>
    <s v="AA"/>
    <n v="105"/>
    <s v="P"/>
    <s v="P"/>
    <n v="25"/>
    <m/>
    <m/>
  </r>
  <r>
    <n v="105"/>
    <n v="2019099"/>
    <n v="1745"/>
    <x v="2"/>
    <n v="460"/>
    <n v="460"/>
    <d v="2019-07-15T00:00:00"/>
    <s v="Corporate"/>
    <x v="22"/>
    <s v="Cap Project              003 6"/>
    <m/>
    <n v="2120"/>
    <n v="339779"/>
    <m/>
    <m/>
    <m/>
    <m/>
    <s v="T4"/>
    <n v="305"/>
    <m/>
    <m/>
    <n v="7"/>
    <n v="19"/>
    <n v="5"/>
    <n v="1099823"/>
    <s v="AA"/>
    <n v="105"/>
    <s v="P"/>
    <s v="P"/>
    <n v="18"/>
    <m/>
    <m/>
  </r>
  <r>
    <n v="105"/>
    <n v="2019099"/>
    <n v="1745"/>
    <x v="2"/>
    <n v="448"/>
    <n v="448"/>
    <d v="2019-12-15T00:00:00"/>
    <s v="Corporate"/>
    <x v="24"/>
    <s v="Cap Project              003 6"/>
    <m/>
    <n v="2183"/>
    <n v="355020"/>
    <m/>
    <m/>
    <m/>
    <m/>
    <s v="T4"/>
    <n v="305"/>
    <m/>
    <m/>
    <n v="12"/>
    <n v="19"/>
    <n v="7"/>
    <n v="1099918"/>
    <s v="AA"/>
    <n v="102"/>
    <s v="P"/>
    <s v="P"/>
    <n v="56"/>
    <m/>
    <m/>
  </r>
  <r>
    <n v="105"/>
    <n v="2019099"/>
    <n v="1745"/>
    <x v="2"/>
    <n v="396.16"/>
    <n v="396.16"/>
    <d v="2020-04-15T00:00:00"/>
    <s v="Corporate"/>
    <x v="26"/>
    <s v="Cap Project              003 6"/>
    <m/>
    <n v="2240"/>
    <n v="365224"/>
    <m/>
    <m/>
    <m/>
    <m/>
    <s v="T4"/>
    <n v="305"/>
    <m/>
    <m/>
    <n v="4"/>
    <n v="20"/>
    <n v="8"/>
    <n v="1099997"/>
    <s v="AA"/>
    <n v="102"/>
    <s v="P"/>
    <s v="P"/>
    <n v="26"/>
    <m/>
    <m/>
  </r>
  <r>
    <n v="105"/>
    <n v="2019099"/>
    <n v="1745"/>
    <x v="2"/>
    <n v="396.16"/>
    <n v="396.16"/>
    <d v="2020-04-15T00:00:00"/>
    <s v="Corporate"/>
    <x v="26"/>
    <s v="Cap Project              003 6"/>
    <m/>
    <n v="2240"/>
    <n v="365224"/>
    <m/>
    <m/>
    <m/>
    <m/>
    <s v="T4"/>
    <n v="305"/>
    <m/>
    <m/>
    <n v="4"/>
    <n v="20"/>
    <n v="8"/>
    <n v="1099997"/>
    <s v="AA"/>
    <n v="102"/>
    <s v="P"/>
    <s v="P"/>
    <n v="31"/>
    <m/>
    <m/>
  </r>
  <r>
    <n v="105"/>
    <n v="2019099"/>
    <n v="1745"/>
    <x v="2"/>
    <n v="396.16"/>
    <n v="396.16"/>
    <d v="2020-04-15T00:00:00"/>
    <s v="Corporate"/>
    <x v="26"/>
    <s v="Cap Project              003 6"/>
    <m/>
    <n v="2240"/>
    <n v="365224"/>
    <m/>
    <m/>
    <m/>
    <m/>
    <s v="T4"/>
    <n v="305"/>
    <m/>
    <m/>
    <n v="4"/>
    <n v="20"/>
    <n v="8"/>
    <n v="1099997"/>
    <s v="AA"/>
    <n v="102"/>
    <s v="P"/>
    <s v="P"/>
    <n v="35"/>
    <m/>
    <m/>
  </r>
  <r>
    <n v="105"/>
    <n v="2019099"/>
    <n v="1745"/>
    <x v="2"/>
    <n v="396.16"/>
    <n v="396.16"/>
    <d v="2020-03-31T00:00:00"/>
    <s v="Corporate"/>
    <x v="26"/>
    <s v="Cap Project              003 6"/>
    <m/>
    <n v="2234"/>
    <n v="363776"/>
    <m/>
    <m/>
    <m/>
    <m/>
    <s v="T4"/>
    <n v="305"/>
    <m/>
    <m/>
    <n v="3"/>
    <n v="20"/>
    <n v="8"/>
    <n v="1099997"/>
    <s v="AA"/>
    <n v="102"/>
    <s v="P"/>
    <s v="P"/>
    <n v="60"/>
    <m/>
    <m/>
  </r>
  <r>
    <n v="105"/>
    <n v="2019099"/>
    <n v="1745"/>
    <x v="2"/>
    <n v="396.16"/>
    <n v="396.16"/>
    <d v="2020-03-31T00:00:00"/>
    <s v="Corporate"/>
    <x v="27"/>
    <s v="Cap Project              003 6"/>
    <m/>
    <n v="2234"/>
    <n v="363776"/>
    <m/>
    <m/>
    <m/>
    <m/>
    <s v="T4"/>
    <n v="305"/>
    <m/>
    <m/>
    <n v="3"/>
    <n v="20"/>
    <n v="8"/>
    <n v="1001564"/>
    <s v="AA"/>
    <n v="102"/>
    <s v="P"/>
    <s v="P"/>
    <n v="99"/>
    <m/>
    <m/>
  </r>
  <r>
    <n v="105"/>
    <n v="2019099"/>
    <n v="1745"/>
    <x v="2"/>
    <n v="396.16"/>
    <n v="396.16"/>
    <d v="2020-03-15T00:00:00"/>
    <s v="Corporate"/>
    <x v="28"/>
    <s v="Cap Project              003 6"/>
    <m/>
    <n v="2228"/>
    <n v="362565"/>
    <m/>
    <m/>
    <m/>
    <m/>
    <s v="T4"/>
    <n v="305"/>
    <m/>
    <m/>
    <n v="3"/>
    <n v="20"/>
    <n v="8"/>
    <n v="1001682"/>
    <s v="AA"/>
    <n v="102"/>
    <s v="P"/>
    <s v="P"/>
    <n v="45"/>
    <m/>
    <m/>
  </r>
  <r>
    <n v="105"/>
    <n v="2019099"/>
    <n v="1745"/>
    <x v="2"/>
    <n v="396.16"/>
    <n v="396.16"/>
    <d v="2020-03-15T00:00:00"/>
    <s v="Corporate"/>
    <x v="28"/>
    <s v="Cap Project              003 6"/>
    <m/>
    <n v="2228"/>
    <n v="362565"/>
    <m/>
    <m/>
    <m/>
    <m/>
    <s v="T4"/>
    <n v="305"/>
    <m/>
    <m/>
    <n v="3"/>
    <n v="20"/>
    <n v="8"/>
    <n v="1001682"/>
    <s v="AA"/>
    <n v="102"/>
    <s v="P"/>
    <s v="P"/>
    <n v="46"/>
    <m/>
    <m/>
  </r>
  <r>
    <n v="105"/>
    <n v="2019099"/>
    <n v="1745"/>
    <x v="2"/>
    <n v="396.16"/>
    <n v="396.16"/>
    <d v="2020-03-15T00:00:00"/>
    <s v="Corporate"/>
    <x v="28"/>
    <s v="Cap Project              003 6"/>
    <m/>
    <n v="2228"/>
    <n v="362565"/>
    <m/>
    <m/>
    <m/>
    <m/>
    <s v="T4"/>
    <n v="305"/>
    <m/>
    <m/>
    <n v="3"/>
    <n v="20"/>
    <n v="8"/>
    <n v="1001682"/>
    <s v="AA"/>
    <n v="102"/>
    <s v="P"/>
    <s v="P"/>
    <n v="47"/>
    <m/>
    <m/>
  </r>
  <r>
    <n v="105"/>
    <n v="2019099"/>
    <n v="1745"/>
    <x v="2"/>
    <n v="396.16"/>
    <n v="396.16"/>
    <d v="2020-03-15T00:00:00"/>
    <s v="Corporate"/>
    <x v="28"/>
    <s v="Cap Project              003 6"/>
    <m/>
    <n v="2228"/>
    <n v="362565"/>
    <m/>
    <m/>
    <m/>
    <m/>
    <s v="T4"/>
    <n v="305"/>
    <m/>
    <m/>
    <n v="3"/>
    <n v="20"/>
    <n v="8"/>
    <n v="1001682"/>
    <s v="AA"/>
    <n v="102"/>
    <s v="P"/>
    <s v="P"/>
    <n v="48"/>
    <m/>
    <m/>
  </r>
  <r>
    <n v="105"/>
    <n v="2019099"/>
    <n v="1745"/>
    <x v="2"/>
    <n v="396.16"/>
    <n v="396.16"/>
    <d v="2020-02-29T00:00:00"/>
    <s v="Corporate"/>
    <x v="27"/>
    <s v="Cap Project              003 6"/>
    <m/>
    <n v="2222"/>
    <n v="360965"/>
    <m/>
    <m/>
    <m/>
    <m/>
    <s v="T4"/>
    <n v="305"/>
    <m/>
    <m/>
    <n v="2"/>
    <n v="20"/>
    <n v="8"/>
    <n v="1001564"/>
    <s v="AA"/>
    <n v="102"/>
    <s v="P"/>
    <s v="P"/>
    <n v="43"/>
    <m/>
    <m/>
  </r>
  <r>
    <n v="105"/>
    <n v="2019099"/>
    <n v="1745"/>
    <x v="2"/>
    <n v="396.16"/>
    <n v="396.16"/>
    <d v="2020-02-29T00:00:00"/>
    <s v="Corporate"/>
    <x v="27"/>
    <s v="Cap Project              003 6"/>
    <m/>
    <n v="2222"/>
    <n v="360965"/>
    <m/>
    <m/>
    <m/>
    <m/>
    <s v="T4"/>
    <n v="305"/>
    <m/>
    <m/>
    <n v="2"/>
    <n v="20"/>
    <n v="8"/>
    <n v="1001564"/>
    <s v="AA"/>
    <n v="102"/>
    <s v="P"/>
    <s v="P"/>
    <n v="44"/>
    <m/>
    <m/>
  </r>
  <r>
    <n v="105"/>
    <n v="2019099"/>
    <n v="1745"/>
    <x v="2"/>
    <n v="396.16"/>
    <n v="396.16"/>
    <d v="2020-02-29T00:00:00"/>
    <s v="Corporate"/>
    <x v="27"/>
    <s v="Cap Project              003 6"/>
    <m/>
    <n v="2222"/>
    <n v="360965"/>
    <m/>
    <m/>
    <m/>
    <m/>
    <s v="T4"/>
    <n v="305"/>
    <m/>
    <m/>
    <n v="2"/>
    <n v="20"/>
    <n v="8"/>
    <n v="1001564"/>
    <s v="AA"/>
    <n v="102"/>
    <s v="P"/>
    <s v="P"/>
    <n v="45"/>
    <m/>
    <m/>
  </r>
  <r>
    <n v="105"/>
    <n v="2019099"/>
    <n v="1745"/>
    <x v="2"/>
    <n v="396.16"/>
    <n v="396.16"/>
    <d v="2019-12-15T00:00:00"/>
    <s v="Corporate"/>
    <x v="27"/>
    <s v="Cap Project              003 6"/>
    <m/>
    <n v="2183"/>
    <n v="355020"/>
    <m/>
    <m/>
    <m/>
    <m/>
    <s v="T4"/>
    <n v="305"/>
    <m/>
    <m/>
    <n v="12"/>
    <n v="19"/>
    <n v="8"/>
    <n v="1001564"/>
    <s v="AA"/>
    <n v="102"/>
    <s v="P"/>
    <s v="P"/>
    <n v="22"/>
    <m/>
    <m/>
  </r>
  <r>
    <n v="105"/>
    <n v="2019099"/>
    <n v="1745"/>
    <x v="2"/>
    <n v="396.16"/>
    <n v="396.16"/>
    <d v="2019-12-15T00:00:00"/>
    <s v="Corporate"/>
    <x v="27"/>
    <s v="Cap Project              003 6"/>
    <m/>
    <n v="2183"/>
    <n v="355020"/>
    <m/>
    <m/>
    <m/>
    <m/>
    <s v="T4"/>
    <n v="305"/>
    <m/>
    <m/>
    <n v="12"/>
    <n v="19"/>
    <n v="8"/>
    <n v="1001564"/>
    <s v="AA"/>
    <n v="102"/>
    <s v="P"/>
    <s v="P"/>
    <n v="23"/>
    <m/>
    <m/>
  </r>
  <r>
    <n v="105"/>
    <n v="2019099"/>
    <n v="1745"/>
    <x v="2"/>
    <n v="396.16"/>
    <n v="396.16"/>
    <d v="2019-12-15T00:00:00"/>
    <s v="Corporate"/>
    <x v="27"/>
    <s v="Cap Project              003 6"/>
    <m/>
    <n v="2183"/>
    <n v="355020"/>
    <m/>
    <m/>
    <m/>
    <m/>
    <s v="T4"/>
    <n v="305"/>
    <m/>
    <m/>
    <n v="12"/>
    <n v="19"/>
    <n v="8"/>
    <n v="1001564"/>
    <s v="AA"/>
    <n v="102"/>
    <s v="P"/>
    <s v="P"/>
    <n v="24"/>
    <m/>
    <m/>
  </r>
  <r>
    <n v="105"/>
    <n v="2019099"/>
    <n v="1745"/>
    <x v="2"/>
    <n v="396.16"/>
    <n v="396.16"/>
    <d v="2019-11-30T00:00:00"/>
    <s v="Corporate"/>
    <x v="29"/>
    <s v="Cap Project              003 6"/>
    <m/>
    <n v="2177"/>
    <n v="353064"/>
    <m/>
    <m/>
    <m/>
    <m/>
    <s v="T4"/>
    <n v="305"/>
    <m/>
    <m/>
    <n v="11"/>
    <n v="19"/>
    <n v="8"/>
    <n v="1099895"/>
    <s v="AA"/>
    <n v="102"/>
    <s v="P"/>
    <s v="P"/>
    <n v="14"/>
    <m/>
    <m/>
  </r>
  <r>
    <n v="105"/>
    <n v="2019099"/>
    <n v="1745"/>
    <x v="2"/>
    <n v="396.16"/>
    <n v="396.16"/>
    <d v="2019-11-30T00:00:00"/>
    <s v="Corporate"/>
    <x v="26"/>
    <s v="Cap Project              003 6"/>
    <m/>
    <n v="2177"/>
    <n v="353064"/>
    <m/>
    <m/>
    <m/>
    <m/>
    <s v="T4"/>
    <n v="305"/>
    <m/>
    <m/>
    <n v="11"/>
    <n v="19"/>
    <n v="8"/>
    <n v="1099997"/>
    <s v="AA"/>
    <n v="102"/>
    <s v="P"/>
    <s v="P"/>
    <n v="18"/>
    <m/>
    <m/>
  </r>
  <r>
    <n v="105"/>
    <n v="2019099"/>
    <n v="1745"/>
    <x v="2"/>
    <n v="396.16"/>
    <n v="396.16"/>
    <d v="2019-11-30T00:00:00"/>
    <s v="Corporate"/>
    <x v="26"/>
    <s v="Cap Project              003 6"/>
    <m/>
    <n v="2177"/>
    <n v="353064"/>
    <m/>
    <m/>
    <m/>
    <m/>
    <s v="T4"/>
    <n v="305"/>
    <m/>
    <m/>
    <n v="11"/>
    <n v="19"/>
    <n v="8"/>
    <n v="1099997"/>
    <s v="AA"/>
    <n v="102"/>
    <s v="P"/>
    <s v="P"/>
    <n v="19"/>
    <m/>
    <m/>
  </r>
  <r>
    <n v="105"/>
    <n v="2019099"/>
    <n v="1745"/>
    <x v="2"/>
    <n v="396.16"/>
    <n v="396.16"/>
    <d v="2019-11-30T00:00:00"/>
    <s v="Corporate"/>
    <x v="30"/>
    <s v="Cap Project              003 6"/>
    <m/>
    <n v="2177"/>
    <n v="353064"/>
    <m/>
    <m/>
    <m/>
    <m/>
    <s v="T4"/>
    <n v="305"/>
    <m/>
    <m/>
    <n v="11"/>
    <n v="19"/>
    <n v="8"/>
    <n v="1001446"/>
    <s v="AA"/>
    <n v="102"/>
    <s v="P"/>
    <s v="P"/>
    <n v="32"/>
    <m/>
    <m/>
  </r>
  <r>
    <n v="105"/>
    <n v="2019099"/>
    <n v="1745"/>
    <x v="2"/>
    <n v="396.16"/>
    <n v="396.16"/>
    <d v="2019-11-30T00:00:00"/>
    <s v="Corporate"/>
    <x v="30"/>
    <s v="Cap Project              003 6"/>
    <m/>
    <n v="2177"/>
    <n v="353064"/>
    <m/>
    <m/>
    <m/>
    <m/>
    <s v="T4"/>
    <n v="305"/>
    <m/>
    <m/>
    <n v="11"/>
    <n v="19"/>
    <n v="8"/>
    <n v="1001446"/>
    <s v="AA"/>
    <n v="102"/>
    <s v="P"/>
    <s v="P"/>
    <n v="33"/>
    <m/>
    <m/>
  </r>
  <r>
    <n v="105"/>
    <n v="2019099"/>
    <n v="1745"/>
    <x v="2"/>
    <n v="396.16"/>
    <n v="396.16"/>
    <d v="2019-11-30T00:00:00"/>
    <s v="Corporate"/>
    <x v="31"/>
    <s v="Cap Project              003 6"/>
    <m/>
    <n v="2177"/>
    <n v="353064"/>
    <m/>
    <m/>
    <m/>
    <m/>
    <s v="T4"/>
    <n v="305"/>
    <m/>
    <m/>
    <n v="11"/>
    <n v="19"/>
    <n v="8"/>
    <n v="1001594"/>
    <s v="AA"/>
    <n v="102"/>
    <s v="P"/>
    <s v="P"/>
    <n v="34"/>
    <m/>
    <m/>
  </r>
  <r>
    <n v="105"/>
    <n v="2019099"/>
    <n v="1745"/>
    <x v="2"/>
    <n v="396.16"/>
    <n v="396.16"/>
    <d v="2019-11-30T00:00:00"/>
    <s v="Corporate"/>
    <x v="31"/>
    <s v="Cap Project              003 6"/>
    <m/>
    <n v="2177"/>
    <n v="353064"/>
    <m/>
    <m/>
    <m/>
    <m/>
    <s v="T4"/>
    <n v="305"/>
    <m/>
    <m/>
    <n v="11"/>
    <n v="19"/>
    <n v="8"/>
    <n v="1001594"/>
    <s v="AA"/>
    <n v="102"/>
    <s v="P"/>
    <s v="P"/>
    <n v="35"/>
    <m/>
    <m/>
  </r>
  <r>
    <n v="105"/>
    <n v="2019099"/>
    <n v="1745"/>
    <x v="2"/>
    <n v="396.16"/>
    <n v="396.16"/>
    <d v="2019-11-30T00:00:00"/>
    <s v="Corporate"/>
    <x v="31"/>
    <s v="Cap Project              003 6"/>
    <m/>
    <n v="2177"/>
    <n v="353064"/>
    <m/>
    <m/>
    <m/>
    <m/>
    <s v="T4"/>
    <n v="305"/>
    <m/>
    <m/>
    <n v="11"/>
    <n v="19"/>
    <n v="8"/>
    <n v="1001594"/>
    <s v="AA"/>
    <n v="102"/>
    <s v="P"/>
    <s v="P"/>
    <n v="36"/>
    <m/>
    <m/>
  </r>
  <r>
    <n v="105"/>
    <n v="2019099"/>
    <n v="1745"/>
    <x v="2"/>
    <n v="396.16"/>
    <n v="396.16"/>
    <d v="2019-11-15T00:00:00"/>
    <s v="Corporate"/>
    <x v="29"/>
    <s v="Cap Project              003 6"/>
    <m/>
    <n v="2171"/>
    <n v="352112"/>
    <m/>
    <m/>
    <m/>
    <m/>
    <s v="T4"/>
    <n v="305"/>
    <m/>
    <m/>
    <n v="11"/>
    <n v="19"/>
    <n v="8"/>
    <n v="1099895"/>
    <s v="AA"/>
    <n v="102"/>
    <s v="P"/>
    <s v="P"/>
    <n v="17"/>
    <m/>
    <m/>
  </r>
  <r>
    <n v="105"/>
    <n v="2019099"/>
    <n v="1745"/>
    <x v="2"/>
    <n v="396.16"/>
    <n v="396.16"/>
    <d v="2019-11-15T00:00:00"/>
    <s v="Corporate"/>
    <x v="26"/>
    <s v="Cap Project              003 6"/>
    <m/>
    <n v="2171"/>
    <n v="352112"/>
    <m/>
    <m/>
    <m/>
    <m/>
    <s v="T4"/>
    <n v="305"/>
    <m/>
    <m/>
    <n v="11"/>
    <n v="19"/>
    <n v="8"/>
    <n v="1099997"/>
    <s v="AA"/>
    <n v="102"/>
    <s v="P"/>
    <s v="P"/>
    <n v="25"/>
    <m/>
    <m/>
  </r>
  <r>
    <n v="105"/>
    <n v="2019099"/>
    <n v="1747"/>
    <x v="0"/>
    <n v="396.16"/>
    <n v="396.16"/>
    <d v="2019-11-15T00:00:00"/>
    <s v="Corporate"/>
    <x v="32"/>
    <s v="Cap Project              003 6"/>
    <m/>
    <n v="2171"/>
    <n v="352112"/>
    <m/>
    <m/>
    <m/>
    <m/>
    <s v="T4"/>
    <n v="305"/>
    <m/>
    <m/>
    <n v="11"/>
    <n v="19"/>
    <n v="8"/>
    <n v="1099820"/>
    <s v="AA"/>
    <n v="102"/>
    <s v="P"/>
    <s v="P"/>
    <n v="49"/>
    <m/>
    <m/>
  </r>
  <r>
    <n v="105"/>
    <n v="2019099"/>
    <n v="1745"/>
    <x v="2"/>
    <n v="396.16"/>
    <n v="396.16"/>
    <d v="2019-11-15T00:00:00"/>
    <s v="Corporate"/>
    <x v="30"/>
    <s v="Cap Project              003 6"/>
    <m/>
    <n v="2171"/>
    <n v="352112"/>
    <m/>
    <m/>
    <m/>
    <m/>
    <s v="T4"/>
    <n v="305"/>
    <m/>
    <m/>
    <n v="11"/>
    <n v="19"/>
    <n v="8"/>
    <n v="1001446"/>
    <s v="AA"/>
    <n v="102"/>
    <s v="P"/>
    <s v="P"/>
    <n v="52"/>
    <m/>
    <m/>
  </r>
  <r>
    <n v="105"/>
    <n v="2019099"/>
    <n v="1745"/>
    <x v="2"/>
    <n v="396.16"/>
    <n v="396.16"/>
    <d v="2019-11-15T00:00:00"/>
    <s v="Corporate"/>
    <x v="31"/>
    <s v="Cap Project              003 6"/>
    <m/>
    <n v="2171"/>
    <n v="352112"/>
    <m/>
    <m/>
    <m/>
    <m/>
    <s v="T4"/>
    <n v="305"/>
    <m/>
    <m/>
    <n v="11"/>
    <n v="19"/>
    <n v="8"/>
    <n v="1001594"/>
    <s v="AA"/>
    <n v="102"/>
    <s v="P"/>
    <s v="P"/>
    <n v="54"/>
    <m/>
    <m/>
  </r>
  <r>
    <n v="105"/>
    <n v="2019099"/>
    <n v="1747"/>
    <x v="0"/>
    <n v="396.16"/>
    <n v="396.16"/>
    <d v="2019-11-15T00:00:00"/>
    <s v="Corporate"/>
    <x v="32"/>
    <s v="Cap Project              003 6"/>
    <m/>
    <n v="2171"/>
    <n v="352112"/>
    <m/>
    <m/>
    <m/>
    <m/>
    <s v="T4"/>
    <n v="305"/>
    <m/>
    <m/>
    <n v="11"/>
    <n v="19"/>
    <n v="8"/>
    <n v="1099820"/>
    <s v="AA"/>
    <n v="102"/>
    <s v="P"/>
    <s v="P"/>
    <n v="76"/>
    <m/>
    <m/>
  </r>
  <r>
    <n v="105"/>
    <n v="2019099"/>
    <n v="1745"/>
    <x v="2"/>
    <n v="396.16"/>
    <n v="396.16"/>
    <d v="2019-10-31T00:00:00"/>
    <s v="Corporate"/>
    <x v="27"/>
    <s v="Cap Project              003 6"/>
    <m/>
    <n v="2165"/>
    <n v="350384"/>
    <m/>
    <m/>
    <m/>
    <m/>
    <s v="T4"/>
    <n v="305"/>
    <m/>
    <m/>
    <n v="10"/>
    <n v="19"/>
    <n v="8"/>
    <n v="1001564"/>
    <s v="AA"/>
    <n v="102"/>
    <s v="P"/>
    <s v="P"/>
    <n v="68"/>
    <m/>
    <m/>
  </r>
  <r>
    <n v="105"/>
    <n v="2019099"/>
    <n v="1745"/>
    <x v="2"/>
    <n v="396.16"/>
    <n v="396.16"/>
    <d v="2019-10-22T00:00:00"/>
    <s v="Corporate"/>
    <x v="33"/>
    <s v="Cap Project              003 6"/>
    <m/>
    <n v="2162"/>
    <n v="349881"/>
    <m/>
    <m/>
    <m/>
    <m/>
    <s v="T4"/>
    <n v="305"/>
    <m/>
    <m/>
    <n v="10"/>
    <n v="19"/>
    <n v="8"/>
    <n v="1099678"/>
    <s v="AA"/>
    <n v="102"/>
    <s v="P"/>
    <s v="P"/>
    <n v="3"/>
    <m/>
    <m/>
  </r>
  <r>
    <n v="105"/>
    <n v="2019099"/>
    <n v="1745"/>
    <x v="2"/>
    <n v="396.16"/>
    <n v="396.16"/>
    <d v="2019-10-15T00:00:00"/>
    <s v="Corporate"/>
    <x v="27"/>
    <s v="Cap Project              003 6"/>
    <m/>
    <n v="2159"/>
    <n v="348966"/>
    <m/>
    <m/>
    <m/>
    <m/>
    <s v="T4"/>
    <n v="305"/>
    <m/>
    <m/>
    <n v="10"/>
    <n v="19"/>
    <n v="8"/>
    <n v="1001564"/>
    <s v="AA"/>
    <n v="102"/>
    <s v="P"/>
    <s v="P"/>
    <n v="70"/>
    <m/>
    <m/>
  </r>
  <r>
    <n v="105"/>
    <n v="2019099"/>
    <n v="1745"/>
    <x v="2"/>
    <n v="396.16"/>
    <n v="396.16"/>
    <d v="2019-09-30T00:00:00"/>
    <s v="Corporate"/>
    <x v="26"/>
    <s v="Cap Project              003 6"/>
    <m/>
    <n v="2153"/>
    <n v="347005"/>
    <m/>
    <m/>
    <m/>
    <m/>
    <s v="T4"/>
    <n v="305"/>
    <m/>
    <m/>
    <n v="9"/>
    <n v="19"/>
    <n v="8"/>
    <n v="1099997"/>
    <s v="AA"/>
    <n v="102"/>
    <s v="P"/>
    <s v="P"/>
    <n v="43"/>
    <m/>
    <m/>
  </r>
  <r>
    <n v="105"/>
    <n v="2019099"/>
    <n v="1745"/>
    <x v="2"/>
    <n v="396.16"/>
    <n v="396.16"/>
    <d v="2019-09-30T00:00:00"/>
    <s v="Corporate"/>
    <x v="26"/>
    <s v="Cap Project              003 6"/>
    <m/>
    <n v="2153"/>
    <n v="347005"/>
    <m/>
    <m/>
    <m/>
    <m/>
    <s v="T4"/>
    <n v="305"/>
    <m/>
    <m/>
    <n v="9"/>
    <n v="19"/>
    <n v="8"/>
    <n v="1099997"/>
    <s v="AA"/>
    <n v="102"/>
    <s v="P"/>
    <s v="P"/>
    <n v="44"/>
    <m/>
    <m/>
  </r>
  <r>
    <n v="105"/>
    <n v="2019099"/>
    <n v="1745"/>
    <x v="2"/>
    <n v="396.16"/>
    <n v="396.16"/>
    <d v="2019-09-30T00:00:00"/>
    <s v="Corporate"/>
    <x v="27"/>
    <s v="Cap Project              003 6"/>
    <m/>
    <n v="2153"/>
    <n v="347005"/>
    <m/>
    <m/>
    <m/>
    <m/>
    <s v="T4"/>
    <n v="305"/>
    <m/>
    <m/>
    <n v="9"/>
    <n v="19"/>
    <n v="8"/>
    <n v="1001564"/>
    <s v="AA"/>
    <n v="102"/>
    <s v="P"/>
    <s v="P"/>
    <n v="65"/>
    <m/>
    <m/>
  </r>
  <r>
    <n v="105"/>
    <n v="2019099"/>
    <n v="1745"/>
    <x v="2"/>
    <n v="396.16"/>
    <n v="396.16"/>
    <d v="2019-09-30T00:00:00"/>
    <s v="Corporate"/>
    <x v="27"/>
    <s v="Cap Project              003 6"/>
    <m/>
    <n v="2153"/>
    <n v="347005"/>
    <m/>
    <m/>
    <m/>
    <m/>
    <s v="T4"/>
    <n v="305"/>
    <m/>
    <m/>
    <n v="9"/>
    <n v="19"/>
    <n v="8"/>
    <n v="1001564"/>
    <s v="AA"/>
    <n v="102"/>
    <s v="P"/>
    <s v="P"/>
    <n v="66"/>
    <m/>
    <m/>
  </r>
  <r>
    <n v="105"/>
    <n v="2019099"/>
    <n v="1745"/>
    <x v="2"/>
    <n v="396.16"/>
    <n v="396.16"/>
    <d v="2019-09-30T00:00:00"/>
    <s v="Corporate"/>
    <x v="34"/>
    <s v="Cap Project              003 6"/>
    <m/>
    <n v="2153"/>
    <n v="347005"/>
    <m/>
    <m/>
    <m/>
    <m/>
    <s v="T4"/>
    <n v="305"/>
    <m/>
    <m/>
    <n v="9"/>
    <n v="19"/>
    <n v="8"/>
    <n v="1001702"/>
    <s v="AA"/>
    <n v="102"/>
    <s v="P"/>
    <s v="P"/>
    <n v="74"/>
    <m/>
    <m/>
  </r>
  <r>
    <n v="105"/>
    <n v="2019099"/>
    <n v="1745"/>
    <x v="2"/>
    <n v="396.16"/>
    <n v="396.16"/>
    <d v="2019-09-30T00:00:00"/>
    <s v="Corporate"/>
    <x v="34"/>
    <s v="Cap Project              003 6"/>
    <m/>
    <n v="2153"/>
    <n v="347005"/>
    <m/>
    <m/>
    <m/>
    <m/>
    <s v="T4"/>
    <n v="305"/>
    <m/>
    <m/>
    <n v="9"/>
    <n v="19"/>
    <n v="8"/>
    <n v="1001702"/>
    <s v="AA"/>
    <n v="102"/>
    <s v="P"/>
    <s v="P"/>
    <n v="75"/>
    <m/>
    <m/>
  </r>
  <r>
    <n v="105"/>
    <n v="2019099"/>
    <n v="1745"/>
    <x v="2"/>
    <n v="396.16"/>
    <n v="396.16"/>
    <d v="2019-09-24T00:00:00"/>
    <s v="Corporate"/>
    <x v="33"/>
    <s v="Cap Project              003 6"/>
    <m/>
    <n v="2150"/>
    <n v="346717"/>
    <m/>
    <m/>
    <m/>
    <m/>
    <s v="T4"/>
    <n v="305"/>
    <m/>
    <m/>
    <n v="9"/>
    <n v="19"/>
    <n v="8"/>
    <n v="1099678"/>
    <s v="AA"/>
    <n v="105"/>
    <s v="P"/>
    <s v="P"/>
    <n v="2"/>
    <m/>
    <m/>
  </r>
  <r>
    <m/>
    <m/>
    <m/>
    <x v="2"/>
    <n v="392"/>
    <n v="392"/>
    <d v="2020-06-24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392"/>
    <n v="392"/>
    <d v="2020-06-23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392"/>
    <n v="392"/>
    <d v="2020-06-18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392"/>
    <n v="392"/>
    <d v="2020-06-16T00:00:00"/>
    <m/>
    <x v="3"/>
    <m/>
    <m/>
    <m/>
    <m/>
    <m/>
    <m/>
    <m/>
    <m/>
    <m/>
    <m/>
    <m/>
    <m/>
    <n v="6"/>
    <n v="20"/>
    <m/>
    <m/>
    <m/>
    <m/>
    <m/>
    <m/>
    <m/>
    <m/>
    <m/>
  </r>
  <r>
    <n v="105"/>
    <n v="2019099"/>
    <n v="1745"/>
    <x v="2"/>
    <n v="392"/>
    <n v="392"/>
    <d v="2020-05-31T00:00:00"/>
    <s v="Corporate"/>
    <x v="3"/>
    <s v="Cap Project              003 6"/>
    <m/>
    <n v="2258"/>
    <n v="368516"/>
    <m/>
    <m/>
    <m/>
    <m/>
    <s v="T4"/>
    <n v="305"/>
    <m/>
    <m/>
    <n v="5"/>
    <n v="20"/>
    <n v="4"/>
    <n v="1099823"/>
    <s v="AA"/>
    <n v="102"/>
    <s v="P"/>
    <s v="P"/>
    <n v="39"/>
    <m/>
    <m/>
  </r>
  <r>
    <n v="105"/>
    <n v="2019099"/>
    <n v="1745"/>
    <x v="2"/>
    <n v="392"/>
    <n v="392"/>
    <d v="2020-05-31T00:00:00"/>
    <s v="Corporate"/>
    <x v="3"/>
    <s v="Cap Project              003 6"/>
    <m/>
    <n v="2258"/>
    <n v="368516"/>
    <m/>
    <m/>
    <m/>
    <m/>
    <s v="T4"/>
    <n v="305"/>
    <m/>
    <m/>
    <n v="5"/>
    <n v="20"/>
    <n v="4"/>
    <n v="1099823"/>
    <s v="AA"/>
    <n v="102"/>
    <s v="P"/>
    <s v="P"/>
    <n v="40"/>
    <m/>
    <m/>
  </r>
  <r>
    <n v="105"/>
    <n v="2019099"/>
    <n v="1745"/>
    <x v="2"/>
    <n v="392"/>
    <n v="392"/>
    <d v="2020-05-15T00:00:00"/>
    <s v="Corporate"/>
    <x v="3"/>
    <s v="Cap Project              003 6"/>
    <m/>
    <n v="2252"/>
    <n v="367714"/>
    <m/>
    <m/>
    <m/>
    <m/>
    <s v="T4"/>
    <n v="305"/>
    <m/>
    <m/>
    <n v="5"/>
    <n v="20"/>
    <n v="4"/>
    <n v="1099823"/>
    <s v="AA"/>
    <n v="102"/>
    <s v="P"/>
    <s v="P"/>
    <n v="51"/>
    <m/>
    <m/>
  </r>
  <r>
    <n v="105"/>
    <n v="2019099"/>
    <n v="1745"/>
    <x v="2"/>
    <n v="392"/>
    <n v="392"/>
    <d v="2020-05-15T00:00:00"/>
    <s v="Corporate"/>
    <x v="3"/>
    <s v="Cap Project              003 6"/>
    <m/>
    <n v="2252"/>
    <n v="367714"/>
    <m/>
    <m/>
    <m/>
    <m/>
    <s v="T4"/>
    <n v="305"/>
    <m/>
    <m/>
    <n v="5"/>
    <n v="20"/>
    <n v="4"/>
    <n v="1099823"/>
    <s v="AA"/>
    <n v="102"/>
    <s v="P"/>
    <s v="P"/>
    <n v="53"/>
    <m/>
    <m/>
  </r>
  <r>
    <n v="105"/>
    <n v="2019099"/>
    <n v="1745"/>
    <x v="2"/>
    <n v="392"/>
    <n v="392"/>
    <d v="2020-05-15T00:00:00"/>
    <s v="Corporate"/>
    <x v="3"/>
    <s v="Cap Project              003 6"/>
    <m/>
    <n v="2252"/>
    <n v="367714"/>
    <m/>
    <m/>
    <m/>
    <m/>
    <s v="T4"/>
    <n v="305"/>
    <m/>
    <m/>
    <n v="5"/>
    <n v="20"/>
    <n v="4"/>
    <n v="1099823"/>
    <s v="AA"/>
    <n v="102"/>
    <s v="P"/>
    <s v="P"/>
    <n v="56"/>
    <m/>
    <m/>
  </r>
  <r>
    <n v="105"/>
    <n v="2019099"/>
    <n v="1745"/>
    <x v="2"/>
    <n v="390"/>
    <n v="390"/>
    <d v="2019-11-15T00:00:00"/>
    <s v="Corporate"/>
    <x v="23"/>
    <s v="Cap Project              003 6"/>
    <m/>
    <n v="2171"/>
    <n v="352112"/>
    <m/>
    <m/>
    <m/>
    <m/>
    <s v="T4"/>
    <n v="305"/>
    <m/>
    <m/>
    <n v="11"/>
    <n v="19"/>
    <n v="5"/>
    <n v="1099981"/>
    <s v="AA"/>
    <n v="102"/>
    <s v="P"/>
    <s v="P"/>
    <n v="42"/>
    <m/>
    <m/>
  </r>
  <r>
    <n v="105"/>
    <n v="2019099"/>
    <n v="1745"/>
    <x v="2"/>
    <n v="390"/>
    <n v="390"/>
    <d v="2019-11-15T00:00:00"/>
    <s v="Corporate"/>
    <x v="23"/>
    <s v="Cap Project              003 6"/>
    <m/>
    <n v="2171"/>
    <n v="352112"/>
    <m/>
    <m/>
    <m/>
    <m/>
    <s v="T4"/>
    <n v="305"/>
    <m/>
    <m/>
    <n v="11"/>
    <n v="19"/>
    <n v="5"/>
    <n v="1099981"/>
    <s v="AA"/>
    <n v="102"/>
    <s v="P"/>
    <s v="P"/>
    <n v="43"/>
    <m/>
    <m/>
  </r>
  <r>
    <n v="105"/>
    <n v="2019099"/>
    <n v="1747"/>
    <x v="0"/>
    <n v="387.24"/>
    <n v="387.24"/>
    <d v="2019-11-20T00:00:00"/>
    <s v="Corporate"/>
    <x v="35"/>
    <m/>
    <m/>
    <n v="1111597"/>
    <n v="351955"/>
    <m/>
    <m/>
    <m/>
    <m/>
    <s v="PV"/>
    <n v="305"/>
    <m/>
    <m/>
    <n v="11"/>
    <n v="19"/>
    <m/>
    <n v="3031392"/>
    <s v="AA"/>
    <n v="105"/>
    <s v="V"/>
    <s v="P"/>
    <n v="1"/>
    <m/>
    <m/>
  </r>
  <r>
    <n v="105"/>
    <n v="2019099"/>
    <n v="1747"/>
    <x v="0"/>
    <n v="387.24"/>
    <n v="387.24"/>
    <d v="2019-10-16T00:00:00"/>
    <s v="Corporate"/>
    <x v="35"/>
    <m/>
    <m/>
    <n v="1100765"/>
    <n v="348362"/>
    <m/>
    <m/>
    <m/>
    <m/>
    <s v="PV"/>
    <n v="305"/>
    <m/>
    <m/>
    <n v="10"/>
    <n v="19"/>
    <m/>
    <n v="3031392"/>
    <s v="AA"/>
    <n v="853"/>
    <s v="V"/>
    <s v="P"/>
    <n v="2"/>
    <m/>
    <m/>
  </r>
  <r>
    <n v="105"/>
    <n v="2019099"/>
    <n v="1745"/>
    <x v="2"/>
    <n v="384.56"/>
    <n v="384.56"/>
    <d v="2019-11-15T00:00:00"/>
    <s v="Corporate"/>
    <x v="36"/>
    <s v="Oracle Fusion            003 6"/>
    <m/>
    <n v="2171"/>
    <n v="352112"/>
    <m/>
    <m/>
    <m/>
    <m/>
    <s v="T4"/>
    <n v="305"/>
    <m/>
    <m/>
    <n v="11"/>
    <n v="19"/>
    <n v="8"/>
    <n v="1099725"/>
    <s v="AA"/>
    <n v="102"/>
    <s v="P"/>
    <s v="P"/>
    <n v="45"/>
    <m/>
    <m/>
  </r>
  <r>
    <n v="105"/>
    <n v="2019099"/>
    <n v="1745"/>
    <x v="2"/>
    <n v="384.56"/>
    <n v="384.56"/>
    <d v="2019-11-15T00:00:00"/>
    <s v="Corporate"/>
    <x v="36"/>
    <s v="Oracle Fusion            003 6"/>
    <m/>
    <n v="2171"/>
    <n v="352112"/>
    <m/>
    <m/>
    <m/>
    <m/>
    <s v="T4"/>
    <n v="305"/>
    <m/>
    <m/>
    <n v="11"/>
    <n v="19"/>
    <n v="8"/>
    <n v="1099725"/>
    <s v="AA"/>
    <n v="102"/>
    <s v="P"/>
    <s v="P"/>
    <n v="46"/>
    <m/>
    <m/>
  </r>
  <r>
    <n v="105"/>
    <n v="2019099"/>
    <n v="1745"/>
    <x v="2"/>
    <n v="384.56"/>
    <n v="384.56"/>
    <d v="2019-11-15T00:00:00"/>
    <s v="Corporate"/>
    <x v="36"/>
    <s v="Oracle Fusion            003 6"/>
    <m/>
    <n v="2171"/>
    <n v="352112"/>
    <m/>
    <m/>
    <m/>
    <m/>
    <s v="T4"/>
    <n v="305"/>
    <m/>
    <m/>
    <n v="11"/>
    <n v="19"/>
    <n v="8"/>
    <n v="1099725"/>
    <s v="AA"/>
    <n v="102"/>
    <s v="P"/>
    <s v="P"/>
    <n v="47"/>
    <m/>
    <m/>
  </r>
  <r>
    <n v="105"/>
    <n v="2019099"/>
    <n v="1745"/>
    <x v="2"/>
    <n v="384"/>
    <n v="384"/>
    <d v="2020-03-15T00:00:00"/>
    <s v="Corporate"/>
    <x v="24"/>
    <s v="Cap Project              003 6"/>
    <m/>
    <n v="2228"/>
    <n v="362565"/>
    <m/>
    <m/>
    <m/>
    <m/>
    <s v="T4"/>
    <n v="305"/>
    <m/>
    <m/>
    <n v="3"/>
    <n v="20"/>
    <n v="6"/>
    <n v="1099918"/>
    <s v="AA"/>
    <n v="102"/>
    <s v="P"/>
    <s v="P"/>
    <n v="29"/>
    <m/>
    <m/>
  </r>
  <r>
    <n v="105"/>
    <n v="2019099"/>
    <n v="1745"/>
    <x v="2"/>
    <n v="368"/>
    <n v="368"/>
    <d v="2020-04-30T00:00:00"/>
    <s v="Corporate"/>
    <x v="22"/>
    <s v="Cap Project              003 6"/>
    <m/>
    <n v="2246"/>
    <n v="366413"/>
    <m/>
    <m/>
    <m/>
    <m/>
    <s v="T4"/>
    <n v="305"/>
    <m/>
    <m/>
    <n v="4"/>
    <n v="20"/>
    <n v="4"/>
    <n v="1099823"/>
    <s v="AA"/>
    <n v="102"/>
    <s v="P"/>
    <s v="P"/>
    <n v="17"/>
    <m/>
    <m/>
  </r>
  <r>
    <n v="105"/>
    <n v="2019099"/>
    <n v="1745"/>
    <x v="2"/>
    <n v="368"/>
    <n v="368"/>
    <d v="2020-04-30T00:00:00"/>
    <s v="Corporate"/>
    <x v="22"/>
    <s v="Cap Project              003 6"/>
    <m/>
    <n v="2246"/>
    <n v="366413"/>
    <m/>
    <m/>
    <m/>
    <m/>
    <s v="T4"/>
    <n v="305"/>
    <m/>
    <m/>
    <n v="4"/>
    <n v="20"/>
    <n v="4"/>
    <n v="1099823"/>
    <s v="AA"/>
    <n v="102"/>
    <s v="P"/>
    <s v="P"/>
    <n v="22"/>
    <m/>
    <m/>
  </r>
  <r>
    <n v="105"/>
    <n v="2019099"/>
    <n v="1745"/>
    <x v="2"/>
    <n v="368"/>
    <n v="368"/>
    <d v="2020-03-15T00:00:00"/>
    <s v="Corporate"/>
    <x v="22"/>
    <s v="Cap Project              003 6"/>
    <m/>
    <n v="2228"/>
    <n v="362565"/>
    <m/>
    <m/>
    <m/>
    <m/>
    <s v="T4"/>
    <n v="305"/>
    <m/>
    <m/>
    <n v="3"/>
    <n v="20"/>
    <n v="4"/>
    <n v="1099823"/>
    <s v="AA"/>
    <n v="102"/>
    <s v="P"/>
    <s v="P"/>
    <n v="19"/>
    <m/>
    <m/>
  </r>
  <r>
    <n v="105"/>
    <n v="2019099"/>
    <n v="1745"/>
    <x v="2"/>
    <n v="368"/>
    <n v="368"/>
    <d v="2019-11-15T00:00:00"/>
    <s v="Corporate"/>
    <x v="22"/>
    <s v="Cap Project              003 6"/>
    <m/>
    <n v="2171"/>
    <n v="352112"/>
    <m/>
    <m/>
    <m/>
    <m/>
    <s v="T4"/>
    <n v="305"/>
    <m/>
    <m/>
    <n v="11"/>
    <n v="19"/>
    <n v="4"/>
    <n v="1099823"/>
    <s v="AA"/>
    <n v="102"/>
    <s v="P"/>
    <s v="P"/>
    <n v="35"/>
    <m/>
    <m/>
  </r>
  <r>
    <n v="105"/>
    <n v="2019099"/>
    <n v="1745"/>
    <x v="2"/>
    <n v="368"/>
    <n v="368"/>
    <d v="2019-10-31T00:00:00"/>
    <s v="Corporate"/>
    <x v="22"/>
    <s v="Cap Project              003 6"/>
    <m/>
    <n v="2165"/>
    <n v="350384"/>
    <m/>
    <m/>
    <m/>
    <m/>
    <s v="T4"/>
    <n v="305"/>
    <m/>
    <m/>
    <n v="10"/>
    <n v="19"/>
    <n v="4"/>
    <n v="1099823"/>
    <s v="AA"/>
    <n v="102"/>
    <s v="P"/>
    <s v="P"/>
    <n v="23"/>
    <m/>
    <m/>
  </r>
  <r>
    <n v="105"/>
    <n v="2019099"/>
    <n v="1745"/>
    <x v="2"/>
    <n v="368"/>
    <n v="368"/>
    <d v="2019-10-31T00:00:00"/>
    <s v="Corporate"/>
    <x v="22"/>
    <s v="Cap Project              003 6"/>
    <m/>
    <n v="2165"/>
    <n v="350384"/>
    <m/>
    <m/>
    <m/>
    <m/>
    <s v="T4"/>
    <n v="305"/>
    <m/>
    <m/>
    <n v="10"/>
    <n v="19"/>
    <n v="4"/>
    <n v="1099823"/>
    <s v="AA"/>
    <n v="102"/>
    <s v="P"/>
    <s v="P"/>
    <n v="26"/>
    <m/>
    <m/>
  </r>
  <r>
    <n v="105"/>
    <n v="2019099"/>
    <n v="1745"/>
    <x v="2"/>
    <n v="368"/>
    <n v="368"/>
    <d v="2019-10-31T00:00:00"/>
    <s v="Corporate"/>
    <x v="22"/>
    <s v="Cap Project              003 6"/>
    <m/>
    <n v="2165"/>
    <n v="350384"/>
    <m/>
    <m/>
    <m/>
    <m/>
    <s v="T4"/>
    <n v="305"/>
    <m/>
    <m/>
    <n v="10"/>
    <n v="19"/>
    <n v="4"/>
    <n v="1099823"/>
    <s v="AA"/>
    <n v="102"/>
    <s v="P"/>
    <s v="P"/>
    <n v="63"/>
    <m/>
    <m/>
  </r>
  <r>
    <n v="105"/>
    <n v="2019099"/>
    <n v="1745"/>
    <x v="2"/>
    <n v="368"/>
    <n v="368"/>
    <d v="2019-10-31T00:00:00"/>
    <s v="Corporate"/>
    <x v="22"/>
    <s v="Cap Project              003 6"/>
    <m/>
    <n v="2165"/>
    <n v="350384"/>
    <m/>
    <m/>
    <m/>
    <m/>
    <s v="T4"/>
    <n v="305"/>
    <m/>
    <m/>
    <n v="10"/>
    <n v="19"/>
    <n v="4"/>
    <n v="1099823"/>
    <s v="AA"/>
    <n v="102"/>
    <s v="P"/>
    <s v="P"/>
    <n v="65"/>
    <m/>
    <m/>
  </r>
  <r>
    <n v="105"/>
    <n v="2019099"/>
    <n v="1745"/>
    <x v="2"/>
    <n v="368"/>
    <n v="368"/>
    <d v="2019-10-15T00:00:00"/>
    <s v="Corporate"/>
    <x v="22"/>
    <s v="Cap Project              003 6"/>
    <m/>
    <n v="2159"/>
    <n v="348966"/>
    <m/>
    <m/>
    <m/>
    <m/>
    <s v="T4"/>
    <n v="305"/>
    <m/>
    <m/>
    <n v="10"/>
    <n v="19"/>
    <n v="4"/>
    <n v="1099823"/>
    <s v="AA"/>
    <n v="102"/>
    <s v="P"/>
    <s v="P"/>
    <n v="25"/>
    <m/>
    <m/>
  </r>
  <r>
    <n v="105"/>
    <n v="2019099"/>
    <n v="1745"/>
    <x v="2"/>
    <n v="368"/>
    <n v="368"/>
    <d v="2019-10-15T00:00:00"/>
    <s v="Corporate"/>
    <x v="22"/>
    <s v="Cap Project              003 6"/>
    <m/>
    <n v="2159"/>
    <n v="348966"/>
    <m/>
    <m/>
    <m/>
    <m/>
    <s v="T4"/>
    <n v="305"/>
    <m/>
    <m/>
    <n v="10"/>
    <n v="19"/>
    <n v="4"/>
    <n v="1099823"/>
    <s v="AA"/>
    <n v="102"/>
    <s v="P"/>
    <s v="P"/>
    <n v="26"/>
    <m/>
    <m/>
  </r>
  <r>
    <n v="105"/>
    <n v="2019099"/>
    <n v="1745"/>
    <x v="2"/>
    <n v="368"/>
    <n v="368"/>
    <d v="2019-10-15T00:00:00"/>
    <s v="Corporate"/>
    <x v="22"/>
    <s v="Cap Project              003 6"/>
    <m/>
    <n v="2159"/>
    <n v="348966"/>
    <m/>
    <m/>
    <m/>
    <m/>
    <s v="T4"/>
    <n v="305"/>
    <m/>
    <m/>
    <n v="10"/>
    <n v="19"/>
    <n v="4"/>
    <n v="1099823"/>
    <s v="AA"/>
    <n v="102"/>
    <s v="P"/>
    <s v="P"/>
    <n v="27"/>
    <m/>
    <m/>
  </r>
  <r>
    <n v="105"/>
    <n v="2019099"/>
    <n v="1745"/>
    <x v="2"/>
    <n v="368"/>
    <n v="368"/>
    <d v="2019-10-15T00:00:00"/>
    <s v="Corporate"/>
    <x v="22"/>
    <s v="Cap Project              003 6"/>
    <m/>
    <n v="2159"/>
    <n v="348966"/>
    <m/>
    <m/>
    <m/>
    <m/>
    <s v="T4"/>
    <n v="305"/>
    <m/>
    <m/>
    <n v="10"/>
    <n v="19"/>
    <n v="4"/>
    <n v="1099823"/>
    <s v="AA"/>
    <n v="102"/>
    <s v="P"/>
    <s v="P"/>
    <n v="58"/>
    <m/>
    <m/>
  </r>
  <r>
    <n v="105"/>
    <n v="2019099"/>
    <n v="1745"/>
    <x v="2"/>
    <n v="368"/>
    <n v="368"/>
    <d v="2019-09-30T00:00:00"/>
    <s v="Corporate"/>
    <x v="22"/>
    <s v="Cap Project              003 6"/>
    <m/>
    <n v="2153"/>
    <n v="347005"/>
    <m/>
    <m/>
    <m/>
    <m/>
    <s v="T4"/>
    <n v="305"/>
    <m/>
    <m/>
    <n v="9"/>
    <n v="19"/>
    <n v="4"/>
    <n v="1099823"/>
    <s v="AA"/>
    <n v="102"/>
    <s v="P"/>
    <s v="P"/>
    <n v="15"/>
    <m/>
    <m/>
  </r>
  <r>
    <n v="105"/>
    <n v="2019099"/>
    <n v="1745"/>
    <x v="2"/>
    <n v="368"/>
    <n v="368"/>
    <d v="2019-09-30T00:00:00"/>
    <s v="Corporate"/>
    <x v="22"/>
    <s v="Cap Project              003 6"/>
    <m/>
    <n v="2153"/>
    <n v="347005"/>
    <m/>
    <m/>
    <m/>
    <m/>
    <s v="T4"/>
    <n v="305"/>
    <m/>
    <m/>
    <n v="9"/>
    <n v="19"/>
    <n v="4"/>
    <n v="1099823"/>
    <s v="AA"/>
    <n v="102"/>
    <s v="P"/>
    <s v="P"/>
    <n v="16"/>
    <m/>
    <m/>
  </r>
  <r>
    <n v="105"/>
    <n v="2019099"/>
    <n v="1745"/>
    <x v="2"/>
    <n v="368"/>
    <n v="368"/>
    <d v="2019-09-30T00:00:00"/>
    <s v="Corporate"/>
    <x v="22"/>
    <s v="Cap Project              003 6"/>
    <m/>
    <n v="2153"/>
    <n v="347005"/>
    <m/>
    <m/>
    <m/>
    <m/>
    <s v="T4"/>
    <n v="305"/>
    <m/>
    <m/>
    <n v="9"/>
    <n v="19"/>
    <n v="4"/>
    <n v="1099823"/>
    <s v="AA"/>
    <n v="102"/>
    <s v="P"/>
    <s v="P"/>
    <n v="53"/>
    <m/>
    <m/>
  </r>
  <r>
    <n v="105"/>
    <n v="2019099"/>
    <n v="1745"/>
    <x v="2"/>
    <n v="368"/>
    <n v="368"/>
    <d v="2019-08-31T00:00:00"/>
    <s v="Corporate"/>
    <x v="22"/>
    <s v="Cap Project              003 6"/>
    <m/>
    <n v="2141"/>
    <n v="343758"/>
    <m/>
    <m/>
    <m/>
    <m/>
    <s v="T4"/>
    <n v="305"/>
    <m/>
    <m/>
    <n v="8"/>
    <n v="19"/>
    <n v="4"/>
    <n v="1099823"/>
    <s v="AA"/>
    <n v="105"/>
    <s v="P"/>
    <s v="P"/>
    <n v="15"/>
    <m/>
    <m/>
  </r>
  <r>
    <n v="105"/>
    <n v="2019099"/>
    <n v="1745"/>
    <x v="2"/>
    <n v="368"/>
    <n v="368"/>
    <d v="2019-08-31T00:00:00"/>
    <s v="Corporate"/>
    <x v="22"/>
    <s v="Cap Project              003 6"/>
    <m/>
    <n v="2141"/>
    <n v="343758"/>
    <m/>
    <m/>
    <m/>
    <m/>
    <s v="T4"/>
    <n v="305"/>
    <m/>
    <m/>
    <n v="8"/>
    <n v="19"/>
    <n v="4"/>
    <n v="1099823"/>
    <s v="AA"/>
    <n v="105"/>
    <s v="P"/>
    <s v="P"/>
    <n v="16"/>
    <m/>
    <m/>
  </r>
  <r>
    <n v="105"/>
    <n v="2019099"/>
    <n v="1745"/>
    <x v="2"/>
    <n v="368"/>
    <n v="368"/>
    <d v="2019-08-15T00:00:00"/>
    <s v="Corporate"/>
    <x v="22"/>
    <s v="Cap Project              003 6"/>
    <m/>
    <n v="2132"/>
    <n v="342563"/>
    <m/>
    <m/>
    <m/>
    <m/>
    <s v="T4"/>
    <n v="305"/>
    <m/>
    <m/>
    <n v="8"/>
    <n v="19"/>
    <n v="4"/>
    <n v="1099823"/>
    <s v="AA"/>
    <n v="105"/>
    <s v="P"/>
    <s v="P"/>
    <n v="2"/>
    <m/>
    <m/>
  </r>
  <r>
    <n v="105"/>
    <n v="2019099"/>
    <n v="1745"/>
    <x v="2"/>
    <n v="368"/>
    <n v="368"/>
    <d v="2019-08-15T00:00:00"/>
    <s v="Corporate"/>
    <x v="22"/>
    <s v="Cap Project              003 6"/>
    <m/>
    <n v="2132"/>
    <n v="342563"/>
    <m/>
    <m/>
    <m/>
    <m/>
    <s v="T4"/>
    <n v="305"/>
    <m/>
    <m/>
    <n v="8"/>
    <n v="19"/>
    <n v="4"/>
    <n v="1099823"/>
    <s v="AA"/>
    <n v="105"/>
    <s v="P"/>
    <s v="P"/>
    <n v="8"/>
    <m/>
    <m/>
  </r>
  <r>
    <n v="105"/>
    <n v="2019099"/>
    <n v="1745"/>
    <x v="2"/>
    <n v="368"/>
    <n v="368"/>
    <d v="2019-08-15T00:00:00"/>
    <s v="Corporate"/>
    <x v="22"/>
    <s v="Cap Project              003 6"/>
    <m/>
    <n v="2132"/>
    <n v="342563"/>
    <m/>
    <m/>
    <m/>
    <m/>
    <s v="T4"/>
    <n v="305"/>
    <m/>
    <m/>
    <n v="8"/>
    <n v="19"/>
    <n v="4"/>
    <n v="1099823"/>
    <s v="AA"/>
    <n v="105"/>
    <s v="P"/>
    <s v="P"/>
    <n v="10"/>
    <m/>
    <m/>
  </r>
  <r>
    <n v="105"/>
    <n v="2019099"/>
    <n v="1745"/>
    <x v="2"/>
    <n v="368"/>
    <n v="368"/>
    <d v="2019-08-15T00:00:00"/>
    <s v="Corporate"/>
    <x v="22"/>
    <s v="Cap Project              003 6"/>
    <m/>
    <n v="2132"/>
    <n v="342563"/>
    <m/>
    <m/>
    <m/>
    <m/>
    <s v="T4"/>
    <n v="305"/>
    <m/>
    <m/>
    <n v="8"/>
    <n v="19"/>
    <n v="4"/>
    <n v="1099823"/>
    <s v="AA"/>
    <n v="105"/>
    <s v="P"/>
    <s v="P"/>
    <n v="12"/>
    <m/>
    <m/>
  </r>
  <r>
    <n v="105"/>
    <n v="2019099"/>
    <n v="1745"/>
    <x v="2"/>
    <n v="368"/>
    <n v="368"/>
    <d v="2019-07-31T00:00:00"/>
    <s v="Corporate"/>
    <x v="22"/>
    <s v="Cap Project              003 6"/>
    <m/>
    <n v="2129"/>
    <n v="341234"/>
    <m/>
    <m/>
    <m/>
    <m/>
    <s v="T4"/>
    <n v="305"/>
    <m/>
    <m/>
    <n v="7"/>
    <n v="19"/>
    <n v="4"/>
    <n v="1099823"/>
    <s v="AA"/>
    <n v="105"/>
    <s v="P"/>
    <s v="P"/>
    <n v="30"/>
    <m/>
    <m/>
  </r>
  <r>
    <n v="105"/>
    <n v="2019099"/>
    <n v="1745"/>
    <x v="2"/>
    <n v="368"/>
    <n v="368"/>
    <d v="2019-07-15T00:00:00"/>
    <s v="Corporate"/>
    <x v="22"/>
    <s v="Cap Project              003 6"/>
    <m/>
    <n v="2120"/>
    <n v="339779"/>
    <m/>
    <m/>
    <m/>
    <m/>
    <s v="T4"/>
    <n v="305"/>
    <m/>
    <m/>
    <n v="7"/>
    <n v="19"/>
    <n v="4"/>
    <n v="1099823"/>
    <s v="AA"/>
    <n v="105"/>
    <s v="P"/>
    <s v="P"/>
    <n v="16"/>
    <m/>
    <m/>
  </r>
  <r>
    <n v="105"/>
    <n v="2019099"/>
    <n v="1745"/>
    <x v="2"/>
    <n v="363"/>
    <n v="363"/>
    <d v="2019-09-15T00:00:00"/>
    <s v="Corporate"/>
    <x v="21"/>
    <s v="Cap Project              003 6"/>
    <m/>
    <n v="2147"/>
    <n v="345212"/>
    <m/>
    <m/>
    <m/>
    <m/>
    <s v="T4"/>
    <n v="305"/>
    <m/>
    <m/>
    <n v="9"/>
    <n v="19"/>
    <n v="3"/>
    <n v="1099915"/>
    <s v="AA"/>
    <n v="105"/>
    <s v="P"/>
    <s v="P"/>
    <n v="22"/>
    <m/>
    <m/>
  </r>
  <r>
    <m/>
    <m/>
    <m/>
    <x v="2"/>
    <n v="357.28"/>
    <n v="357.28"/>
    <d v="2020-10-30T00:00:00"/>
    <m/>
    <x v="3"/>
    <m/>
    <m/>
    <m/>
    <m/>
    <m/>
    <m/>
    <m/>
    <m/>
    <m/>
    <m/>
    <m/>
    <m/>
    <n v="10"/>
    <n v="20"/>
    <m/>
    <m/>
    <m/>
    <m/>
    <m/>
    <m/>
    <m/>
    <m/>
    <m/>
  </r>
  <r>
    <m/>
    <m/>
    <m/>
    <x v="2"/>
    <n v="357.28"/>
    <n v="357.28"/>
    <d v="2020-10-29T00:00:00"/>
    <m/>
    <x v="3"/>
    <m/>
    <m/>
    <m/>
    <m/>
    <m/>
    <m/>
    <m/>
    <m/>
    <m/>
    <m/>
    <m/>
    <m/>
    <n v="10"/>
    <n v="20"/>
    <m/>
    <m/>
    <m/>
    <m/>
    <m/>
    <m/>
    <m/>
    <m/>
    <m/>
  </r>
  <r>
    <m/>
    <m/>
    <m/>
    <x v="2"/>
    <n v="355.5"/>
    <n v="355.5"/>
    <d v="2020-07-14T00:00:00"/>
    <m/>
    <x v="3"/>
    <m/>
    <m/>
    <m/>
    <m/>
    <m/>
    <m/>
    <m/>
    <m/>
    <m/>
    <m/>
    <m/>
    <m/>
    <n v="7"/>
    <n v="20"/>
    <m/>
    <m/>
    <m/>
    <m/>
    <m/>
    <m/>
    <m/>
    <m/>
    <m/>
  </r>
  <r>
    <n v="105"/>
    <n v="2019099"/>
    <n v="1745"/>
    <x v="2"/>
    <n v="346.64"/>
    <n v="346.64"/>
    <d v="2020-04-30T00:00:00"/>
    <s v="Corporate"/>
    <x v="34"/>
    <s v="Cap Project              003 6"/>
    <m/>
    <n v="2246"/>
    <n v="366413"/>
    <m/>
    <m/>
    <m/>
    <m/>
    <s v="T4"/>
    <n v="305"/>
    <m/>
    <m/>
    <n v="4"/>
    <n v="20"/>
    <n v="8"/>
    <n v="1001702"/>
    <s v="AA"/>
    <n v="102"/>
    <s v="P"/>
    <s v="P"/>
    <n v="63"/>
    <m/>
    <m/>
  </r>
  <r>
    <n v="105"/>
    <n v="2019099"/>
    <n v="1745"/>
    <x v="2"/>
    <n v="346.64"/>
    <n v="346.64"/>
    <d v="2020-04-30T00:00:00"/>
    <s v="Corporate"/>
    <x v="34"/>
    <s v="Cap Project              003 6"/>
    <m/>
    <n v="2246"/>
    <n v="366413"/>
    <m/>
    <m/>
    <m/>
    <m/>
    <s v="T4"/>
    <n v="305"/>
    <m/>
    <m/>
    <n v="4"/>
    <n v="20"/>
    <n v="8"/>
    <n v="1001702"/>
    <s v="AA"/>
    <n v="102"/>
    <s v="P"/>
    <s v="P"/>
    <n v="68"/>
    <m/>
    <m/>
  </r>
  <r>
    <n v="105"/>
    <n v="2019099"/>
    <n v="1745"/>
    <x v="2"/>
    <n v="346.64"/>
    <n v="346.64"/>
    <d v="2020-04-30T00:00:00"/>
    <s v="Corporate"/>
    <x v="34"/>
    <s v="Cap Project              003 6"/>
    <m/>
    <n v="2246"/>
    <n v="366413"/>
    <m/>
    <m/>
    <m/>
    <m/>
    <s v="T4"/>
    <n v="305"/>
    <m/>
    <m/>
    <n v="4"/>
    <n v="20"/>
    <n v="8"/>
    <n v="1001702"/>
    <s v="AA"/>
    <n v="102"/>
    <s v="P"/>
    <s v="P"/>
    <n v="69"/>
    <m/>
    <m/>
  </r>
  <r>
    <n v="105"/>
    <n v="2019099"/>
    <n v="1745"/>
    <x v="2"/>
    <n v="346.64"/>
    <n v="346.64"/>
    <d v="2020-04-15T00:00:00"/>
    <s v="Corporate"/>
    <x v="26"/>
    <s v="Cap Project              003 6"/>
    <m/>
    <n v="2240"/>
    <n v="365224"/>
    <m/>
    <m/>
    <m/>
    <m/>
    <s v="T4"/>
    <n v="305"/>
    <m/>
    <m/>
    <n v="4"/>
    <n v="20"/>
    <n v="7"/>
    <n v="1099997"/>
    <s v="AA"/>
    <n v="102"/>
    <s v="P"/>
    <s v="P"/>
    <n v="25"/>
    <m/>
    <m/>
  </r>
  <r>
    <n v="105"/>
    <n v="2019099"/>
    <n v="1745"/>
    <x v="2"/>
    <n v="346.64"/>
    <n v="346.64"/>
    <d v="2020-04-15T00:00:00"/>
    <s v="Corporate"/>
    <x v="29"/>
    <s v="Cap Project              003 6"/>
    <m/>
    <n v="2240"/>
    <n v="365224"/>
    <m/>
    <m/>
    <m/>
    <m/>
    <s v="T4"/>
    <n v="305"/>
    <m/>
    <m/>
    <n v="4"/>
    <n v="20"/>
    <n v="7"/>
    <n v="1099895"/>
    <s v="AA"/>
    <n v="102"/>
    <s v="P"/>
    <s v="P"/>
    <n v="126"/>
    <m/>
    <m/>
  </r>
  <r>
    <n v="105"/>
    <n v="2019099"/>
    <n v="1745"/>
    <x v="2"/>
    <n v="346.64"/>
    <n v="346.64"/>
    <d v="2020-03-31T00:00:00"/>
    <s v="Corporate"/>
    <x v="26"/>
    <s v="Cap Project              003 6"/>
    <m/>
    <n v="2234"/>
    <n v="363776"/>
    <m/>
    <m/>
    <m/>
    <m/>
    <s v="T4"/>
    <n v="305"/>
    <m/>
    <m/>
    <n v="3"/>
    <n v="20"/>
    <n v="7"/>
    <n v="1099997"/>
    <s v="AA"/>
    <n v="102"/>
    <s v="P"/>
    <s v="P"/>
    <n v="58"/>
    <m/>
    <m/>
  </r>
  <r>
    <n v="105"/>
    <n v="2019099"/>
    <n v="1745"/>
    <x v="2"/>
    <n v="346.64"/>
    <n v="346.64"/>
    <d v="2020-03-15T00:00:00"/>
    <s v="Corporate"/>
    <x v="34"/>
    <s v="Cap Project              003 6"/>
    <m/>
    <n v="2228"/>
    <n v="362565"/>
    <m/>
    <m/>
    <m/>
    <m/>
    <s v="T4"/>
    <n v="305"/>
    <m/>
    <m/>
    <n v="3"/>
    <n v="20"/>
    <n v="8"/>
    <n v="1001702"/>
    <s v="AA"/>
    <n v="102"/>
    <s v="P"/>
    <s v="P"/>
    <n v="53"/>
    <m/>
    <m/>
  </r>
  <r>
    <n v="105"/>
    <n v="2019099"/>
    <n v="1745"/>
    <x v="2"/>
    <n v="346.64"/>
    <n v="346.64"/>
    <d v="2020-03-15T00:00:00"/>
    <s v="Corporate"/>
    <x v="34"/>
    <s v="Cap Project              003 6"/>
    <m/>
    <n v="2228"/>
    <n v="362565"/>
    <m/>
    <m/>
    <m/>
    <m/>
    <s v="T4"/>
    <n v="305"/>
    <m/>
    <m/>
    <n v="3"/>
    <n v="20"/>
    <n v="8"/>
    <n v="1001702"/>
    <s v="AA"/>
    <n v="102"/>
    <s v="P"/>
    <s v="P"/>
    <n v="54"/>
    <m/>
    <m/>
  </r>
  <r>
    <n v="105"/>
    <n v="2019099"/>
    <n v="1745"/>
    <x v="2"/>
    <n v="346.64"/>
    <n v="346.64"/>
    <d v="2020-03-15T00:00:00"/>
    <s v="Corporate"/>
    <x v="34"/>
    <s v="Cap Project              003 6"/>
    <m/>
    <n v="2228"/>
    <n v="362565"/>
    <m/>
    <m/>
    <m/>
    <m/>
    <s v="T4"/>
    <n v="305"/>
    <m/>
    <m/>
    <n v="3"/>
    <n v="20"/>
    <n v="8"/>
    <n v="1001702"/>
    <s v="AA"/>
    <n v="102"/>
    <s v="P"/>
    <s v="P"/>
    <n v="55"/>
    <m/>
    <m/>
  </r>
  <r>
    <n v="105"/>
    <n v="2019099"/>
    <n v="1745"/>
    <x v="2"/>
    <n v="346.64"/>
    <n v="346.64"/>
    <d v="2020-02-29T00:00:00"/>
    <s v="Corporate"/>
    <x v="34"/>
    <s v="Cap Project              003 6"/>
    <m/>
    <n v="2222"/>
    <n v="360965"/>
    <m/>
    <m/>
    <m/>
    <m/>
    <s v="T4"/>
    <n v="305"/>
    <m/>
    <m/>
    <n v="2"/>
    <n v="20"/>
    <n v="8"/>
    <n v="1001702"/>
    <s v="AA"/>
    <n v="102"/>
    <s v="P"/>
    <s v="P"/>
    <n v="53"/>
    <m/>
    <m/>
  </r>
  <r>
    <n v="105"/>
    <n v="2019099"/>
    <n v="1745"/>
    <x v="2"/>
    <n v="346.64"/>
    <n v="346.64"/>
    <d v="2020-02-29T00:00:00"/>
    <s v="Corporate"/>
    <x v="34"/>
    <s v="Cap Project              003 6"/>
    <m/>
    <n v="2222"/>
    <n v="360965"/>
    <m/>
    <m/>
    <m/>
    <m/>
    <s v="T4"/>
    <n v="305"/>
    <m/>
    <m/>
    <n v="2"/>
    <n v="20"/>
    <n v="8"/>
    <n v="1001702"/>
    <s v="AA"/>
    <n v="102"/>
    <s v="P"/>
    <s v="P"/>
    <n v="54"/>
    <m/>
    <m/>
  </r>
  <r>
    <n v="105"/>
    <n v="2019099"/>
    <n v="1745"/>
    <x v="2"/>
    <n v="346.64"/>
    <n v="346.64"/>
    <d v="2020-02-29T00:00:00"/>
    <s v="Corporate"/>
    <x v="34"/>
    <s v="Cap Project              003 6"/>
    <m/>
    <n v="2222"/>
    <n v="360965"/>
    <m/>
    <m/>
    <m/>
    <m/>
    <s v="T4"/>
    <n v="305"/>
    <m/>
    <m/>
    <n v="2"/>
    <n v="20"/>
    <n v="8"/>
    <n v="1001702"/>
    <s v="AA"/>
    <n v="102"/>
    <s v="P"/>
    <s v="P"/>
    <n v="55"/>
    <m/>
    <m/>
  </r>
  <r>
    <n v="105"/>
    <n v="2019099"/>
    <n v="1745"/>
    <x v="2"/>
    <n v="346.64"/>
    <n v="346.64"/>
    <d v="2020-02-15T00:00:00"/>
    <s v="Corporate"/>
    <x v="34"/>
    <s v="Cap Project              003 6"/>
    <m/>
    <n v="2216"/>
    <n v="359985"/>
    <m/>
    <m/>
    <m/>
    <m/>
    <s v="T4"/>
    <n v="305"/>
    <m/>
    <m/>
    <n v="2"/>
    <n v="20"/>
    <n v="8"/>
    <n v="1001702"/>
    <s v="AA"/>
    <n v="102"/>
    <s v="P"/>
    <s v="P"/>
    <n v="25"/>
    <m/>
    <m/>
  </r>
  <r>
    <n v="105"/>
    <n v="2019099"/>
    <n v="1745"/>
    <x v="2"/>
    <n v="346.64"/>
    <n v="346.64"/>
    <d v="2020-02-15T00:00:00"/>
    <s v="Corporate"/>
    <x v="37"/>
    <s v="Cap Project              003 6"/>
    <m/>
    <n v="2216"/>
    <n v="359985"/>
    <m/>
    <m/>
    <m/>
    <m/>
    <s v="T4"/>
    <n v="305"/>
    <m/>
    <m/>
    <n v="2"/>
    <n v="20"/>
    <n v="8"/>
    <n v="1001797"/>
    <s v="AA"/>
    <n v="102"/>
    <s v="P"/>
    <s v="P"/>
    <n v="29"/>
    <m/>
    <m/>
  </r>
  <r>
    <n v="105"/>
    <n v="2019099"/>
    <n v="1745"/>
    <x v="2"/>
    <n v="346.64"/>
    <n v="346.64"/>
    <d v="2020-02-15T00:00:00"/>
    <s v="Corporate"/>
    <x v="37"/>
    <s v="Cap Project              003 6"/>
    <m/>
    <n v="2216"/>
    <n v="359985"/>
    <m/>
    <m/>
    <m/>
    <m/>
    <s v="T4"/>
    <n v="305"/>
    <m/>
    <m/>
    <n v="2"/>
    <n v="20"/>
    <n v="8"/>
    <n v="1001797"/>
    <s v="AA"/>
    <n v="102"/>
    <s v="P"/>
    <s v="P"/>
    <n v="30"/>
    <m/>
    <m/>
  </r>
  <r>
    <n v="105"/>
    <n v="2019099"/>
    <n v="1745"/>
    <x v="2"/>
    <n v="346.64"/>
    <n v="346.64"/>
    <d v="2020-02-15T00:00:00"/>
    <s v="Corporate"/>
    <x v="37"/>
    <s v="Cap Project              003 6"/>
    <m/>
    <n v="2216"/>
    <n v="359985"/>
    <m/>
    <m/>
    <m/>
    <m/>
    <s v="T4"/>
    <n v="305"/>
    <m/>
    <m/>
    <n v="2"/>
    <n v="20"/>
    <n v="8"/>
    <n v="1001797"/>
    <s v="AA"/>
    <n v="102"/>
    <s v="P"/>
    <s v="P"/>
    <n v="31"/>
    <m/>
    <m/>
  </r>
  <r>
    <n v="105"/>
    <n v="2019099"/>
    <n v="1745"/>
    <x v="2"/>
    <n v="346.64"/>
    <n v="346.64"/>
    <d v="2020-02-15T00:00:00"/>
    <s v="Corporate"/>
    <x v="37"/>
    <s v="Cap Project              003 6"/>
    <m/>
    <n v="2216"/>
    <n v="359985"/>
    <m/>
    <m/>
    <m/>
    <m/>
    <s v="T4"/>
    <n v="305"/>
    <m/>
    <m/>
    <n v="2"/>
    <n v="20"/>
    <n v="8"/>
    <n v="1001797"/>
    <s v="AA"/>
    <n v="102"/>
    <s v="P"/>
    <s v="P"/>
    <n v="32"/>
    <m/>
    <m/>
  </r>
  <r>
    <n v="105"/>
    <n v="2019099"/>
    <n v="1745"/>
    <x v="2"/>
    <n v="346.64"/>
    <n v="346.64"/>
    <d v="2020-02-15T00:00:00"/>
    <s v="Corporate"/>
    <x v="37"/>
    <s v="Cap Project              003 6"/>
    <m/>
    <n v="2216"/>
    <n v="359985"/>
    <m/>
    <m/>
    <m/>
    <m/>
    <s v="T4"/>
    <n v="305"/>
    <m/>
    <m/>
    <n v="2"/>
    <n v="20"/>
    <n v="8"/>
    <n v="1001797"/>
    <s v="AA"/>
    <n v="102"/>
    <s v="P"/>
    <s v="P"/>
    <n v="33"/>
    <m/>
    <m/>
  </r>
  <r>
    <n v="105"/>
    <n v="2019099"/>
    <n v="1745"/>
    <x v="2"/>
    <n v="346.64"/>
    <n v="346.64"/>
    <d v="2019-12-31T00:00:00"/>
    <s v="Corporate"/>
    <x v="34"/>
    <s v="Cap Project              003 6"/>
    <m/>
    <n v="2192"/>
    <n v="356023"/>
    <m/>
    <m/>
    <m/>
    <m/>
    <s v="T4"/>
    <n v="305"/>
    <m/>
    <m/>
    <n v="12"/>
    <n v="19"/>
    <n v="8"/>
    <n v="1001702"/>
    <s v="AA"/>
    <n v="102"/>
    <s v="P"/>
    <s v="P"/>
    <n v="11"/>
    <m/>
    <m/>
  </r>
  <r>
    <n v="105"/>
    <n v="2019099"/>
    <n v="1745"/>
    <x v="2"/>
    <n v="346.64"/>
    <n v="346.64"/>
    <d v="2019-12-17T00:00:00"/>
    <s v="Corporate"/>
    <x v="33"/>
    <s v="Cap Project              003 6"/>
    <m/>
    <n v="2186"/>
    <n v="355252"/>
    <m/>
    <m/>
    <m/>
    <m/>
    <s v="T4"/>
    <n v="305"/>
    <m/>
    <m/>
    <n v="12"/>
    <n v="19"/>
    <n v="7"/>
    <n v="1099678"/>
    <s v="AA"/>
    <n v="102"/>
    <s v="P"/>
    <s v="P"/>
    <n v="9"/>
    <m/>
    <m/>
  </r>
  <r>
    <n v="105"/>
    <n v="2019099"/>
    <n v="1745"/>
    <x v="2"/>
    <n v="346.64"/>
    <n v="346.64"/>
    <d v="2019-12-15T00:00:00"/>
    <s v="Corporate"/>
    <x v="34"/>
    <s v="Cap Project              003 6"/>
    <m/>
    <n v="2183"/>
    <n v="355020"/>
    <m/>
    <m/>
    <m/>
    <m/>
    <s v="T4"/>
    <n v="305"/>
    <m/>
    <m/>
    <n v="12"/>
    <n v="19"/>
    <n v="8"/>
    <n v="1001702"/>
    <s v="AA"/>
    <n v="102"/>
    <s v="P"/>
    <s v="P"/>
    <n v="32"/>
    <m/>
    <m/>
  </r>
  <r>
    <n v="105"/>
    <n v="2019099"/>
    <n v="1745"/>
    <x v="2"/>
    <n v="346.64"/>
    <n v="346.64"/>
    <d v="2019-12-15T00:00:00"/>
    <s v="Corporate"/>
    <x v="34"/>
    <s v="Cap Project              003 6"/>
    <m/>
    <n v="2183"/>
    <n v="355020"/>
    <m/>
    <m/>
    <m/>
    <m/>
    <s v="T4"/>
    <n v="305"/>
    <m/>
    <m/>
    <n v="12"/>
    <n v="19"/>
    <n v="8"/>
    <n v="1001702"/>
    <s v="AA"/>
    <n v="102"/>
    <s v="P"/>
    <s v="P"/>
    <n v="33"/>
    <m/>
    <m/>
  </r>
  <r>
    <n v="105"/>
    <n v="2019099"/>
    <n v="1745"/>
    <x v="2"/>
    <n v="346.64"/>
    <n v="346.64"/>
    <d v="2019-12-15T00:00:00"/>
    <s v="Corporate"/>
    <x v="34"/>
    <s v="Cap Project              003 6"/>
    <m/>
    <n v="2183"/>
    <n v="355020"/>
    <m/>
    <m/>
    <m/>
    <m/>
    <s v="T4"/>
    <n v="305"/>
    <m/>
    <m/>
    <n v="12"/>
    <n v="19"/>
    <n v="8"/>
    <n v="1001702"/>
    <s v="AA"/>
    <n v="102"/>
    <s v="P"/>
    <s v="P"/>
    <n v="34"/>
    <m/>
    <m/>
  </r>
  <r>
    <n v="105"/>
    <n v="2019099"/>
    <n v="1745"/>
    <x v="2"/>
    <n v="346.64"/>
    <n v="346.64"/>
    <d v="2019-11-30T00:00:00"/>
    <s v="Corporate"/>
    <x v="34"/>
    <s v="Cap Project              003 6"/>
    <m/>
    <n v="2177"/>
    <n v="353064"/>
    <m/>
    <m/>
    <m/>
    <m/>
    <s v="T4"/>
    <n v="305"/>
    <m/>
    <m/>
    <n v="11"/>
    <n v="19"/>
    <n v="8"/>
    <n v="1001702"/>
    <s v="AA"/>
    <n v="102"/>
    <s v="P"/>
    <s v="P"/>
    <n v="46"/>
    <m/>
    <m/>
  </r>
  <r>
    <n v="105"/>
    <n v="2019099"/>
    <n v="1745"/>
    <x v="2"/>
    <n v="346.64"/>
    <n v="346.64"/>
    <d v="2019-11-30T00:00:00"/>
    <s v="Corporate"/>
    <x v="34"/>
    <s v="Cap Project              003 6"/>
    <m/>
    <n v="2177"/>
    <n v="353064"/>
    <m/>
    <m/>
    <m/>
    <m/>
    <s v="T4"/>
    <n v="305"/>
    <m/>
    <m/>
    <n v="11"/>
    <n v="19"/>
    <n v="8"/>
    <n v="1001702"/>
    <s v="AA"/>
    <n v="102"/>
    <s v="P"/>
    <s v="P"/>
    <n v="47"/>
    <m/>
    <m/>
  </r>
  <r>
    <n v="105"/>
    <n v="2019099"/>
    <n v="1745"/>
    <x v="2"/>
    <n v="346.64"/>
    <n v="346.64"/>
    <d v="2019-11-30T00:00:00"/>
    <s v="Corporate"/>
    <x v="34"/>
    <s v="Cap Project              003 6"/>
    <m/>
    <n v="2177"/>
    <n v="353064"/>
    <m/>
    <m/>
    <m/>
    <m/>
    <s v="T4"/>
    <n v="305"/>
    <m/>
    <m/>
    <n v="11"/>
    <n v="19"/>
    <n v="8"/>
    <n v="1001702"/>
    <s v="AA"/>
    <n v="102"/>
    <s v="P"/>
    <s v="P"/>
    <n v="48"/>
    <m/>
    <m/>
  </r>
  <r>
    <n v="105"/>
    <n v="2019099"/>
    <n v="1745"/>
    <x v="2"/>
    <n v="346.64"/>
    <n v="346.64"/>
    <d v="2019-11-15T00:00:00"/>
    <s v="Corporate"/>
    <x v="34"/>
    <s v="Cap Project              003 6"/>
    <m/>
    <n v="2171"/>
    <n v="352112"/>
    <m/>
    <m/>
    <m/>
    <m/>
    <s v="T4"/>
    <n v="305"/>
    <m/>
    <m/>
    <n v="11"/>
    <n v="19"/>
    <n v="8"/>
    <n v="1001702"/>
    <s v="AA"/>
    <n v="102"/>
    <s v="P"/>
    <s v="P"/>
    <n v="72"/>
    <m/>
    <m/>
  </r>
  <r>
    <n v="105"/>
    <n v="2019099"/>
    <n v="1745"/>
    <x v="2"/>
    <n v="346.64"/>
    <n v="346.64"/>
    <d v="2019-11-15T00:00:00"/>
    <s v="Corporate"/>
    <x v="34"/>
    <s v="Cap Project              003 6"/>
    <m/>
    <n v="2171"/>
    <n v="352112"/>
    <m/>
    <m/>
    <m/>
    <m/>
    <s v="T4"/>
    <n v="305"/>
    <m/>
    <m/>
    <n v="11"/>
    <n v="19"/>
    <n v="8"/>
    <n v="1001702"/>
    <s v="AA"/>
    <n v="102"/>
    <s v="P"/>
    <s v="P"/>
    <n v="73"/>
    <m/>
    <m/>
  </r>
  <r>
    <n v="105"/>
    <n v="2019099"/>
    <n v="1745"/>
    <x v="2"/>
    <n v="346.64"/>
    <n v="346.64"/>
    <d v="2019-11-15T00:00:00"/>
    <s v="Corporate"/>
    <x v="34"/>
    <s v="Cap Project              003 6"/>
    <m/>
    <n v="2171"/>
    <n v="352112"/>
    <m/>
    <m/>
    <m/>
    <m/>
    <s v="T4"/>
    <n v="305"/>
    <m/>
    <m/>
    <n v="11"/>
    <n v="19"/>
    <n v="8"/>
    <n v="1001702"/>
    <s v="AA"/>
    <n v="102"/>
    <s v="P"/>
    <s v="P"/>
    <n v="74"/>
    <m/>
    <m/>
  </r>
  <r>
    <n v="105"/>
    <n v="2019099"/>
    <n v="1745"/>
    <x v="2"/>
    <n v="346.64"/>
    <n v="346.64"/>
    <d v="2019-11-15T00:00:00"/>
    <s v="Corporate"/>
    <x v="34"/>
    <s v="Cap Project              003 6"/>
    <m/>
    <n v="2171"/>
    <n v="352112"/>
    <m/>
    <m/>
    <m/>
    <m/>
    <s v="T4"/>
    <n v="305"/>
    <m/>
    <m/>
    <n v="11"/>
    <n v="19"/>
    <n v="8"/>
    <n v="1001702"/>
    <s v="AA"/>
    <n v="102"/>
    <s v="P"/>
    <s v="P"/>
    <n v="75"/>
    <m/>
    <m/>
  </r>
  <r>
    <n v="105"/>
    <n v="2019099"/>
    <n v="1745"/>
    <x v="2"/>
    <n v="346.64"/>
    <n v="346.64"/>
    <d v="2019-10-31T00:00:00"/>
    <s v="Corporate"/>
    <x v="34"/>
    <s v="Cap Project              003 6"/>
    <m/>
    <n v="2165"/>
    <n v="350384"/>
    <m/>
    <m/>
    <m/>
    <m/>
    <s v="T4"/>
    <n v="305"/>
    <m/>
    <m/>
    <n v="10"/>
    <n v="19"/>
    <n v="8"/>
    <n v="1001702"/>
    <s v="AA"/>
    <n v="102"/>
    <s v="P"/>
    <s v="P"/>
    <n v="80"/>
    <m/>
    <m/>
  </r>
  <r>
    <n v="105"/>
    <n v="2019099"/>
    <n v="1745"/>
    <x v="2"/>
    <n v="346.64"/>
    <n v="346.64"/>
    <d v="2019-10-15T00:00:00"/>
    <s v="Corporate"/>
    <x v="34"/>
    <s v="Cap Project              003 6"/>
    <m/>
    <n v="2159"/>
    <n v="348966"/>
    <m/>
    <m/>
    <m/>
    <m/>
    <s v="T4"/>
    <n v="305"/>
    <m/>
    <m/>
    <n v="10"/>
    <n v="19"/>
    <n v="7"/>
    <n v="1001702"/>
    <s v="AA"/>
    <n v="102"/>
    <s v="P"/>
    <s v="P"/>
    <n v="77"/>
    <m/>
    <m/>
  </r>
  <r>
    <n v="105"/>
    <n v="2019099"/>
    <n v="1745"/>
    <x v="2"/>
    <n v="346.64"/>
    <n v="346.64"/>
    <d v="2019-09-15T00:00:00"/>
    <s v="Corporate"/>
    <x v="28"/>
    <s v="Cap Project              003 6"/>
    <m/>
    <n v="2147"/>
    <n v="345212"/>
    <m/>
    <m/>
    <m/>
    <m/>
    <s v="T4"/>
    <n v="305"/>
    <m/>
    <m/>
    <n v="9"/>
    <n v="19"/>
    <n v="8"/>
    <n v="1001682"/>
    <s v="AA"/>
    <n v="105"/>
    <s v="P"/>
    <s v="P"/>
    <n v="2"/>
    <m/>
    <m/>
  </r>
  <r>
    <n v="105"/>
    <n v="2019099"/>
    <n v="1745"/>
    <x v="2"/>
    <n v="346.64"/>
    <n v="346.64"/>
    <d v="2019-09-15T00:00:00"/>
    <s v="Corporate"/>
    <x v="27"/>
    <s v="Cap Project              003 6"/>
    <m/>
    <n v="2147"/>
    <n v="345212"/>
    <m/>
    <m/>
    <m/>
    <m/>
    <s v="T4"/>
    <n v="305"/>
    <m/>
    <m/>
    <n v="9"/>
    <n v="19"/>
    <n v="8"/>
    <n v="1001564"/>
    <s v="AA"/>
    <n v="105"/>
    <s v="P"/>
    <s v="P"/>
    <n v="56"/>
    <m/>
    <m/>
  </r>
  <r>
    <n v="105"/>
    <n v="2019099"/>
    <n v="1745"/>
    <x v="2"/>
    <n v="346.64"/>
    <n v="346.64"/>
    <d v="2019-09-15T00:00:00"/>
    <s v="Corporate"/>
    <x v="27"/>
    <s v="Cap Project              003 6"/>
    <m/>
    <n v="2147"/>
    <n v="345212"/>
    <m/>
    <m/>
    <m/>
    <m/>
    <s v="T4"/>
    <n v="305"/>
    <m/>
    <m/>
    <n v="9"/>
    <n v="19"/>
    <n v="8"/>
    <n v="1001564"/>
    <s v="AA"/>
    <n v="105"/>
    <s v="P"/>
    <s v="P"/>
    <n v="57"/>
    <m/>
    <m/>
  </r>
  <r>
    <n v="105"/>
    <n v="2019099"/>
    <n v="1745"/>
    <x v="2"/>
    <n v="346.64"/>
    <n v="346.64"/>
    <d v="2019-09-15T00:00:00"/>
    <s v="Corporate"/>
    <x v="27"/>
    <s v="Cap Project              003 6"/>
    <m/>
    <n v="2147"/>
    <n v="345212"/>
    <m/>
    <m/>
    <m/>
    <m/>
    <s v="T4"/>
    <n v="305"/>
    <m/>
    <m/>
    <n v="9"/>
    <n v="19"/>
    <n v="8"/>
    <n v="1001564"/>
    <s v="AA"/>
    <n v="105"/>
    <s v="P"/>
    <s v="P"/>
    <n v="58"/>
    <m/>
    <m/>
  </r>
  <r>
    <n v="105"/>
    <n v="2019099"/>
    <n v="1745"/>
    <x v="2"/>
    <n v="346.64"/>
    <n v="346.64"/>
    <d v="2019-09-15T00:00:00"/>
    <s v="Corporate"/>
    <x v="28"/>
    <s v="Cap Project              003 6"/>
    <m/>
    <n v="2147"/>
    <n v="345212"/>
    <m/>
    <m/>
    <m/>
    <m/>
    <s v="T4"/>
    <n v="305"/>
    <m/>
    <m/>
    <n v="9"/>
    <n v="19"/>
    <n v="8"/>
    <n v="1001682"/>
    <s v="AA"/>
    <n v="105"/>
    <s v="P"/>
    <s v="P"/>
    <n v="59"/>
    <m/>
    <m/>
  </r>
  <r>
    <n v="105"/>
    <n v="2019099"/>
    <n v="1745"/>
    <x v="2"/>
    <n v="346.64"/>
    <n v="346.64"/>
    <d v="2019-09-15T00:00:00"/>
    <s v="Corporate"/>
    <x v="28"/>
    <s v="Cap Project              003 6"/>
    <m/>
    <n v="2147"/>
    <n v="345212"/>
    <m/>
    <m/>
    <m/>
    <m/>
    <s v="T4"/>
    <n v="305"/>
    <m/>
    <m/>
    <n v="9"/>
    <n v="19"/>
    <n v="8"/>
    <n v="1001682"/>
    <s v="AA"/>
    <n v="105"/>
    <s v="P"/>
    <s v="P"/>
    <n v="60"/>
    <m/>
    <m/>
  </r>
  <r>
    <n v="105"/>
    <n v="2019099"/>
    <n v="1745"/>
    <x v="2"/>
    <n v="346.64"/>
    <n v="346.64"/>
    <d v="2019-08-31T00:00:00"/>
    <s v="Corporate"/>
    <x v="38"/>
    <s v="BARELLA, CADE - 8/1/2019"/>
    <m/>
    <n v="366341"/>
    <n v="343797"/>
    <m/>
    <m/>
    <m/>
    <m/>
    <s v="JE"/>
    <n v="305"/>
    <m/>
    <m/>
    <n v="8"/>
    <n v="19"/>
    <m/>
    <m/>
    <s v="AA"/>
    <n v="114"/>
    <s v="G"/>
    <s v="P"/>
    <n v="169"/>
    <m/>
    <m/>
  </r>
  <r>
    <n v="105"/>
    <n v="2019099"/>
    <n v="1745"/>
    <x v="2"/>
    <n v="346.64"/>
    <n v="346.64"/>
    <d v="2019-08-31T00:00:00"/>
    <s v="Corporate"/>
    <x v="26"/>
    <s v="Cap Project              003 6"/>
    <m/>
    <n v="2141"/>
    <n v="343758"/>
    <m/>
    <m/>
    <m/>
    <m/>
    <s v="T4"/>
    <n v="305"/>
    <m/>
    <m/>
    <n v="8"/>
    <n v="19"/>
    <n v="8"/>
    <n v="1099997"/>
    <s v="AA"/>
    <n v="105"/>
    <s v="P"/>
    <s v="P"/>
    <n v="6"/>
    <m/>
    <m/>
  </r>
  <r>
    <n v="105"/>
    <n v="2019099"/>
    <n v="1747"/>
    <x v="0"/>
    <n v="346.64"/>
    <n v="346.64"/>
    <d v="2019-08-31T00:00:00"/>
    <s v="Corporate"/>
    <x v="32"/>
    <s v="Cap Project              003 6"/>
    <m/>
    <n v="2141"/>
    <n v="343758"/>
    <m/>
    <m/>
    <m/>
    <m/>
    <s v="T4"/>
    <n v="305"/>
    <m/>
    <m/>
    <n v="8"/>
    <n v="19"/>
    <n v="8"/>
    <n v="1099820"/>
    <s v="AA"/>
    <n v="105"/>
    <s v="P"/>
    <s v="P"/>
    <n v="42"/>
    <m/>
    <m/>
  </r>
  <r>
    <n v="105"/>
    <n v="2019099"/>
    <n v="1747"/>
    <x v="0"/>
    <n v="346.64"/>
    <n v="346.64"/>
    <d v="2019-08-31T00:00:00"/>
    <s v="Corporate"/>
    <x v="32"/>
    <s v="Cap Project              003 6"/>
    <m/>
    <n v="2141"/>
    <n v="343758"/>
    <m/>
    <m/>
    <m/>
    <m/>
    <s v="T4"/>
    <n v="305"/>
    <m/>
    <m/>
    <n v="8"/>
    <n v="19"/>
    <n v="8"/>
    <n v="1099820"/>
    <s v="AA"/>
    <n v="105"/>
    <s v="P"/>
    <s v="P"/>
    <n v="43"/>
    <m/>
    <m/>
  </r>
  <r>
    <n v="105"/>
    <n v="2019099"/>
    <n v="1747"/>
    <x v="0"/>
    <n v="346.64"/>
    <n v="346.64"/>
    <d v="2019-08-31T00:00:00"/>
    <s v="Corporate"/>
    <x v="32"/>
    <s v="Cap Project              003 6"/>
    <m/>
    <n v="2141"/>
    <n v="343758"/>
    <m/>
    <m/>
    <m/>
    <m/>
    <s v="T4"/>
    <n v="305"/>
    <m/>
    <m/>
    <n v="8"/>
    <n v="19"/>
    <n v="8"/>
    <n v="1099820"/>
    <s v="AA"/>
    <n v="105"/>
    <s v="P"/>
    <s v="P"/>
    <n v="44"/>
    <m/>
    <m/>
  </r>
  <r>
    <n v="105"/>
    <n v="2019099"/>
    <n v="1745"/>
    <x v="2"/>
    <n v="346.64"/>
    <n v="346.64"/>
    <d v="2019-08-31T00:00:00"/>
    <s v="Corporate"/>
    <x v="30"/>
    <s v="Cap Project              003 6"/>
    <m/>
    <n v="2141"/>
    <n v="343758"/>
    <m/>
    <m/>
    <m/>
    <m/>
    <s v="T4"/>
    <n v="305"/>
    <m/>
    <m/>
    <n v="8"/>
    <n v="19"/>
    <n v="8"/>
    <n v="1001446"/>
    <s v="AA"/>
    <n v="105"/>
    <s v="P"/>
    <s v="P"/>
    <n v="47"/>
    <m/>
    <m/>
  </r>
  <r>
    <n v="105"/>
    <n v="2019099"/>
    <n v="1745"/>
    <x v="2"/>
    <n v="346.64"/>
    <n v="346.64"/>
    <d v="2019-08-31T00:00:00"/>
    <s v="Corporate"/>
    <x v="30"/>
    <s v="Cap Project              003 6"/>
    <m/>
    <n v="2141"/>
    <n v="343758"/>
    <m/>
    <m/>
    <m/>
    <m/>
    <s v="T4"/>
    <n v="305"/>
    <m/>
    <m/>
    <n v="8"/>
    <n v="19"/>
    <n v="8"/>
    <n v="1001446"/>
    <s v="AA"/>
    <n v="105"/>
    <s v="P"/>
    <s v="P"/>
    <n v="48"/>
    <m/>
    <m/>
  </r>
  <r>
    <n v="105"/>
    <n v="2019099"/>
    <n v="1745"/>
    <x v="2"/>
    <n v="346.64"/>
    <n v="346.64"/>
    <d v="2019-08-31T00:00:00"/>
    <s v="Corporate"/>
    <x v="30"/>
    <s v="Cap Project              003 6"/>
    <m/>
    <n v="2141"/>
    <n v="343758"/>
    <m/>
    <m/>
    <m/>
    <m/>
    <s v="T4"/>
    <n v="305"/>
    <m/>
    <m/>
    <n v="8"/>
    <n v="19"/>
    <n v="8"/>
    <n v="1001446"/>
    <s v="AA"/>
    <n v="105"/>
    <s v="P"/>
    <s v="P"/>
    <n v="49"/>
    <m/>
    <m/>
  </r>
  <r>
    <n v="105"/>
    <n v="2019099"/>
    <n v="1745"/>
    <x v="2"/>
    <n v="346.64"/>
    <n v="346.64"/>
    <d v="2019-08-31T00:00:00"/>
    <s v="Corporate"/>
    <x v="31"/>
    <s v="Cap Project              003 6"/>
    <m/>
    <n v="2141"/>
    <n v="343758"/>
    <m/>
    <m/>
    <m/>
    <m/>
    <s v="T4"/>
    <n v="305"/>
    <m/>
    <m/>
    <n v="8"/>
    <n v="19"/>
    <n v="8"/>
    <n v="1001594"/>
    <s v="AA"/>
    <n v="105"/>
    <s v="P"/>
    <s v="P"/>
    <n v="53"/>
    <m/>
    <m/>
  </r>
  <r>
    <n v="105"/>
    <n v="2019099"/>
    <n v="1745"/>
    <x v="2"/>
    <n v="346.64"/>
    <n v="346.64"/>
    <d v="2019-08-31T00:00:00"/>
    <s v="Corporate"/>
    <x v="27"/>
    <s v="Cap Project              003 6"/>
    <m/>
    <n v="2141"/>
    <n v="343758"/>
    <m/>
    <m/>
    <m/>
    <m/>
    <s v="T4"/>
    <n v="305"/>
    <m/>
    <m/>
    <n v="8"/>
    <n v="19"/>
    <n v="8"/>
    <n v="1001564"/>
    <s v="AA"/>
    <n v="105"/>
    <s v="P"/>
    <s v="P"/>
    <n v="61"/>
    <m/>
    <m/>
  </r>
  <r>
    <n v="105"/>
    <n v="2019099"/>
    <n v="1745"/>
    <x v="2"/>
    <n v="346.64"/>
    <n v="346.64"/>
    <d v="2019-08-31T00:00:00"/>
    <s v="Corporate"/>
    <x v="29"/>
    <s v="Cap Project              003 6"/>
    <m/>
    <n v="2141"/>
    <n v="343758"/>
    <m/>
    <m/>
    <m/>
    <m/>
    <s v="T4"/>
    <n v="305"/>
    <m/>
    <m/>
    <n v="8"/>
    <n v="19"/>
    <n v="8"/>
    <n v="1099895"/>
    <s v="AA"/>
    <n v="105"/>
    <s v="P"/>
    <s v="P"/>
    <n v="62"/>
    <m/>
    <m/>
  </r>
  <r>
    <n v="105"/>
    <n v="2019099"/>
    <n v="1745"/>
    <x v="2"/>
    <n v="346.64"/>
    <n v="346.64"/>
    <d v="2019-07-31T00:00:00"/>
    <s v="Corporate"/>
    <x v="39"/>
    <s v="BARELLA, CADE - 7/16/2019"/>
    <m/>
    <n v="366014"/>
    <n v="341246"/>
    <m/>
    <m/>
    <m/>
    <m/>
    <s v="JE"/>
    <n v="305"/>
    <m/>
    <m/>
    <n v="7"/>
    <n v="19"/>
    <m/>
    <m/>
    <s v="AA"/>
    <n v="151"/>
    <s v="G"/>
    <s v="P"/>
    <n v="87"/>
    <m/>
    <m/>
  </r>
  <r>
    <n v="105"/>
    <n v="2019099"/>
    <n v="1745"/>
    <x v="2"/>
    <n v="346.64"/>
    <n v="346.64"/>
    <d v="2019-07-31T00:00:00"/>
    <s v="Corporate"/>
    <x v="39"/>
    <s v="BARELLA, CADE - 7/17/2019"/>
    <m/>
    <n v="366014"/>
    <n v="341246"/>
    <m/>
    <m/>
    <m/>
    <m/>
    <s v="JE"/>
    <n v="305"/>
    <m/>
    <m/>
    <n v="7"/>
    <n v="19"/>
    <m/>
    <m/>
    <s v="AA"/>
    <n v="151"/>
    <s v="G"/>
    <s v="P"/>
    <n v="88"/>
    <m/>
    <m/>
  </r>
  <r>
    <n v="105"/>
    <n v="2019099"/>
    <n v="1745"/>
    <x v="2"/>
    <n v="346.64"/>
    <n v="346.64"/>
    <d v="2019-07-31T00:00:00"/>
    <s v="Corporate"/>
    <x v="39"/>
    <s v="BARELLA, CADE - 7/18/2019"/>
    <m/>
    <n v="366014"/>
    <n v="341246"/>
    <m/>
    <m/>
    <m/>
    <m/>
    <s v="JE"/>
    <n v="305"/>
    <m/>
    <m/>
    <n v="7"/>
    <n v="19"/>
    <m/>
    <m/>
    <s v="AA"/>
    <n v="151"/>
    <s v="G"/>
    <s v="P"/>
    <n v="89"/>
    <m/>
    <m/>
  </r>
  <r>
    <n v="105"/>
    <n v="2019099"/>
    <n v="1745"/>
    <x v="2"/>
    <n v="346.64"/>
    <n v="346.64"/>
    <d v="2019-07-31T00:00:00"/>
    <s v="Corporate"/>
    <x v="39"/>
    <s v="BARELLA, CADE - 7/29/2019"/>
    <m/>
    <n v="366014"/>
    <n v="341246"/>
    <m/>
    <m/>
    <m/>
    <m/>
    <s v="JE"/>
    <n v="305"/>
    <m/>
    <m/>
    <n v="7"/>
    <n v="19"/>
    <m/>
    <m/>
    <s v="AA"/>
    <n v="151"/>
    <s v="G"/>
    <s v="P"/>
    <n v="98"/>
    <m/>
    <m/>
  </r>
  <r>
    <n v="105"/>
    <n v="2019099"/>
    <n v="1745"/>
    <x v="2"/>
    <n v="346.64"/>
    <n v="346.64"/>
    <d v="2019-07-31T00:00:00"/>
    <s v="Corporate"/>
    <x v="39"/>
    <s v="BARELLA, CADE - 7/30/2019"/>
    <m/>
    <n v="366014"/>
    <n v="341246"/>
    <m/>
    <m/>
    <m/>
    <m/>
    <s v="JE"/>
    <n v="305"/>
    <m/>
    <m/>
    <n v="7"/>
    <n v="19"/>
    <m/>
    <m/>
    <s v="AA"/>
    <n v="151"/>
    <s v="G"/>
    <s v="P"/>
    <n v="100"/>
    <m/>
    <m/>
  </r>
  <r>
    <n v="105"/>
    <n v="2019099"/>
    <n v="1745"/>
    <x v="2"/>
    <n v="346.64"/>
    <n v="346.64"/>
    <d v="2019-07-31T00:00:00"/>
    <s v="Corporate"/>
    <x v="39"/>
    <s v="BARELLA, CADE - 7/31/2019"/>
    <m/>
    <n v="366014"/>
    <n v="341246"/>
    <m/>
    <m/>
    <m/>
    <m/>
    <s v="JE"/>
    <n v="305"/>
    <m/>
    <m/>
    <n v="7"/>
    <n v="19"/>
    <m/>
    <m/>
    <s v="AA"/>
    <n v="151"/>
    <s v="G"/>
    <s v="P"/>
    <n v="101"/>
    <m/>
    <m/>
  </r>
  <r>
    <n v="105"/>
    <n v="2019099"/>
    <n v="1745"/>
    <x v="2"/>
    <n v="346.64"/>
    <n v="346.64"/>
    <d v="2019-07-31T00:00:00"/>
    <s v="Corporate"/>
    <x v="27"/>
    <s v="Cap Project              003 6"/>
    <m/>
    <n v="2129"/>
    <n v="341234"/>
    <m/>
    <m/>
    <m/>
    <m/>
    <s v="T4"/>
    <n v="305"/>
    <m/>
    <m/>
    <n v="7"/>
    <n v="19"/>
    <n v="8"/>
    <n v="1001564"/>
    <s v="AA"/>
    <n v="105"/>
    <s v="P"/>
    <s v="P"/>
    <n v="1"/>
    <m/>
    <m/>
  </r>
  <r>
    <n v="105"/>
    <n v="2019099"/>
    <n v="1745"/>
    <x v="2"/>
    <n v="346.64"/>
    <n v="346.64"/>
    <d v="2019-07-31T00:00:00"/>
    <s v="Corporate"/>
    <x v="27"/>
    <s v="Cap Project              003 6"/>
    <m/>
    <n v="2129"/>
    <n v="341234"/>
    <m/>
    <m/>
    <m/>
    <m/>
    <s v="T4"/>
    <n v="305"/>
    <m/>
    <m/>
    <n v="7"/>
    <n v="19"/>
    <n v="8"/>
    <n v="1001564"/>
    <s v="AA"/>
    <n v="105"/>
    <s v="P"/>
    <s v="P"/>
    <n v="2"/>
    <m/>
    <m/>
  </r>
  <r>
    <n v="105"/>
    <n v="2019099"/>
    <n v="1745"/>
    <x v="2"/>
    <n v="346.64"/>
    <n v="346.64"/>
    <d v="2019-07-31T00:00:00"/>
    <s v="Corporate"/>
    <x v="27"/>
    <s v="Cap Project              003 6"/>
    <m/>
    <n v="2129"/>
    <n v="341234"/>
    <m/>
    <m/>
    <m/>
    <m/>
    <s v="T4"/>
    <n v="305"/>
    <m/>
    <m/>
    <n v="7"/>
    <n v="19"/>
    <n v="8"/>
    <n v="1001564"/>
    <s v="AA"/>
    <n v="105"/>
    <s v="P"/>
    <s v="P"/>
    <n v="4"/>
    <m/>
    <m/>
  </r>
  <r>
    <n v="105"/>
    <n v="2019099"/>
    <n v="1745"/>
    <x v="2"/>
    <n v="346.64"/>
    <n v="346.64"/>
    <d v="2019-07-31T00:00:00"/>
    <s v="Corporate"/>
    <x v="27"/>
    <s v="Cap Project              003 6"/>
    <m/>
    <n v="2129"/>
    <n v="341234"/>
    <m/>
    <m/>
    <m/>
    <m/>
    <s v="T4"/>
    <n v="305"/>
    <m/>
    <m/>
    <n v="7"/>
    <n v="19"/>
    <n v="8"/>
    <n v="1001564"/>
    <s v="AA"/>
    <n v="105"/>
    <s v="P"/>
    <s v="P"/>
    <n v="5"/>
    <m/>
    <m/>
  </r>
  <r>
    <n v="105"/>
    <n v="2019099"/>
    <n v="1745"/>
    <x v="2"/>
    <n v="346.64"/>
    <n v="346.64"/>
    <d v="2019-07-31T00:00:00"/>
    <s v="Corporate"/>
    <x v="27"/>
    <s v="Cap Project              003 6"/>
    <m/>
    <n v="2129"/>
    <n v="341234"/>
    <m/>
    <m/>
    <m/>
    <m/>
    <s v="T4"/>
    <n v="305"/>
    <m/>
    <m/>
    <n v="7"/>
    <n v="19"/>
    <n v="8"/>
    <n v="1001564"/>
    <s v="AA"/>
    <n v="105"/>
    <s v="P"/>
    <s v="P"/>
    <n v="6"/>
    <m/>
    <m/>
  </r>
  <r>
    <n v="105"/>
    <n v="2019099"/>
    <n v="1745"/>
    <x v="2"/>
    <n v="346.64"/>
    <n v="346.64"/>
    <d v="2019-07-31T00:00:00"/>
    <s v="Corporate"/>
    <x v="28"/>
    <s v="Cap Project              003 6"/>
    <m/>
    <n v="2129"/>
    <n v="341234"/>
    <m/>
    <m/>
    <m/>
    <m/>
    <s v="T4"/>
    <n v="305"/>
    <m/>
    <m/>
    <n v="7"/>
    <n v="19"/>
    <n v="8"/>
    <n v="1001682"/>
    <s v="AA"/>
    <n v="105"/>
    <s v="P"/>
    <s v="P"/>
    <n v="7"/>
    <m/>
    <m/>
  </r>
  <r>
    <n v="105"/>
    <n v="2019099"/>
    <n v="1745"/>
    <x v="2"/>
    <n v="346.64"/>
    <n v="346.64"/>
    <d v="2019-07-31T00:00:00"/>
    <s v="Corporate"/>
    <x v="28"/>
    <s v="Cap Project              003 6"/>
    <m/>
    <n v="2129"/>
    <n v="341234"/>
    <m/>
    <m/>
    <m/>
    <m/>
    <s v="T4"/>
    <n v="305"/>
    <m/>
    <m/>
    <n v="7"/>
    <n v="19"/>
    <n v="8"/>
    <n v="1001682"/>
    <s v="AA"/>
    <n v="105"/>
    <s v="P"/>
    <s v="P"/>
    <n v="8"/>
    <m/>
    <m/>
  </r>
  <r>
    <n v="105"/>
    <n v="2019099"/>
    <n v="1745"/>
    <x v="2"/>
    <n v="346.64"/>
    <n v="346.64"/>
    <d v="2019-07-31T00:00:00"/>
    <s v="Corporate"/>
    <x v="28"/>
    <s v="Cap Project              003 6"/>
    <m/>
    <n v="2129"/>
    <n v="341234"/>
    <m/>
    <m/>
    <m/>
    <m/>
    <s v="T4"/>
    <n v="305"/>
    <m/>
    <m/>
    <n v="7"/>
    <n v="19"/>
    <n v="8"/>
    <n v="1001682"/>
    <s v="AA"/>
    <n v="105"/>
    <s v="P"/>
    <s v="P"/>
    <n v="9"/>
    <m/>
    <m/>
  </r>
  <r>
    <n v="105"/>
    <n v="2019099"/>
    <n v="1745"/>
    <x v="2"/>
    <n v="346.64"/>
    <n v="346.64"/>
    <d v="2019-06-30T00:00:00"/>
    <s v="Corporate"/>
    <x v="32"/>
    <s v="Cap Project              003 6"/>
    <m/>
    <n v="2114"/>
    <n v="338466"/>
    <m/>
    <m/>
    <m/>
    <m/>
    <s v="T4"/>
    <n v="305"/>
    <m/>
    <m/>
    <n v="6"/>
    <n v="19"/>
    <n v="8"/>
    <n v="1099820"/>
    <s v="AA"/>
    <n v="105"/>
    <s v="P"/>
    <s v="P"/>
    <n v="3"/>
    <m/>
    <m/>
  </r>
  <r>
    <n v="105"/>
    <n v="2019099"/>
    <n v="1745"/>
    <x v="2"/>
    <n v="342.5"/>
    <n v="342.5"/>
    <d v="2019-07-31T00:00:00"/>
    <s v="Corporate"/>
    <x v="20"/>
    <s v="Cap Project              003 6"/>
    <m/>
    <n v="2129"/>
    <n v="341234"/>
    <m/>
    <m/>
    <m/>
    <m/>
    <s v="T4"/>
    <n v="305"/>
    <m/>
    <m/>
    <n v="7"/>
    <n v="19"/>
    <n v="2.5"/>
    <n v="1099914"/>
    <s v="AA"/>
    <n v="105"/>
    <s v="P"/>
    <s v="P"/>
    <n v="20"/>
    <m/>
    <m/>
  </r>
  <r>
    <n v="105"/>
    <n v="2019099"/>
    <n v="1745"/>
    <x v="2"/>
    <n v="330.3"/>
    <n v="330.3"/>
    <d v="2019-12-17T00:00:00"/>
    <s v="Corporate"/>
    <x v="40"/>
    <s v="Cap Project              003 6"/>
    <m/>
    <n v="2186"/>
    <n v="355252"/>
    <m/>
    <m/>
    <m/>
    <m/>
    <s v="T4"/>
    <n v="305"/>
    <m/>
    <m/>
    <n v="12"/>
    <n v="19"/>
    <n v="6.67"/>
    <n v="1001389"/>
    <s v="AA"/>
    <n v="102"/>
    <s v="P"/>
    <s v="P"/>
    <n v="6"/>
    <m/>
    <m/>
  </r>
  <r>
    <n v="105"/>
    <n v="2019099"/>
    <n v="1745"/>
    <x v="2"/>
    <n v="320"/>
    <n v="320"/>
    <d v="2019-12-15T00:00:00"/>
    <s v="Corporate"/>
    <x v="24"/>
    <s v="Cap Project              003 6"/>
    <m/>
    <n v="2183"/>
    <n v="355020"/>
    <m/>
    <m/>
    <m/>
    <m/>
    <s v="T4"/>
    <n v="305"/>
    <m/>
    <m/>
    <n v="12"/>
    <n v="19"/>
    <n v="5"/>
    <n v="1099918"/>
    <s v="AA"/>
    <n v="102"/>
    <s v="P"/>
    <s v="P"/>
    <n v="55"/>
    <m/>
    <m/>
  </r>
  <r>
    <n v="105"/>
    <n v="2019099"/>
    <n v="1745"/>
    <x v="2"/>
    <n v="320"/>
    <n v="320"/>
    <d v="2019-12-15T00:00:00"/>
    <s v="Corporate"/>
    <x v="24"/>
    <s v="Cap Project              003 6"/>
    <m/>
    <n v="2183"/>
    <n v="355020"/>
    <m/>
    <m/>
    <m/>
    <m/>
    <s v="T4"/>
    <n v="305"/>
    <m/>
    <m/>
    <n v="12"/>
    <n v="19"/>
    <n v="5"/>
    <n v="1099918"/>
    <s v="AA"/>
    <n v="102"/>
    <s v="P"/>
    <s v="P"/>
    <n v="57"/>
    <m/>
    <m/>
  </r>
  <r>
    <n v="105"/>
    <n v="2019099"/>
    <n v="1745"/>
    <x v="2"/>
    <n v="316.93"/>
    <n v="316.93"/>
    <d v="2019-12-17T00:00:00"/>
    <s v="Corporate"/>
    <x v="40"/>
    <s v="Cap Project              003 6"/>
    <m/>
    <n v="2186"/>
    <n v="355252"/>
    <m/>
    <m/>
    <m/>
    <m/>
    <s v="T4"/>
    <n v="305"/>
    <m/>
    <m/>
    <n v="12"/>
    <n v="19"/>
    <n v="6.4"/>
    <n v="1001389"/>
    <s v="AA"/>
    <n v="102"/>
    <s v="P"/>
    <s v="P"/>
    <n v="7"/>
    <m/>
    <m/>
  </r>
  <r>
    <m/>
    <m/>
    <m/>
    <x v="2"/>
    <n v="316"/>
    <n v="316"/>
    <d v="2020-09-18T00:00:00"/>
    <m/>
    <x v="3"/>
    <m/>
    <m/>
    <m/>
    <m/>
    <m/>
    <m/>
    <m/>
    <m/>
    <m/>
    <m/>
    <m/>
    <m/>
    <n v="9"/>
    <n v="20"/>
    <m/>
    <m/>
    <m/>
    <m/>
    <m/>
    <m/>
    <m/>
    <m/>
    <m/>
  </r>
  <r>
    <m/>
    <m/>
    <m/>
    <x v="2"/>
    <n v="316"/>
    <n v="316"/>
    <d v="2020-09-08T00:00:00"/>
    <m/>
    <x v="3"/>
    <m/>
    <m/>
    <m/>
    <m/>
    <m/>
    <m/>
    <m/>
    <m/>
    <m/>
    <m/>
    <m/>
    <m/>
    <n v="9"/>
    <n v="20"/>
    <m/>
    <m/>
    <m/>
    <m/>
    <m/>
    <m/>
    <m/>
    <m/>
    <m/>
  </r>
  <r>
    <m/>
    <m/>
    <m/>
    <x v="2"/>
    <n v="316"/>
    <n v="316"/>
    <d v="2020-07-16T00:00:00"/>
    <m/>
    <x v="3"/>
    <m/>
    <m/>
    <m/>
    <m/>
    <m/>
    <m/>
    <m/>
    <m/>
    <m/>
    <m/>
    <m/>
    <m/>
    <n v="7"/>
    <n v="20"/>
    <m/>
    <m/>
    <m/>
    <m/>
    <m/>
    <m/>
    <m/>
    <m/>
    <m/>
  </r>
  <r>
    <m/>
    <m/>
    <m/>
    <x v="2"/>
    <n v="312.62"/>
    <n v="312.62"/>
    <d v="2020-12-23T00:00:00"/>
    <m/>
    <x v="3"/>
    <m/>
    <m/>
    <m/>
    <m/>
    <m/>
    <m/>
    <m/>
    <m/>
    <m/>
    <m/>
    <m/>
    <m/>
    <m/>
    <n v="20"/>
    <m/>
    <m/>
    <m/>
    <m/>
    <m/>
    <m/>
    <m/>
    <m/>
    <m/>
  </r>
  <r>
    <m/>
    <m/>
    <m/>
    <x v="2"/>
    <n v="312.62"/>
    <n v="312.62"/>
    <d v="2020-12-22T00:00:00"/>
    <m/>
    <x v="3"/>
    <m/>
    <m/>
    <m/>
    <m/>
    <m/>
    <m/>
    <m/>
    <m/>
    <m/>
    <m/>
    <m/>
    <m/>
    <m/>
    <n v="20"/>
    <m/>
    <m/>
    <m/>
    <m/>
    <m/>
    <m/>
    <m/>
    <m/>
    <m/>
  </r>
  <r>
    <m/>
    <m/>
    <m/>
    <x v="2"/>
    <n v="312.62"/>
    <n v="312.62"/>
    <d v="2020-12-17T00:00:00"/>
    <m/>
    <x v="3"/>
    <m/>
    <m/>
    <m/>
    <m/>
    <m/>
    <m/>
    <m/>
    <m/>
    <m/>
    <m/>
    <m/>
    <m/>
    <m/>
    <n v="20"/>
    <m/>
    <m/>
    <m/>
    <m/>
    <m/>
    <m/>
    <m/>
    <m/>
    <m/>
  </r>
  <r>
    <m/>
    <m/>
    <m/>
    <x v="2"/>
    <n v="312.62"/>
    <n v="312.62"/>
    <d v="2020-12-16T00:00:00"/>
    <m/>
    <x v="3"/>
    <m/>
    <m/>
    <m/>
    <m/>
    <m/>
    <m/>
    <m/>
    <m/>
    <m/>
    <m/>
    <m/>
    <m/>
    <m/>
    <n v="20"/>
    <m/>
    <m/>
    <m/>
    <m/>
    <m/>
    <m/>
    <m/>
    <m/>
    <m/>
  </r>
  <r>
    <m/>
    <m/>
    <m/>
    <x v="2"/>
    <n v="312.62"/>
    <n v="312.62"/>
    <d v="2020-12-09T00:00:00"/>
    <m/>
    <x v="3"/>
    <m/>
    <m/>
    <m/>
    <m/>
    <m/>
    <m/>
    <m/>
    <m/>
    <m/>
    <m/>
    <m/>
    <m/>
    <m/>
    <n v="20"/>
    <m/>
    <m/>
    <m/>
    <m/>
    <m/>
    <m/>
    <m/>
    <m/>
    <m/>
  </r>
  <r>
    <m/>
    <m/>
    <m/>
    <x v="2"/>
    <n v="312.62"/>
    <n v="312.62"/>
    <d v="2020-12-08T00:00:00"/>
    <m/>
    <x v="3"/>
    <m/>
    <m/>
    <m/>
    <m/>
    <m/>
    <m/>
    <m/>
    <m/>
    <m/>
    <m/>
    <m/>
    <m/>
    <m/>
    <n v="20"/>
    <m/>
    <m/>
    <m/>
    <m/>
    <m/>
    <m/>
    <m/>
    <m/>
    <m/>
  </r>
  <r>
    <m/>
    <m/>
    <m/>
    <x v="2"/>
    <n v="312.62"/>
    <n v="312.62"/>
    <d v="2020-12-03T00:00:00"/>
    <m/>
    <x v="3"/>
    <m/>
    <m/>
    <m/>
    <m/>
    <m/>
    <m/>
    <m/>
    <m/>
    <m/>
    <m/>
    <m/>
    <m/>
    <m/>
    <n v="20"/>
    <m/>
    <m/>
    <m/>
    <m/>
    <m/>
    <m/>
    <m/>
    <m/>
    <m/>
  </r>
  <r>
    <m/>
    <m/>
    <m/>
    <x v="2"/>
    <n v="312.62"/>
    <n v="312.62"/>
    <d v="2020-12-02T00:00:00"/>
    <m/>
    <x v="3"/>
    <m/>
    <m/>
    <m/>
    <m/>
    <m/>
    <m/>
    <m/>
    <m/>
    <m/>
    <m/>
    <m/>
    <m/>
    <m/>
    <n v="20"/>
    <m/>
    <m/>
    <m/>
    <m/>
    <m/>
    <m/>
    <m/>
    <m/>
    <m/>
  </r>
  <r>
    <m/>
    <m/>
    <m/>
    <x v="2"/>
    <n v="312.62"/>
    <n v="312.62"/>
    <d v="2020-11-25T00:00:00"/>
    <m/>
    <x v="3"/>
    <m/>
    <m/>
    <m/>
    <m/>
    <m/>
    <m/>
    <m/>
    <m/>
    <m/>
    <m/>
    <m/>
    <m/>
    <n v="11"/>
    <n v="20"/>
    <m/>
    <m/>
    <m/>
    <m/>
    <m/>
    <m/>
    <m/>
    <m/>
    <m/>
  </r>
  <r>
    <m/>
    <m/>
    <m/>
    <x v="2"/>
    <n v="312.62"/>
    <n v="312.62"/>
    <d v="2020-11-24T00:00:00"/>
    <m/>
    <x v="3"/>
    <m/>
    <m/>
    <m/>
    <m/>
    <m/>
    <m/>
    <m/>
    <m/>
    <m/>
    <m/>
    <m/>
    <m/>
    <n v="11"/>
    <n v="20"/>
    <m/>
    <m/>
    <m/>
    <m/>
    <m/>
    <m/>
    <m/>
    <m/>
    <m/>
  </r>
  <r>
    <m/>
    <m/>
    <m/>
    <x v="2"/>
    <n v="312.62"/>
    <n v="312.62"/>
    <d v="2020-11-19T00:00:00"/>
    <m/>
    <x v="3"/>
    <m/>
    <m/>
    <m/>
    <m/>
    <m/>
    <m/>
    <m/>
    <m/>
    <m/>
    <m/>
    <m/>
    <m/>
    <n v="11"/>
    <n v="20"/>
    <m/>
    <m/>
    <m/>
    <m/>
    <m/>
    <m/>
    <m/>
    <m/>
    <m/>
  </r>
  <r>
    <m/>
    <m/>
    <m/>
    <x v="2"/>
    <n v="312.62"/>
    <n v="312.62"/>
    <d v="2020-11-18T00:00:00"/>
    <m/>
    <x v="3"/>
    <m/>
    <m/>
    <m/>
    <m/>
    <m/>
    <m/>
    <m/>
    <m/>
    <m/>
    <m/>
    <m/>
    <m/>
    <n v="11"/>
    <n v="20"/>
    <m/>
    <m/>
    <m/>
    <m/>
    <m/>
    <m/>
    <m/>
    <m/>
    <m/>
  </r>
  <r>
    <m/>
    <m/>
    <m/>
    <x v="2"/>
    <n v="312.62"/>
    <n v="312.62"/>
    <d v="2020-11-11T00:00:00"/>
    <m/>
    <x v="3"/>
    <m/>
    <m/>
    <m/>
    <m/>
    <m/>
    <m/>
    <m/>
    <m/>
    <m/>
    <m/>
    <m/>
    <m/>
    <n v="11"/>
    <n v="20"/>
    <m/>
    <m/>
    <m/>
    <m/>
    <m/>
    <m/>
    <m/>
    <m/>
    <m/>
  </r>
  <r>
    <m/>
    <m/>
    <m/>
    <x v="2"/>
    <n v="312.62"/>
    <n v="312.62"/>
    <d v="2020-11-10T00:00:00"/>
    <m/>
    <x v="3"/>
    <m/>
    <m/>
    <m/>
    <m/>
    <m/>
    <m/>
    <m/>
    <m/>
    <m/>
    <m/>
    <m/>
    <m/>
    <n v="11"/>
    <n v="20"/>
    <m/>
    <m/>
    <m/>
    <m/>
    <m/>
    <m/>
    <m/>
    <m/>
    <m/>
  </r>
  <r>
    <m/>
    <m/>
    <m/>
    <x v="2"/>
    <n v="312.62"/>
    <n v="312.62"/>
    <d v="2020-11-05T00:00:00"/>
    <m/>
    <x v="3"/>
    <m/>
    <m/>
    <m/>
    <m/>
    <m/>
    <m/>
    <m/>
    <m/>
    <m/>
    <m/>
    <m/>
    <m/>
    <n v="11"/>
    <n v="20"/>
    <m/>
    <m/>
    <m/>
    <m/>
    <m/>
    <m/>
    <m/>
    <m/>
    <m/>
  </r>
  <r>
    <m/>
    <m/>
    <m/>
    <x v="2"/>
    <n v="312.62"/>
    <n v="312.62"/>
    <d v="2020-11-04T00:00:00"/>
    <m/>
    <x v="3"/>
    <m/>
    <m/>
    <m/>
    <m/>
    <m/>
    <m/>
    <m/>
    <m/>
    <m/>
    <m/>
    <m/>
    <m/>
    <n v="11"/>
    <n v="20"/>
    <m/>
    <m/>
    <m/>
    <m/>
    <m/>
    <m/>
    <m/>
    <m/>
    <m/>
  </r>
  <r>
    <m/>
    <m/>
    <m/>
    <x v="2"/>
    <n v="312.62"/>
    <n v="312.62"/>
    <d v="2020-10-28T00:00:00"/>
    <m/>
    <x v="3"/>
    <m/>
    <m/>
    <m/>
    <m/>
    <m/>
    <m/>
    <m/>
    <m/>
    <m/>
    <m/>
    <m/>
    <m/>
    <n v="10"/>
    <n v="20"/>
    <m/>
    <m/>
    <m/>
    <m/>
    <m/>
    <m/>
    <m/>
    <m/>
    <m/>
  </r>
  <r>
    <m/>
    <m/>
    <m/>
    <x v="2"/>
    <n v="312.62"/>
    <n v="312.62"/>
    <d v="2020-10-27T00:00:00"/>
    <m/>
    <x v="3"/>
    <m/>
    <m/>
    <m/>
    <m/>
    <m/>
    <m/>
    <m/>
    <m/>
    <m/>
    <m/>
    <m/>
    <m/>
    <n v="10"/>
    <n v="20"/>
    <m/>
    <m/>
    <m/>
    <m/>
    <m/>
    <m/>
    <m/>
    <m/>
    <m/>
  </r>
  <r>
    <m/>
    <m/>
    <m/>
    <x v="2"/>
    <n v="312.62"/>
    <n v="312.62"/>
    <d v="2020-10-22T00:00:00"/>
    <m/>
    <x v="3"/>
    <m/>
    <m/>
    <m/>
    <m/>
    <m/>
    <m/>
    <m/>
    <m/>
    <m/>
    <m/>
    <m/>
    <m/>
    <n v="10"/>
    <n v="20"/>
    <m/>
    <m/>
    <m/>
    <m/>
    <m/>
    <m/>
    <m/>
    <m/>
    <m/>
  </r>
  <r>
    <m/>
    <m/>
    <m/>
    <x v="2"/>
    <n v="312.62"/>
    <n v="312.62"/>
    <d v="2020-10-21T00:00:00"/>
    <m/>
    <x v="3"/>
    <m/>
    <m/>
    <m/>
    <m/>
    <m/>
    <m/>
    <m/>
    <m/>
    <m/>
    <m/>
    <m/>
    <m/>
    <n v="10"/>
    <n v="20"/>
    <m/>
    <m/>
    <m/>
    <m/>
    <m/>
    <m/>
    <m/>
    <m/>
    <m/>
  </r>
  <r>
    <m/>
    <m/>
    <m/>
    <x v="2"/>
    <n v="312.62"/>
    <n v="312.62"/>
    <d v="2020-10-14T00:00:00"/>
    <m/>
    <x v="3"/>
    <m/>
    <m/>
    <m/>
    <m/>
    <m/>
    <m/>
    <m/>
    <m/>
    <m/>
    <m/>
    <m/>
    <m/>
    <n v="10"/>
    <n v="20"/>
    <m/>
    <m/>
    <m/>
    <m/>
    <m/>
    <m/>
    <m/>
    <m/>
    <m/>
  </r>
  <r>
    <m/>
    <m/>
    <m/>
    <x v="2"/>
    <n v="312.62"/>
    <n v="312.62"/>
    <d v="2020-10-08T00:00:00"/>
    <m/>
    <x v="3"/>
    <m/>
    <m/>
    <m/>
    <m/>
    <m/>
    <m/>
    <m/>
    <m/>
    <m/>
    <m/>
    <m/>
    <m/>
    <n v="10"/>
    <n v="20"/>
    <m/>
    <m/>
    <m/>
    <m/>
    <m/>
    <m/>
    <m/>
    <m/>
    <m/>
  </r>
  <r>
    <m/>
    <m/>
    <m/>
    <x v="2"/>
    <n v="312.62"/>
    <n v="312.62"/>
    <d v="2020-10-07T00:00:00"/>
    <m/>
    <x v="3"/>
    <m/>
    <m/>
    <m/>
    <m/>
    <m/>
    <m/>
    <m/>
    <m/>
    <m/>
    <m/>
    <m/>
    <m/>
    <n v="10"/>
    <n v="20"/>
    <m/>
    <m/>
    <m/>
    <m/>
    <m/>
    <m/>
    <m/>
    <m/>
    <m/>
  </r>
  <r>
    <m/>
    <m/>
    <m/>
    <x v="2"/>
    <n v="312.62"/>
    <n v="312.62"/>
    <d v="2020-10-01T00:00:00"/>
    <m/>
    <x v="3"/>
    <m/>
    <m/>
    <m/>
    <m/>
    <m/>
    <m/>
    <m/>
    <m/>
    <m/>
    <m/>
    <m/>
    <m/>
    <n v="10"/>
    <n v="20"/>
    <m/>
    <m/>
    <m/>
    <m/>
    <m/>
    <m/>
    <m/>
    <m/>
    <m/>
  </r>
  <r>
    <m/>
    <m/>
    <m/>
    <x v="2"/>
    <n v="312.62"/>
    <n v="312.62"/>
    <d v="2020-10-01T00:00:00"/>
    <m/>
    <x v="3"/>
    <m/>
    <m/>
    <m/>
    <m/>
    <m/>
    <m/>
    <m/>
    <m/>
    <m/>
    <m/>
    <m/>
    <m/>
    <n v="10"/>
    <n v="20"/>
    <m/>
    <m/>
    <m/>
    <m/>
    <m/>
    <m/>
    <m/>
    <m/>
    <m/>
  </r>
  <r>
    <m/>
    <m/>
    <m/>
    <x v="2"/>
    <n v="312.62"/>
    <n v="312.62"/>
    <d v="2020-10-01T00:00:00"/>
    <m/>
    <x v="3"/>
    <m/>
    <m/>
    <m/>
    <m/>
    <m/>
    <m/>
    <m/>
    <m/>
    <m/>
    <m/>
    <m/>
    <m/>
    <n v="10"/>
    <n v="20"/>
    <m/>
    <m/>
    <m/>
    <m/>
    <m/>
    <m/>
    <m/>
    <m/>
    <m/>
  </r>
  <r>
    <m/>
    <m/>
    <m/>
    <x v="2"/>
    <n v="312.62"/>
    <n v="312.62"/>
    <d v="2020-09-16T00:00:00"/>
    <m/>
    <x v="3"/>
    <m/>
    <m/>
    <m/>
    <m/>
    <m/>
    <m/>
    <m/>
    <m/>
    <m/>
    <m/>
    <m/>
    <m/>
    <n v="9"/>
    <n v="20"/>
    <m/>
    <m/>
    <m/>
    <m/>
    <m/>
    <m/>
    <m/>
    <m/>
    <m/>
  </r>
  <r>
    <m/>
    <m/>
    <m/>
    <x v="2"/>
    <n v="312.62"/>
    <n v="312.62"/>
    <d v="2020-09-15T00:00:00"/>
    <m/>
    <x v="3"/>
    <m/>
    <m/>
    <m/>
    <m/>
    <m/>
    <m/>
    <m/>
    <m/>
    <m/>
    <m/>
    <m/>
    <m/>
    <n v="9"/>
    <n v="20"/>
    <m/>
    <m/>
    <m/>
    <m/>
    <m/>
    <m/>
    <m/>
    <m/>
    <m/>
  </r>
  <r>
    <m/>
    <m/>
    <m/>
    <x v="2"/>
    <n v="312.62"/>
    <n v="312.62"/>
    <d v="2020-09-02T00:00:00"/>
    <m/>
    <x v="3"/>
    <m/>
    <m/>
    <m/>
    <m/>
    <m/>
    <m/>
    <m/>
    <m/>
    <m/>
    <m/>
    <m/>
    <m/>
    <n v="9"/>
    <n v="20"/>
    <m/>
    <m/>
    <m/>
    <m/>
    <m/>
    <m/>
    <m/>
    <m/>
    <m/>
  </r>
  <r>
    <m/>
    <m/>
    <m/>
    <x v="2"/>
    <n v="312.62"/>
    <n v="312.62"/>
    <d v="2020-09-01T00:00:00"/>
    <m/>
    <x v="3"/>
    <m/>
    <m/>
    <m/>
    <m/>
    <m/>
    <m/>
    <m/>
    <m/>
    <m/>
    <m/>
    <m/>
    <m/>
    <n v="9"/>
    <n v="20"/>
    <m/>
    <m/>
    <m/>
    <m/>
    <m/>
    <m/>
    <m/>
    <m/>
    <m/>
  </r>
  <r>
    <m/>
    <m/>
    <m/>
    <x v="2"/>
    <n v="312.62"/>
    <n v="312.62"/>
    <d v="2020-08-19T00:00:00"/>
    <m/>
    <x v="3"/>
    <m/>
    <m/>
    <m/>
    <m/>
    <m/>
    <m/>
    <m/>
    <m/>
    <m/>
    <m/>
    <m/>
    <m/>
    <n v="8"/>
    <n v="20"/>
    <m/>
    <m/>
    <m/>
    <m/>
    <m/>
    <m/>
    <m/>
    <m/>
    <m/>
  </r>
  <r>
    <m/>
    <m/>
    <m/>
    <x v="2"/>
    <n v="312.62"/>
    <n v="312.62"/>
    <d v="2020-08-18T00:00:00"/>
    <m/>
    <x v="3"/>
    <m/>
    <m/>
    <m/>
    <m/>
    <m/>
    <m/>
    <m/>
    <m/>
    <m/>
    <m/>
    <m/>
    <m/>
    <n v="8"/>
    <n v="20"/>
    <m/>
    <m/>
    <m/>
    <m/>
    <m/>
    <m/>
    <m/>
    <m/>
    <m/>
  </r>
  <r>
    <m/>
    <m/>
    <m/>
    <x v="2"/>
    <n v="312.62"/>
    <n v="312.62"/>
    <d v="2020-08-06T00:00:00"/>
    <m/>
    <x v="3"/>
    <m/>
    <m/>
    <m/>
    <m/>
    <m/>
    <m/>
    <m/>
    <m/>
    <m/>
    <m/>
    <m/>
    <m/>
    <n v="8"/>
    <n v="20"/>
    <m/>
    <m/>
    <m/>
    <m/>
    <m/>
    <m/>
    <m/>
    <m/>
    <m/>
  </r>
  <r>
    <m/>
    <m/>
    <m/>
    <x v="2"/>
    <n v="312.62"/>
    <n v="312.62"/>
    <d v="2020-08-01T00:00:00"/>
    <m/>
    <x v="3"/>
    <m/>
    <m/>
    <m/>
    <m/>
    <m/>
    <m/>
    <m/>
    <m/>
    <m/>
    <m/>
    <m/>
    <m/>
    <n v="8"/>
    <n v="20"/>
    <m/>
    <m/>
    <m/>
    <m/>
    <m/>
    <m/>
    <m/>
    <m/>
    <m/>
  </r>
  <r>
    <m/>
    <m/>
    <m/>
    <x v="2"/>
    <n v="312.62"/>
    <n v="312.62"/>
    <d v="2020-07-22T00:00:00"/>
    <m/>
    <x v="3"/>
    <m/>
    <m/>
    <m/>
    <m/>
    <m/>
    <m/>
    <m/>
    <m/>
    <m/>
    <m/>
    <m/>
    <m/>
    <n v="7"/>
    <n v="20"/>
    <m/>
    <m/>
    <m/>
    <m/>
    <m/>
    <m/>
    <m/>
    <m/>
    <m/>
  </r>
  <r>
    <m/>
    <m/>
    <m/>
    <x v="2"/>
    <n v="312.62"/>
    <n v="312.62"/>
    <d v="2020-07-21T00:00:00"/>
    <m/>
    <x v="3"/>
    <m/>
    <m/>
    <m/>
    <m/>
    <m/>
    <m/>
    <m/>
    <m/>
    <m/>
    <m/>
    <m/>
    <m/>
    <n v="7"/>
    <n v="20"/>
    <m/>
    <m/>
    <m/>
    <m/>
    <m/>
    <m/>
    <m/>
    <m/>
    <m/>
  </r>
  <r>
    <m/>
    <m/>
    <m/>
    <x v="2"/>
    <n v="312.62"/>
    <n v="312.62"/>
    <d v="2020-07-16T00:00:00"/>
    <m/>
    <x v="3"/>
    <m/>
    <m/>
    <m/>
    <m/>
    <m/>
    <m/>
    <m/>
    <m/>
    <m/>
    <m/>
    <m/>
    <m/>
    <n v="7"/>
    <n v="20"/>
    <m/>
    <m/>
    <m/>
    <m/>
    <m/>
    <m/>
    <m/>
    <m/>
    <m/>
  </r>
  <r>
    <m/>
    <m/>
    <m/>
    <x v="2"/>
    <n v="312.62"/>
    <n v="312.62"/>
    <d v="2020-07-14T00:00:00"/>
    <m/>
    <x v="3"/>
    <m/>
    <m/>
    <m/>
    <m/>
    <m/>
    <m/>
    <m/>
    <m/>
    <m/>
    <m/>
    <m/>
    <m/>
    <n v="7"/>
    <n v="20"/>
    <m/>
    <m/>
    <m/>
    <m/>
    <m/>
    <m/>
    <m/>
    <m/>
    <m/>
  </r>
  <r>
    <m/>
    <m/>
    <m/>
    <x v="2"/>
    <n v="312.62"/>
    <n v="312.62"/>
    <d v="2020-07-08T00:00:00"/>
    <m/>
    <x v="3"/>
    <m/>
    <m/>
    <m/>
    <m/>
    <m/>
    <m/>
    <m/>
    <m/>
    <m/>
    <m/>
    <m/>
    <m/>
    <n v="7"/>
    <n v="20"/>
    <m/>
    <m/>
    <m/>
    <m/>
    <m/>
    <m/>
    <m/>
    <m/>
    <m/>
  </r>
  <r>
    <m/>
    <m/>
    <m/>
    <x v="2"/>
    <n v="312.62"/>
    <n v="312.62"/>
    <d v="2020-07-08T00:00:00"/>
    <m/>
    <x v="3"/>
    <m/>
    <m/>
    <m/>
    <m/>
    <m/>
    <m/>
    <m/>
    <m/>
    <m/>
    <m/>
    <m/>
    <m/>
    <n v="7"/>
    <n v="20"/>
    <m/>
    <m/>
    <m/>
    <m/>
    <m/>
    <m/>
    <m/>
    <m/>
    <m/>
  </r>
  <r>
    <m/>
    <m/>
    <m/>
    <x v="2"/>
    <n v="312.62"/>
    <n v="312.62"/>
    <d v="2020-07-07T00:00:00"/>
    <m/>
    <x v="3"/>
    <m/>
    <m/>
    <m/>
    <m/>
    <m/>
    <m/>
    <m/>
    <m/>
    <m/>
    <m/>
    <m/>
    <m/>
    <n v="7"/>
    <n v="20"/>
    <m/>
    <m/>
    <m/>
    <m/>
    <m/>
    <m/>
    <m/>
    <m/>
    <m/>
  </r>
  <r>
    <m/>
    <m/>
    <m/>
    <x v="2"/>
    <n v="312.62"/>
    <n v="312.62"/>
    <d v="2020-07-02T00:00:00"/>
    <m/>
    <x v="3"/>
    <m/>
    <m/>
    <m/>
    <m/>
    <m/>
    <m/>
    <m/>
    <m/>
    <m/>
    <m/>
    <m/>
    <m/>
    <n v="7"/>
    <n v="20"/>
    <m/>
    <m/>
    <m/>
    <m/>
    <m/>
    <m/>
    <m/>
    <m/>
    <m/>
  </r>
  <r>
    <m/>
    <m/>
    <m/>
    <x v="2"/>
    <n v="312.62"/>
    <n v="312.62"/>
    <d v="2020-07-01T00:00:00"/>
    <m/>
    <x v="3"/>
    <m/>
    <m/>
    <m/>
    <m/>
    <m/>
    <m/>
    <m/>
    <m/>
    <m/>
    <m/>
    <m/>
    <m/>
    <n v="7"/>
    <n v="20"/>
    <m/>
    <m/>
    <m/>
    <m/>
    <m/>
    <m/>
    <m/>
    <m/>
    <m/>
  </r>
  <r>
    <m/>
    <m/>
    <m/>
    <x v="2"/>
    <n v="312.62"/>
    <n v="312.62"/>
    <d v="2020-06-24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312.62"/>
    <n v="312.62"/>
    <d v="2020-06-23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312.62"/>
    <n v="312.62"/>
    <d v="2020-06-18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312.62"/>
    <n v="312.62"/>
    <d v="2020-06-17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312.62"/>
    <n v="312.62"/>
    <d v="2020-06-16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312.62"/>
    <n v="312.62"/>
    <d v="2020-06-10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312.62"/>
    <n v="312.62"/>
    <d v="2020-06-09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312.62"/>
    <n v="312.62"/>
    <d v="2020-06-04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312.62"/>
    <n v="312.62"/>
    <d v="2020-06-03T00:00:00"/>
    <m/>
    <x v="3"/>
    <m/>
    <m/>
    <m/>
    <m/>
    <m/>
    <m/>
    <m/>
    <m/>
    <m/>
    <m/>
    <m/>
    <m/>
    <n v="6"/>
    <n v="20"/>
    <m/>
    <m/>
    <m/>
    <m/>
    <m/>
    <m/>
    <m/>
    <m/>
    <m/>
  </r>
  <r>
    <n v="105"/>
    <n v="2019099"/>
    <n v="1745"/>
    <x v="2"/>
    <n v="312.62"/>
    <n v="312.62"/>
    <d v="2020-05-31T00:00:00"/>
    <s v="Corporate"/>
    <x v="3"/>
    <s v="Cap Project              003 6"/>
    <m/>
    <n v="2258"/>
    <n v="368516"/>
    <m/>
    <m/>
    <m/>
    <m/>
    <s v="T4"/>
    <n v="305"/>
    <m/>
    <m/>
    <n v="5"/>
    <n v="20"/>
    <n v="7"/>
    <n v="1001702"/>
    <s v="AA"/>
    <n v="102"/>
    <s v="P"/>
    <s v="P"/>
    <n v="30"/>
    <m/>
    <m/>
  </r>
  <r>
    <n v="105"/>
    <n v="2019099"/>
    <n v="1745"/>
    <x v="2"/>
    <n v="312.62"/>
    <n v="312.62"/>
    <d v="2020-05-31T00:00:00"/>
    <s v="Corporate"/>
    <x v="3"/>
    <s v="Cap Project              003 6"/>
    <m/>
    <n v="2258"/>
    <n v="368516"/>
    <m/>
    <m/>
    <m/>
    <m/>
    <s v="T4"/>
    <n v="305"/>
    <m/>
    <m/>
    <n v="5"/>
    <n v="20"/>
    <n v="7"/>
    <n v="1001702"/>
    <s v="AA"/>
    <n v="102"/>
    <s v="P"/>
    <s v="P"/>
    <n v="33"/>
    <m/>
    <m/>
  </r>
  <r>
    <n v="105"/>
    <n v="2019099"/>
    <n v="1745"/>
    <x v="2"/>
    <n v="312.62"/>
    <n v="312.62"/>
    <d v="2020-05-31T00:00:00"/>
    <s v="Corporate"/>
    <x v="3"/>
    <s v="Cap Project              003 6"/>
    <m/>
    <n v="2258"/>
    <n v="368516"/>
    <m/>
    <m/>
    <m/>
    <m/>
    <s v="T4"/>
    <n v="305"/>
    <m/>
    <m/>
    <n v="5"/>
    <n v="20"/>
    <n v="7"/>
    <n v="1001702"/>
    <s v="AA"/>
    <n v="102"/>
    <s v="P"/>
    <s v="P"/>
    <n v="77"/>
    <m/>
    <m/>
  </r>
  <r>
    <n v="105"/>
    <n v="2019099"/>
    <n v="1745"/>
    <x v="2"/>
    <n v="312.62"/>
    <n v="312.62"/>
    <d v="2020-05-15T00:00:00"/>
    <s v="Corporate"/>
    <x v="3"/>
    <s v="Cap Project              003 6"/>
    <m/>
    <n v="2252"/>
    <n v="367714"/>
    <m/>
    <m/>
    <m/>
    <m/>
    <s v="T4"/>
    <n v="305"/>
    <m/>
    <m/>
    <n v="5"/>
    <n v="20"/>
    <n v="7"/>
    <n v="1001702"/>
    <s v="AA"/>
    <n v="102"/>
    <s v="P"/>
    <s v="P"/>
    <n v="90"/>
    <m/>
    <m/>
  </r>
  <r>
    <n v="105"/>
    <n v="2019099"/>
    <n v="1745"/>
    <x v="2"/>
    <n v="312"/>
    <n v="312"/>
    <d v="2019-08-31T00:00:00"/>
    <s v="Corporate"/>
    <x v="23"/>
    <s v="Cap Project              003 6"/>
    <m/>
    <n v="2141"/>
    <n v="343758"/>
    <m/>
    <m/>
    <m/>
    <m/>
    <s v="T4"/>
    <n v="305"/>
    <m/>
    <m/>
    <n v="8"/>
    <n v="19"/>
    <n v="4"/>
    <n v="1099981"/>
    <s v="AA"/>
    <n v="105"/>
    <s v="P"/>
    <s v="P"/>
    <n v="35"/>
    <m/>
    <m/>
  </r>
  <r>
    <n v="105"/>
    <n v="2019099"/>
    <n v="1745"/>
    <x v="2"/>
    <n v="312"/>
    <n v="312"/>
    <d v="2019-07-31T00:00:00"/>
    <s v="Corporate"/>
    <x v="23"/>
    <s v="Cap Project              003 6"/>
    <m/>
    <n v="2129"/>
    <n v="341234"/>
    <m/>
    <m/>
    <m/>
    <m/>
    <s v="T4"/>
    <n v="305"/>
    <m/>
    <m/>
    <n v="7"/>
    <n v="19"/>
    <n v="4"/>
    <n v="1099981"/>
    <s v="AA"/>
    <n v="105"/>
    <s v="P"/>
    <s v="P"/>
    <n v="16"/>
    <m/>
    <m/>
  </r>
  <r>
    <n v="105"/>
    <n v="2019099"/>
    <n v="1745"/>
    <x v="2"/>
    <n v="312"/>
    <n v="312"/>
    <d v="2019-06-30T00:00:00"/>
    <s v="Corporate"/>
    <x v="23"/>
    <s v="Cap Project              003 6"/>
    <m/>
    <n v="2114"/>
    <n v="338466"/>
    <m/>
    <m/>
    <m/>
    <m/>
    <s v="T4"/>
    <n v="305"/>
    <m/>
    <m/>
    <n v="6"/>
    <n v="19"/>
    <n v="4"/>
    <n v="1099981"/>
    <s v="AA"/>
    <n v="105"/>
    <s v="P"/>
    <s v="P"/>
    <n v="10"/>
    <m/>
    <m/>
  </r>
  <r>
    <n v="105"/>
    <n v="2019099"/>
    <n v="1745"/>
    <x v="2"/>
    <n v="312"/>
    <n v="312"/>
    <d v="2019-06-30T00:00:00"/>
    <s v="Corporate"/>
    <x v="23"/>
    <s v="Cap Project              003 6"/>
    <m/>
    <n v="2114"/>
    <n v="338466"/>
    <m/>
    <m/>
    <m/>
    <m/>
    <s v="T4"/>
    <n v="305"/>
    <m/>
    <m/>
    <n v="6"/>
    <n v="19"/>
    <n v="4"/>
    <n v="1099981"/>
    <s v="AA"/>
    <n v="105"/>
    <s v="P"/>
    <s v="P"/>
    <n v="11"/>
    <m/>
    <m/>
  </r>
  <r>
    <n v="105"/>
    <n v="2019099"/>
    <n v="1745"/>
    <x v="2"/>
    <n v="305"/>
    <n v="305"/>
    <d v="2019-10-15T00:00:00"/>
    <s v="Corporate"/>
    <x v="24"/>
    <s v="Cap Project              003 6"/>
    <m/>
    <n v="2159"/>
    <n v="348966"/>
    <m/>
    <m/>
    <m/>
    <m/>
    <s v="T4"/>
    <n v="305"/>
    <m/>
    <m/>
    <n v="10"/>
    <n v="19"/>
    <n v="5"/>
    <n v="1099918"/>
    <s v="AA"/>
    <n v="102"/>
    <s v="P"/>
    <s v="P"/>
    <n v="34"/>
    <m/>
    <m/>
  </r>
  <r>
    <n v="105"/>
    <n v="2019099"/>
    <n v="1745"/>
    <x v="2"/>
    <n v="303.31"/>
    <n v="303.31"/>
    <d v="2020-05-15T00:00:00"/>
    <s v="Corporate"/>
    <x v="3"/>
    <s v="Cap Project              003 6"/>
    <m/>
    <n v="2252"/>
    <n v="367714"/>
    <m/>
    <m/>
    <m/>
    <m/>
    <s v="T4"/>
    <n v="305"/>
    <m/>
    <m/>
    <n v="5"/>
    <n v="20"/>
    <n v="7"/>
    <n v="1001702"/>
    <s v="AA"/>
    <n v="102"/>
    <s v="P"/>
    <s v="P"/>
    <n v="86"/>
    <m/>
    <m/>
  </r>
  <r>
    <n v="105"/>
    <n v="2019099"/>
    <n v="1745"/>
    <x v="2"/>
    <n v="303.31"/>
    <n v="303.31"/>
    <d v="2020-04-30T00:00:00"/>
    <s v="Corporate"/>
    <x v="34"/>
    <s v="Cap Project              003 6"/>
    <m/>
    <n v="2246"/>
    <n v="366413"/>
    <m/>
    <m/>
    <m/>
    <m/>
    <s v="T4"/>
    <n v="305"/>
    <m/>
    <m/>
    <n v="4"/>
    <n v="20"/>
    <n v="7"/>
    <n v="1001702"/>
    <s v="AA"/>
    <n v="102"/>
    <s v="P"/>
    <s v="P"/>
    <n v="60"/>
    <m/>
    <m/>
  </r>
  <r>
    <n v="105"/>
    <n v="2019099"/>
    <n v="1745"/>
    <x v="2"/>
    <n v="303.31"/>
    <n v="303.31"/>
    <d v="2020-04-30T00:00:00"/>
    <s v="Corporate"/>
    <x v="34"/>
    <s v="Cap Project              003 6"/>
    <m/>
    <n v="2246"/>
    <n v="366413"/>
    <m/>
    <m/>
    <m/>
    <m/>
    <s v="T4"/>
    <n v="305"/>
    <m/>
    <m/>
    <n v="4"/>
    <n v="20"/>
    <n v="7"/>
    <n v="1001702"/>
    <s v="AA"/>
    <n v="102"/>
    <s v="P"/>
    <s v="P"/>
    <n v="62"/>
    <m/>
    <m/>
  </r>
  <r>
    <n v="105"/>
    <n v="2019099"/>
    <n v="1745"/>
    <x v="2"/>
    <n v="303.31"/>
    <n v="303.31"/>
    <d v="2020-04-30T00:00:00"/>
    <s v="Corporate"/>
    <x v="34"/>
    <s v="Cap Project              003 6"/>
    <m/>
    <n v="2246"/>
    <n v="366413"/>
    <m/>
    <m/>
    <m/>
    <m/>
    <s v="T4"/>
    <n v="305"/>
    <m/>
    <m/>
    <n v="4"/>
    <n v="20"/>
    <n v="7"/>
    <n v="1001702"/>
    <s v="AA"/>
    <n v="102"/>
    <s v="P"/>
    <s v="P"/>
    <n v="67"/>
    <m/>
    <m/>
  </r>
  <r>
    <n v="105"/>
    <n v="2019099"/>
    <n v="1745"/>
    <x v="2"/>
    <n v="303.31"/>
    <n v="303.31"/>
    <d v="2020-04-15T00:00:00"/>
    <s v="Corporate"/>
    <x v="34"/>
    <s v="Cap Project              003 6"/>
    <m/>
    <n v="2240"/>
    <n v="365224"/>
    <m/>
    <m/>
    <m/>
    <m/>
    <s v="T4"/>
    <n v="305"/>
    <m/>
    <m/>
    <n v="4"/>
    <n v="20"/>
    <n v="7"/>
    <n v="1001702"/>
    <s v="AA"/>
    <n v="102"/>
    <s v="P"/>
    <s v="P"/>
    <n v="66"/>
    <m/>
    <m/>
  </r>
  <r>
    <n v="105"/>
    <n v="2019099"/>
    <n v="1745"/>
    <x v="2"/>
    <n v="303.31"/>
    <n v="303.31"/>
    <d v="2020-04-15T00:00:00"/>
    <s v="Corporate"/>
    <x v="34"/>
    <s v="Cap Project              003 6"/>
    <m/>
    <n v="2240"/>
    <n v="365224"/>
    <m/>
    <m/>
    <m/>
    <m/>
    <s v="T4"/>
    <n v="305"/>
    <m/>
    <m/>
    <n v="4"/>
    <n v="20"/>
    <n v="7"/>
    <n v="1001702"/>
    <s v="AA"/>
    <n v="102"/>
    <s v="P"/>
    <s v="P"/>
    <n v="71"/>
    <m/>
    <m/>
  </r>
  <r>
    <n v="105"/>
    <n v="2019099"/>
    <n v="1745"/>
    <x v="2"/>
    <n v="303.31"/>
    <n v="303.31"/>
    <d v="2020-03-31T00:00:00"/>
    <s v="Corporate"/>
    <x v="25"/>
    <s v="CAP PROJECT"/>
    <m/>
    <n v="368944"/>
    <n v="364511"/>
    <m/>
    <m/>
    <m/>
    <m/>
    <s v="JE"/>
    <n v="305"/>
    <m/>
    <m/>
    <n v="3"/>
    <n v="20"/>
    <m/>
    <m/>
    <s v="AA"/>
    <n v="288"/>
    <s v="G"/>
    <s v="P"/>
    <n v="390"/>
    <m/>
    <m/>
  </r>
  <r>
    <n v="105"/>
    <n v="2019099"/>
    <n v="1745"/>
    <x v="2"/>
    <n v="303.31"/>
    <n v="303.31"/>
    <d v="2020-03-31T00:00:00"/>
    <s v="Corporate"/>
    <x v="25"/>
    <s v="CAP PROJECT"/>
    <m/>
    <n v="368944"/>
    <n v="364511"/>
    <m/>
    <m/>
    <m/>
    <m/>
    <s v="JE"/>
    <n v="305"/>
    <m/>
    <m/>
    <n v="3"/>
    <n v="20"/>
    <m/>
    <m/>
    <s v="AA"/>
    <n v="288"/>
    <s v="G"/>
    <s v="P"/>
    <n v="392"/>
    <m/>
    <m/>
  </r>
  <r>
    <n v="105"/>
    <n v="2019099"/>
    <n v="1745"/>
    <x v="2"/>
    <n v="303.31"/>
    <n v="303.31"/>
    <d v="2020-03-31T00:00:00"/>
    <s v="Corporate"/>
    <x v="37"/>
    <s v="Cap Project              003 6"/>
    <m/>
    <n v="2234"/>
    <n v="363776"/>
    <m/>
    <m/>
    <m/>
    <m/>
    <s v="T4"/>
    <n v="305"/>
    <m/>
    <m/>
    <n v="3"/>
    <n v="20"/>
    <n v="7"/>
    <n v="1001797"/>
    <s v="AA"/>
    <n v="102"/>
    <s v="P"/>
    <s v="P"/>
    <n v="34"/>
    <m/>
    <m/>
  </r>
  <r>
    <n v="105"/>
    <n v="2019099"/>
    <n v="1745"/>
    <x v="2"/>
    <n v="303.31"/>
    <n v="303.31"/>
    <d v="2020-03-31T00:00:00"/>
    <s v="Corporate"/>
    <x v="37"/>
    <s v="Cap Project              003 6"/>
    <m/>
    <n v="2234"/>
    <n v="363776"/>
    <m/>
    <m/>
    <m/>
    <m/>
    <s v="T4"/>
    <n v="305"/>
    <m/>
    <m/>
    <n v="3"/>
    <n v="20"/>
    <n v="7"/>
    <n v="1001797"/>
    <s v="AA"/>
    <n v="102"/>
    <s v="P"/>
    <s v="P"/>
    <n v="37"/>
    <m/>
    <m/>
  </r>
  <r>
    <n v="105"/>
    <n v="2019099"/>
    <n v="1745"/>
    <x v="2"/>
    <n v="303.31"/>
    <n v="303.31"/>
    <d v="2020-02-29T00:00:00"/>
    <s v="Corporate"/>
    <x v="34"/>
    <s v="Cap Project              003 6"/>
    <m/>
    <n v="2222"/>
    <n v="360965"/>
    <m/>
    <m/>
    <m/>
    <m/>
    <s v="T4"/>
    <n v="305"/>
    <m/>
    <m/>
    <n v="2"/>
    <n v="20"/>
    <n v="7"/>
    <n v="1001702"/>
    <s v="AA"/>
    <n v="102"/>
    <s v="P"/>
    <s v="P"/>
    <n v="16"/>
    <m/>
    <m/>
  </r>
  <r>
    <n v="105"/>
    <n v="2019099"/>
    <n v="1745"/>
    <x v="2"/>
    <n v="303.31"/>
    <n v="303.31"/>
    <d v="2020-02-29T00:00:00"/>
    <s v="Corporate"/>
    <x v="34"/>
    <s v="Cap Project              003 6"/>
    <m/>
    <n v="2222"/>
    <n v="360965"/>
    <m/>
    <m/>
    <m/>
    <m/>
    <s v="T4"/>
    <n v="305"/>
    <m/>
    <m/>
    <n v="2"/>
    <n v="20"/>
    <n v="7"/>
    <n v="1001702"/>
    <s v="AA"/>
    <n v="102"/>
    <s v="P"/>
    <s v="P"/>
    <n v="56"/>
    <m/>
    <m/>
  </r>
  <r>
    <n v="105"/>
    <n v="2019099"/>
    <n v="1745"/>
    <x v="2"/>
    <n v="303.31"/>
    <n v="303.31"/>
    <d v="2020-02-15T00:00:00"/>
    <s v="Corporate"/>
    <x v="34"/>
    <s v="Cap Project              003 6"/>
    <m/>
    <n v="2216"/>
    <n v="359985"/>
    <m/>
    <m/>
    <m/>
    <m/>
    <s v="T4"/>
    <n v="305"/>
    <m/>
    <m/>
    <n v="2"/>
    <n v="20"/>
    <n v="7"/>
    <n v="1001702"/>
    <s v="AA"/>
    <n v="102"/>
    <s v="P"/>
    <s v="P"/>
    <n v="24"/>
    <m/>
    <m/>
  </r>
  <r>
    <n v="105"/>
    <n v="2019099"/>
    <n v="1745"/>
    <x v="2"/>
    <n v="303.31"/>
    <n v="303.31"/>
    <d v="2019-10-31T00:00:00"/>
    <s v="Corporate"/>
    <x v="34"/>
    <s v="Cap Project              003 6"/>
    <m/>
    <n v="2165"/>
    <n v="350384"/>
    <m/>
    <m/>
    <m/>
    <m/>
    <s v="T4"/>
    <n v="305"/>
    <m/>
    <m/>
    <n v="10"/>
    <n v="19"/>
    <n v="7"/>
    <n v="1001702"/>
    <s v="AA"/>
    <n v="102"/>
    <s v="P"/>
    <s v="P"/>
    <n v="45"/>
    <m/>
    <m/>
  </r>
  <r>
    <n v="105"/>
    <n v="2019099"/>
    <n v="1745"/>
    <x v="2"/>
    <n v="303.31"/>
    <n v="303.31"/>
    <d v="2019-10-31T00:00:00"/>
    <s v="Corporate"/>
    <x v="34"/>
    <s v="Cap Project              003 6"/>
    <m/>
    <n v="2165"/>
    <n v="350384"/>
    <m/>
    <m/>
    <m/>
    <m/>
    <s v="T4"/>
    <n v="305"/>
    <m/>
    <m/>
    <n v="10"/>
    <n v="19"/>
    <n v="7"/>
    <n v="1001702"/>
    <s v="AA"/>
    <n v="102"/>
    <s v="P"/>
    <s v="P"/>
    <n v="84"/>
    <m/>
    <m/>
  </r>
  <r>
    <n v="105"/>
    <n v="2019099"/>
    <n v="1745"/>
    <x v="2"/>
    <n v="303.31"/>
    <n v="303.31"/>
    <d v="2019-09-24T00:00:00"/>
    <s v="Corporate"/>
    <x v="33"/>
    <s v="Cap Project              003 6"/>
    <m/>
    <n v="2150"/>
    <n v="346717"/>
    <m/>
    <m/>
    <m/>
    <m/>
    <s v="T4"/>
    <n v="305"/>
    <m/>
    <m/>
    <n v="9"/>
    <n v="19"/>
    <n v="7"/>
    <n v="1099678"/>
    <s v="AA"/>
    <n v="105"/>
    <s v="P"/>
    <s v="P"/>
    <n v="4"/>
    <m/>
    <m/>
  </r>
  <r>
    <n v="105"/>
    <n v="2019099"/>
    <n v="1745"/>
    <x v="2"/>
    <n v="303.31"/>
    <n v="303.31"/>
    <d v="2019-09-15T00:00:00"/>
    <s v="Corporate"/>
    <x v="26"/>
    <s v="Cap Project              003 6"/>
    <m/>
    <n v="2147"/>
    <n v="345212"/>
    <m/>
    <m/>
    <m/>
    <m/>
    <s v="T4"/>
    <n v="305"/>
    <m/>
    <m/>
    <n v="9"/>
    <n v="19"/>
    <n v="7"/>
    <n v="1099997"/>
    <s v="AA"/>
    <n v="105"/>
    <s v="P"/>
    <s v="P"/>
    <n v="10"/>
    <m/>
    <m/>
  </r>
  <r>
    <n v="105"/>
    <n v="2019099"/>
    <n v="1745"/>
    <x v="2"/>
    <n v="303.31"/>
    <n v="303.31"/>
    <d v="2019-09-10T00:00:00"/>
    <s v="Corporate"/>
    <x v="40"/>
    <s v="Cap Project              003 6"/>
    <m/>
    <n v="2144"/>
    <n v="345014"/>
    <m/>
    <m/>
    <m/>
    <m/>
    <s v="T4"/>
    <n v="305"/>
    <m/>
    <m/>
    <n v="9"/>
    <n v="19"/>
    <n v="7"/>
    <n v="1001389"/>
    <s v="AA"/>
    <n v="105"/>
    <s v="P"/>
    <s v="P"/>
    <n v="4"/>
    <m/>
    <m/>
  </r>
  <r>
    <n v="105"/>
    <n v="2019099"/>
    <n v="1745"/>
    <x v="2"/>
    <n v="303.31"/>
    <n v="303.31"/>
    <d v="2019-07-31T00:00:00"/>
    <s v="Corporate"/>
    <x v="39"/>
    <s v="BARELLA, CADE - 7/28/2019"/>
    <m/>
    <n v="366014"/>
    <n v="341246"/>
    <m/>
    <m/>
    <m/>
    <m/>
    <s v="JE"/>
    <n v="305"/>
    <m/>
    <m/>
    <n v="7"/>
    <n v="19"/>
    <m/>
    <m/>
    <s v="AA"/>
    <n v="151"/>
    <s v="G"/>
    <s v="P"/>
    <n v="97"/>
    <m/>
    <m/>
  </r>
  <r>
    <n v="105"/>
    <n v="2019099"/>
    <n v="1745"/>
    <x v="2"/>
    <n v="303.31"/>
    <n v="303.31"/>
    <d v="2019-07-16T00:00:00"/>
    <s v="Corporate"/>
    <x v="40"/>
    <s v="Cap Project              003 6"/>
    <m/>
    <n v="2123"/>
    <n v="340158"/>
    <m/>
    <m/>
    <m/>
    <m/>
    <s v="T4"/>
    <n v="305"/>
    <m/>
    <m/>
    <n v="7"/>
    <n v="19"/>
    <n v="7"/>
    <n v="1001389"/>
    <s v="AA"/>
    <n v="105"/>
    <s v="P"/>
    <s v="P"/>
    <n v="2"/>
    <m/>
    <m/>
  </r>
  <r>
    <n v="105"/>
    <n v="2019099"/>
    <n v="1745"/>
    <x v="2"/>
    <n v="297.12"/>
    <n v="297.12"/>
    <d v="2020-04-15T00:00:00"/>
    <s v="Corporate"/>
    <x v="26"/>
    <s v="Cap Project              003 6"/>
    <m/>
    <n v="2240"/>
    <n v="365224"/>
    <m/>
    <m/>
    <m/>
    <m/>
    <s v="T4"/>
    <n v="305"/>
    <m/>
    <m/>
    <n v="4"/>
    <n v="20"/>
    <n v="6"/>
    <n v="1099997"/>
    <s v="AA"/>
    <n v="102"/>
    <s v="P"/>
    <s v="P"/>
    <n v="29"/>
    <m/>
    <m/>
  </r>
  <r>
    <n v="105"/>
    <n v="2019099"/>
    <n v="1745"/>
    <x v="2"/>
    <n v="297.12"/>
    <n v="297.12"/>
    <d v="2020-04-15T00:00:00"/>
    <s v="Corporate"/>
    <x v="26"/>
    <s v="Cap Project              003 6"/>
    <m/>
    <n v="2240"/>
    <n v="365224"/>
    <m/>
    <m/>
    <m/>
    <m/>
    <s v="T4"/>
    <n v="305"/>
    <m/>
    <m/>
    <n v="4"/>
    <n v="20"/>
    <n v="6"/>
    <n v="1099997"/>
    <s v="AA"/>
    <n v="102"/>
    <s v="P"/>
    <s v="P"/>
    <n v="30"/>
    <m/>
    <m/>
  </r>
  <r>
    <n v="105"/>
    <n v="2019099"/>
    <n v="1745"/>
    <x v="2"/>
    <n v="297.12"/>
    <n v="297.12"/>
    <d v="2020-04-15T00:00:00"/>
    <s v="Corporate"/>
    <x v="30"/>
    <s v="Cap Project              003 6"/>
    <m/>
    <n v="2240"/>
    <n v="365224"/>
    <m/>
    <m/>
    <m/>
    <m/>
    <s v="T4"/>
    <n v="305"/>
    <m/>
    <m/>
    <n v="4"/>
    <n v="20"/>
    <n v="6"/>
    <n v="1001446"/>
    <s v="AA"/>
    <n v="102"/>
    <s v="P"/>
    <s v="P"/>
    <n v="85"/>
    <m/>
    <m/>
  </r>
  <r>
    <n v="105"/>
    <n v="2019099"/>
    <n v="1745"/>
    <x v="2"/>
    <n v="297.12"/>
    <n v="297.12"/>
    <d v="2020-04-15T00:00:00"/>
    <s v="Corporate"/>
    <x v="30"/>
    <s v="Cap Project              003 6"/>
    <m/>
    <n v="2240"/>
    <n v="365224"/>
    <m/>
    <m/>
    <m/>
    <m/>
    <s v="T4"/>
    <n v="305"/>
    <m/>
    <m/>
    <n v="4"/>
    <n v="20"/>
    <n v="6"/>
    <n v="1001446"/>
    <s v="AA"/>
    <n v="102"/>
    <s v="P"/>
    <s v="P"/>
    <n v="91"/>
    <m/>
    <m/>
  </r>
  <r>
    <n v="105"/>
    <n v="2019099"/>
    <n v="1745"/>
    <x v="2"/>
    <n v="297.12"/>
    <n v="297.12"/>
    <d v="2020-04-15T00:00:00"/>
    <s v="Corporate"/>
    <x v="31"/>
    <s v="Cap Project              003 6"/>
    <m/>
    <n v="2240"/>
    <n v="365224"/>
    <m/>
    <m/>
    <m/>
    <m/>
    <s v="T4"/>
    <n v="305"/>
    <m/>
    <m/>
    <n v="4"/>
    <n v="20"/>
    <n v="6"/>
    <n v="1001594"/>
    <s v="AA"/>
    <n v="102"/>
    <s v="P"/>
    <s v="P"/>
    <n v="94"/>
    <m/>
    <m/>
  </r>
  <r>
    <n v="105"/>
    <n v="2019099"/>
    <n v="1745"/>
    <x v="2"/>
    <n v="297.12"/>
    <n v="297.12"/>
    <d v="2020-04-15T00:00:00"/>
    <s v="Corporate"/>
    <x v="31"/>
    <s v="Cap Project              003 6"/>
    <m/>
    <n v="2240"/>
    <n v="365224"/>
    <m/>
    <m/>
    <m/>
    <m/>
    <s v="T4"/>
    <n v="305"/>
    <m/>
    <m/>
    <n v="4"/>
    <n v="20"/>
    <n v="6"/>
    <n v="1001594"/>
    <s v="AA"/>
    <n v="102"/>
    <s v="P"/>
    <s v="P"/>
    <n v="95"/>
    <m/>
    <m/>
  </r>
  <r>
    <n v="105"/>
    <n v="2019099"/>
    <n v="1745"/>
    <x v="2"/>
    <n v="297.12"/>
    <n v="297.12"/>
    <d v="2020-04-15T00:00:00"/>
    <s v="Corporate"/>
    <x v="31"/>
    <s v="Cap Project              003 6"/>
    <m/>
    <n v="2240"/>
    <n v="365224"/>
    <m/>
    <m/>
    <m/>
    <m/>
    <s v="T4"/>
    <n v="305"/>
    <m/>
    <m/>
    <n v="4"/>
    <n v="20"/>
    <n v="6"/>
    <n v="1001594"/>
    <s v="AA"/>
    <n v="102"/>
    <s v="P"/>
    <s v="P"/>
    <n v="99"/>
    <m/>
    <m/>
  </r>
  <r>
    <n v="105"/>
    <n v="2019099"/>
    <n v="1745"/>
    <x v="2"/>
    <n v="297.12"/>
    <n v="297.12"/>
    <d v="2020-04-15T00:00:00"/>
    <s v="Corporate"/>
    <x v="31"/>
    <s v="Cap Project              003 6"/>
    <m/>
    <n v="2240"/>
    <n v="365224"/>
    <m/>
    <m/>
    <m/>
    <m/>
    <s v="T4"/>
    <n v="305"/>
    <m/>
    <m/>
    <n v="4"/>
    <n v="20"/>
    <n v="6"/>
    <n v="1001594"/>
    <s v="AA"/>
    <n v="102"/>
    <s v="P"/>
    <s v="P"/>
    <n v="102"/>
    <m/>
    <m/>
  </r>
  <r>
    <n v="105"/>
    <n v="2019099"/>
    <n v="1745"/>
    <x v="2"/>
    <n v="297.12"/>
    <n v="297.12"/>
    <d v="2020-04-15T00:00:00"/>
    <s v="Corporate"/>
    <x v="29"/>
    <s v="Cap Project              003 6"/>
    <m/>
    <n v="2240"/>
    <n v="365224"/>
    <m/>
    <m/>
    <m/>
    <m/>
    <s v="T4"/>
    <n v="305"/>
    <m/>
    <m/>
    <n v="4"/>
    <n v="20"/>
    <n v="6"/>
    <n v="1099895"/>
    <s v="AA"/>
    <n v="102"/>
    <s v="P"/>
    <s v="P"/>
    <n v="125"/>
    <m/>
    <m/>
  </r>
  <r>
    <n v="105"/>
    <n v="2019099"/>
    <n v="1745"/>
    <x v="2"/>
    <n v="297.12"/>
    <n v="297.12"/>
    <d v="2020-04-15T00:00:00"/>
    <s v="Corporate"/>
    <x v="29"/>
    <s v="Cap Project              003 6"/>
    <m/>
    <n v="2240"/>
    <n v="365224"/>
    <m/>
    <m/>
    <m/>
    <m/>
    <s v="T4"/>
    <n v="305"/>
    <m/>
    <m/>
    <n v="4"/>
    <n v="20"/>
    <n v="6"/>
    <n v="1099895"/>
    <s v="AA"/>
    <n v="102"/>
    <s v="P"/>
    <s v="P"/>
    <n v="128"/>
    <m/>
    <m/>
  </r>
  <r>
    <n v="105"/>
    <n v="2019099"/>
    <n v="1745"/>
    <x v="2"/>
    <n v="297.12"/>
    <n v="297.12"/>
    <d v="2020-04-15T00:00:00"/>
    <s v="Corporate"/>
    <x v="29"/>
    <s v="Cap Project              003 6"/>
    <m/>
    <n v="2240"/>
    <n v="365224"/>
    <m/>
    <m/>
    <m/>
    <m/>
    <s v="T4"/>
    <n v="305"/>
    <m/>
    <m/>
    <n v="4"/>
    <n v="20"/>
    <n v="6"/>
    <n v="1099895"/>
    <s v="AA"/>
    <n v="102"/>
    <s v="P"/>
    <s v="P"/>
    <n v="129"/>
    <m/>
    <m/>
  </r>
  <r>
    <n v="105"/>
    <n v="2019099"/>
    <n v="1745"/>
    <x v="2"/>
    <n v="297.12"/>
    <n v="297.12"/>
    <d v="2020-04-07T00:00:00"/>
    <s v="Corporate"/>
    <x v="41"/>
    <s v="Cap Project              003 6"/>
    <m/>
    <n v="2237"/>
    <n v="364493"/>
    <m/>
    <m/>
    <m/>
    <m/>
    <s v="T4"/>
    <n v="305"/>
    <m/>
    <m/>
    <n v="4"/>
    <n v="20"/>
    <n v="6"/>
    <n v="1001192"/>
    <s v="AA"/>
    <n v="102"/>
    <s v="P"/>
    <s v="P"/>
    <n v="7"/>
    <m/>
    <m/>
  </r>
  <r>
    <n v="105"/>
    <n v="2019099"/>
    <n v="1745"/>
    <x v="2"/>
    <n v="297.12"/>
    <n v="297.12"/>
    <d v="2020-04-07T00:00:00"/>
    <s v="Corporate"/>
    <x v="42"/>
    <s v="Cap Project              003 6"/>
    <m/>
    <n v="2237"/>
    <n v="364493"/>
    <m/>
    <m/>
    <m/>
    <m/>
    <s v="T4"/>
    <n v="305"/>
    <m/>
    <m/>
    <n v="4"/>
    <n v="20"/>
    <n v="6"/>
    <n v="1001608"/>
    <s v="AA"/>
    <n v="102"/>
    <s v="P"/>
    <s v="P"/>
    <n v="8"/>
    <m/>
    <m/>
  </r>
  <r>
    <n v="105"/>
    <n v="2019099"/>
    <n v="1745"/>
    <x v="2"/>
    <n v="297.12"/>
    <n v="297.12"/>
    <d v="2020-04-07T00:00:00"/>
    <s v="Corporate"/>
    <x v="43"/>
    <s v="Cap Project              003 6"/>
    <m/>
    <n v="2237"/>
    <n v="364493"/>
    <m/>
    <m/>
    <m/>
    <m/>
    <s v="T4"/>
    <n v="305"/>
    <m/>
    <m/>
    <n v="4"/>
    <n v="20"/>
    <n v="6"/>
    <n v="1099946"/>
    <s v="AA"/>
    <n v="102"/>
    <s v="P"/>
    <s v="P"/>
    <n v="9"/>
    <m/>
    <m/>
  </r>
  <r>
    <n v="105"/>
    <n v="2019099"/>
    <n v="1745"/>
    <x v="2"/>
    <n v="297.12"/>
    <n v="297.12"/>
    <d v="2020-04-07T00:00:00"/>
    <s v="Corporate"/>
    <x v="44"/>
    <s v="Cap Project              003 6"/>
    <m/>
    <n v="2237"/>
    <n v="364493"/>
    <m/>
    <m/>
    <m/>
    <m/>
    <s v="T4"/>
    <n v="305"/>
    <m/>
    <m/>
    <n v="4"/>
    <n v="20"/>
    <n v="6"/>
    <n v="1099548"/>
    <s v="AA"/>
    <n v="102"/>
    <s v="P"/>
    <s v="P"/>
    <n v="10"/>
    <m/>
    <m/>
  </r>
  <r>
    <n v="105"/>
    <n v="2019099"/>
    <n v="1745"/>
    <x v="2"/>
    <n v="297.12"/>
    <n v="297.12"/>
    <d v="2020-03-31T00:00:00"/>
    <s v="Corporate"/>
    <x v="31"/>
    <s v="Cap Project              003 6"/>
    <m/>
    <n v="2234"/>
    <n v="363776"/>
    <m/>
    <m/>
    <m/>
    <m/>
    <s v="T4"/>
    <n v="305"/>
    <m/>
    <m/>
    <n v="3"/>
    <n v="20"/>
    <n v="6"/>
    <n v="1001594"/>
    <s v="AA"/>
    <n v="102"/>
    <s v="P"/>
    <s v="P"/>
    <n v="25"/>
    <m/>
    <m/>
  </r>
  <r>
    <n v="105"/>
    <n v="2019099"/>
    <n v="1745"/>
    <x v="2"/>
    <n v="297.12"/>
    <n v="297.12"/>
    <d v="2020-03-31T00:00:00"/>
    <s v="Corporate"/>
    <x v="31"/>
    <s v="Cap Project              003 6"/>
    <m/>
    <n v="2234"/>
    <n v="363776"/>
    <m/>
    <m/>
    <m/>
    <m/>
    <s v="T4"/>
    <n v="305"/>
    <m/>
    <m/>
    <n v="3"/>
    <n v="20"/>
    <n v="6"/>
    <n v="1001594"/>
    <s v="AA"/>
    <n v="102"/>
    <s v="P"/>
    <s v="P"/>
    <n v="26"/>
    <m/>
    <m/>
  </r>
  <r>
    <n v="105"/>
    <n v="2019099"/>
    <n v="1745"/>
    <x v="2"/>
    <n v="297.12"/>
    <n v="297.12"/>
    <d v="2020-03-31T00:00:00"/>
    <s v="Corporate"/>
    <x v="31"/>
    <s v="Cap Project              003 6"/>
    <m/>
    <n v="2234"/>
    <n v="363776"/>
    <m/>
    <m/>
    <m/>
    <m/>
    <s v="T4"/>
    <n v="305"/>
    <m/>
    <m/>
    <n v="3"/>
    <n v="20"/>
    <n v="6"/>
    <n v="1001594"/>
    <s v="AA"/>
    <n v="102"/>
    <s v="P"/>
    <s v="P"/>
    <n v="27"/>
    <m/>
    <m/>
  </r>
  <r>
    <n v="105"/>
    <n v="2019099"/>
    <n v="1745"/>
    <x v="2"/>
    <n v="297.12"/>
    <n v="297.12"/>
    <d v="2020-03-31T00:00:00"/>
    <s v="Corporate"/>
    <x v="32"/>
    <s v="Cap Project              003 6"/>
    <m/>
    <n v="2234"/>
    <n v="363776"/>
    <m/>
    <m/>
    <m/>
    <m/>
    <s v="T4"/>
    <n v="305"/>
    <m/>
    <m/>
    <n v="3"/>
    <n v="20"/>
    <n v="6"/>
    <n v="1099820"/>
    <s v="AA"/>
    <n v="102"/>
    <s v="P"/>
    <s v="P"/>
    <n v="45"/>
    <m/>
    <m/>
  </r>
  <r>
    <n v="105"/>
    <n v="2019099"/>
    <n v="1745"/>
    <x v="2"/>
    <n v="297.12"/>
    <n v="297.12"/>
    <d v="2020-03-31T00:00:00"/>
    <s v="Corporate"/>
    <x v="29"/>
    <s v="Cap Project              003 6"/>
    <m/>
    <n v="2234"/>
    <n v="363776"/>
    <m/>
    <m/>
    <m/>
    <m/>
    <s v="T4"/>
    <n v="305"/>
    <m/>
    <m/>
    <n v="3"/>
    <n v="20"/>
    <n v="6"/>
    <n v="1099895"/>
    <s v="AA"/>
    <n v="102"/>
    <s v="P"/>
    <s v="P"/>
    <n v="49"/>
    <m/>
    <m/>
  </r>
  <r>
    <n v="105"/>
    <n v="2019099"/>
    <n v="1745"/>
    <x v="2"/>
    <n v="297.12"/>
    <n v="297.12"/>
    <d v="2020-03-31T00:00:00"/>
    <s v="Corporate"/>
    <x v="26"/>
    <s v="Cap Project              003 6"/>
    <m/>
    <n v="2234"/>
    <n v="363776"/>
    <m/>
    <m/>
    <m/>
    <m/>
    <s v="T4"/>
    <n v="305"/>
    <m/>
    <m/>
    <n v="3"/>
    <n v="20"/>
    <n v="6"/>
    <n v="1099997"/>
    <s v="AA"/>
    <n v="102"/>
    <s v="P"/>
    <s v="P"/>
    <n v="59"/>
    <m/>
    <m/>
  </r>
  <r>
    <n v="105"/>
    <n v="2019099"/>
    <n v="1745"/>
    <x v="2"/>
    <n v="297.12"/>
    <n v="297.12"/>
    <d v="2019-12-17T00:00:00"/>
    <s v="Corporate"/>
    <x v="33"/>
    <s v="Cap Project              003 6"/>
    <m/>
    <n v="2186"/>
    <n v="355252"/>
    <m/>
    <m/>
    <m/>
    <m/>
    <s v="T4"/>
    <n v="305"/>
    <m/>
    <m/>
    <n v="12"/>
    <n v="19"/>
    <n v="6"/>
    <n v="1099678"/>
    <s v="AA"/>
    <n v="102"/>
    <s v="P"/>
    <s v="P"/>
    <n v="8"/>
    <m/>
    <m/>
  </r>
  <r>
    <n v="105"/>
    <n v="2019099"/>
    <n v="1745"/>
    <x v="2"/>
    <n v="297.12"/>
    <n v="297.12"/>
    <d v="2019-11-30T00:00:00"/>
    <s v="Corporate"/>
    <x v="29"/>
    <s v="Cap Project              003 6"/>
    <m/>
    <n v="2177"/>
    <n v="353064"/>
    <m/>
    <m/>
    <m/>
    <m/>
    <s v="T4"/>
    <n v="305"/>
    <m/>
    <m/>
    <n v="11"/>
    <n v="19"/>
    <n v="6"/>
    <n v="1099895"/>
    <s v="AA"/>
    <n v="102"/>
    <s v="P"/>
    <s v="P"/>
    <n v="12"/>
    <m/>
    <m/>
  </r>
  <r>
    <n v="105"/>
    <n v="2019099"/>
    <n v="1745"/>
    <x v="2"/>
    <n v="297.12"/>
    <n v="297.12"/>
    <d v="2019-11-30T00:00:00"/>
    <s v="Corporate"/>
    <x v="26"/>
    <s v="Cap Project              003 6"/>
    <m/>
    <n v="2177"/>
    <n v="353064"/>
    <m/>
    <m/>
    <m/>
    <m/>
    <s v="T4"/>
    <n v="305"/>
    <m/>
    <m/>
    <n v="11"/>
    <n v="19"/>
    <n v="6"/>
    <n v="1099997"/>
    <s v="AA"/>
    <n v="102"/>
    <s v="P"/>
    <s v="P"/>
    <n v="17"/>
    <m/>
    <m/>
  </r>
  <r>
    <n v="105"/>
    <n v="2019099"/>
    <n v="1747"/>
    <x v="0"/>
    <n v="297.12"/>
    <n v="297.12"/>
    <d v="2019-11-30T00:00:00"/>
    <s v="Corporate"/>
    <x v="32"/>
    <s v="Cap Project              003 6"/>
    <m/>
    <n v="2177"/>
    <n v="353064"/>
    <m/>
    <m/>
    <m/>
    <m/>
    <s v="T4"/>
    <n v="305"/>
    <m/>
    <m/>
    <n v="11"/>
    <n v="19"/>
    <n v="6"/>
    <n v="1099820"/>
    <s v="AA"/>
    <n v="102"/>
    <s v="P"/>
    <s v="P"/>
    <n v="26"/>
    <m/>
    <m/>
  </r>
  <r>
    <n v="105"/>
    <n v="2019099"/>
    <n v="1747"/>
    <x v="0"/>
    <n v="297.12"/>
    <n v="297.12"/>
    <d v="2019-11-30T00:00:00"/>
    <s v="Corporate"/>
    <x v="32"/>
    <s v="Cap Project              003 6"/>
    <m/>
    <n v="2177"/>
    <n v="353064"/>
    <m/>
    <m/>
    <m/>
    <m/>
    <s v="T4"/>
    <n v="305"/>
    <m/>
    <m/>
    <n v="11"/>
    <n v="19"/>
    <n v="6"/>
    <n v="1099820"/>
    <s v="AA"/>
    <n v="102"/>
    <s v="P"/>
    <s v="P"/>
    <n v="27"/>
    <m/>
    <m/>
  </r>
  <r>
    <n v="105"/>
    <n v="2019099"/>
    <n v="1745"/>
    <x v="2"/>
    <n v="297.12"/>
    <n v="297.12"/>
    <d v="2019-11-30T00:00:00"/>
    <s v="Corporate"/>
    <x v="30"/>
    <s v="Cap Project              003 6"/>
    <m/>
    <n v="2177"/>
    <n v="353064"/>
    <m/>
    <m/>
    <m/>
    <m/>
    <s v="T4"/>
    <n v="305"/>
    <m/>
    <m/>
    <n v="11"/>
    <n v="19"/>
    <n v="6"/>
    <n v="1001446"/>
    <s v="AA"/>
    <n v="102"/>
    <s v="P"/>
    <s v="P"/>
    <n v="30"/>
    <m/>
    <m/>
  </r>
  <r>
    <n v="105"/>
    <n v="2019099"/>
    <n v="1745"/>
    <x v="2"/>
    <n v="297.12"/>
    <n v="297.12"/>
    <d v="2019-11-30T00:00:00"/>
    <s v="Corporate"/>
    <x v="30"/>
    <s v="Cap Project              003 6"/>
    <m/>
    <n v="2177"/>
    <n v="353064"/>
    <m/>
    <m/>
    <m/>
    <m/>
    <s v="T4"/>
    <n v="305"/>
    <m/>
    <m/>
    <n v="11"/>
    <n v="19"/>
    <n v="6"/>
    <n v="1001446"/>
    <s v="AA"/>
    <n v="102"/>
    <s v="P"/>
    <s v="P"/>
    <n v="31"/>
    <m/>
    <m/>
  </r>
  <r>
    <n v="105"/>
    <n v="2019099"/>
    <n v="1745"/>
    <x v="2"/>
    <n v="297.12"/>
    <n v="297.12"/>
    <d v="2019-10-15T00:00:00"/>
    <s v="Corporate"/>
    <x v="26"/>
    <s v="Cap Project              003 6"/>
    <m/>
    <n v="2159"/>
    <n v="348966"/>
    <m/>
    <m/>
    <m/>
    <m/>
    <s v="T4"/>
    <n v="305"/>
    <m/>
    <m/>
    <n v="10"/>
    <n v="19"/>
    <n v="6"/>
    <n v="1099997"/>
    <s v="AA"/>
    <n v="102"/>
    <s v="P"/>
    <s v="P"/>
    <n v="47"/>
    <m/>
    <m/>
  </r>
  <r>
    <n v="105"/>
    <n v="2019099"/>
    <n v="1745"/>
    <x v="2"/>
    <n v="297.12"/>
    <n v="297.12"/>
    <d v="2019-10-15T00:00:00"/>
    <s v="Corporate"/>
    <x v="26"/>
    <s v="Cap Project              003 6"/>
    <m/>
    <n v="2159"/>
    <n v="348966"/>
    <m/>
    <m/>
    <m/>
    <m/>
    <s v="T4"/>
    <n v="305"/>
    <m/>
    <m/>
    <n v="10"/>
    <n v="19"/>
    <n v="6"/>
    <n v="1099997"/>
    <s v="AA"/>
    <n v="102"/>
    <s v="P"/>
    <s v="P"/>
    <n v="49"/>
    <m/>
    <m/>
  </r>
  <r>
    <n v="105"/>
    <n v="2019099"/>
    <n v="1745"/>
    <x v="2"/>
    <n v="297.12"/>
    <n v="297.12"/>
    <d v="2019-10-15T00:00:00"/>
    <s v="Corporate"/>
    <x v="26"/>
    <s v="Cap Project              003 6"/>
    <m/>
    <n v="2159"/>
    <n v="348966"/>
    <m/>
    <m/>
    <m/>
    <m/>
    <s v="T4"/>
    <n v="305"/>
    <m/>
    <m/>
    <n v="10"/>
    <n v="19"/>
    <n v="6"/>
    <n v="1099997"/>
    <s v="AA"/>
    <n v="102"/>
    <s v="P"/>
    <s v="P"/>
    <n v="51"/>
    <m/>
    <m/>
  </r>
  <r>
    <n v="105"/>
    <n v="2019099"/>
    <n v="1745"/>
    <x v="2"/>
    <n v="297.12"/>
    <n v="297.12"/>
    <d v="2019-09-30T00:00:00"/>
    <s v="Corporate"/>
    <x v="26"/>
    <s v="Cap Project              003 6"/>
    <m/>
    <n v="2153"/>
    <n v="347005"/>
    <m/>
    <m/>
    <m/>
    <m/>
    <s v="T4"/>
    <n v="305"/>
    <m/>
    <m/>
    <n v="9"/>
    <n v="19"/>
    <n v="6"/>
    <n v="1099997"/>
    <s v="AA"/>
    <n v="102"/>
    <s v="P"/>
    <s v="P"/>
    <n v="40"/>
    <m/>
    <m/>
  </r>
  <r>
    <n v="105"/>
    <n v="2019099"/>
    <n v="1745"/>
    <x v="2"/>
    <n v="297.12"/>
    <n v="297.12"/>
    <d v="2019-09-30T00:00:00"/>
    <s v="Corporate"/>
    <x v="26"/>
    <s v="Cap Project              003 6"/>
    <m/>
    <n v="2153"/>
    <n v="347005"/>
    <m/>
    <m/>
    <m/>
    <m/>
    <s v="T4"/>
    <n v="305"/>
    <m/>
    <m/>
    <n v="9"/>
    <n v="19"/>
    <n v="6"/>
    <n v="1099997"/>
    <s v="AA"/>
    <n v="102"/>
    <s v="P"/>
    <s v="P"/>
    <n v="45"/>
    <m/>
    <m/>
  </r>
  <r>
    <n v="105"/>
    <n v="2019099"/>
    <n v="1745"/>
    <x v="2"/>
    <n v="297.12"/>
    <n v="297.12"/>
    <d v="2019-09-30T00:00:00"/>
    <s v="Corporate"/>
    <x v="26"/>
    <s v="Cap Project              003 6"/>
    <m/>
    <n v="2153"/>
    <n v="347005"/>
    <m/>
    <m/>
    <m/>
    <m/>
    <s v="T4"/>
    <n v="305"/>
    <m/>
    <m/>
    <n v="9"/>
    <n v="19"/>
    <n v="6"/>
    <n v="1099997"/>
    <s v="AA"/>
    <n v="102"/>
    <s v="P"/>
    <s v="P"/>
    <n v="46"/>
    <m/>
    <m/>
  </r>
  <r>
    <m/>
    <m/>
    <m/>
    <x v="2"/>
    <n v="294"/>
    <n v="294"/>
    <d v="2020-12-10T00:00:00"/>
    <m/>
    <x v="3"/>
    <m/>
    <m/>
    <m/>
    <m/>
    <m/>
    <m/>
    <m/>
    <m/>
    <m/>
    <m/>
    <m/>
    <m/>
    <m/>
    <n v="20"/>
    <m/>
    <m/>
    <m/>
    <m/>
    <m/>
    <m/>
    <m/>
    <m/>
    <m/>
  </r>
  <r>
    <m/>
    <m/>
    <m/>
    <x v="2"/>
    <n v="294"/>
    <n v="294"/>
    <d v="2020-06-10T00:00:00"/>
    <m/>
    <x v="3"/>
    <m/>
    <m/>
    <m/>
    <m/>
    <m/>
    <m/>
    <m/>
    <m/>
    <m/>
    <m/>
    <m/>
    <m/>
    <n v="6"/>
    <n v="20"/>
    <m/>
    <m/>
    <m/>
    <m/>
    <m/>
    <m/>
    <m/>
    <m/>
    <m/>
  </r>
  <r>
    <n v="105"/>
    <n v="2019099"/>
    <n v="1745"/>
    <x v="2"/>
    <n v="294"/>
    <n v="294"/>
    <d v="2020-05-15T00:00:00"/>
    <s v="Corporate"/>
    <x v="3"/>
    <s v="Cap Project              003 6"/>
    <m/>
    <n v="2252"/>
    <n v="367714"/>
    <m/>
    <m/>
    <m/>
    <m/>
    <s v="T4"/>
    <n v="305"/>
    <m/>
    <m/>
    <n v="5"/>
    <n v="20"/>
    <n v="3"/>
    <n v="1099823"/>
    <s v="AA"/>
    <n v="102"/>
    <s v="P"/>
    <s v="P"/>
    <n v="54"/>
    <m/>
    <m/>
  </r>
  <r>
    <n v="105"/>
    <n v="2019099"/>
    <n v="1745"/>
    <x v="2"/>
    <n v="294"/>
    <n v="294"/>
    <d v="2020-05-15T00:00:00"/>
    <s v="Corporate"/>
    <x v="3"/>
    <s v="Cap Project              003 6"/>
    <m/>
    <n v="2252"/>
    <n v="367714"/>
    <m/>
    <m/>
    <m/>
    <m/>
    <s v="T4"/>
    <n v="305"/>
    <m/>
    <m/>
    <n v="5"/>
    <n v="20"/>
    <n v="3"/>
    <n v="1099823"/>
    <s v="AA"/>
    <n v="102"/>
    <s v="P"/>
    <s v="P"/>
    <n v="55"/>
    <m/>
    <m/>
  </r>
  <r>
    <n v="105"/>
    <n v="2019099"/>
    <n v="1745"/>
    <x v="2"/>
    <n v="288.42"/>
    <n v="288.42"/>
    <d v="2020-03-31T00:00:00"/>
    <s v="Corporate"/>
    <x v="36"/>
    <s v="Fusion Purchasing Summit/003 6"/>
    <m/>
    <n v="2234"/>
    <n v="363776"/>
    <m/>
    <m/>
    <m/>
    <m/>
    <s v="T4"/>
    <n v="305"/>
    <m/>
    <m/>
    <n v="3"/>
    <n v="20"/>
    <n v="6"/>
    <n v="1099725"/>
    <s v="AA"/>
    <n v="102"/>
    <s v="P"/>
    <s v="P"/>
    <n v="76"/>
    <m/>
    <m/>
  </r>
  <r>
    <n v="105"/>
    <n v="2019099"/>
    <n v="1745"/>
    <x v="2"/>
    <n v="288.42"/>
    <n v="288.42"/>
    <d v="2020-03-31T00:00:00"/>
    <s v="Corporate"/>
    <x v="36"/>
    <s v="Fusion Purchasing Summit/003 6"/>
    <m/>
    <n v="2234"/>
    <n v="363776"/>
    <m/>
    <m/>
    <m/>
    <m/>
    <s v="T4"/>
    <n v="305"/>
    <m/>
    <m/>
    <n v="3"/>
    <n v="20"/>
    <n v="6"/>
    <n v="1099725"/>
    <s v="AA"/>
    <n v="102"/>
    <s v="P"/>
    <s v="P"/>
    <n v="77"/>
    <m/>
    <m/>
  </r>
  <r>
    <n v="105"/>
    <n v="2019099"/>
    <n v="1745"/>
    <x v="2"/>
    <n v="288.42"/>
    <n v="288.42"/>
    <d v="2020-03-31T00:00:00"/>
    <s v="Corporate"/>
    <x v="36"/>
    <s v="Fusion Purchasing Summit/003 6"/>
    <m/>
    <n v="2234"/>
    <n v="363776"/>
    <m/>
    <m/>
    <m/>
    <m/>
    <s v="T4"/>
    <n v="305"/>
    <m/>
    <m/>
    <n v="3"/>
    <n v="20"/>
    <n v="6"/>
    <n v="1099725"/>
    <s v="AA"/>
    <n v="102"/>
    <s v="P"/>
    <s v="P"/>
    <n v="78"/>
    <m/>
    <m/>
  </r>
  <r>
    <n v="105"/>
    <n v="2019099"/>
    <n v="1745"/>
    <x v="2"/>
    <n v="282"/>
    <n v="282"/>
    <d v="2020-03-31T00:00:00"/>
    <s v="Corporate"/>
    <x v="25"/>
    <s v="CAP PROJECT"/>
    <m/>
    <n v="368945"/>
    <n v="364517"/>
    <m/>
    <m/>
    <m/>
    <m/>
    <s v="JE"/>
    <n v="305"/>
    <m/>
    <m/>
    <n v="3"/>
    <n v="20"/>
    <m/>
    <m/>
    <s v="AA"/>
    <n v="251"/>
    <s v="G"/>
    <s v="P"/>
    <n v="769"/>
    <m/>
    <m/>
  </r>
  <r>
    <m/>
    <m/>
    <m/>
    <x v="2"/>
    <n v="276.5"/>
    <n v="276.5"/>
    <d v="2020-09-17T00:00:00"/>
    <m/>
    <x v="3"/>
    <m/>
    <m/>
    <m/>
    <m/>
    <m/>
    <m/>
    <m/>
    <m/>
    <m/>
    <m/>
    <m/>
    <m/>
    <n v="9"/>
    <n v="20"/>
    <m/>
    <m/>
    <m/>
    <m/>
    <m/>
    <m/>
    <m/>
    <m/>
    <m/>
  </r>
  <r>
    <m/>
    <m/>
    <m/>
    <x v="2"/>
    <n v="276.5"/>
    <n v="276.5"/>
    <d v="2020-09-16T00:00:00"/>
    <m/>
    <x v="3"/>
    <m/>
    <m/>
    <m/>
    <m/>
    <m/>
    <m/>
    <m/>
    <m/>
    <m/>
    <m/>
    <m/>
    <m/>
    <n v="9"/>
    <n v="20"/>
    <m/>
    <m/>
    <m/>
    <m/>
    <m/>
    <m/>
    <m/>
    <m/>
    <m/>
  </r>
  <r>
    <m/>
    <m/>
    <m/>
    <x v="2"/>
    <n v="276.5"/>
    <n v="276.5"/>
    <d v="2020-07-23T00:00:00"/>
    <m/>
    <x v="3"/>
    <m/>
    <m/>
    <m/>
    <m/>
    <m/>
    <m/>
    <m/>
    <m/>
    <m/>
    <m/>
    <m/>
    <m/>
    <n v="7"/>
    <n v="20"/>
    <m/>
    <m/>
    <m/>
    <m/>
    <m/>
    <m/>
    <m/>
    <m/>
    <m/>
  </r>
  <r>
    <n v="105"/>
    <n v="2019099"/>
    <n v="1745"/>
    <x v="2"/>
    <n v="276.5"/>
    <n v="276.5"/>
    <d v="2020-03-31T00:00:00"/>
    <s v="Corporate"/>
    <x v="25"/>
    <s v="CAP PROJECT"/>
    <m/>
    <n v="368945"/>
    <n v="364517"/>
    <m/>
    <m/>
    <m/>
    <m/>
    <s v="JE"/>
    <n v="305"/>
    <m/>
    <m/>
    <n v="3"/>
    <n v="20"/>
    <m/>
    <m/>
    <s v="AA"/>
    <n v="251"/>
    <s v="G"/>
    <s v="P"/>
    <n v="813"/>
    <m/>
    <m/>
  </r>
  <r>
    <n v="105"/>
    <n v="2019099"/>
    <n v="1745"/>
    <x v="2"/>
    <n v="276"/>
    <n v="276"/>
    <d v="2020-05-15T00:00:00"/>
    <s v="Corporate"/>
    <x v="3"/>
    <s v="Cap Project              003 6"/>
    <m/>
    <n v="2252"/>
    <n v="367714"/>
    <m/>
    <m/>
    <m/>
    <m/>
    <s v="T4"/>
    <n v="305"/>
    <m/>
    <m/>
    <n v="5"/>
    <n v="20"/>
    <n v="3"/>
    <n v="1099823"/>
    <s v="AA"/>
    <n v="102"/>
    <s v="P"/>
    <s v="P"/>
    <n v="47"/>
    <m/>
    <m/>
  </r>
  <r>
    <n v="105"/>
    <n v="2019099"/>
    <n v="1745"/>
    <x v="2"/>
    <n v="276"/>
    <n v="276"/>
    <d v="2020-05-15T00:00:00"/>
    <s v="Corporate"/>
    <x v="3"/>
    <s v="Cap Project              003 6"/>
    <m/>
    <n v="2252"/>
    <n v="367714"/>
    <m/>
    <m/>
    <m/>
    <m/>
    <s v="T4"/>
    <n v="305"/>
    <m/>
    <m/>
    <n v="5"/>
    <n v="20"/>
    <n v="3"/>
    <n v="1099823"/>
    <s v="AA"/>
    <n v="102"/>
    <s v="P"/>
    <s v="P"/>
    <n v="48"/>
    <m/>
    <m/>
  </r>
  <r>
    <n v="105"/>
    <n v="2019099"/>
    <n v="1745"/>
    <x v="2"/>
    <n v="276"/>
    <n v="276"/>
    <d v="2020-05-15T00:00:00"/>
    <s v="Corporate"/>
    <x v="3"/>
    <s v="Cap Project              003 6"/>
    <m/>
    <n v="2252"/>
    <n v="367714"/>
    <m/>
    <m/>
    <m/>
    <m/>
    <s v="T4"/>
    <n v="305"/>
    <m/>
    <m/>
    <n v="5"/>
    <n v="20"/>
    <n v="3"/>
    <n v="1099823"/>
    <s v="AA"/>
    <n v="102"/>
    <s v="P"/>
    <s v="P"/>
    <n v="49"/>
    <m/>
    <m/>
  </r>
  <r>
    <n v="105"/>
    <n v="2019099"/>
    <n v="1745"/>
    <x v="2"/>
    <n v="276"/>
    <n v="276"/>
    <d v="2020-05-15T00:00:00"/>
    <s v="Corporate"/>
    <x v="3"/>
    <s v="Cap Project              003 6"/>
    <m/>
    <n v="2252"/>
    <n v="367714"/>
    <m/>
    <m/>
    <m/>
    <m/>
    <s v="T4"/>
    <n v="305"/>
    <m/>
    <m/>
    <n v="5"/>
    <n v="20"/>
    <n v="3"/>
    <n v="1099823"/>
    <s v="AA"/>
    <n v="102"/>
    <s v="P"/>
    <s v="P"/>
    <n v="50"/>
    <m/>
    <m/>
  </r>
  <r>
    <n v="105"/>
    <n v="2019099"/>
    <n v="1745"/>
    <x v="2"/>
    <n v="276"/>
    <n v="276"/>
    <d v="2020-04-30T00:00:00"/>
    <s v="Corporate"/>
    <x v="22"/>
    <s v="Cap Project              003 6"/>
    <m/>
    <n v="2246"/>
    <n v="366413"/>
    <m/>
    <m/>
    <m/>
    <m/>
    <s v="T4"/>
    <n v="305"/>
    <m/>
    <m/>
    <n v="4"/>
    <n v="20"/>
    <n v="3"/>
    <n v="1099823"/>
    <s v="AA"/>
    <n v="102"/>
    <s v="P"/>
    <s v="P"/>
    <n v="26"/>
    <m/>
    <m/>
  </r>
  <r>
    <n v="105"/>
    <n v="2019099"/>
    <n v="1745"/>
    <x v="2"/>
    <n v="276"/>
    <n v="276"/>
    <d v="2020-04-15T00:00:00"/>
    <s v="Corporate"/>
    <x v="22"/>
    <s v="Cap Project              003 6"/>
    <m/>
    <n v="2240"/>
    <n v="365224"/>
    <m/>
    <m/>
    <m/>
    <m/>
    <s v="T4"/>
    <n v="305"/>
    <m/>
    <m/>
    <n v="4"/>
    <n v="20"/>
    <n v="3"/>
    <n v="1099823"/>
    <s v="AA"/>
    <n v="102"/>
    <s v="P"/>
    <s v="P"/>
    <n v="43"/>
    <m/>
    <m/>
  </r>
  <r>
    <n v="105"/>
    <n v="2019099"/>
    <n v="1745"/>
    <x v="2"/>
    <n v="276"/>
    <n v="276"/>
    <d v="2020-04-15T00:00:00"/>
    <s v="Corporate"/>
    <x v="22"/>
    <s v="Cap Project              003 6"/>
    <m/>
    <n v="2240"/>
    <n v="365224"/>
    <m/>
    <m/>
    <m/>
    <m/>
    <s v="T4"/>
    <n v="305"/>
    <m/>
    <m/>
    <n v="4"/>
    <n v="20"/>
    <n v="3"/>
    <n v="1099823"/>
    <s v="AA"/>
    <n v="102"/>
    <s v="P"/>
    <s v="P"/>
    <n v="45"/>
    <m/>
    <m/>
  </r>
  <r>
    <n v="105"/>
    <n v="2019099"/>
    <n v="1745"/>
    <x v="2"/>
    <n v="276"/>
    <n v="276"/>
    <d v="2020-03-31T00:00:00"/>
    <s v="Corporate"/>
    <x v="22"/>
    <s v="Cap Project              003 6"/>
    <m/>
    <n v="2234"/>
    <n v="363776"/>
    <m/>
    <m/>
    <m/>
    <m/>
    <s v="T4"/>
    <n v="305"/>
    <m/>
    <m/>
    <n v="3"/>
    <n v="20"/>
    <n v="3"/>
    <n v="1099823"/>
    <s v="AA"/>
    <n v="102"/>
    <s v="P"/>
    <s v="P"/>
    <n v="63"/>
    <m/>
    <m/>
  </r>
  <r>
    <n v="105"/>
    <n v="2019099"/>
    <n v="1745"/>
    <x v="2"/>
    <n v="276"/>
    <n v="276"/>
    <d v="2020-03-31T00:00:00"/>
    <s v="Corporate"/>
    <x v="22"/>
    <s v="Cap Project              003 6"/>
    <m/>
    <n v="2234"/>
    <n v="363776"/>
    <m/>
    <m/>
    <m/>
    <m/>
    <s v="T4"/>
    <n v="305"/>
    <m/>
    <m/>
    <n v="3"/>
    <n v="20"/>
    <n v="3"/>
    <n v="1099823"/>
    <s v="AA"/>
    <n v="102"/>
    <s v="P"/>
    <s v="P"/>
    <n v="64"/>
    <m/>
    <m/>
  </r>
  <r>
    <n v="105"/>
    <n v="2019099"/>
    <n v="1745"/>
    <x v="2"/>
    <n v="276"/>
    <n v="276"/>
    <d v="2020-03-15T00:00:00"/>
    <s v="Corporate"/>
    <x v="22"/>
    <s v="Cap Project              003 6"/>
    <m/>
    <n v="2228"/>
    <n v="362565"/>
    <m/>
    <m/>
    <m/>
    <m/>
    <s v="T4"/>
    <n v="305"/>
    <m/>
    <m/>
    <n v="3"/>
    <n v="20"/>
    <n v="3"/>
    <n v="1099823"/>
    <s v="AA"/>
    <n v="102"/>
    <s v="P"/>
    <s v="P"/>
    <n v="17"/>
    <m/>
    <m/>
  </r>
  <r>
    <n v="105"/>
    <n v="2019099"/>
    <n v="1745"/>
    <x v="2"/>
    <n v="276"/>
    <n v="276"/>
    <d v="2020-03-15T00:00:00"/>
    <s v="Corporate"/>
    <x v="22"/>
    <s v="Cap Project              003 6"/>
    <m/>
    <n v="2228"/>
    <n v="362565"/>
    <m/>
    <m/>
    <m/>
    <m/>
    <s v="T4"/>
    <n v="305"/>
    <m/>
    <m/>
    <n v="3"/>
    <n v="20"/>
    <n v="3"/>
    <n v="1099823"/>
    <s v="AA"/>
    <n v="102"/>
    <s v="P"/>
    <s v="P"/>
    <n v="18"/>
    <m/>
    <m/>
  </r>
  <r>
    <n v="105"/>
    <n v="2019099"/>
    <n v="1745"/>
    <x v="2"/>
    <n v="276"/>
    <n v="276"/>
    <d v="2020-02-29T00:00:00"/>
    <s v="Corporate"/>
    <x v="22"/>
    <s v="Cap Project              003 6"/>
    <m/>
    <n v="2222"/>
    <n v="360965"/>
    <m/>
    <m/>
    <m/>
    <m/>
    <s v="T4"/>
    <n v="305"/>
    <m/>
    <m/>
    <n v="2"/>
    <n v="20"/>
    <n v="3"/>
    <n v="1099823"/>
    <s v="AA"/>
    <n v="102"/>
    <s v="P"/>
    <s v="P"/>
    <n v="34"/>
    <m/>
    <m/>
  </r>
  <r>
    <n v="105"/>
    <n v="2019099"/>
    <n v="1745"/>
    <x v="2"/>
    <n v="276"/>
    <n v="276"/>
    <d v="2020-02-15T00:00:00"/>
    <s v="Corporate"/>
    <x v="22"/>
    <s v="Cap Project              003 6"/>
    <m/>
    <n v="2216"/>
    <n v="359985"/>
    <m/>
    <m/>
    <m/>
    <m/>
    <s v="T4"/>
    <n v="305"/>
    <m/>
    <m/>
    <n v="2"/>
    <n v="20"/>
    <n v="3"/>
    <n v="1099823"/>
    <s v="AA"/>
    <n v="102"/>
    <s v="P"/>
    <s v="P"/>
    <n v="44"/>
    <m/>
    <m/>
  </r>
  <r>
    <n v="105"/>
    <n v="2019099"/>
    <n v="1745"/>
    <x v="2"/>
    <n v="276"/>
    <n v="276"/>
    <d v="2019-12-31T00:00:00"/>
    <s v="Corporate"/>
    <x v="22"/>
    <s v="Cap Project              003 6"/>
    <m/>
    <n v="2192"/>
    <n v="356023"/>
    <m/>
    <m/>
    <m/>
    <m/>
    <s v="T4"/>
    <n v="305"/>
    <m/>
    <m/>
    <n v="12"/>
    <n v="19"/>
    <n v="3"/>
    <n v="1099823"/>
    <s v="AA"/>
    <n v="102"/>
    <s v="P"/>
    <s v="P"/>
    <n v="14"/>
    <m/>
    <m/>
  </r>
  <r>
    <n v="105"/>
    <n v="2019099"/>
    <n v="1745"/>
    <x v="2"/>
    <n v="276"/>
    <n v="276"/>
    <d v="2019-12-31T00:00:00"/>
    <s v="Corporate"/>
    <x v="22"/>
    <s v="Cap Project              003 6"/>
    <m/>
    <n v="2192"/>
    <n v="356023"/>
    <m/>
    <m/>
    <m/>
    <m/>
    <s v="T4"/>
    <n v="305"/>
    <m/>
    <m/>
    <n v="12"/>
    <n v="19"/>
    <n v="3"/>
    <n v="1099823"/>
    <s v="AA"/>
    <n v="102"/>
    <s v="P"/>
    <s v="P"/>
    <n v="15"/>
    <m/>
    <m/>
  </r>
  <r>
    <n v="105"/>
    <n v="2019099"/>
    <n v="1745"/>
    <x v="2"/>
    <n v="276"/>
    <n v="276"/>
    <d v="2019-12-31T00:00:00"/>
    <s v="Corporate"/>
    <x v="22"/>
    <s v="Cap Project              003 6"/>
    <m/>
    <n v="2192"/>
    <n v="356023"/>
    <m/>
    <m/>
    <m/>
    <m/>
    <s v="T4"/>
    <n v="305"/>
    <m/>
    <m/>
    <n v="12"/>
    <n v="19"/>
    <n v="3"/>
    <n v="1099823"/>
    <s v="AA"/>
    <n v="102"/>
    <s v="P"/>
    <s v="P"/>
    <n v="17"/>
    <m/>
    <m/>
  </r>
  <r>
    <n v="105"/>
    <n v="2019099"/>
    <n v="1745"/>
    <x v="2"/>
    <n v="276"/>
    <n v="276"/>
    <d v="2019-12-31T00:00:00"/>
    <s v="Corporate"/>
    <x v="22"/>
    <s v="Cap Project              003 6"/>
    <m/>
    <n v="2192"/>
    <n v="356023"/>
    <m/>
    <m/>
    <m/>
    <m/>
    <s v="T4"/>
    <n v="305"/>
    <m/>
    <m/>
    <n v="12"/>
    <n v="19"/>
    <n v="3"/>
    <n v="1099823"/>
    <s v="AA"/>
    <n v="102"/>
    <s v="P"/>
    <s v="P"/>
    <n v="18"/>
    <m/>
    <m/>
  </r>
  <r>
    <n v="105"/>
    <n v="2019099"/>
    <n v="1745"/>
    <x v="2"/>
    <n v="276"/>
    <n v="276"/>
    <d v="2019-10-31T00:00:00"/>
    <s v="Corporate"/>
    <x v="22"/>
    <s v="Cap Project              003 6"/>
    <m/>
    <n v="2165"/>
    <n v="350384"/>
    <m/>
    <m/>
    <m/>
    <m/>
    <s v="T4"/>
    <n v="305"/>
    <m/>
    <m/>
    <n v="10"/>
    <n v="19"/>
    <n v="3"/>
    <n v="1099823"/>
    <s v="AA"/>
    <n v="102"/>
    <s v="P"/>
    <s v="P"/>
    <n v="24"/>
    <m/>
    <m/>
  </r>
  <r>
    <n v="105"/>
    <n v="2019099"/>
    <n v="1745"/>
    <x v="2"/>
    <n v="276"/>
    <n v="276"/>
    <d v="2019-10-31T00:00:00"/>
    <s v="Corporate"/>
    <x v="22"/>
    <s v="Cap Project              003 6"/>
    <m/>
    <n v="2165"/>
    <n v="350384"/>
    <m/>
    <m/>
    <m/>
    <m/>
    <s v="T4"/>
    <n v="305"/>
    <m/>
    <m/>
    <n v="10"/>
    <n v="19"/>
    <n v="3"/>
    <n v="1099823"/>
    <s v="AA"/>
    <n v="102"/>
    <s v="P"/>
    <s v="P"/>
    <n v="25"/>
    <m/>
    <m/>
  </r>
  <r>
    <n v="105"/>
    <n v="2019099"/>
    <n v="1745"/>
    <x v="2"/>
    <n v="276"/>
    <n v="276"/>
    <d v="2019-10-31T00:00:00"/>
    <s v="Corporate"/>
    <x v="22"/>
    <s v="Cap Project              003 6"/>
    <m/>
    <n v="2165"/>
    <n v="350384"/>
    <m/>
    <m/>
    <m/>
    <m/>
    <s v="T4"/>
    <n v="305"/>
    <m/>
    <m/>
    <n v="10"/>
    <n v="19"/>
    <n v="3"/>
    <n v="1099823"/>
    <s v="AA"/>
    <n v="102"/>
    <s v="P"/>
    <s v="P"/>
    <n v="27"/>
    <m/>
    <m/>
  </r>
  <r>
    <n v="105"/>
    <n v="2019099"/>
    <n v="1745"/>
    <x v="2"/>
    <n v="276"/>
    <n v="276"/>
    <d v="2019-10-31T00:00:00"/>
    <s v="Corporate"/>
    <x v="22"/>
    <s v="Cap Project              003 6"/>
    <m/>
    <n v="2165"/>
    <n v="350384"/>
    <m/>
    <m/>
    <m/>
    <m/>
    <s v="T4"/>
    <n v="305"/>
    <m/>
    <m/>
    <n v="10"/>
    <n v="19"/>
    <n v="3"/>
    <n v="1099823"/>
    <s v="AA"/>
    <n v="102"/>
    <s v="P"/>
    <s v="P"/>
    <n v="28"/>
    <m/>
    <m/>
  </r>
  <r>
    <n v="105"/>
    <n v="2019099"/>
    <n v="1745"/>
    <x v="2"/>
    <n v="276"/>
    <n v="276"/>
    <d v="2019-07-31T00:00:00"/>
    <s v="Corporate"/>
    <x v="22"/>
    <s v="Cap Project              003 6"/>
    <m/>
    <n v="2129"/>
    <n v="341234"/>
    <m/>
    <m/>
    <m/>
    <m/>
    <s v="T4"/>
    <n v="305"/>
    <m/>
    <m/>
    <n v="7"/>
    <n v="19"/>
    <n v="3"/>
    <n v="1099823"/>
    <s v="AA"/>
    <n v="105"/>
    <s v="P"/>
    <s v="P"/>
    <n v="24"/>
    <m/>
    <m/>
  </r>
  <r>
    <n v="105"/>
    <n v="2019099"/>
    <n v="1745"/>
    <x v="2"/>
    <n v="276"/>
    <n v="276"/>
    <d v="2019-07-31T00:00:00"/>
    <s v="Corporate"/>
    <x v="22"/>
    <s v="Cap Project              003 6"/>
    <m/>
    <n v="2129"/>
    <n v="341234"/>
    <m/>
    <m/>
    <m/>
    <m/>
    <s v="T4"/>
    <n v="305"/>
    <m/>
    <m/>
    <n v="7"/>
    <n v="19"/>
    <n v="3"/>
    <n v="1099823"/>
    <s v="AA"/>
    <n v="105"/>
    <s v="P"/>
    <s v="P"/>
    <n v="29"/>
    <m/>
    <m/>
  </r>
  <r>
    <n v="105"/>
    <n v="2019099"/>
    <n v="1745"/>
    <x v="2"/>
    <n v="274"/>
    <n v="274"/>
    <d v="2019-07-31T00:00:00"/>
    <s v="Corporate"/>
    <x v="20"/>
    <s v="Cap Project              003 6"/>
    <m/>
    <n v="2129"/>
    <n v="341234"/>
    <m/>
    <m/>
    <m/>
    <m/>
    <s v="T4"/>
    <n v="305"/>
    <m/>
    <m/>
    <n v="7"/>
    <n v="19"/>
    <n v="2"/>
    <n v="1099914"/>
    <s v="AA"/>
    <n v="105"/>
    <s v="P"/>
    <s v="P"/>
    <n v="19"/>
    <m/>
    <m/>
  </r>
  <r>
    <n v="105"/>
    <n v="2019099"/>
    <n v="1745"/>
    <x v="2"/>
    <n v="274"/>
    <n v="274"/>
    <d v="2019-07-31T00:00:00"/>
    <s v="Corporate"/>
    <x v="20"/>
    <s v="Cap Project              003 6"/>
    <m/>
    <n v="2129"/>
    <n v="341234"/>
    <m/>
    <m/>
    <m/>
    <m/>
    <s v="T4"/>
    <n v="305"/>
    <m/>
    <m/>
    <n v="7"/>
    <n v="19"/>
    <n v="2"/>
    <n v="1099914"/>
    <s v="AA"/>
    <n v="105"/>
    <s v="P"/>
    <s v="P"/>
    <n v="23"/>
    <m/>
    <m/>
  </r>
  <r>
    <n v="105"/>
    <n v="2019099"/>
    <n v="1745"/>
    <x v="2"/>
    <n v="272.36"/>
    <n v="272.36"/>
    <d v="2020-04-15T00:00:00"/>
    <s v="Corporate"/>
    <x v="27"/>
    <s v="Cap Project              003 6"/>
    <m/>
    <n v="2240"/>
    <n v="365224"/>
    <m/>
    <m/>
    <m/>
    <m/>
    <s v="T4"/>
    <n v="305"/>
    <m/>
    <m/>
    <n v="4"/>
    <n v="20"/>
    <n v="5.5"/>
    <n v="1001564"/>
    <s v="AA"/>
    <n v="102"/>
    <s v="P"/>
    <s v="P"/>
    <n v="84"/>
    <m/>
    <m/>
  </r>
  <r>
    <m/>
    <m/>
    <m/>
    <x v="2"/>
    <n v="267.95999999999998"/>
    <n v="267.95999999999998"/>
    <d v="2020-12-21T00:00:00"/>
    <m/>
    <x v="3"/>
    <m/>
    <m/>
    <m/>
    <m/>
    <m/>
    <m/>
    <m/>
    <m/>
    <m/>
    <m/>
    <m/>
    <m/>
    <m/>
    <n v="20"/>
    <m/>
    <m/>
    <m/>
    <m/>
    <m/>
    <m/>
    <m/>
    <m/>
    <m/>
  </r>
  <r>
    <m/>
    <m/>
    <m/>
    <x v="2"/>
    <n v="267.95999999999998"/>
    <n v="267.95999999999998"/>
    <d v="2020-12-10T00:00:00"/>
    <m/>
    <x v="3"/>
    <m/>
    <m/>
    <m/>
    <m/>
    <m/>
    <m/>
    <m/>
    <m/>
    <m/>
    <m/>
    <m/>
    <m/>
    <m/>
    <n v="20"/>
    <m/>
    <m/>
    <m/>
    <m/>
    <m/>
    <m/>
    <m/>
    <m/>
    <m/>
  </r>
  <r>
    <m/>
    <m/>
    <m/>
    <x v="2"/>
    <n v="267.95999999999998"/>
    <n v="267.95999999999998"/>
    <d v="2020-12-07T00:00:00"/>
    <m/>
    <x v="3"/>
    <m/>
    <m/>
    <m/>
    <m/>
    <m/>
    <m/>
    <m/>
    <m/>
    <m/>
    <m/>
    <m/>
    <m/>
    <m/>
    <n v="20"/>
    <m/>
    <m/>
    <m/>
    <m/>
    <m/>
    <m/>
    <m/>
    <m/>
    <m/>
  </r>
  <r>
    <m/>
    <m/>
    <m/>
    <x v="2"/>
    <n v="267.95999999999998"/>
    <n v="267.95999999999998"/>
    <d v="2020-12-01T00:00:00"/>
    <m/>
    <x v="3"/>
    <m/>
    <m/>
    <m/>
    <m/>
    <m/>
    <m/>
    <m/>
    <m/>
    <m/>
    <m/>
    <m/>
    <m/>
    <m/>
    <n v="20"/>
    <m/>
    <m/>
    <m/>
    <m/>
    <m/>
    <m/>
    <m/>
    <m/>
    <m/>
  </r>
  <r>
    <m/>
    <m/>
    <m/>
    <x v="2"/>
    <n v="267.95999999999998"/>
    <n v="267.95999999999998"/>
    <d v="2020-11-23T00:00:00"/>
    <m/>
    <x v="3"/>
    <m/>
    <m/>
    <m/>
    <m/>
    <m/>
    <m/>
    <m/>
    <m/>
    <m/>
    <m/>
    <m/>
    <m/>
    <n v="11"/>
    <n v="20"/>
    <m/>
    <m/>
    <m/>
    <m/>
    <m/>
    <m/>
    <m/>
    <m/>
    <m/>
  </r>
  <r>
    <m/>
    <m/>
    <m/>
    <x v="2"/>
    <n v="267.95999999999998"/>
    <n v="267.95999999999998"/>
    <d v="2020-11-16T00:00:00"/>
    <m/>
    <x v="3"/>
    <m/>
    <m/>
    <m/>
    <m/>
    <m/>
    <m/>
    <m/>
    <m/>
    <m/>
    <m/>
    <m/>
    <m/>
    <n v="11"/>
    <n v="20"/>
    <m/>
    <m/>
    <m/>
    <m/>
    <m/>
    <m/>
    <m/>
    <m/>
    <m/>
  </r>
  <r>
    <m/>
    <m/>
    <m/>
    <x v="2"/>
    <n v="267.95999999999998"/>
    <n v="267.95999999999998"/>
    <d v="2020-11-12T00:00:00"/>
    <m/>
    <x v="3"/>
    <m/>
    <m/>
    <m/>
    <m/>
    <m/>
    <m/>
    <m/>
    <m/>
    <m/>
    <m/>
    <m/>
    <m/>
    <n v="11"/>
    <n v="20"/>
    <m/>
    <m/>
    <m/>
    <m/>
    <m/>
    <m/>
    <m/>
    <m/>
    <m/>
  </r>
  <r>
    <m/>
    <m/>
    <m/>
    <x v="2"/>
    <n v="267.95999999999998"/>
    <n v="267.95999999999998"/>
    <d v="2020-11-09T00:00:00"/>
    <m/>
    <x v="3"/>
    <m/>
    <m/>
    <m/>
    <m/>
    <m/>
    <m/>
    <m/>
    <m/>
    <m/>
    <m/>
    <m/>
    <m/>
    <n v="11"/>
    <n v="20"/>
    <m/>
    <m/>
    <m/>
    <m/>
    <m/>
    <m/>
    <m/>
    <m/>
    <m/>
  </r>
  <r>
    <m/>
    <m/>
    <m/>
    <x v="2"/>
    <n v="267.95999999999998"/>
    <n v="267.95999999999998"/>
    <d v="2020-11-02T00:00:00"/>
    <m/>
    <x v="3"/>
    <m/>
    <m/>
    <m/>
    <m/>
    <m/>
    <m/>
    <m/>
    <m/>
    <m/>
    <m/>
    <m/>
    <m/>
    <n v="11"/>
    <n v="20"/>
    <m/>
    <m/>
    <m/>
    <m/>
    <m/>
    <m/>
    <m/>
    <m/>
    <m/>
  </r>
  <r>
    <m/>
    <m/>
    <m/>
    <x v="2"/>
    <n v="267.95999999999998"/>
    <n v="267.95999999999998"/>
    <d v="2020-10-29T00:00:00"/>
    <m/>
    <x v="3"/>
    <m/>
    <m/>
    <m/>
    <m/>
    <m/>
    <m/>
    <m/>
    <m/>
    <m/>
    <m/>
    <m/>
    <m/>
    <n v="10"/>
    <n v="20"/>
    <m/>
    <m/>
    <m/>
    <m/>
    <m/>
    <m/>
    <m/>
    <m/>
    <m/>
  </r>
  <r>
    <m/>
    <m/>
    <m/>
    <x v="2"/>
    <n v="267.95999999999998"/>
    <n v="267.95999999999998"/>
    <d v="2020-10-26T00:00:00"/>
    <m/>
    <x v="3"/>
    <m/>
    <m/>
    <m/>
    <m/>
    <m/>
    <m/>
    <m/>
    <m/>
    <m/>
    <m/>
    <m/>
    <m/>
    <n v="10"/>
    <n v="20"/>
    <m/>
    <m/>
    <m/>
    <m/>
    <m/>
    <m/>
    <m/>
    <m/>
    <m/>
  </r>
  <r>
    <m/>
    <m/>
    <m/>
    <x v="2"/>
    <n v="267.95999999999998"/>
    <n v="267.95999999999998"/>
    <d v="2020-10-19T00:00:00"/>
    <m/>
    <x v="3"/>
    <m/>
    <m/>
    <m/>
    <m/>
    <m/>
    <m/>
    <m/>
    <m/>
    <m/>
    <m/>
    <m/>
    <m/>
    <n v="10"/>
    <n v="20"/>
    <m/>
    <m/>
    <m/>
    <m/>
    <m/>
    <m/>
    <m/>
    <m/>
    <m/>
  </r>
  <r>
    <m/>
    <m/>
    <m/>
    <x v="2"/>
    <n v="267.95999999999998"/>
    <n v="267.95999999999998"/>
    <d v="2020-10-15T00:00:00"/>
    <m/>
    <x v="3"/>
    <m/>
    <m/>
    <m/>
    <m/>
    <m/>
    <m/>
    <m/>
    <m/>
    <m/>
    <m/>
    <m/>
    <m/>
    <n v="10"/>
    <n v="20"/>
    <m/>
    <m/>
    <m/>
    <m/>
    <m/>
    <m/>
    <m/>
    <m/>
    <m/>
  </r>
  <r>
    <m/>
    <m/>
    <m/>
    <x v="2"/>
    <n v="267.95999999999998"/>
    <n v="267.95999999999998"/>
    <d v="2020-10-06T00:00:00"/>
    <m/>
    <x v="3"/>
    <m/>
    <m/>
    <m/>
    <m/>
    <m/>
    <m/>
    <m/>
    <m/>
    <m/>
    <m/>
    <m/>
    <m/>
    <n v="10"/>
    <n v="20"/>
    <m/>
    <m/>
    <m/>
    <m/>
    <m/>
    <m/>
    <m/>
    <m/>
    <m/>
  </r>
  <r>
    <m/>
    <m/>
    <m/>
    <x v="2"/>
    <n v="267.95999999999998"/>
    <n v="267.95999999999998"/>
    <d v="2020-10-05T00:00:00"/>
    <m/>
    <x v="3"/>
    <m/>
    <m/>
    <m/>
    <m/>
    <m/>
    <m/>
    <m/>
    <m/>
    <m/>
    <m/>
    <m/>
    <m/>
    <n v="10"/>
    <n v="20"/>
    <m/>
    <m/>
    <m/>
    <m/>
    <m/>
    <m/>
    <m/>
    <m/>
    <m/>
  </r>
  <r>
    <m/>
    <m/>
    <m/>
    <x v="2"/>
    <n v="267.95999999999998"/>
    <n v="267.95999999999998"/>
    <d v="2020-10-05T00:00:00"/>
    <m/>
    <x v="3"/>
    <m/>
    <m/>
    <m/>
    <m/>
    <m/>
    <m/>
    <m/>
    <m/>
    <m/>
    <m/>
    <m/>
    <m/>
    <n v="10"/>
    <n v="20"/>
    <m/>
    <m/>
    <m/>
    <m/>
    <m/>
    <m/>
    <m/>
    <m/>
    <m/>
  </r>
  <r>
    <m/>
    <m/>
    <m/>
    <x v="2"/>
    <n v="267.95999999999998"/>
    <n v="267.95999999999998"/>
    <d v="2020-10-01T00:00:00"/>
    <m/>
    <x v="3"/>
    <m/>
    <m/>
    <m/>
    <m/>
    <m/>
    <m/>
    <m/>
    <m/>
    <m/>
    <m/>
    <m/>
    <m/>
    <n v="10"/>
    <n v="20"/>
    <m/>
    <m/>
    <m/>
    <m/>
    <m/>
    <m/>
    <m/>
    <m/>
    <m/>
  </r>
  <r>
    <m/>
    <m/>
    <m/>
    <x v="2"/>
    <n v="267.95999999999998"/>
    <n v="267.95999999999998"/>
    <d v="2020-10-01T00:00:00"/>
    <m/>
    <x v="3"/>
    <m/>
    <m/>
    <m/>
    <m/>
    <m/>
    <m/>
    <m/>
    <m/>
    <m/>
    <m/>
    <m/>
    <m/>
    <n v="10"/>
    <n v="20"/>
    <m/>
    <m/>
    <m/>
    <m/>
    <m/>
    <m/>
    <m/>
    <m/>
    <m/>
  </r>
  <r>
    <m/>
    <m/>
    <m/>
    <x v="2"/>
    <n v="267.95999999999998"/>
    <n v="267.95999999999998"/>
    <d v="2020-10-01T00:00:00"/>
    <m/>
    <x v="3"/>
    <m/>
    <m/>
    <m/>
    <m/>
    <m/>
    <m/>
    <m/>
    <m/>
    <m/>
    <m/>
    <m/>
    <m/>
    <n v="10"/>
    <n v="20"/>
    <m/>
    <m/>
    <m/>
    <m/>
    <m/>
    <m/>
    <m/>
    <m/>
    <m/>
  </r>
  <r>
    <m/>
    <m/>
    <m/>
    <x v="2"/>
    <n v="267.95999999999998"/>
    <n v="267.95999999999998"/>
    <d v="2020-09-17T00:00:00"/>
    <m/>
    <x v="3"/>
    <m/>
    <m/>
    <m/>
    <m/>
    <m/>
    <m/>
    <m/>
    <m/>
    <m/>
    <m/>
    <m/>
    <m/>
    <n v="9"/>
    <n v="20"/>
    <m/>
    <m/>
    <m/>
    <m/>
    <m/>
    <m/>
    <m/>
    <m/>
    <m/>
  </r>
  <r>
    <m/>
    <m/>
    <m/>
    <x v="2"/>
    <n v="267.95999999999998"/>
    <n v="267.95999999999998"/>
    <d v="2020-09-03T00:00:00"/>
    <m/>
    <x v="3"/>
    <m/>
    <m/>
    <m/>
    <m/>
    <m/>
    <m/>
    <m/>
    <m/>
    <m/>
    <m/>
    <m/>
    <m/>
    <n v="9"/>
    <n v="20"/>
    <m/>
    <m/>
    <m/>
    <m/>
    <m/>
    <m/>
    <m/>
    <m/>
    <m/>
  </r>
  <r>
    <m/>
    <m/>
    <m/>
    <x v="2"/>
    <n v="267.95999999999998"/>
    <n v="267.95999999999998"/>
    <d v="2020-09-01T00:00:00"/>
    <m/>
    <x v="3"/>
    <m/>
    <m/>
    <m/>
    <m/>
    <m/>
    <m/>
    <m/>
    <m/>
    <m/>
    <m/>
    <m/>
    <m/>
    <n v="9"/>
    <n v="20"/>
    <m/>
    <m/>
    <m/>
    <m/>
    <m/>
    <m/>
    <m/>
    <m/>
    <m/>
  </r>
  <r>
    <m/>
    <m/>
    <m/>
    <x v="2"/>
    <n v="267.95999999999998"/>
    <n v="267.95999999999998"/>
    <d v="2020-09-01T00:00:00"/>
    <m/>
    <x v="3"/>
    <m/>
    <m/>
    <m/>
    <m/>
    <m/>
    <m/>
    <m/>
    <m/>
    <m/>
    <m/>
    <m/>
    <m/>
    <n v="9"/>
    <n v="20"/>
    <m/>
    <m/>
    <m/>
    <m/>
    <m/>
    <m/>
    <m/>
    <m/>
    <m/>
  </r>
  <r>
    <m/>
    <m/>
    <m/>
    <x v="2"/>
    <n v="267.95999999999998"/>
    <n v="267.95999999999998"/>
    <d v="2020-08-20T00:00:00"/>
    <m/>
    <x v="3"/>
    <m/>
    <m/>
    <m/>
    <m/>
    <m/>
    <m/>
    <m/>
    <m/>
    <m/>
    <m/>
    <m/>
    <m/>
    <n v="8"/>
    <n v="20"/>
    <m/>
    <m/>
    <m/>
    <m/>
    <m/>
    <m/>
    <m/>
    <m/>
    <m/>
  </r>
  <r>
    <m/>
    <m/>
    <m/>
    <x v="2"/>
    <n v="267.95999999999998"/>
    <n v="267.95999999999998"/>
    <d v="2020-08-17T00:00:00"/>
    <m/>
    <x v="3"/>
    <m/>
    <m/>
    <m/>
    <m/>
    <m/>
    <m/>
    <m/>
    <m/>
    <m/>
    <m/>
    <m/>
    <m/>
    <n v="8"/>
    <n v="20"/>
    <m/>
    <m/>
    <m/>
    <m/>
    <m/>
    <m/>
    <m/>
    <m/>
    <m/>
  </r>
  <r>
    <m/>
    <m/>
    <m/>
    <x v="2"/>
    <n v="267.95999999999998"/>
    <n v="267.95999999999998"/>
    <d v="2020-08-10T00:00:00"/>
    <m/>
    <x v="3"/>
    <m/>
    <m/>
    <m/>
    <m/>
    <m/>
    <m/>
    <m/>
    <m/>
    <m/>
    <m/>
    <m/>
    <m/>
    <n v="8"/>
    <n v="20"/>
    <m/>
    <m/>
    <m/>
    <m/>
    <m/>
    <m/>
    <m/>
    <m/>
    <m/>
  </r>
  <r>
    <m/>
    <m/>
    <m/>
    <x v="2"/>
    <n v="267.95999999999998"/>
    <n v="267.95999999999998"/>
    <d v="2020-08-05T00:00:00"/>
    <m/>
    <x v="3"/>
    <m/>
    <m/>
    <m/>
    <m/>
    <m/>
    <m/>
    <m/>
    <m/>
    <m/>
    <m/>
    <m/>
    <m/>
    <n v="8"/>
    <n v="20"/>
    <m/>
    <m/>
    <m/>
    <m/>
    <m/>
    <m/>
    <m/>
    <m/>
    <m/>
  </r>
  <r>
    <m/>
    <m/>
    <m/>
    <x v="2"/>
    <n v="267.95999999999998"/>
    <n v="267.95999999999998"/>
    <d v="2020-08-03T00:00:00"/>
    <m/>
    <x v="3"/>
    <m/>
    <m/>
    <m/>
    <m/>
    <m/>
    <m/>
    <m/>
    <m/>
    <m/>
    <m/>
    <m/>
    <m/>
    <n v="8"/>
    <n v="20"/>
    <m/>
    <m/>
    <m/>
    <m/>
    <m/>
    <m/>
    <m/>
    <m/>
    <m/>
  </r>
  <r>
    <m/>
    <m/>
    <m/>
    <x v="2"/>
    <n v="267.95999999999998"/>
    <n v="267.95999999999998"/>
    <d v="2020-08-01T00:00:00"/>
    <m/>
    <x v="3"/>
    <m/>
    <m/>
    <m/>
    <m/>
    <m/>
    <m/>
    <m/>
    <m/>
    <m/>
    <m/>
    <m/>
    <m/>
    <n v="8"/>
    <n v="20"/>
    <m/>
    <m/>
    <m/>
    <m/>
    <m/>
    <m/>
    <m/>
    <m/>
    <m/>
  </r>
  <r>
    <m/>
    <m/>
    <m/>
    <x v="2"/>
    <n v="267.95999999999998"/>
    <n v="267.95999999999998"/>
    <d v="2020-07-23T00:00:00"/>
    <m/>
    <x v="3"/>
    <m/>
    <m/>
    <m/>
    <m/>
    <m/>
    <m/>
    <m/>
    <m/>
    <m/>
    <m/>
    <m/>
    <m/>
    <n v="7"/>
    <n v="20"/>
    <m/>
    <m/>
    <m/>
    <m/>
    <m/>
    <m/>
    <m/>
    <m/>
    <m/>
  </r>
  <r>
    <m/>
    <m/>
    <m/>
    <x v="2"/>
    <n v="267.95999999999998"/>
    <n v="267.95999999999998"/>
    <d v="2020-07-20T00:00:00"/>
    <m/>
    <x v="3"/>
    <m/>
    <m/>
    <m/>
    <m/>
    <m/>
    <m/>
    <m/>
    <m/>
    <m/>
    <m/>
    <m/>
    <m/>
    <n v="7"/>
    <n v="20"/>
    <m/>
    <m/>
    <m/>
    <m/>
    <m/>
    <m/>
    <m/>
    <m/>
    <m/>
  </r>
  <r>
    <m/>
    <m/>
    <m/>
    <x v="2"/>
    <n v="267.95999999999998"/>
    <n v="267.95999999999998"/>
    <d v="2020-07-13T00:00:00"/>
    <m/>
    <x v="3"/>
    <m/>
    <m/>
    <m/>
    <m/>
    <m/>
    <m/>
    <m/>
    <m/>
    <m/>
    <m/>
    <m/>
    <m/>
    <n v="7"/>
    <n v="20"/>
    <m/>
    <m/>
    <m/>
    <m/>
    <m/>
    <m/>
    <m/>
    <m/>
    <m/>
  </r>
  <r>
    <m/>
    <m/>
    <m/>
    <x v="2"/>
    <n v="267.95999999999998"/>
    <n v="267.95999999999998"/>
    <d v="2020-07-09T00:00:00"/>
    <m/>
    <x v="3"/>
    <m/>
    <m/>
    <m/>
    <m/>
    <m/>
    <m/>
    <m/>
    <m/>
    <m/>
    <m/>
    <m/>
    <m/>
    <n v="7"/>
    <n v="20"/>
    <m/>
    <m/>
    <m/>
    <m/>
    <m/>
    <m/>
    <m/>
    <m/>
    <m/>
  </r>
  <r>
    <m/>
    <m/>
    <m/>
    <x v="2"/>
    <n v="267.95999999999998"/>
    <n v="267.95999999999998"/>
    <d v="2020-07-07T00:00:00"/>
    <m/>
    <x v="3"/>
    <m/>
    <m/>
    <m/>
    <m/>
    <m/>
    <m/>
    <m/>
    <m/>
    <m/>
    <m/>
    <m/>
    <m/>
    <n v="7"/>
    <n v="20"/>
    <m/>
    <m/>
    <m/>
    <m/>
    <m/>
    <m/>
    <m/>
    <m/>
    <m/>
  </r>
  <r>
    <m/>
    <m/>
    <m/>
    <x v="2"/>
    <n v="267.95999999999998"/>
    <n v="267.95999999999998"/>
    <d v="2020-07-06T00:00:00"/>
    <m/>
    <x v="3"/>
    <m/>
    <m/>
    <m/>
    <m/>
    <m/>
    <m/>
    <m/>
    <m/>
    <m/>
    <m/>
    <m/>
    <m/>
    <n v="7"/>
    <n v="20"/>
    <m/>
    <m/>
    <m/>
    <m/>
    <m/>
    <m/>
    <m/>
    <m/>
    <m/>
  </r>
  <r>
    <m/>
    <m/>
    <m/>
    <x v="2"/>
    <n v="267.95999999999998"/>
    <n v="267.95999999999998"/>
    <d v="2020-07-02T00:00:00"/>
    <m/>
    <x v="3"/>
    <m/>
    <m/>
    <m/>
    <m/>
    <m/>
    <m/>
    <m/>
    <m/>
    <m/>
    <m/>
    <m/>
    <m/>
    <n v="7"/>
    <n v="20"/>
    <m/>
    <m/>
    <m/>
    <m/>
    <m/>
    <m/>
    <m/>
    <m/>
    <m/>
  </r>
  <r>
    <m/>
    <m/>
    <m/>
    <x v="2"/>
    <n v="267.95999999999998"/>
    <n v="267.95999999999998"/>
    <d v="2020-07-01T00:00:00"/>
    <m/>
    <x v="3"/>
    <m/>
    <m/>
    <m/>
    <m/>
    <m/>
    <m/>
    <m/>
    <m/>
    <m/>
    <m/>
    <m/>
    <m/>
    <n v="7"/>
    <n v="20"/>
    <m/>
    <m/>
    <m/>
    <m/>
    <m/>
    <m/>
    <m/>
    <m/>
    <m/>
  </r>
  <r>
    <m/>
    <m/>
    <m/>
    <x v="2"/>
    <n v="267.95999999999998"/>
    <n v="267.95999999999998"/>
    <d v="2020-07-01T00:00:00"/>
    <m/>
    <x v="3"/>
    <m/>
    <m/>
    <m/>
    <m/>
    <m/>
    <m/>
    <m/>
    <m/>
    <m/>
    <m/>
    <m/>
    <m/>
    <n v="7"/>
    <n v="20"/>
    <m/>
    <m/>
    <m/>
    <m/>
    <m/>
    <m/>
    <m/>
    <m/>
    <m/>
  </r>
  <r>
    <m/>
    <m/>
    <m/>
    <x v="2"/>
    <n v="267.95999999999998"/>
    <n v="267.95999999999998"/>
    <d v="2020-06-25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267.95999999999998"/>
    <n v="267.95999999999998"/>
    <d v="2020-06-24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267.95999999999998"/>
    <n v="267.95999999999998"/>
    <d v="2020-06-22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267.95999999999998"/>
    <n v="267.95999999999998"/>
    <d v="2020-06-15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267.95999999999998"/>
    <n v="267.95999999999998"/>
    <d v="2020-06-11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267.95999999999998"/>
    <n v="267.95999999999998"/>
    <d v="2020-06-11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267.95999999999998"/>
    <n v="267.95999999999998"/>
    <d v="2020-06-10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267.95999999999998"/>
    <n v="267.95999999999998"/>
    <d v="2020-06-09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267.95999999999998"/>
    <n v="267.95999999999998"/>
    <d v="2020-06-08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267.95999999999998"/>
    <n v="267.95999999999998"/>
    <d v="2020-06-08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267.95999999999998"/>
    <n v="267.95999999999998"/>
    <d v="2020-06-01T00:00:00"/>
    <m/>
    <x v="3"/>
    <m/>
    <m/>
    <m/>
    <m/>
    <m/>
    <m/>
    <m/>
    <m/>
    <m/>
    <m/>
    <m/>
    <m/>
    <n v="6"/>
    <n v="20"/>
    <m/>
    <m/>
    <m/>
    <m/>
    <m/>
    <m/>
    <m/>
    <m/>
    <m/>
  </r>
  <r>
    <n v="105"/>
    <n v="2019099"/>
    <n v="1745"/>
    <x v="2"/>
    <n v="267.95999999999998"/>
    <n v="267.95999999999998"/>
    <d v="2020-05-31T00:00:00"/>
    <s v="Corporate"/>
    <x v="3"/>
    <s v="Cap Project              003 6"/>
    <m/>
    <n v="2258"/>
    <n v="368516"/>
    <m/>
    <m/>
    <m/>
    <m/>
    <s v="T4"/>
    <n v="305"/>
    <m/>
    <m/>
    <n v="5"/>
    <n v="20"/>
    <n v="6"/>
    <n v="1001702"/>
    <s v="AA"/>
    <n v="102"/>
    <s v="P"/>
    <s v="P"/>
    <n v="31"/>
    <m/>
    <m/>
  </r>
  <r>
    <n v="105"/>
    <n v="2019099"/>
    <n v="1745"/>
    <x v="2"/>
    <n v="267.95999999999998"/>
    <n v="267.95999999999998"/>
    <d v="2020-05-31T00:00:00"/>
    <s v="Corporate"/>
    <x v="3"/>
    <s v="Cap Project              003 6"/>
    <m/>
    <n v="2258"/>
    <n v="368516"/>
    <m/>
    <m/>
    <m/>
    <m/>
    <s v="T4"/>
    <n v="305"/>
    <m/>
    <m/>
    <n v="5"/>
    <n v="20"/>
    <n v="6"/>
    <n v="1001702"/>
    <s v="AA"/>
    <n v="102"/>
    <s v="P"/>
    <s v="P"/>
    <n v="78"/>
    <m/>
    <m/>
  </r>
  <r>
    <n v="105"/>
    <n v="2019099"/>
    <n v="1745"/>
    <x v="2"/>
    <n v="267.95999999999998"/>
    <n v="267.95999999999998"/>
    <d v="2020-05-15T00:00:00"/>
    <s v="Corporate"/>
    <x v="3"/>
    <s v="Cap Project              003 6"/>
    <m/>
    <n v="2252"/>
    <n v="367714"/>
    <m/>
    <m/>
    <m/>
    <m/>
    <s v="T4"/>
    <n v="305"/>
    <m/>
    <m/>
    <n v="5"/>
    <n v="20"/>
    <n v="6"/>
    <n v="1001702"/>
    <s v="AA"/>
    <n v="102"/>
    <s v="P"/>
    <s v="P"/>
    <n v="88"/>
    <m/>
    <m/>
  </r>
  <r>
    <n v="105"/>
    <n v="2019099"/>
    <n v="1745"/>
    <x v="2"/>
    <n v="267.95999999999998"/>
    <n v="267.95999999999998"/>
    <d v="2020-05-15T00:00:00"/>
    <s v="Corporate"/>
    <x v="3"/>
    <s v="Cap Project              003 6"/>
    <m/>
    <n v="2252"/>
    <n v="367714"/>
    <m/>
    <m/>
    <m/>
    <m/>
    <s v="T4"/>
    <n v="305"/>
    <m/>
    <m/>
    <n v="5"/>
    <n v="20"/>
    <n v="6"/>
    <n v="1001702"/>
    <s v="AA"/>
    <n v="102"/>
    <s v="P"/>
    <s v="P"/>
    <n v="91"/>
    <m/>
    <m/>
  </r>
  <r>
    <n v="105"/>
    <n v="2019099"/>
    <n v="1745"/>
    <x v="2"/>
    <n v="259.98"/>
    <n v="259.98"/>
    <d v="2020-05-15T00:00:00"/>
    <s v="Corporate"/>
    <x v="3"/>
    <s v="Cap Project              003 6"/>
    <m/>
    <n v="2252"/>
    <n v="367714"/>
    <m/>
    <m/>
    <m/>
    <m/>
    <s v="T4"/>
    <n v="305"/>
    <m/>
    <m/>
    <n v="5"/>
    <n v="20"/>
    <n v="6"/>
    <n v="1001702"/>
    <s v="AA"/>
    <n v="102"/>
    <s v="P"/>
    <s v="P"/>
    <n v="82"/>
    <m/>
    <m/>
  </r>
  <r>
    <n v="105"/>
    <n v="2019099"/>
    <n v="1745"/>
    <x v="2"/>
    <n v="259.98"/>
    <n v="259.98"/>
    <d v="2020-05-15T00:00:00"/>
    <s v="Corporate"/>
    <x v="3"/>
    <s v="Cap Project              003 6"/>
    <m/>
    <n v="2252"/>
    <n v="367714"/>
    <m/>
    <m/>
    <m/>
    <m/>
    <s v="T4"/>
    <n v="305"/>
    <m/>
    <m/>
    <n v="5"/>
    <n v="20"/>
    <n v="6"/>
    <n v="1001702"/>
    <s v="AA"/>
    <n v="102"/>
    <s v="P"/>
    <s v="P"/>
    <n v="83"/>
    <m/>
    <m/>
  </r>
  <r>
    <n v="105"/>
    <n v="2019099"/>
    <n v="1745"/>
    <x v="2"/>
    <n v="259.98"/>
    <n v="259.98"/>
    <d v="2020-05-15T00:00:00"/>
    <s v="Corporate"/>
    <x v="3"/>
    <s v="Cap Project              003 6"/>
    <m/>
    <n v="2252"/>
    <n v="367714"/>
    <m/>
    <m/>
    <m/>
    <m/>
    <s v="T4"/>
    <n v="305"/>
    <m/>
    <m/>
    <n v="5"/>
    <n v="20"/>
    <n v="6"/>
    <n v="1001702"/>
    <s v="AA"/>
    <n v="102"/>
    <s v="P"/>
    <s v="P"/>
    <n v="85"/>
    <m/>
    <m/>
  </r>
  <r>
    <n v="105"/>
    <n v="2019099"/>
    <n v="1745"/>
    <x v="2"/>
    <n v="259.98"/>
    <n v="259.98"/>
    <d v="2020-04-30T00:00:00"/>
    <s v="Corporate"/>
    <x v="34"/>
    <s v="Cap Project              003 6"/>
    <m/>
    <n v="2246"/>
    <n v="366413"/>
    <m/>
    <m/>
    <m/>
    <m/>
    <s v="T4"/>
    <n v="305"/>
    <m/>
    <m/>
    <n v="4"/>
    <n v="20"/>
    <n v="6"/>
    <n v="1001702"/>
    <s v="AA"/>
    <n v="102"/>
    <s v="P"/>
    <s v="P"/>
    <n v="59"/>
    <m/>
    <m/>
  </r>
  <r>
    <n v="105"/>
    <n v="2019099"/>
    <n v="1745"/>
    <x v="2"/>
    <n v="259.98"/>
    <n v="259.98"/>
    <d v="2020-04-30T00:00:00"/>
    <s v="Corporate"/>
    <x v="34"/>
    <s v="Cap Project              003 6"/>
    <m/>
    <n v="2246"/>
    <n v="366413"/>
    <m/>
    <m/>
    <m/>
    <m/>
    <s v="T4"/>
    <n v="305"/>
    <m/>
    <m/>
    <n v="4"/>
    <n v="20"/>
    <n v="6"/>
    <n v="1001702"/>
    <s v="AA"/>
    <n v="102"/>
    <s v="P"/>
    <s v="P"/>
    <n v="61"/>
    <m/>
    <m/>
  </r>
  <r>
    <n v="105"/>
    <n v="2019099"/>
    <n v="1745"/>
    <x v="2"/>
    <n v="259.98"/>
    <n v="259.98"/>
    <d v="2020-04-30T00:00:00"/>
    <s v="Corporate"/>
    <x v="34"/>
    <s v="Cap Project              003 6"/>
    <m/>
    <n v="2246"/>
    <n v="366413"/>
    <m/>
    <m/>
    <m/>
    <m/>
    <s v="T4"/>
    <n v="305"/>
    <m/>
    <m/>
    <n v="4"/>
    <n v="20"/>
    <n v="6"/>
    <n v="1001702"/>
    <s v="AA"/>
    <n v="102"/>
    <s v="P"/>
    <s v="P"/>
    <n v="64"/>
    <m/>
    <m/>
  </r>
  <r>
    <n v="105"/>
    <n v="2019099"/>
    <n v="1745"/>
    <x v="2"/>
    <n v="259.98"/>
    <n v="259.98"/>
    <d v="2020-04-30T00:00:00"/>
    <s v="Corporate"/>
    <x v="34"/>
    <s v="Cap Project              003 6"/>
    <m/>
    <n v="2246"/>
    <n v="366413"/>
    <m/>
    <m/>
    <m/>
    <m/>
    <s v="T4"/>
    <n v="305"/>
    <m/>
    <m/>
    <n v="4"/>
    <n v="20"/>
    <n v="6"/>
    <n v="1001702"/>
    <s v="AA"/>
    <n v="102"/>
    <s v="P"/>
    <s v="P"/>
    <n v="65"/>
    <m/>
    <m/>
  </r>
  <r>
    <n v="105"/>
    <n v="2019099"/>
    <n v="1745"/>
    <x v="2"/>
    <n v="259.98"/>
    <n v="259.98"/>
    <d v="2020-04-30T00:00:00"/>
    <s v="Corporate"/>
    <x v="34"/>
    <s v="Cap Project              003 6"/>
    <m/>
    <n v="2246"/>
    <n v="366413"/>
    <m/>
    <m/>
    <m/>
    <m/>
    <s v="T4"/>
    <n v="305"/>
    <m/>
    <m/>
    <n v="4"/>
    <n v="20"/>
    <n v="6"/>
    <n v="1001702"/>
    <s v="AA"/>
    <n v="102"/>
    <s v="P"/>
    <s v="P"/>
    <n v="66"/>
    <m/>
    <m/>
  </r>
  <r>
    <n v="105"/>
    <n v="2019099"/>
    <n v="1745"/>
    <x v="2"/>
    <n v="259.98"/>
    <n v="259.98"/>
    <d v="2020-04-15T00:00:00"/>
    <s v="Corporate"/>
    <x v="34"/>
    <s v="Cap Project              003 6"/>
    <m/>
    <n v="2240"/>
    <n v="365224"/>
    <m/>
    <m/>
    <m/>
    <m/>
    <s v="T4"/>
    <n v="305"/>
    <m/>
    <m/>
    <n v="4"/>
    <n v="20"/>
    <n v="6"/>
    <n v="1001702"/>
    <s v="AA"/>
    <n v="102"/>
    <s v="P"/>
    <s v="P"/>
    <n v="67"/>
    <m/>
    <m/>
  </r>
  <r>
    <n v="105"/>
    <n v="2019099"/>
    <n v="1745"/>
    <x v="2"/>
    <n v="259.98"/>
    <n v="259.98"/>
    <d v="2020-04-15T00:00:00"/>
    <s v="Corporate"/>
    <x v="34"/>
    <s v="Cap Project              003 6"/>
    <m/>
    <n v="2240"/>
    <n v="365224"/>
    <m/>
    <m/>
    <m/>
    <m/>
    <s v="T4"/>
    <n v="305"/>
    <m/>
    <m/>
    <n v="4"/>
    <n v="20"/>
    <n v="6"/>
    <n v="1001702"/>
    <s v="AA"/>
    <n v="102"/>
    <s v="P"/>
    <s v="P"/>
    <n v="69"/>
    <m/>
    <m/>
  </r>
  <r>
    <n v="105"/>
    <n v="2019099"/>
    <n v="1745"/>
    <x v="2"/>
    <n v="259.98"/>
    <n v="259.98"/>
    <d v="2020-04-15T00:00:00"/>
    <s v="Corporate"/>
    <x v="34"/>
    <s v="Cap Project              003 6"/>
    <m/>
    <n v="2240"/>
    <n v="365224"/>
    <m/>
    <m/>
    <m/>
    <m/>
    <s v="T4"/>
    <n v="305"/>
    <m/>
    <m/>
    <n v="4"/>
    <n v="20"/>
    <n v="6"/>
    <n v="1001702"/>
    <s v="AA"/>
    <n v="102"/>
    <s v="P"/>
    <s v="P"/>
    <n v="73"/>
    <m/>
    <m/>
  </r>
  <r>
    <n v="105"/>
    <n v="2019099"/>
    <n v="1745"/>
    <x v="2"/>
    <n v="259.98"/>
    <n v="259.98"/>
    <d v="2020-04-15T00:00:00"/>
    <s v="Corporate"/>
    <x v="37"/>
    <s v="Cap Project              003 6"/>
    <m/>
    <n v="2240"/>
    <n v="365224"/>
    <m/>
    <m/>
    <m/>
    <m/>
    <s v="T4"/>
    <n v="305"/>
    <m/>
    <m/>
    <n v="4"/>
    <n v="20"/>
    <n v="6"/>
    <n v="1001797"/>
    <s v="AA"/>
    <n v="102"/>
    <s v="P"/>
    <s v="P"/>
    <n v="103"/>
    <m/>
    <m/>
  </r>
  <r>
    <n v="105"/>
    <n v="2019099"/>
    <n v="1745"/>
    <x v="2"/>
    <n v="259.98"/>
    <n v="259.98"/>
    <d v="2020-04-15T00:00:00"/>
    <s v="Corporate"/>
    <x v="37"/>
    <s v="Cap Project              003 6"/>
    <m/>
    <n v="2240"/>
    <n v="365224"/>
    <m/>
    <m/>
    <m/>
    <m/>
    <s v="T4"/>
    <n v="305"/>
    <m/>
    <m/>
    <n v="4"/>
    <n v="20"/>
    <n v="6"/>
    <n v="1001797"/>
    <s v="AA"/>
    <n v="102"/>
    <s v="P"/>
    <s v="P"/>
    <n v="105"/>
    <m/>
    <m/>
  </r>
  <r>
    <n v="105"/>
    <n v="2019099"/>
    <n v="1745"/>
    <x v="2"/>
    <n v="259.98"/>
    <n v="259.98"/>
    <d v="2020-04-15T00:00:00"/>
    <s v="Corporate"/>
    <x v="34"/>
    <s v="Cap Project              003 6"/>
    <m/>
    <n v="2240"/>
    <n v="365224"/>
    <m/>
    <m/>
    <m/>
    <m/>
    <s v="T4"/>
    <n v="305"/>
    <m/>
    <m/>
    <n v="4"/>
    <n v="20"/>
    <n v="6"/>
    <n v="1001702"/>
    <s v="AA"/>
    <n v="102"/>
    <s v="P"/>
    <s v="P"/>
    <n v="111"/>
    <m/>
    <m/>
  </r>
  <r>
    <n v="105"/>
    <n v="2019099"/>
    <n v="1745"/>
    <x v="2"/>
    <n v="259.98"/>
    <n v="259.98"/>
    <d v="2020-04-15T00:00:00"/>
    <s v="Corporate"/>
    <x v="34"/>
    <s v="Cap Project              003 6"/>
    <m/>
    <n v="2240"/>
    <n v="365224"/>
    <m/>
    <m/>
    <m/>
    <m/>
    <s v="T4"/>
    <n v="305"/>
    <m/>
    <m/>
    <n v="4"/>
    <n v="20"/>
    <n v="6"/>
    <n v="1001702"/>
    <s v="AA"/>
    <n v="102"/>
    <s v="P"/>
    <s v="P"/>
    <n v="113"/>
    <m/>
    <m/>
  </r>
  <r>
    <n v="105"/>
    <n v="2019099"/>
    <n v="1745"/>
    <x v="2"/>
    <n v="259.98"/>
    <n v="259.98"/>
    <d v="2020-03-31T00:00:00"/>
    <s v="Corporate"/>
    <x v="25"/>
    <s v="CAP PROJECT"/>
    <m/>
    <n v="368944"/>
    <n v="364511"/>
    <m/>
    <m/>
    <m/>
    <m/>
    <s v="JE"/>
    <n v="305"/>
    <m/>
    <m/>
    <n v="3"/>
    <n v="20"/>
    <m/>
    <m/>
    <s v="AA"/>
    <n v="288"/>
    <s v="G"/>
    <s v="P"/>
    <n v="385"/>
    <m/>
    <m/>
  </r>
  <r>
    <n v="105"/>
    <n v="2019099"/>
    <n v="1745"/>
    <x v="2"/>
    <n v="259.98"/>
    <n v="259.98"/>
    <d v="2020-03-31T00:00:00"/>
    <s v="Corporate"/>
    <x v="25"/>
    <s v="CAP PROJECT"/>
    <m/>
    <n v="368944"/>
    <n v="364511"/>
    <m/>
    <m/>
    <m/>
    <m/>
    <s v="JE"/>
    <n v="305"/>
    <m/>
    <m/>
    <n v="3"/>
    <n v="20"/>
    <m/>
    <m/>
    <s v="AA"/>
    <n v="288"/>
    <s v="G"/>
    <s v="P"/>
    <n v="388"/>
    <m/>
    <m/>
  </r>
  <r>
    <n v="105"/>
    <n v="2019099"/>
    <n v="1745"/>
    <x v="2"/>
    <n v="259.98"/>
    <n v="259.98"/>
    <d v="2020-03-31T00:00:00"/>
    <s v="Corporate"/>
    <x v="25"/>
    <s v="CAP PROJECT"/>
    <m/>
    <n v="368944"/>
    <n v="364511"/>
    <m/>
    <m/>
    <m/>
    <m/>
    <s v="JE"/>
    <n v="305"/>
    <m/>
    <m/>
    <n v="3"/>
    <n v="20"/>
    <m/>
    <m/>
    <s v="AA"/>
    <n v="288"/>
    <s v="G"/>
    <s v="P"/>
    <n v="391"/>
    <m/>
    <m/>
  </r>
  <r>
    <n v="105"/>
    <n v="2019099"/>
    <n v="1745"/>
    <x v="2"/>
    <n v="259.98"/>
    <n v="259.98"/>
    <d v="2020-03-31T00:00:00"/>
    <s v="Corporate"/>
    <x v="25"/>
    <s v="CAP PROJECT"/>
    <m/>
    <n v="368944"/>
    <n v="364511"/>
    <m/>
    <m/>
    <m/>
    <m/>
    <s v="JE"/>
    <n v="305"/>
    <m/>
    <m/>
    <n v="3"/>
    <n v="20"/>
    <m/>
    <m/>
    <s v="AA"/>
    <n v="288"/>
    <s v="G"/>
    <s v="P"/>
    <n v="393"/>
    <m/>
    <m/>
  </r>
  <r>
    <n v="105"/>
    <n v="2019099"/>
    <n v="1745"/>
    <x v="2"/>
    <n v="259.98"/>
    <n v="259.98"/>
    <d v="2020-03-31T00:00:00"/>
    <s v="Corporate"/>
    <x v="37"/>
    <s v="Cap Project              003 6"/>
    <m/>
    <n v="2234"/>
    <n v="363776"/>
    <m/>
    <m/>
    <m/>
    <m/>
    <s v="T4"/>
    <n v="305"/>
    <m/>
    <m/>
    <n v="3"/>
    <n v="20"/>
    <n v="6"/>
    <n v="1001797"/>
    <s v="AA"/>
    <n v="102"/>
    <s v="P"/>
    <s v="P"/>
    <n v="32"/>
    <m/>
    <m/>
  </r>
  <r>
    <n v="105"/>
    <n v="2019099"/>
    <n v="1745"/>
    <x v="2"/>
    <n v="259.98"/>
    <n v="259.98"/>
    <d v="2020-03-31T00:00:00"/>
    <s v="Corporate"/>
    <x v="37"/>
    <s v="Cap Project              003 6"/>
    <m/>
    <n v="2234"/>
    <n v="363776"/>
    <m/>
    <m/>
    <m/>
    <m/>
    <s v="T4"/>
    <n v="305"/>
    <m/>
    <m/>
    <n v="3"/>
    <n v="20"/>
    <n v="6"/>
    <n v="1001797"/>
    <s v="AA"/>
    <n v="102"/>
    <s v="P"/>
    <s v="P"/>
    <n v="33"/>
    <m/>
    <m/>
  </r>
  <r>
    <n v="105"/>
    <n v="2019099"/>
    <n v="1745"/>
    <x v="2"/>
    <n v="259.98"/>
    <n v="259.98"/>
    <d v="2020-03-31T00:00:00"/>
    <s v="Corporate"/>
    <x v="37"/>
    <s v="Cap Project              003 6"/>
    <m/>
    <n v="2234"/>
    <n v="363776"/>
    <m/>
    <m/>
    <m/>
    <m/>
    <s v="T4"/>
    <n v="305"/>
    <m/>
    <m/>
    <n v="3"/>
    <n v="20"/>
    <n v="6"/>
    <n v="1001797"/>
    <s v="AA"/>
    <n v="102"/>
    <s v="P"/>
    <s v="P"/>
    <n v="35"/>
    <m/>
    <m/>
  </r>
  <r>
    <n v="105"/>
    <n v="2019099"/>
    <n v="1745"/>
    <x v="2"/>
    <n v="259.98"/>
    <n v="259.98"/>
    <d v="2020-03-31T00:00:00"/>
    <s v="Corporate"/>
    <x v="37"/>
    <s v="Cap Project              003 6"/>
    <m/>
    <n v="2234"/>
    <n v="363776"/>
    <m/>
    <m/>
    <m/>
    <m/>
    <s v="T4"/>
    <n v="305"/>
    <m/>
    <m/>
    <n v="3"/>
    <n v="20"/>
    <n v="6"/>
    <n v="1001797"/>
    <s v="AA"/>
    <n v="102"/>
    <s v="P"/>
    <s v="P"/>
    <n v="36"/>
    <m/>
    <m/>
  </r>
  <r>
    <n v="105"/>
    <n v="2019099"/>
    <n v="1745"/>
    <x v="2"/>
    <n v="259.98"/>
    <n v="259.98"/>
    <d v="2020-03-31T00:00:00"/>
    <s v="Corporate"/>
    <x v="34"/>
    <s v="Cap Project              003 6"/>
    <m/>
    <n v="2234"/>
    <n v="363776"/>
    <m/>
    <m/>
    <m/>
    <m/>
    <s v="T4"/>
    <n v="305"/>
    <m/>
    <m/>
    <n v="3"/>
    <n v="20"/>
    <n v="6"/>
    <n v="1001702"/>
    <s v="AA"/>
    <n v="102"/>
    <s v="P"/>
    <s v="P"/>
    <n v="81"/>
    <m/>
    <m/>
  </r>
  <r>
    <n v="105"/>
    <n v="2019099"/>
    <n v="1745"/>
    <x v="2"/>
    <n v="259.98"/>
    <n v="259.98"/>
    <d v="2020-03-31T00:00:00"/>
    <s v="Corporate"/>
    <x v="34"/>
    <s v="Cap Project              003 6"/>
    <m/>
    <n v="2234"/>
    <n v="363776"/>
    <m/>
    <m/>
    <m/>
    <m/>
    <s v="T4"/>
    <n v="305"/>
    <m/>
    <m/>
    <n v="3"/>
    <n v="20"/>
    <n v="6"/>
    <n v="1001702"/>
    <s v="AA"/>
    <n v="102"/>
    <s v="P"/>
    <s v="P"/>
    <n v="82"/>
    <m/>
    <m/>
  </r>
  <r>
    <n v="105"/>
    <n v="2019099"/>
    <n v="1745"/>
    <x v="2"/>
    <n v="259.98"/>
    <n v="259.98"/>
    <d v="2020-03-31T00:00:00"/>
    <s v="Corporate"/>
    <x v="34"/>
    <s v="Cap Project              003 6"/>
    <m/>
    <n v="2234"/>
    <n v="363776"/>
    <m/>
    <m/>
    <m/>
    <m/>
    <s v="T4"/>
    <n v="305"/>
    <m/>
    <m/>
    <n v="3"/>
    <n v="20"/>
    <n v="6"/>
    <n v="1001702"/>
    <s v="AA"/>
    <n v="102"/>
    <s v="P"/>
    <s v="P"/>
    <n v="86"/>
    <m/>
    <m/>
  </r>
  <r>
    <n v="105"/>
    <n v="2019099"/>
    <n v="1745"/>
    <x v="2"/>
    <n v="259.98"/>
    <n v="259.98"/>
    <d v="2020-03-31T00:00:00"/>
    <s v="Corporate"/>
    <x v="34"/>
    <s v="Cap Project              003 6"/>
    <m/>
    <n v="2234"/>
    <n v="363776"/>
    <m/>
    <m/>
    <m/>
    <m/>
    <s v="T4"/>
    <n v="305"/>
    <m/>
    <m/>
    <n v="3"/>
    <n v="20"/>
    <n v="6"/>
    <n v="1001702"/>
    <s v="AA"/>
    <n v="102"/>
    <s v="P"/>
    <s v="P"/>
    <n v="88"/>
    <m/>
    <m/>
  </r>
  <r>
    <n v="105"/>
    <n v="2019099"/>
    <n v="1745"/>
    <x v="2"/>
    <n v="259.98"/>
    <n v="259.98"/>
    <d v="2020-03-15T00:00:00"/>
    <s v="Corporate"/>
    <x v="34"/>
    <s v="Cap Project              003 6"/>
    <m/>
    <n v="2228"/>
    <n v="362565"/>
    <m/>
    <m/>
    <m/>
    <m/>
    <s v="T4"/>
    <n v="305"/>
    <m/>
    <m/>
    <n v="3"/>
    <n v="20"/>
    <n v="6"/>
    <n v="1001702"/>
    <s v="AA"/>
    <n v="102"/>
    <s v="P"/>
    <s v="P"/>
    <n v="50"/>
    <m/>
    <m/>
  </r>
  <r>
    <n v="105"/>
    <n v="2019099"/>
    <n v="1745"/>
    <x v="2"/>
    <n v="259.98"/>
    <n v="259.98"/>
    <d v="2020-02-29T00:00:00"/>
    <s v="Corporate"/>
    <x v="34"/>
    <s v="Cap Project              003 6"/>
    <m/>
    <n v="2222"/>
    <n v="360965"/>
    <m/>
    <m/>
    <m/>
    <m/>
    <s v="T4"/>
    <n v="305"/>
    <m/>
    <m/>
    <n v="2"/>
    <n v="20"/>
    <n v="6"/>
    <n v="1001702"/>
    <s v="AA"/>
    <n v="102"/>
    <s v="P"/>
    <s v="P"/>
    <n v="15"/>
    <m/>
    <m/>
  </r>
  <r>
    <n v="105"/>
    <n v="2019099"/>
    <n v="1745"/>
    <x v="2"/>
    <n v="259.98"/>
    <n v="259.98"/>
    <d v="2020-02-15T00:00:00"/>
    <s v="Corporate"/>
    <x v="34"/>
    <s v="Cap Project              003 6"/>
    <m/>
    <n v="2216"/>
    <n v="359985"/>
    <m/>
    <m/>
    <m/>
    <m/>
    <s v="T4"/>
    <n v="305"/>
    <m/>
    <m/>
    <n v="2"/>
    <n v="20"/>
    <n v="6"/>
    <n v="1001702"/>
    <s v="AA"/>
    <n v="102"/>
    <s v="P"/>
    <s v="P"/>
    <n v="28"/>
    <m/>
    <m/>
  </r>
  <r>
    <n v="105"/>
    <n v="2019099"/>
    <n v="1745"/>
    <x v="2"/>
    <n v="259.98"/>
    <n v="259.98"/>
    <d v="2020-01-15T00:00:00"/>
    <s v="Corporate"/>
    <x v="34"/>
    <s v="Cap Project              003 6"/>
    <m/>
    <n v="2207"/>
    <n v="358857"/>
    <m/>
    <m/>
    <m/>
    <m/>
    <s v="T4"/>
    <n v="305"/>
    <m/>
    <m/>
    <n v="1"/>
    <n v="20"/>
    <n v="6"/>
    <n v="1001702"/>
    <s v="AA"/>
    <n v="102"/>
    <s v="P"/>
    <s v="P"/>
    <n v="21"/>
    <m/>
    <m/>
  </r>
  <r>
    <n v="105"/>
    <n v="2019099"/>
    <n v="1745"/>
    <x v="2"/>
    <n v="259.98"/>
    <n v="259.98"/>
    <d v="2020-01-15T00:00:00"/>
    <s v="Corporate"/>
    <x v="34"/>
    <s v="Cap Project              003 6"/>
    <m/>
    <n v="2207"/>
    <n v="358857"/>
    <m/>
    <m/>
    <m/>
    <m/>
    <s v="T4"/>
    <n v="305"/>
    <m/>
    <m/>
    <n v="1"/>
    <n v="20"/>
    <n v="6"/>
    <n v="1001702"/>
    <s v="AA"/>
    <n v="102"/>
    <s v="P"/>
    <s v="P"/>
    <n v="26"/>
    <m/>
    <m/>
  </r>
  <r>
    <n v="105"/>
    <n v="2019099"/>
    <n v="1745"/>
    <x v="2"/>
    <n v="259.98"/>
    <n v="259.98"/>
    <d v="2019-09-15T00:00:00"/>
    <s v="Corporate"/>
    <x v="26"/>
    <s v="Cap Project              003 6"/>
    <m/>
    <n v="2147"/>
    <n v="345212"/>
    <m/>
    <m/>
    <m/>
    <m/>
    <s v="T4"/>
    <n v="305"/>
    <m/>
    <m/>
    <n v="9"/>
    <n v="19"/>
    <n v="6"/>
    <n v="1099997"/>
    <s v="AA"/>
    <n v="105"/>
    <s v="P"/>
    <s v="P"/>
    <n v="5"/>
    <m/>
    <m/>
  </r>
  <r>
    <n v="105"/>
    <n v="2019099"/>
    <n v="1745"/>
    <x v="2"/>
    <n v="259.98"/>
    <n v="259.98"/>
    <d v="2019-09-15T00:00:00"/>
    <s v="Corporate"/>
    <x v="26"/>
    <s v="Cap Project              003 6"/>
    <m/>
    <n v="2147"/>
    <n v="345212"/>
    <m/>
    <m/>
    <m/>
    <m/>
    <s v="T4"/>
    <n v="305"/>
    <m/>
    <m/>
    <n v="9"/>
    <n v="19"/>
    <n v="6"/>
    <n v="1099997"/>
    <s v="AA"/>
    <n v="105"/>
    <s v="P"/>
    <s v="P"/>
    <n v="9"/>
    <m/>
    <m/>
  </r>
  <r>
    <n v="105"/>
    <n v="2019099"/>
    <n v="1745"/>
    <x v="2"/>
    <n v="259.98"/>
    <n v="259.98"/>
    <d v="2019-09-10T00:00:00"/>
    <s v="Corporate"/>
    <x v="33"/>
    <s v="Cap Project              003 6"/>
    <m/>
    <n v="2144"/>
    <n v="345014"/>
    <m/>
    <m/>
    <m/>
    <m/>
    <s v="T4"/>
    <n v="305"/>
    <m/>
    <m/>
    <n v="9"/>
    <n v="19"/>
    <n v="6"/>
    <n v="1099678"/>
    <s v="AA"/>
    <n v="105"/>
    <s v="P"/>
    <s v="P"/>
    <n v="5"/>
    <m/>
    <m/>
  </r>
  <r>
    <n v="105"/>
    <n v="2019099"/>
    <n v="1745"/>
    <x v="2"/>
    <n v="259.98"/>
    <n v="259.98"/>
    <d v="2019-08-31T00:00:00"/>
    <s v="Corporate"/>
    <x v="26"/>
    <s v="Cap Project              003 6"/>
    <m/>
    <n v="2141"/>
    <n v="343758"/>
    <m/>
    <m/>
    <m/>
    <m/>
    <s v="T4"/>
    <n v="305"/>
    <m/>
    <m/>
    <n v="8"/>
    <n v="19"/>
    <n v="6"/>
    <n v="1099997"/>
    <s v="AA"/>
    <n v="105"/>
    <s v="P"/>
    <s v="P"/>
    <n v="7"/>
    <m/>
    <m/>
  </r>
  <r>
    <n v="105"/>
    <n v="2019099"/>
    <n v="1745"/>
    <x v="2"/>
    <n v="259.98"/>
    <n v="259.98"/>
    <d v="2019-08-31T00:00:00"/>
    <s v="Corporate"/>
    <x v="31"/>
    <s v="Cap Project              003 6"/>
    <m/>
    <n v="2141"/>
    <n v="343758"/>
    <m/>
    <m/>
    <m/>
    <m/>
    <s v="T4"/>
    <n v="305"/>
    <m/>
    <m/>
    <n v="8"/>
    <n v="19"/>
    <n v="6"/>
    <n v="1001594"/>
    <s v="AA"/>
    <n v="105"/>
    <s v="P"/>
    <s v="P"/>
    <n v="54"/>
    <m/>
    <m/>
  </r>
  <r>
    <n v="105"/>
    <n v="2019099"/>
    <n v="1745"/>
    <x v="2"/>
    <n v="259.98"/>
    <n v="259.98"/>
    <d v="2019-07-31T00:00:00"/>
    <s v="Corporate"/>
    <x v="27"/>
    <s v="Cap Project              003 6"/>
    <m/>
    <n v="2129"/>
    <n v="341234"/>
    <m/>
    <m/>
    <m/>
    <m/>
    <s v="T4"/>
    <n v="305"/>
    <m/>
    <m/>
    <n v="7"/>
    <n v="19"/>
    <n v="6"/>
    <n v="1001564"/>
    <s v="AA"/>
    <n v="105"/>
    <s v="P"/>
    <s v="P"/>
    <n v="3"/>
    <m/>
    <m/>
  </r>
  <r>
    <n v="105"/>
    <n v="2019099"/>
    <n v="1745"/>
    <x v="2"/>
    <n v="256"/>
    <n v="256"/>
    <d v="2020-04-15T00:00:00"/>
    <s v="Corporate"/>
    <x v="24"/>
    <s v="Cap Project              003 6"/>
    <m/>
    <n v="2240"/>
    <n v="365224"/>
    <m/>
    <m/>
    <m/>
    <m/>
    <s v="T4"/>
    <n v="305"/>
    <m/>
    <m/>
    <n v="4"/>
    <n v="20"/>
    <n v="4"/>
    <n v="1099918"/>
    <s v="AA"/>
    <n v="102"/>
    <s v="P"/>
    <s v="P"/>
    <n v="47"/>
    <m/>
    <m/>
  </r>
  <r>
    <n v="105"/>
    <n v="2019099"/>
    <n v="1745"/>
    <x v="2"/>
    <n v="247.6"/>
    <n v="247.6"/>
    <d v="2020-04-15T00:00:00"/>
    <s v="Corporate"/>
    <x v="29"/>
    <s v="Cap Project              003 6"/>
    <m/>
    <n v="2240"/>
    <n v="365224"/>
    <m/>
    <m/>
    <m/>
    <m/>
    <s v="T4"/>
    <n v="305"/>
    <m/>
    <m/>
    <n v="4"/>
    <n v="20"/>
    <n v="5"/>
    <n v="1099895"/>
    <s v="AA"/>
    <n v="102"/>
    <s v="P"/>
    <s v="P"/>
    <n v="24"/>
    <m/>
    <m/>
  </r>
  <r>
    <n v="105"/>
    <n v="2019099"/>
    <n v="1745"/>
    <x v="2"/>
    <n v="247.6"/>
    <n v="247.6"/>
    <d v="2020-04-15T00:00:00"/>
    <s v="Corporate"/>
    <x v="30"/>
    <s v="Cap Project              003 6"/>
    <m/>
    <n v="2240"/>
    <n v="365224"/>
    <m/>
    <m/>
    <m/>
    <m/>
    <s v="T4"/>
    <n v="305"/>
    <m/>
    <m/>
    <n v="4"/>
    <n v="20"/>
    <n v="5"/>
    <n v="1001446"/>
    <s v="AA"/>
    <n v="102"/>
    <s v="P"/>
    <s v="P"/>
    <n v="88"/>
    <m/>
    <m/>
  </r>
  <r>
    <n v="105"/>
    <n v="2019099"/>
    <n v="1745"/>
    <x v="2"/>
    <n v="247.6"/>
    <n v="247.6"/>
    <d v="2020-04-15T00:00:00"/>
    <s v="Corporate"/>
    <x v="30"/>
    <s v="Cap Project              003 6"/>
    <m/>
    <n v="2240"/>
    <n v="365224"/>
    <m/>
    <m/>
    <m/>
    <m/>
    <s v="T4"/>
    <n v="305"/>
    <m/>
    <m/>
    <n v="4"/>
    <n v="20"/>
    <n v="5"/>
    <n v="1001446"/>
    <s v="AA"/>
    <n v="102"/>
    <s v="P"/>
    <s v="P"/>
    <n v="89"/>
    <m/>
    <m/>
  </r>
  <r>
    <n v="105"/>
    <n v="2019099"/>
    <n v="1745"/>
    <x v="2"/>
    <n v="247.6"/>
    <n v="247.6"/>
    <d v="2020-04-15T00:00:00"/>
    <s v="Corporate"/>
    <x v="30"/>
    <s v="Cap Project              003 6"/>
    <m/>
    <n v="2240"/>
    <n v="365224"/>
    <m/>
    <m/>
    <m/>
    <m/>
    <s v="T4"/>
    <n v="305"/>
    <m/>
    <m/>
    <n v="4"/>
    <n v="20"/>
    <n v="5"/>
    <n v="1001446"/>
    <s v="AA"/>
    <n v="102"/>
    <s v="P"/>
    <s v="P"/>
    <n v="90"/>
    <m/>
    <m/>
  </r>
  <r>
    <n v="105"/>
    <n v="2019099"/>
    <n v="1745"/>
    <x v="2"/>
    <n v="247.6"/>
    <n v="247.6"/>
    <d v="2020-04-15T00:00:00"/>
    <s v="Corporate"/>
    <x v="30"/>
    <s v="Cap Project              003 6"/>
    <m/>
    <n v="2240"/>
    <n v="365224"/>
    <m/>
    <m/>
    <m/>
    <m/>
    <s v="T4"/>
    <n v="305"/>
    <m/>
    <m/>
    <n v="4"/>
    <n v="20"/>
    <n v="5"/>
    <n v="1001446"/>
    <s v="AA"/>
    <n v="102"/>
    <s v="P"/>
    <s v="P"/>
    <n v="93"/>
    <m/>
    <m/>
  </r>
  <r>
    <n v="105"/>
    <n v="2019099"/>
    <n v="1745"/>
    <x v="2"/>
    <n v="247.6"/>
    <n v="247.6"/>
    <d v="2020-04-15T00:00:00"/>
    <s v="Corporate"/>
    <x v="31"/>
    <s v="Cap Project              003 6"/>
    <m/>
    <n v="2240"/>
    <n v="365224"/>
    <m/>
    <m/>
    <m/>
    <m/>
    <s v="T4"/>
    <n v="305"/>
    <m/>
    <m/>
    <n v="4"/>
    <n v="20"/>
    <n v="5"/>
    <n v="1001594"/>
    <s v="AA"/>
    <n v="102"/>
    <s v="P"/>
    <s v="P"/>
    <n v="97"/>
    <m/>
    <m/>
  </r>
  <r>
    <n v="105"/>
    <n v="2019099"/>
    <n v="1745"/>
    <x v="2"/>
    <n v="247.6"/>
    <n v="247.6"/>
    <d v="2020-04-15T00:00:00"/>
    <s v="Corporate"/>
    <x v="31"/>
    <s v="Cap Project              003 6"/>
    <m/>
    <n v="2240"/>
    <n v="365224"/>
    <m/>
    <m/>
    <m/>
    <m/>
    <s v="T4"/>
    <n v="305"/>
    <m/>
    <m/>
    <n v="4"/>
    <n v="20"/>
    <n v="5"/>
    <n v="1001594"/>
    <s v="AA"/>
    <n v="102"/>
    <s v="P"/>
    <s v="P"/>
    <n v="98"/>
    <m/>
    <m/>
  </r>
  <r>
    <n v="105"/>
    <n v="2019099"/>
    <n v="1745"/>
    <x v="2"/>
    <n v="247.6"/>
    <n v="247.6"/>
    <d v="2020-04-15T00:00:00"/>
    <s v="Corporate"/>
    <x v="32"/>
    <s v="Cap Project              003 6"/>
    <m/>
    <n v="2240"/>
    <n v="365224"/>
    <m/>
    <m/>
    <m/>
    <m/>
    <s v="T4"/>
    <n v="305"/>
    <m/>
    <m/>
    <n v="4"/>
    <n v="20"/>
    <n v="5"/>
    <n v="1099820"/>
    <s v="AA"/>
    <n v="102"/>
    <s v="P"/>
    <s v="P"/>
    <n v="119"/>
    <m/>
    <m/>
  </r>
  <r>
    <n v="105"/>
    <n v="2019099"/>
    <n v="1745"/>
    <x v="2"/>
    <n v="247.6"/>
    <n v="247.6"/>
    <d v="2020-03-31T00:00:00"/>
    <s v="Corporate"/>
    <x v="31"/>
    <s v="Cap Project              003 6"/>
    <m/>
    <n v="2234"/>
    <n v="363776"/>
    <m/>
    <m/>
    <m/>
    <m/>
    <s v="T4"/>
    <n v="305"/>
    <m/>
    <m/>
    <n v="3"/>
    <n v="20"/>
    <n v="5"/>
    <n v="1001594"/>
    <s v="AA"/>
    <n v="102"/>
    <s v="P"/>
    <s v="P"/>
    <n v="28"/>
    <m/>
    <m/>
  </r>
  <r>
    <n v="105"/>
    <n v="2019099"/>
    <n v="1745"/>
    <x v="2"/>
    <n v="247.6"/>
    <n v="247.6"/>
    <d v="2020-03-31T00:00:00"/>
    <s v="Corporate"/>
    <x v="26"/>
    <s v="Cap Project              003 6"/>
    <m/>
    <n v="2234"/>
    <n v="363776"/>
    <m/>
    <m/>
    <m/>
    <m/>
    <s v="T4"/>
    <n v="305"/>
    <m/>
    <m/>
    <n v="3"/>
    <n v="20"/>
    <n v="5"/>
    <n v="1099997"/>
    <s v="AA"/>
    <n v="102"/>
    <s v="P"/>
    <s v="P"/>
    <n v="61"/>
    <m/>
    <m/>
  </r>
  <r>
    <n v="105"/>
    <n v="2019099"/>
    <n v="1745"/>
    <x v="2"/>
    <n v="247.6"/>
    <n v="247.6"/>
    <d v="2020-03-31T00:00:00"/>
    <s v="Corporate"/>
    <x v="27"/>
    <s v="Cap Project              003 6"/>
    <m/>
    <n v="2234"/>
    <n v="363776"/>
    <m/>
    <m/>
    <m/>
    <m/>
    <s v="T4"/>
    <n v="305"/>
    <m/>
    <m/>
    <n v="3"/>
    <n v="20"/>
    <n v="5"/>
    <n v="1001564"/>
    <s v="AA"/>
    <n v="102"/>
    <s v="P"/>
    <s v="P"/>
    <n v="98"/>
    <m/>
    <m/>
  </r>
  <r>
    <n v="105"/>
    <n v="2019099"/>
    <n v="1745"/>
    <x v="2"/>
    <n v="247.6"/>
    <n v="247.6"/>
    <d v="2020-02-29T00:00:00"/>
    <s v="Corporate"/>
    <x v="26"/>
    <s v="Cap Project              003 6"/>
    <m/>
    <n v="2222"/>
    <n v="360965"/>
    <m/>
    <m/>
    <m/>
    <m/>
    <s v="T4"/>
    <n v="305"/>
    <m/>
    <m/>
    <n v="2"/>
    <n v="20"/>
    <n v="5"/>
    <n v="1099997"/>
    <s v="AA"/>
    <n v="102"/>
    <s v="P"/>
    <s v="P"/>
    <n v="31"/>
    <m/>
    <m/>
  </r>
  <r>
    <n v="105"/>
    <n v="2019099"/>
    <n v="1745"/>
    <x v="2"/>
    <n v="247.6"/>
    <n v="247.6"/>
    <d v="2020-02-15T00:00:00"/>
    <s v="Corporate"/>
    <x v="27"/>
    <s v="Cap Project              003 6"/>
    <m/>
    <n v="2216"/>
    <n v="359985"/>
    <m/>
    <m/>
    <m/>
    <m/>
    <s v="T4"/>
    <n v="305"/>
    <m/>
    <m/>
    <n v="2"/>
    <n v="20"/>
    <n v="5"/>
    <n v="1001564"/>
    <s v="AA"/>
    <n v="102"/>
    <s v="P"/>
    <s v="P"/>
    <n v="20"/>
    <m/>
    <m/>
  </r>
  <r>
    <n v="105"/>
    <n v="2019099"/>
    <n v="1745"/>
    <x v="2"/>
    <n v="247.6"/>
    <n v="247.6"/>
    <d v="2019-12-31T00:00:00"/>
    <s v="Corporate"/>
    <x v="27"/>
    <s v="Cap Project              003 6"/>
    <m/>
    <n v="2192"/>
    <n v="356023"/>
    <m/>
    <m/>
    <m/>
    <m/>
    <s v="T4"/>
    <n v="305"/>
    <m/>
    <m/>
    <n v="12"/>
    <n v="19"/>
    <n v="5"/>
    <n v="1001564"/>
    <s v="AA"/>
    <n v="102"/>
    <s v="P"/>
    <s v="P"/>
    <n v="29"/>
    <m/>
    <m/>
  </r>
  <r>
    <n v="105"/>
    <n v="2019099"/>
    <n v="1745"/>
    <x v="2"/>
    <n v="247.6"/>
    <n v="247.6"/>
    <d v="2019-12-03T00:00:00"/>
    <s v="Corporate"/>
    <x v="40"/>
    <s v="Cap Project              003 6"/>
    <m/>
    <n v="2180"/>
    <n v="354003"/>
    <m/>
    <m/>
    <m/>
    <m/>
    <s v="T4"/>
    <n v="305"/>
    <m/>
    <m/>
    <n v="12"/>
    <n v="19"/>
    <n v="5"/>
    <n v="1001389"/>
    <s v="AA"/>
    <n v="102"/>
    <s v="P"/>
    <s v="P"/>
    <n v="7"/>
    <m/>
    <m/>
  </r>
  <r>
    <n v="105"/>
    <n v="2019099"/>
    <n v="1745"/>
    <x v="2"/>
    <n v="247.6"/>
    <n v="247.6"/>
    <d v="2019-12-03T00:00:00"/>
    <s v="Corporate"/>
    <x v="33"/>
    <s v="Cap Project              003 6"/>
    <m/>
    <n v="2180"/>
    <n v="354003"/>
    <m/>
    <m/>
    <m/>
    <m/>
    <s v="T4"/>
    <n v="305"/>
    <m/>
    <m/>
    <n v="12"/>
    <n v="19"/>
    <n v="5"/>
    <n v="1099678"/>
    <s v="AA"/>
    <n v="102"/>
    <s v="P"/>
    <s v="P"/>
    <n v="10"/>
    <m/>
    <m/>
  </r>
  <r>
    <n v="105"/>
    <n v="2019099"/>
    <n v="1745"/>
    <x v="2"/>
    <n v="247.6"/>
    <n v="247.6"/>
    <d v="2019-11-30T00:00:00"/>
    <s v="Corporate"/>
    <x v="29"/>
    <s v="Cap Project              003 6"/>
    <m/>
    <n v="2177"/>
    <n v="353064"/>
    <m/>
    <m/>
    <m/>
    <m/>
    <s v="T4"/>
    <n v="305"/>
    <m/>
    <m/>
    <n v="11"/>
    <n v="19"/>
    <n v="5"/>
    <n v="1099895"/>
    <s v="AA"/>
    <n v="102"/>
    <s v="P"/>
    <s v="P"/>
    <n v="13"/>
    <m/>
    <m/>
  </r>
  <r>
    <n v="105"/>
    <n v="2019099"/>
    <n v="1745"/>
    <x v="2"/>
    <n v="247.6"/>
    <n v="247.6"/>
    <d v="2019-11-30T00:00:00"/>
    <s v="Corporate"/>
    <x v="29"/>
    <s v="Cap Project              003 6"/>
    <m/>
    <n v="2177"/>
    <n v="353064"/>
    <m/>
    <m/>
    <m/>
    <m/>
    <s v="T4"/>
    <n v="305"/>
    <m/>
    <m/>
    <n v="11"/>
    <n v="19"/>
    <n v="5"/>
    <n v="1099895"/>
    <s v="AA"/>
    <n v="102"/>
    <s v="P"/>
    <s v="P"/>
    <n v="15"/>
    <m/>
    <m/>
  </r>
  <r>
    <n v="105"/>
    <n v="2019099"/>
    <n v="1745"/>
    <x v="2"/>
    <n v="247.6"/>
    <n v="247.6"/>
    <d v="2019-11-15T00:00:00"/>
    <s v="Corporate"/>
    <x v="26"/>
    <s v="Cap Project              003 6"/>
    <m/>
    <n v="2171"/>
    <n v="352112"/>
    <m/>
    <m/>
    <m/>
    <m/>
    <s v="T4"/>
    <n v="305"/>
    <m/>
    <m/>
    <n v="11"/>
    <n v="19"/>
    <n v="5"/>
    <n v="1099997"/>
    <s v="AA"/>
    <n v="102"/>
    <s v="P"/>
    <s v="P"/>
    <n v="23"/>
    <m/>
    <m/>
  </r>
  <r>
    <n v="105"/>
    <n v="2019099"/>
    <n v="1745"/>
    <x v="2"/>
    <n v="247.6"/>
    <n v="247.6"/>
    <d v="2019-10-15T00:00:00"/>
    <s v="Corporate"/>
    <x v="26"/>
    <s v="Cap Project              003 6"/>
    <m/>
    <n v="2159"/>
    <n v="348966"/>
    <m/>
    <m/>
    <m/>
    <m/>
    <s v="T4"/>
    <n v="305"/>
    <m/>
    <m/>
    <n v="10"/>
    <n v="19"/>
    <n v="5"/>
    <n v="1099997"/>
    <s v="AA"/>
    <n v="102"/>
    <s v="P"/>
    <s v="P"/>
    <n v="50"/>
    <m/>
    <m/>
  </r>
  <r>
    <n v="105"/>
    <n v="2019099"/>
    <n v="1745"/>
    <x v="2"/>
    <n v="247.6"/>
    <n v="247.6"/>
    <d v="2019-10-15T00:00:00"/>
    <s v="Corporate"/>
    <x v="34"/>
    <s v="Cap Project              003 6"/>
    <m/>
    <n v="2159"/>
    <n v="348966"/>
    <m/>
    <m/>
    <m/>
    <m/>
    <s v="T4"/>
    <n v="305"/>
    <m/>
    <m/>
    <n v="10"/>
    <n v="19"/>
    <n v="5"/>
    <n v="1001702"/>
    <s v="AA"/>
    <n v="102"/>
    <s v="P"/>
    <s v="P"/>
    <n v="72"/>
    <m/>
    <m/>
  </r>
  <r>
    <n v="105"/>
    <n v="2019099"/>
    <n v="1745"/>
    <x v="2"/>
    <n v="247.6"/>
    <n v="247.6"/>
    <d v="2019-09-30T00:00:00"/>
    <s v="Corporate"/>
    <x v="45"/>
    <s v="Cap Project              003 6"/>
    <m/>
    <n v="2153"/>
    <n v="347005"/>
    <m/>
    <m/>
    <m/>
    <m/>
    <s v="T4"/>
    <n v="305"/>
    <m/>
    <m/>
    <n v="9"/>
    <n v="19"/>
    <n v="5"/>
    <n v="1001646"/>
    <s v="AA"/>
    <n v="102"/>
    <s v="P"/>
    <s v="P"/>
    <n v="33"/>
    <m/>
    <m/>
  </r>
  <r>
    <n v="105"/>
    <n v="2019099"/>
    <n v="1745"/>
    <x v="2"/>
    <n v="247.6"/>
    <n v="247.6"/>
    <d v="2019-09-30T00:00:00"/>
    <s v="Corporate"/>
    <x v="26"/>
    <s v="Cap Project              003 6"/>
    <m/>
    <n v="2153"/>
    <n v="347005"/>
    <m/>
    <m/>
    <m/>
    <m/>
    <s v="T4"/>
    <n v="305"/>
    <m/>
    <m/>
    <n v="9"/>
    <n v="19"/>
    <n v="5"/>
    <n v="1099997"/>
    <s v="AA"/>
    <n v="102"/>
    <s v="P"/>
    <s v="P"/>
    <n v="39"/>
    <m/>
    <m/>
  </r>
  <r>
    <n v="105"/>
    <n v="2019099"/>
    <n v="1745"/>
    <x v="2"/>
    <n v="247.6"/>
    <n v="247.6"/>
    <d v="2019-09-30T00:00:00"/>
    <s v="Corporate"/>
    <x v="26"/>
    <s v="Cap Project              003 6"/>
    <m/>
    <n v="2153"/>
    <n v="347005"/>
    <m/>
    <m/>
    <m/>
    <m/>
    <s v="T4"/>
    <n v="305"/>
    <m/>
    <m/>
    <n v="9"/>
    <n v="19"/>
    <n v="5"/>
    <n v="1099997"/>
    <s v="AA"/>
    <n v="102"/>
    <s v="P"/>
    <s v="P"/>
    <n v="41"/>
    <m/>
    <m/>
  </r>
  <r>
    <n v="105"/>
    <n v="2019099"/>
    <n v="1745"/>
    <x v="2"/>
    <n v="247.6"/>
    <n v="247.6"/>
    <d v="2019-09-30T00:00:00"/>
    <s v="Corporate"/>
    <x v="26"/>
    <s v="Cap Project              003 6"/>
    <m/>
    <n v="2153"/>
    <n v="347005"/>
    <m/>
    <m/>
    <m/>
    <m/>
    <s v="T4"/>
    <n v="305"/>
    <m/>
    <m/>
    <n v="9"/>
    <n v="19"/>
    <n v="5"/>
    <n v="1099997"/>
    <s v="AA"/>
    <n v="102"/>
    <s v="P"/>
    <s v="P"/>
    <n v="42"/>
    <m/>
    <m/>
  </r>
  <r>
    <n v="105"/>
    <n v="2019099"/>
    <n v="1745"/>
    <x v="2"/>
    <n v="247.6"/>
    <n v="247.6"/>
    <d v="2019-09-30T00:00:00"/>
    <s v="Corporate"/>
    <x v="26"/>
    <s v="Cap Project              003 6"/>
    <m/>
    <n v="2153"/>
    <n v="347005"/>
    <m/>
    <m/>
    <m/>
    <m/>
    <s v="T4"/>
    <n v="305"/>
    <m/>
    <m/>
    <n v="9"/>
    <n v="19"/>
    <n v="5"/>
    <n v="1099997"/>
    <s v="AA"/>
    <n v="102"/>
    <s v="P"/>
    <s v="P"/>
    <n v="47"/>
    <m/>
    <m/>
  </r>
  <r>
    <n v="105"/>
    <n v="2019099"/>
    <n v="1745"/>
    <x v="2"/>
    <n v="247.6"/>
    <n v="247.6"/>
    <d v="2019-09-30T00:00:00"/>
    <s v="Corporate"/>
    <x v="34"/>
    <s v="Cap Project              003 6"/>
    <m/>
    <n v="2153"/>
    <n v="347005"/>
    <m/>
    <m/>
    <m/>
    <m/>
    <s v="T4"/>
    <n v="305"/>
    <m/>
    <m/>
    <n v="9"/>
    <n v="19"/>
    <n v="5"/>
    <n v="1001702"/>
    <s v="AA"/>
    <n v="102"/>
    <s v="P"/>
    <s v="P"/>
    <n v="70"/>
    <m/>
    <m/>
  </r>
  <r>
    <n v="105"/>
    <n v="2019099"/>
    <n v="1745"/>
    <x v="2"/>
    <n v="244"/>
    <n v="244"/>
    <d v="2019-10-15T00:00:00"/>
    <s v="Corporate"/>
    <x v="24"/>
    <s v="Cap Project              003 6"/>
    <m/>
    <n v="2159"/>
    <n v="348966"/>
    <m/>
    <m/>
    <m/>
    <m/>
    <s v="T4"/>
    <n v="305"/>
    <m/>
    <m/>
    <n v="10"/>
    <n v="19"/>
    <n v="4"/>
    <n v="1099918"/>
    <s v="AA"/>
    <n v="102"/>
    <s v="P"/>
    <s v="P"/>
    <n v="30"/>
    <m/>
    <m/>
  </r>
  <r>
    <n v="105"/>
    <n v="2019099"/>
    <n v="1745"/>
    <x v="2"/>
    <n v="244"/>
    <n v="244"/>
    <d v="2019-08-15T00:00:00"/>
    <s v="Corporate"/>
    <x v="24"/>
    <s v="Cap Project              003 6"/>
    <m/>
    <n v="2132"/>
    <n v="342563"/>
    <m/>
    <m/>
    <m/>
    <m/>
    <s v="T4"/>
    <n v="305"/>
    <m/>
    <m/>
    <n v="8"/>
    <n v="19"/>
    <n v="4"/>
    <n v="1099918"/>
    <s v="AA"/>
    <n v="105"/>
    <s v="P"/>
    <s v="P"/>
    <n v="28"/>
    <m/>
    <m/>
  </r>
  <r>
    <n v="105"/>
    <n v="2019099"/>
    <n v="1745"/>
    <x v="2"/>
    <n v="244"/>
    <n v="244"/>
    <d v="2019-07-31T00:00:00"/>
    <s v="Corporate"/>
    <x v="24"/>
    <s v="Cap Project              003 6"/>
    <m/>
    <n v="2129"/>
    <n v="341234"/>
    <m/>
    <m/>
    <m/>
    <m/>
    <s v="T4"/>
    <n v="305"/>
    <m/>
    <m/>
    <n v="7"/>
    <n v="19"/>
    <n v="4"/>
    <n v="1099918"/>
    <s v="AA"/>
    <n v="105"/>
    <s v="P"/>
    <s v="P"/>
    <n v="11"/>
    <m/>
    <m/>
  </r>
  <r>
    <n v="105"/>
    <n v="2019099"/>
    <n v="1745"/>
    <x v="2"/>
    <n v="244"/>
    <n v="244"/>
    <d v="2019-07-31T00:00:00"/>
    <s v="Corporate"/>
    <x v="24"/>
    <s v="Cap Project              003 6"/>
    <m/>
    <n v="2129"/>
    <n v="341234"/>
    <m/>
    <m/>
    <m/>
    <m/>
    <s v="T4"/>
    <n v="305"/>
    <m/>
    <m/>
    <n v="7"/>
    <n v="19"/>
    <n v="4"/>
    <n v="1099918"/>
    <s v="AA"/>
    <n v="105"/>
    <s v="P"/>
    <s v="P"/>
    <n v="12"/>
    <m/>
    <m/>
  </r>
  <r>
    <n v="105"/>
    <n v="2019099"/>
    <n v="1745"/>
    <x v="2"/>
    <n v="242"/>
    <n v="242"/>
    <d v="2019-09-15T00:00:00"/>
    <s v="Corporate"/>
    <x v="21"/>
    <s v="Cap Project              003 6"/>
    <m/>
    <n v="2147"/>
    <n v="345212"/>
    <m/>
    <m/>
    <m/>
    <m/>
    <s v="T4"/>
    <n v="305"/>
    <m/>
    <m/>
    <n v="9"/>
    <n v="19"/>
    <n v="2"/>
    <n v="1099915"/>
    <s v="AA"/>
    <n v="105"/>
    <s v="P"/>
    <s v="P"/>
    <n v="23"/>
    <m/>
    <m/>
  </r>
  <r>
    <n v="105"/>
    <n v="2019099"/>
    <n v="1745"/>
    <x v="2"/>
    <n v="242"/>
    <n v="242"/>
    <d v="2019-09-15T00:00:00"/>
    <s v="Corporate"/>
    <x v="21"/>
    <s v="Cap Project              003 6"/>
    <m/>
    <n v="2147"/>
    <n v="345212"/>
    <m/>
    <m/>
    <m/>
    <m/>
    <s v="T4"/>
    <n v="305"/>
    <m/>
    <m/>
    <n v="9"/>
    <n v="19"/>
    <n v="2"/>
    <n v="1099915"/>
    <s v="AA"/>
    <n v="105"/>
    <s v="P"/>
    <s v="P"/>
    <n v="24"/>
    <m/>
    <m/>
  </r>
  <r>
    <n v="105"/>
    <n v="2019099"/>
    <n v="1745"/>
    <x v="2"/>
    <n v="242"/>
    <n v="242"/>
    <d v="2019-09-15T00:00:00"/>
    <s v="Corporate"/>
    <x v="21"/>
    <s v="Cap Project              003 6"/>
    <m/>
    <n v="2147"/>
    <n v="345212"/>
    <m/>
    <m/>
    <m/>
    <m/>
    <s v="T4"/>
    <n v="305"/>
    <m/>
    <m/>
    <n v="9"/>
    <n v="19"/>
    <n v="2"/>
    <n v="1099915"/>
    <s v="AA"/>
    <n v="105"/>
    <s v="P"/>
    <s v="P"/>
    <n v="25"/>
    <m/>
    <m/>
  </r>
  <r>
    <n v="105"/>
    <n v="2019099"/>
    <n v="1745"/>
    <x v="2"/>
    <n v="242"/>
    <n v="242"/>
    <d v="2019-08-15T00:00:00"/>
    <s v="Corporate"/>
    <x v="21"/>
    <s v="Cap Project              003 6"/>
    <m/>
    <n v="2132"/>
    <n v="342563"/>
    <m/>
    <m/>
    <m/>
    <m/>
    <s v="T4"/>
    <n v="305"/>
    <m/>
    <m/>
    <n v="8"/>
    <n v="19"/>
    <n v="2"/>
    <n v="1099915"/>
    <s v="AA"/>
    <n v="105"/>
    <s v="P"/>
    <s v="P"/>
    <n v="14"/>
    <m/>
    <m/>
  </r>
  <r>
    <n v="105"/>
    <n v="2019099"/>
    <n v="1745"/>
    <x v="2"/>
    <n v="242"/>
    <n v="242"/>
    <d v="2019-08-15T00:00:00"/>
    <s v="Corporate"/>
    <x v="21"/>
    <s v="Cap Project              003 6"/>
    <m/>
    <n v="2132"/>
    <n v="342563"/>
    <m/>
    <m/>
    <m/>
    <m/>
    <s v="T4"/>
    <n v="305"/>
    <m/>
    <m/>
    <n v="8"/>
    <n v="19"/>
    <n v="2"/>
    <n v="1099915"/>
    <s v="AA"/>
    <n v="105"/>
    <s v="P"/>
    <s v="P"/>
    <n v="17"/>
    <m/>
    <m/>
  </r>
  <r>
    <n v="105"/>
    <n v="2019099"/>
    <n v="1745"/>
    <x v="2"/>
    <n v="242"/>
    <n v="242"/>
    <d v="2019-08-15T00:00:00"/>
    <s v="Corporate"/>
    <x v="21"/>
    <s v="Cap Project              003 6"/>
    <m/>
    <n v="2132"/>
    <n v="342563"/>
    <m/>
    <m/>
    <m/>
    <m/>
    <s v="T4"/>
    <n v="305"/>
    <m/>
    <m/>
    <n v="8"/>
    <n v="19"/>
    <n v="2"/>
    <n v="1099915"/>
    <s v="AA"/>
    <n v="105"/>
    <s v="P"/>
    <s v="P"/>
    <n v="18"/>
    <m/>
    <m/>
  </r>
  <r>
    <n v="105"/>
    <n v="2019099"/>
    <n v="1745"/>
    <x v="2"/>
    <n v="240.35"/>
    <n v="240.35"/>
    <d v="2020-04-15T00:00:00"/>
    <s v="Corporate"/>
    <x v="36"/>
    <s v="Fusion UAT               003 6"/>
    <m/>
    <n v="2240"/>
    <n v="365224"/>
    <m/>
    <m/>
    <m/>
    <m/>
    <s v="T4"/>
    <n v="305"/>
    <m/>
    <m/>
    <n v="4"/>
    <n v="20"/>
    <n v="5"/>
    <n v="1099725"/>
    <s v="AA"/>
    <n v="102"/>
    <s v="P"/>
    <s v="P"/>
    <n v="59"/>
    <m/>
    <m/>
  </r>
  <r>
    <m/>
    <m/>
    <m/>
    <x v="2"/>
    <n v="237"/>
    <n v="237"/>
    <d v="2020-08-04T00:00:00"/>
    <m/>
    <x v="3"/>
    <m/>
    <m/>
    <m/>
    <m/>
    <m/>
    <m/>
    <m/>
    <m/>
    <m/>
    <m/>
    <m/>
    <m/>
    <n v="8"/>
    <n v="20"/>
    <m/>
    <m/>
    <m/>
    <m/>
    <m/>
    <m/>
    <m/>
    <m/>
    <m/>
  </r>
  <r>
    <m/>
    <m/>
    <m/>
    <x v="2"/>
    <n v="237"/>
    <n v="237"/>
    <d v="2020-08-01T00:00:00"/>
    <m/>
    <x v="3"/>
    <m/>
    <m/>
    <m/>
    <m/>
    <m/>
    <m/>
    <m/>
    <m/>
    <m/>
    <m/>
    <m/>
    <m/>
    <n v="8"/>
    <n v="20"/>
    <m/>
    <m/>
    <m/>
    <m/>
    <m/>
    <m/>
    <m/>
    <m/>
    <m/>
  </r>
  <r>
    <n v="105"/>
    <n v="2019099"/>
    <n v="1745"/>
    <x v="2"/>
    <n v="237"/>
    <n v="237"/>
    <d v="2020-05-31T00:00:00"/>
    <s v="Corporate"/>
    <x v="3"/>
    <s v="Cap Project              003 6"/>
    <m/>
    <n v="2258"/>
    <n v="368516"/>
    <m/>
    <m/>
    <m/>
    <m/>
    <s v="T4"/>
    <n v="305"/>
    <m/>
    <m/>
    <n v="5"/>
    <n v="20"/>
    <n v="3"/>
    <n v="1099918"/>
    <s v="AA"/>
    <n v="102"/>
    <s v="P"/>
    <s v="P"/>
    <n v="48"/>
    <m/>
    <m/>
  </r>
  <r>
    <n v="105"/>
    <n v="2019099"/>
    <n v="1745"/>
    <x v="2"/>
    <n v="237"/>
    <n v="237"/>
    <d v="2020-03-31T00:00:00"/>
    <s v="Corporate"/>
    <x v="25"/>
    <s v="CAP PROJECT"/>
    <m/>
    <n v="368945"/>
    <n v="364517"/>
    <m/>
    <m/>
    <m/>
    <m/>
    <s v="JE"/>
    <n v="305"/>
    <m/>
    <m/>
    <n v="3"/>
    <n v="20"/>
    <m/>
    <m/>
    <s v="AA"/>
    <n v="251"/>
    <s v="G"/>
    <s v="P"/>
    <n v="817"/>
    <m/>
    <m/>
  </r>
  <r>
    <n v="105"/>
    <n v="2019099"/>
    <n v="1745"/>
    <x v="2"/>
    <n v="234"/>
    <n v="234"/>
    <d v="2019-08-15T00:00:00"/>
    <s v="Corporate"/>
    <x v="23"/>
    <s v="Cap Project              003 6"/>
    <m/>
    <n v="2132"/>
    <n v="342563"/>
    <m/>
    <m/>
    <m/>
    <m/>
    <s v="T4"/>
    <n v="305"/>
    <m/>
    <m/>
    <n v="8"/>
    <n v="19"/>
    <n v="3"/>
    <n v="1099981"/>
    <s v="AA"/>
    <n v="105"/>
    <s v="P"/>
    <s v="P"/>
    <n v="32"/>
    <m/>
    <m/>
  </r>
  <r>
    <n v="105"/>
    <n v="2019099"/>
    <n v="1745"/>
    <x v="2"/>
    <n v="225"/>
    <n v="225"/>
    <d v="2020-05-31T00:00:00"/>
    <s v="Corporate"/>
    <x v="3"/>
    <s v="Fusion                   003 6"/>
    <m/>
    <n v="2258"/>
    <n v="368516"/>
    <m/>
    <m/>
    <m/>
    <m/>
    <s v="T4"/>
    <n v="305"/>
    <m/>
    <m/>
    <n v="5"/>
    <n v="20"/>
    <n v="3"/>
    <n v="1099725"/>
    <s v="AA"/>
    <n v="102"/>
    <s v="P"/>
    <s v="P"/>
    <n v="64"/>
    <m/>
    <m/>
  </r>
  <r>
    <n v="105"/>
    <n v="2019099"/>
    <n v="1745"/>
    <x v="2"/>
    <n v="225"/>
    <n v="225"/>
    <d v="2020-05-31T00:00:00"/>
    <s v="Corporate"/>
    <x v="3"/>
    <s v="Fusion                   003 6"/>
    <m/>
    <n v="2258"/>
    <n v="368516"/>
    <m/>
    <m/>
    <m/>
    <m/>
    <s v="T4"/>
    <n v="305"/>
    <m/>
    <m/>
    <n v="5"/>
    <n v="20"/>
    <n v="3"/>
    <n v="1099725"/>
    <s v="AA"/>
    <n v="102"/>
    <s v="P"/>
    <s v="P"/>
    <n v="65"/>
    <m/>
    <m/>
  </r>
  <r>
    <n v="105"/>
    <n v="2019099"/>
    <n v="1745"/>
    <x v="2"/>
    <n v="224"/>
    <n v="224"/>
    <d v="2019-12-15T00:00:00"/>
    <s v="Corporate"/>
    <x v="24"/>
    <s v="Cap Project              003 6"/>
    <m/>
    <n v="2183"/>
    <n v="355020"/>
    <m/>
    <m/>
    <m/>
    <m/>
    <s v="T4"/>
    <n v="305"/>
    <m/>
    <m/>
    <n v="12"/>
    <n v="19"/>
    <n v="3.5"/>
    <n v="1099918"/>
    <s v="AA"/>
    <n v="102"/>
    <s v="P"/>
    <s v="P"/>
    <n v="42"/>
    <m/>
    <m/>
  </r>
  <r>
    <n v="105"/>
    <n v="2019099"/>
    <n v="1745"/>
    <x v="2"/>
    <n v="224"/>
    <n v="224"/>
    <d v="2019-10-31T00:00:00"/>
    <s v="Corporate"/>
    <x v="24"/>
    <s v="Cap Project              003 6"/>
    <m/>
    <n v="2165"/>
    <n v="350384"/>
    <m/>
    <m/>
    <m/>
    <m/>
    <s v="T4"/>
    <n v="305"/>
    <m/>
    <m/>
    <n v="10"/>
    <n v="19"/>
    <n v="3.5"/>
    <n v="1099918"/>
    <s v="AA"/>
    <n v="102"/>
    <s v="P"/>
    <s v="P"/>
    <n v="39"/>
    <m/>
    <m/>
  </r>
  <r>
    <m/>
    <m/>
    <m/>
    <x v="2"/>
    <n v="223.3"/>
    <n v="223.3"/>
    <d v="2020-12-15T00:00:00"/>
    <m/>
    <x v="3"/>
    <m/>
    <m/>
    <m/>
    <m/>
    <m/>
    <m/>
    <m/>
    <m/>
    <m/>
    <m/>
    <m/>
    <m/>
    <m/>
    <n v="20"/>
    <m/>
    <m/>
    <m/>
    <m/>
    <m/>
    <m/>
    <m/>
    <m/>
    <m/>
  </r>
  <r>
    <m/>
    <m/>
    <m/>
    <x v="2"/>
    <n v="223.3"/>
    <n v="223.3"/>
    <d v="2020-12-01T00:00:00"/>
    <m/>
    <x v="3"/>
    <m/>
    <m/>
    <m/>
    <m/>
    <m/>
    <m/>
    <m/>
    <m/>
    <m/>
    <m/>
    <m/>
    <m/>
    <m/>
    <n v="20"/>
    <m/>
    <m/>
    <m/>
    <m/>
    <m/>
    <m/>
    <m/>
    <m/>
    <m/>
  </r>
  <r>
    <m/>
    <m/>
    <m/>
    <x v="2"/>
    <n v="223.3"/>
    <n v="223.3"/>
    <d v="2020-11-03T00:00:00"/>
    <m/>
    <x v="3"/>
    <m/>
    <m/>
    <m/>
    <m/>
    <m/>
    <m/>
    <m/>
    <m/>
    <m/>
    <m/>
    <m/>
    <m/>
    <n v="11"/>
    <n v="20"/>
    <m/>
    <m/>
    <m/>
    <m/>
    <m/>
    <m/>
    <m/>
    <m/>
    <m/>
  </r>
  <r>
    <m/>
    <m/>
    <m/>
    <x v="2"/>
    <n v="223.3"/>
    <n v="223.3"/>
    <d v="2020-10-20T00:00:00"/>
    <m/>
    <x v="3"/>
    <m/>
    <m/>
    <m/>
    <m/>
    <m/>
    <m/>
    <m/>
    <m/>
    <m/>
    <m/>
    <m/>
    <m/>
    <n v="10"/>
    <n v="20"/>
    <m/>
    <m/>
    <m/>
    <m/>
    <m/>
    <m/>
    <m/>
    <m/>
    <m/>
  </r>
  <r>
    <m/>
    <m/>
    <m/>
    <x v="2"/>
    <n v="223.3"/>
    <n v="223.3"/>
    <d v="2020-10-08T00:00:00"/>
    <m/>
    <x v="3"/>
    <m/>
    <m/>
    <m/>
    <m/>
    <m/>
    <m/>
    <m/>
    <m/>
    <m/>
    <m/>
    <m/>
    <m/>
    <n v="10"/>
    <n v="20"/>
    <m/>
    <m/>
    <m/>
    <m/>
    <m/>
    <m/>
    <m/>
    <m/>
    <m/>
  </r>
  <r>
    <m/>
    <m/>
    <m/>
    <x v="2"/>
    <n v="223.3"/>
    <n v="223.3"/>
    <d v="2020-10-07T00:00:00"/>
    <m/>
    <x v="3"/>
    <m/>
    <m/>
    <m/>
    <m/>
    <m/>
    <m/>
    <m/>
    <m/>
    <m/>
    <m/>
    <m/>
    <m/>
    <n v="10"/>
    <n v="20"/>
    <m/>
    <m/>
    <m/>
    <m/>
    <m/>
    <m/>
    <m/>
    <m/>
    <m/>
  </r>
  <r>
    <m/>
    <m/>
    <m/>
    <x v="2"/>
    <n v="223.3"/>
    <n v="223.3"/>
    <d v="2020-10-06T00:00:00"/>
    <m/>
    <x v="3"/>
    <m/>
    <m/>
    <m/>
    <m/>
    <m/>
    <m/>
    <m/>
    <m/>
    <m/>
    <m/>
    <m/>
    <m/>
    <n v="10"/>
    <n v="20"/>
    <m/>
    <m/>
    <m/>
    <m/>
    <m/>
    <m/>
    <m/>
    <m/>
    <m/>
  </r>
  <r>
    <m/>
    <m/>
    <m/>
    <x v="2"/>
    <n v="223.3"/>
    <n v="223.3"/>
    <d v="2020-10-01T00:00:00"/>
    <m/>
    <x v="3"/>
    <m/>
    <m/>
    <m/>
    <m/>
    <m/>
    <m/>
    <m/>
    <m/>
    <m/>
    <m/>
    <m/>
    <m/>
    <n v="10"/>
    <n v="20"/>
    <m/>
    <m/>
    <m/>
    <m/>
    <m/>
    <m/>
    <m/>
    <m/>
    <m/>
  </r>
  <r>
    <m/>
    <m/>
    <m/>
    <x v="2"/>
    <n v="223.3"/>
    <n v="223.3"/>
    <d v="2020-10-01T00:00:00"/>
    <m/>
    <x v="3"/>
    <m/>
    <m/>
    <m/>
    <m/>
    <m/>
    <m/>
    <m/>
    <m/>
    <m/>
    <m/>
    <m/>
    <m/>
    <n v="10"/>
    <n v="20"/>
    <m/>
    <m/>
    <m/>
    <m/>
    <m/>
    <m/>
    <m/>
    <m/>
    <m/>
  </r>
  <r>
    <m/>
    <m/>
    <m/>
    <x v="2"/>
    <n v="223.3"/>
    <n v="223.3"/>
    <d v="2020-10-01T00:00:00"/>
    <m/>
    <x v="3"/>
    <m/>
    <m/>
    <m/>
    <m/>
    <m/>
    <m/>
    <m/>
    <m/>
    <m/>
    <m/>
    <m/>
    <m/>
    <n v="10"/>
    <n v="20"/>
    <m/>
    <m/>
    <m/>
    <m/>
    <m/>
    <m/>
    <m/>
    <m/>
    <m/>
  </r>
  <r>
    <m/>
    <m/>
    <m/>
    <x v="2"/>
    <n v="223.3"/>
    <n v="223.3"/>
    <d v="2020-09-18T00:00:00"/>
    <m/>
    <x v="3"/>
    <m/>
    <m/>
    <m/>
    <m/>
    <m/>
    <m/>
    <m/>
    <m/>
    <m/>
    <m/>
    <m/>
    <m/>
    <n v="9"/>
    <n v="20"/>
    <m/>
    <m/>
    <m/>
    <m/>
    <m/>
    <m/>
    <m/>
    <m/>
    <m/>
  </r>
  <r>
    <m/>
    <m/>
    <m/>
    <x v="2"/>
    <n v="223.3"/>
    <n v="223.3"/>
    <d v="2020-09-10T00:00:00"/>
    <m/>
    <x v="3"/>
    <m/>
    <m/>
    <m/>
    <m/>
    <m/>
    <m/>
    <m/>
    <m/>
    <m/>
    <m/>
    <m/>
    <m/>
    <n v="9"/>
    <n v="20"/>
    <m/>
    <m/>
    <m/>
    <m/>
    <m/>
    <m/>
    <m/>
    <m/>
    <m/>
  </r>
  <r>
    <m/>
    <m/>
    <m/>
    <x v="2"/>
    <n v="223.3"/>
    <n v="223.3"/>
    <d v="2020-09-09T00:00:00"/>
    <m/>
    <x v="3"/>
    <m/>
    <m/>
    <m/>
    <m/>
    <m/>
    <m/>
    <m/>
    <m/>
    <m/>
    <m/>
    <m/>
    <m/>
    <n v="9"/>
    <n v="20"/>
    <m/>
    <m/>
    <m/>
    <m/>
    <m/>
    <m/>
    <m/>
    <m/>
    <m/>
  </r>
  <r>
    <m/>
    <m/>
    <m/>
    <x v="2"/>
    <n v="223.3"/>
    <n v="223.3"/>
    <d v="2020-09-08T00:00:00"/>
    <m/>
    <x v="3"/>
    <m/>
    <m/>
    <m/>
    <m/>
    <m/>
    <m/>
    <m/>
    <m/>
    <m/>
    <m/>
    <m/>
    <m/>
    <n v="9"/>
    <n v="20"/>
    <m/>
    <m/>
    <m/>
    <m/>
    <m/>
    <m/>
    <m/>
    <m/>
    <m/>
  </r>
  <r>
    <m/>
    <m/>
    <m/>
    <x v="2"/>
    <n v="223.3"/>
    <n v="223.3"/>
    <d v="2020-09-03T00:00:00"/>
    <m/>
    <x v="3"/>
    <m/>
    <m/>
    <m/>
    <m/>
    <m/>
    <m/>
    <m/>
    <m/>
    <m/>
    <m/>
    <m/>
    <m/>
    <n v="9"/>
    <n v="20"/>
    <m/>
    <m/>
    <m/>
    <m/>
    <m/>
    <m/>
    <m/>
    <m/>
    <m/>
  </r>
  <r>
    <m/>
    <m/>
    <m/>
    <x v="2"/>
    <n v="223.3"/>
    <n v="223.3"/>
    <d v="2020-09-01T00:00:00"/>
    <m/>
    <x v="3"/>
    <m/>
    <m/>
    <m/>
    <m/>
    <m/>
    <m/>
    <m/>
    <m/>
    <m/>
    <m/>
    <m/>
    <m/>
    <n v="9"/>
    <n v="20"/>
    <m/>
    <m/>
    <m/>
    <m/>
    <m/>
    <m/>
    <m/>
    <m/>
    <m/>
  </r>
  <r>
    <m/>
    <m/>
    <m/>
    <x v="2"/>
    <n v="223.3"/>
    <n v="223.3"/>
    <d v="2020-09-01T00:00:00"/>
    <m/>
    <x v="3"/>
    <m/>
    <m/>
    <m/>
    <m/>
    <m/>
    <m/>
    <m/>
    <m/>
    <m/>
    <m/>
    <m/>
    <m/>
    <n v="9"/>
    <n v="20"/>
    <m/>
    <m/>
    <m/>
    <m/>
    <m/>
    <m/>
    <m/>
    <m/>
    <m/>
  </r>
  <r>
    <m/>
    <m/>
    <m/>
    <x v="2"/>
    <n v="223.3"/>
    <n v="223.3"/>
    <d v="2020-09-01T00:00:00"/>
    <m/>
    <x v="3"/>
    <m/>
    <m/>
    <m/>
    <m/>
    <m/>
    <m/>
    <m/>
    <m/>
    <m/>
    <m/>
    <m/>
    <m/>
    <n v="9"/>
    <n v="20"/>
    <m/>
    <m/>
    <m/>
    <m/>
    <m/>
    <m/>
    <m/>
    <m/>
    <m/>
  </r>
  <r>
    <m/>
    <m/>
    <m/>
    <x v="2"/>
    <n v="223.3"/>
    <n v="223.3"/>
    <d v="2020-09-01T00:00:00"/>
    <m/>
    <x v="3"/>
    <m/>
    <m/>
    <m/>
    <m/>
    <m/>
    <m/>
    <m/>
    <m/>
    <m/>
    <m/>
    <m/>
    <m/>
    <n v="9"/>
    <n v="20"/>
    <m/>
    <m/>
    <m/>
    <m/>
    <m/>
    <m/>
    <m/>
    <m/>
    <m/>
  </r>
  <r>
    <m/>
    <m/>
    <m/>
    <x v="2"/>
    <n v="223.3"/>
    <n v="223.3"/>
    <d v="2020-08-13T00:00:00"/>
    <m/>
    <x v="3"/>
    <m/>
    <m/>
    <m/>
    <m/>
    <m/>
    <m/>
    <m/>
    <m/>
    <m/>
    <m/>
    <m/>
    <m/>
    <n v="8"/>
    <n v="20"/>
    <m/>
    <m/>
    <m/>
    <m/>
    <m/>
    <m/>
    <m/>
    <m/>
    <m/>
  </r>
  <r>
    <m/>
    <m/>
    <m/>
    <x v="2"/>
    <n v="223.3"/>
    <n v="223.3"/>
    <d v="2020-08-12T00:00:00"/>
    <m/>
    <x v="3"/>
    <m/>
    <m/>
    <m/>
    <m/>
    <m/>
    <m/>
    <m/>
    <m/>
    <m/>
    <m/>
    <m/>
    <m/>
    <n v="8"/>
    <n v="20"/>
    <m/>
    <m/>
    <m/>
    <m/>
    <m/>
    <m/>
    <m/>
    <m/>
    <m/>
  </r>
  <r>
    <m/>
    <m/>
    <m/>
    <x v="2"/>
    <n v="223.3"/>
    <n v="223.3"/>
    <d v="2020-08-11T00:00:00"/>
    <m/>
    <x v="3"/>
    <m/>
    <m/>
    <m/>
    <m/>
    <m/>
    <m/>
    <m/>
    <m/>
    <m/>
    <m/>
    <m/>
    <m/>
    <n v="8"/>
    <n v="20"/>
    <m/>
    <m/>
    <m/>
    <m/>
    <m/>
    <m/>
    <m/>
    <m/>
    <m/>
  </r>
  <r>
    <m/>
    <m/>
    <m/>
    <x v="2"/>
    <n v="223.3"/>
    <n v="223.3"/>
    <d v="2020-08-04T00:00:00"/>
    <m/>
    <x v="3"/>
    <m/>
    <m/>
    <m/>
    <m/>
    <m/>
    <m/>
    <m/>
    <m/>
    <m/>
    <m/>
    <m/>
    <m/>
    <n v="8"/>
    <n v="20"/>
    <m/>
    <m/>
    <m/>
    <m/>
    <m/>
    <m/>
    <m/>
    <m/>
    <m/>
  </r>
  <r>
    <m/>
    <m/>
    <m/>
    <x v="2"/>
    <n v="223.3"/>
    <n v="223.3"/>
    <d v="2020-08-01T00:00:00"/>
    <m/>
    <x v="3"/>
    <m/>
    <m/>
    <m/>
    <m/>
    <m/>
    <m/>
    <m/>
    <m/>
    <m/>
    <m/>
    <m/>
    <m/>
    <n v="8"/>
    <n v="20"/>
    <m/>
    <m/>
    <m/>
    <m/>
    <m/>
    <m/>
    <m/>
    <m/>
    <m/>
  </r>
  <r>
    <m/>
    <m/>
    <m/>
    <x v="2"/>
    <n v="223.3"/>
    <n v="223.3"/>
    <d v="2020-08-01T00:00:00"/>
    <m/>
    <x v="3"/>
    <m/>
    <m/>
    <m/>
    <m/>
    <m/>
    <m/>
    <m/>
    <m/>
    <m/>
    <m/>
    <m/>
    <m/>
    <n v="8"/>
    <n v="20"/>
    <m/>
    <m/>
    <m/>
    <m/>
    <m/>
    <m/>
    <m/>
    <m/>
    <m/>
  </r>
  <r>
    <m/>
    <m/>
    <m/>
    <x v="2"/>
    <n v="223.3"/>
    <n v="223.3"/>
    <d v="2020-08-01T00:00:00"/>
    <m/>
    <x v="3"/>
    <m/>
    <m/>
    <m/>
    <m/>
    <m/>
    <m/>
    <m/>
    <m/>
    <m/>
    <m/>
    <m/>
    <m/>
    <n v="8"/>
    <n v="20"/>
    <m/>
    <m/>
    <m/>
    <m/>
    <m/>
    <m/>
    <m/>
    <m/>
    <m/>
  </r>
  <r>
    <m/>
    <m/>
    <m/>
    <x v="2"/>
    <n v="223.3"/>
    <n v="223.3"/>
    <d v="2020-08-01T00:00:00"/>
    <m/>
    <x v="3"/>
    <m/>
    <m/>
    <m/>
    <m/>
    <m/>
    <m/>
    <m/>
    <m/>
    <m/>
    <m/>
    <m/>
    <m/>
    <n v="8"/>
    <n v="20"/>
    <m/>
    <m/>
    <m/>
    <m/>
    <m/>
    <m/>
    <m/>
    <m/>
    <m/>
  </r>
  <r>
    <m/>
    <m/>
    <m/>
    <x v="2"/>
    <n v="223.3"/>
    <n v="223.3"/>
    <d v="2020-08-01T00:00:00"/>
    <m/>
    <x v="3"/>
    <m/>
    <m/>
    <m/>
    <m/>
    <m/>
    <m/>
    <m/>
    <m/>
    <m/>
    <m/>
    <m/>
    <m/>
    <n v="8"/>
    <n v="20"/>
    <m/>
    <m/>
    <m/>
    <m/>
    <m/>
    <m/>
    <m/>
    <m/>
    <m/>
  </r>
  <r>
    <m/>
    <m/>
    <m/>
    <x v="2"/>
    <n v="223.3"/>
    <n v="223.3"/>
    <d v="2020-08-01T00:00:00"/>
    <m/>
    <x v="3"/>
    <m/>
    <m/>
    <m/>
    <m/>
    <m/>
    <m/>
    <m/>
    <m/>
    <m/>
    <m/>
    <m/>
    <m/>
    <n v="8"/>
    <n v="20"/>
    <m/>
    <m/>
    <m/>
    <m/>
    <m/>
    <m/>
    <m/>
    <m/>
    <m/>
  </r>
  <r>
    <m/>
    <m/>
    <m/>
    <x v="2"/>
    <n v="223.3"/>
    <n v="223.3"/>
    <d v="2020-07-16T00:00:00"/>
    <m/>
    <x v="3"/>
    <m/>
    <m/>
    <m/>
    <m/>
    <m/>
    <m/>
    <m/>
    <m/>
    <m/>
    <m/>
    <m/>
    <m/>
    <n v="7"/>
    <n v="20"/>
    <m/>
    <m/>
    <m/>
    <m/>
    <m/>
    <m/>
    <m/>
    <m/>
    <m/>
  </r>
  <r>
    <m/>
    <m/>
    <m/>
    <x v="2"/>
    <n v="223.3"/>
    <n v="223.3"/>
    <d v="2020-07-10T00:00:00"/>
    <m/>
    <x v="3"/>
    <m/>
    <m/>
    <m/>
    <m/>
    <m/>
    <m/>
    <m/>
    <m/>
    <m/>
    <m/>
    <m/>
    <m/>
    <n v="7"/>
    <n v="20"/>
    <m/>
    <m/>
    <m/>
    <m/>
    <m/>
    <m/>
    <m/>
    <m/>
    <m/>
  </r>
  <r>
    <m/>
    <m/>
    <m/>
    <x v="2"/>
    <n v="223.3"/>
    <n v="223.3"/>
    <d v="2020-07-02T00:00:00"/>
    <m/>
    <x v="3"/>
    <m/>
    <m/>
    <m/>
    <m/>
    <m/>
    <m/>
    <m/>
    <m/>
    <m/>
    <m/>
    <m/>
    <m/>
    <n v="7"/>
    <n v="20"/>
    <m/>
    <m/>
    <m/>
    <m/>
    <m/>
    <m/>
    <m/>
    <m/>
    <m/>
  </r>
  <r>
    <m/>
    <m/>
    <m/>
    <x v="2"/>
    <n v="223.3"/>
    <n v="223.3"/>
    <d v="2020-06-24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223.3"/>
    <n v="223.3"/>
    <d v="2020-06-17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223.3"/>
    <n v="223.3"/>
    <d v="2020-06-16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223.3"/>
    <n v="223.3"/>
    <d v="2020-06-11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223.3"/>
    <n v="223.3"/>
    <d v="2020-06-02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223.3"/>
    <n v="223.3"/>
    <d v="2020-06-01T00:00:00"/>
    <m/>
    <x v="3"/>
    <m/>
    <m/>
    <m/>
    <m/>
    <m/>
    <m/>
    <m/>
    <m/>
    <m/>
    <m/>
    <m/>
    <m/>
    <n v="6"/>
    <n v="20"/>
    <m/>
    <m/>
    <m/>
    <m/>
    <m/>
    <m/>
    <m/>
    <m/>
    <m/>
  </r>
  <r>
    <n v="105"/>
    <n v="2019099"/>
    <n v="1745"/>
    <x v="2"/>
    <n v="223.3"/>
    <n v="223.3"/>
    <d v="2020-05-31T00:00:00"/>
    <s v="Corporate"/>
    <x v="3"/>
    <s v="Cap Project              003 6"/>
    <m/>
    <n v="2258"/>
    <n v="368516"/>
    <m/>
    <m/>
    <m/>
    <m/>
    <s v="T4"/>
    <n v="305"/>
    <m/>
    <m/>
    <n v="5"/>
    <n v="20"/>
    <n v="5"/>
    <n v="1001702"/>
    <s v="AA"/>
    <n v="102"/>
    <s v="P"/>
    <s v="P"/>
    <n v="29"/>
    <m/>
    <m/>
  </r>
  <r>
    <n v="105"/>
    <n v="2019099"/>
    <n v="1745"/>
    <x v="2"/>
    <n v="223.3"/>
    <n v="223.3"/>
    <d v="2020-05-31T00:00:00"/>
    <s v="Corporate"/>
    <x v="3"/>
    <s v="Cap Project              003 6"/>
    <m/>
    <n v="2258"/>
    <n v="368516"/>
    <m/>
    <m/>
    <m/>
    <m/>
    <s v="T4"/>
    <n v="305"/>
    <m/>
    <m/>
    <n v="5"/>
    <n v="20"/>
    <n v="5"/>
    <n v="1099820"/>
    <s v="AA"/>
    <n v="102"/>
    <s v="P"/>
    <s v="P"/>
    <n v="73"/>
    <m/>
    <m/>
  </r>
  <r>
    <n v="105"/>
    <n v="2019099"/>
    <n v="1745"/>
    <x v="2"/>
    <n v="223.3"/>
    <n v="223.3"/>
    <d v="2020-05-31T00:00:00"/>
    <s v="Corporate"/>
    <x v="3"/>
    <s v="Cap Project              003 6"/>
    <m/>
    <n v="2258"/>
    <n v="368516"/>
    <m/>
    <m/>
    <m/>
    <m/>
    <s v="T4"/>
    <n v="305"/>
    <m/>
    <m/>
    <n v="5"/>
    <n v="20"/>
    <n v="5"/>
    <n v="1001702"/>
    <s v="AA"/>
    <n v="102"/>
    <s v="P"/>
    <s v="P"/>
    <n v="79"/>
    <m/>
    <m/>
  </r>
  <r>
    <n v="105"/>
    <n v="2019099"/>
    <n v="1745"/>
    <x v="2"/>
    <n v="223.3"/>
    <n v="223.3"/>
    <d v="2020-05-31T00:00:00"/>
    <s v="Corporate"/>
    <x v="3"/>
    <s v="Cap Project              003 6"/>
    <m/>
    <n v="2258"/>
    <n v="368516"/>
    <m/>
    <m/>
    <m/>
    <m/>
    <s v="T4"/>
    <n v="305"/>
    <m/>
    <m/>
    <n v="5"/>
    <n v="20"/>
    <n v="5"/>
    <n v="1001564"/>
    <s v="AA"/>
    <n v="102"/>
    <s v="P"/>
    <s v="P"/>
    <n v="80"/>
    <m/>
    <m/>
  </r>
  <r>
    <n v="105"/>
    <n v="2019099"/>
    <n v="1745"/>
    <x v="2"/>
    <n v="223.3"/>
    <n v="223.3"/>
    <d v="2020-05-15T00:00:00"/>
    <s v="Corporate"/>
    <x v="3"/>
    <s v="Cap Project              003 6"/>
    <m/>
    <n v="2252"/>
    <n v="367714"/>
    <m/>
    <m/>
    <m/>
    <m/>
    <s v="T4"/>
    <n v="305"/>
    <m/>
    <m/>
    <n v="5"/>
    <n v="20"/>
    <n v="5"/>
    <n v="1001702"/>
    <s v="AA"/>
    <n v="102"/>
    <s v="P"/>
    <s v="P"/>
    <n v="89"/>
    <m/>
    <m/>
  </r>
  <r>
    <n v="105"/>
    <n v="2019099"/>
    <n v="1745"/>
    <x v="2"/>
    <n v="222.84"/>
    <n v="222.84"/>
    <d v="2020-04-30T00:00:00"/>
    <s v="Corporate"/>
    <x v="27"/>
    <s v="Cap Project              003 6"/>
    <m/>
    <n v="2246"/>
    <n v="366413"/>
    <m/>
    <m/>
    <m/>
    <m/>
    <s v="T4"/>
    <n v="305"/>
    <m/>
    <m/>
    <n v="4"/>
    <n v="20"/>
    <n v="4.5"/>
    <n v="1001564"/>
    <s v="AA"/>
    <n v="102"/>
    <s v="P"/>
    <s v="P"/>
    <n v="42"/>
    <m/>
    <m/>
  </r>
  <r>
    <n v="105"/>
    <n v="2019099"/>
    <n v="1745"/>
    <x v="2"/>
    <n v="222.84"/>
    <n v="222.84"/>
    <d v="2020-04-30T00:00:00"/>
    <s v="Corporate"/>
    <x v="27"/>
    <s v="Cap Project              003 6"/>
    <m/>
    <n v="2246"/>
    <n v="366413"/>
    <m/>
    <m/>
    <m/>
    <m/>
    <s v="T4"/>
    <n v="305"/>
    <m/>
    <m/>
    <n v="4"/>
    <n v="20"/>
    <n v="4.5"/>
    <n v="1001564"/>
    <s v="AA"/>
    <n v="102"/>
    <s v="P"/>
    <s v="P"/>
    <n v="79"/>
    <m/>
    <m/>
  </r>
  <r>
    <n v="105"/>
    <n v="2019099"/>
    <n v="1745"/>
    <x v="2"/>
    <n v="222.84"/>
    <n v="222.84"/>
    <d v="2020-03-31T00:00:00"/>
    <s v="Corporate"/>
    <x v="27"/>
    <s v="Cap Project              003 6"/>
    <m/>
    <n v="2234"/>
    <n v="363776"/>
    <m/>
    <m/>
    <m/>
    <m/>
    <s v="T4"/>
    <n v="305"/>
    <m/>
    <m/>
    <n v="3"/>
    <n v="20"/>
    <n v="4.5"/>
    <n v="1001564"/>
    <s v="AA"/>
    <n v="102"/>
    <s v="P"/>
    <s v="P"/>
    <n v="90"/>
    <m/>
    <m/>
  </r>
  <r>
    <n v="105"/>
    <n v="2019099"/>
    <n v="1745"/>
    <x v="2"/>
    <n v="222.84"/>
    <n v="222.84"/>
    <d v="2020-02-29T00:00:00"/>
    <s v="Corporate"/>
    <x v="27"/>
    <s v="Cap Project              003 6"/>
    <m/>
    <n v="2222"/>
    <n v="360965"/>
    <m/>
    <m/>
    <m/>
    <m/>
    <s v="T4"/>
    <n v="305"/>
    <m/>
    <m/>
    <n v="2"/>
    <n v="20"/>
    <n v="4.5"/>
    <n v="1001564"/>
    <s v="AA"/>
    <n v="102"/>
    <s v="P"/>
    <s v="P"/>
    <n v="46"/>
    <m/>
    <m/>
  </r>
  <r>
    <n v="105"/>
    <n v="2019099"/>
    <n v="1745"/>
    <x v="2"/>
    <n v="222.84"/>
    <n v="222.84"/>
    <d v="2019-12-31T00:00:00"/>
    <s v="Corporate"/>
    <x v="27"/>
    <s v="Cap Project              003 6"/>
    <m/>
    <n v="2192"/>
    <n v="356023"/>
    <m/>
    <m/>
    <m/>
    <m/>
    <s v="T4"/>
    <n v="305"/>
    <m/>
    <m/>
    <n v="12"/>
    <n v="19"/>
    <n v="4.5"/>
    <n v="1001564"/>
    <s v="AA"/>
    <n v="102"/>
    <s v="P"/>
    <s v="P"/>
    <n v="31"/>
    <m/>
    <m/>
  </r>
  <r>
    <n v="105"/>
    <n v="2019099"/>
    <n v="1745"/>
    <x v="2"/>
    <n v="217.25"/>
    <n v="217.25"/>
    <d v="2020-05-31T00:00:00"/>
    <s v="Corporate"/>
    <x v="3"/>
    <s v="Cap Project              003 6"/>
    <m/>
    <n v="2258"/>
    <n v="368516"/>
    <m/>
    <m/>
    <m/>
    <m/>
    <s v="T4"/>
    <n v="305"/>
    <m/>
    <m/>
    <n v="5"/>
    <n v="20"/>
    <n v="2.75"/>
    <n v="1099918"/>
    <s v="AA"/>
    <n v="102"/>
    <s v="P"/>
    <s v="P"/>
    <n v="52"/>
    <m/>
    <m/>
  </r>
  <r>
    <n v="105"/>
    <n v="2019099"/>
    <n v="1745"/>
    <x v="2"/>
    <n v="216.65"/>
    <n v="216.65"/>
    <d v="2020-05-15T00:00:00"/>
    <s v="Corporate"/>
    <x v="3"/>
    <s v="Cap Project              003 6"/>
    <m/>
    <n v="2252"/>
    <n v="367714"/>
    <m/>
    <m/>
    <m/>
    <m/>
    <s v="T4"/>
    <n v="305"/>
    <m/>
    <m/>
    <n v="5"/>
    <n v="20"/>
    <n v="5"/>
    <n v="1001702"/>
    <s v="AA"/>
    <n v="102"/>
    <s v="P"/>
    <s v="P"/>
    <n v="84"/>
    <m/>
    <m/>
  </r>
  <r>
    <n v="105"/>
    <n v="2019099"/>
    <n v="1745"/>
    <x v="2"/>
    <n v="216.65"/>
    <n v="216.65"/>
    <d v="2020-04-15T00:00:00"/>
    <s v="Corporate"/>
    <x v="34"/>
    <s v="Cap Project              003 6"/>
    <m/>
    <n v="2240"/>
    <n v="365224"/>
    <m/>
    <m/>
    <m/>
    <m/>
    <s v="T4"/>
    <n v="305"/>
    <m/>
    <m/>
    <n v="4"/>
    <n v="20"/>
    <n v="5"/>
    <n v="1001702"/>
    <s v="AA"/>
    <n v="102"/>
    <s v="P"/>
    <s v="P"/>
    <n v="68"/>
    <m/>
    <m/>
  </r>
  <r>
    <n v="105"/>
    <n v="2019099"/>
    <n v="1745"/>
    <x v="2"/>
    <n v="216.65"/>
    <n v="216.65"/>
    <d v="2020-04-15T00:00:00"/>
    <s v="Corporate"/>
    <x v="34"/>
    <s v="Cap Project              003 6"/>
    <m/>
    <n v="2240"/>
    <n v="365224"/>
    <m/>
    <m/>
    <m/>
    <m/>
    <s v="T4"/>
    <n v="305"/>
    <m/>
    <m/>
    <n v="4"/>
    <n v="20"/>
    <n v="5"/>
    <n v="1001702"/>
    <s v="AA"/>
    <n v="102"/>
    <s v="P"/>
    <s v="P"/>
    <n v="70"/>
    <m/>
    <m/>
  </r>
  <r>
    <n v="105"/>
    <n v="2019099"/>
    <n v="1745"/>
    <x v="2"/>
    <n v="216.65"/>
    <n v="216.65"/>
    <d v="2020-04-15T00:00:00"/>
    <s v="Corporate"/>
    <x v="34"/>
    <s v="Cap Project              003 6"/>
    <m/>
    <n v="2240"/>
    <n v="365224"/>
    <m/>
    <m/>
    <m/>
    <m/>
    <s v="T4"/>
    <n v="305"/>
    <m/>
    <m/>
    <n v="4"/>
    <n v="20"/>
    <n v="5"/>
    <n v="1001702"/>
    <s v="AA"/>
    <n v="102"/>
    <s v="P"/>
    <s v="P"/>
    <n v="72"/>
    <m/>
    <m/>
  </r>
  <r>
    <n v="105"/>
    <n v="2019099"/>
    <n v="1745"/>
    <x v="2"/>
    <n v="216.65"/>
    <n v="216.65"/>
    <d v="2020-04-15T00:00:00"/>
    <s v="Corporate"/>
    <x v="37"/>
    <s v="Cap Project              003 6"/>
    <m/>
    <n v="2240"/>
    <n v="365224"/>
    <m/>
    <m/>
    <m/>
    <m/>
    <s v="T4"/>
    <n v="305"/>
    <m/>
    <m/>
    <n v="4"/>
    <n v="20"/>
    <n v="5"/>
    <n v="1001797"/>
    <s v="AA"/>
    <n v="102"/>
    <s v="P"/>
    <s v="P"/>
    <n v="106"/>
    <m/>
    <m/>
  </r>
  <r>
    <n v="105"/>
    <n v="2019099"/>
    <n v="1745"/>
    <x v="2"/>
    <n v="216.65"/>
    <n v="216.65"/>
    <d v="2020-04-15T00:00:00"/>
    <s v="Corporate"/>
    <x v="37"/>
    <s v="Cap Project              003 6"/>
    <m/>
    <n v="2240"/>
    <n v="365224"/>
    <m/>
    <m/>
    <m/>
    <m/>
    <s v="T4"/>
    <n v="305"/>
    <m/>
    <m/>
    <n v="4"/>
    <n v="20"/>
    <n v="5"/>
    <n v="1001797"/>
    <s v="AA"/>
    <n v="102"/>
    <s v="P"/>
    <s v="P"/>
    <n v="107"/>
    <m/>
    <m/>
  </r>
  <r>
    <n v="105"/>
    <n v="2019099"/>
    <n v="1745"/>
    <x v="2"/>
    <n v="216.65"/>
    <n v="216.65"/>
    <d v="2020-04-15T00:00:00"/>
    <s v="Corporate"/>
    <x v="34"/>
    <s v="Cap Project              003 6"/>
    <m/>
    <n v="2240"/>
    <n v="365224"/>
    <m/>
    <m/>
    <m/>
    <m/>
    <s v="T4"/>
    <n v="305"/>
    <m/>
    <m/>
    <n v="4"/>
    <n v="20"/>
    <n v="5"/>
    <n v="1001702"/>
    <s v="AA"/>
    <n v="102"/>
    <s v="P"/>
    <s v="P"/>
    <n v="112"/>
    <m/>
    <m/>
  </r>
  <r>
    <n v="105"/>
    <n v="2019099"/>
    <n v="1745"/>
    <x v="2"/>
    <n v="216.65"/>
    <n v="216.65"/>
    <d v="2020-03-31T00:00:00"/>
    <s v="Corporate"/>
    <x v="25"/>
    <s v="CAP PROJECT"/>
    <m/>
    <n v="368944"/>
    <n v="364511"/>
    <m/>
    <m/>
    <m/>
    <m/>
    <s v="JE"/>
    <n v="305"/>
    <m/>
    <m/>
    <n v="3"/>
    <n v="20"/>
    <m/>
    <m/>
    <s v="AA"/>
    <n v="288"/>
    <s v="G"/>
    <s v="P"/>
    <n v="384"/>
    <m/>
    <m/>
  </r>
  <r>
    <n v="105"/>
    <n v="2019099"/>
    <n v="1745"/>
    <x v="2"/>
    <n v="216.65"/>
    <n v="216.65"/>
    <d v="2020-03-31T00:00:00"/>
    <s v="Corporate"/>
    <x v="34"/>
    <s v="Cap Project              003 6"/>
    <m/>
    <n v="2234"/>
    <n v="363776"/>
    <m/>
    <m/>
    <m/>
    <m/>
    <s v="T4"/>
    <n v="305"/>
    <m/>
    <m/>
    <n v="3"/>
    <n v="20"/>
    <n v="5"/>
    <n v="1001702"/>
    <s v="AA"/>
    <n v="102"/>
    <s v="P"/>
    <s v="P"/>
    <n v="38"/>
    <m/>
    <m/>
  </r>
  <r>
    <n v="105"/>
    <n v="2019099"/>
    <n v="1745"/>
    <x v="2"/>
    <n v="216.65"/>
    <n v="216.65"/>
    <d v="2020-03-31T00:00:00"/>
    <s v="Corporate"/>
    <x v="34"/>
    <s v="Cap Project              003 6"/>
    <m/>
    <n v="2234"/>
    <n v="363776"/>
    <m/>
    <m/>
    <m/>
    <m/>
    <s v="T4"/>
    <n v="305"/>
    <m/>
    <m/>
    <n v="3"/>
    <n v="20"/>
    <n v="5"/>
    <n v="1001702"/>
    <s v="AA"/>
    <n v="102"/>
    <s v="P"/>
    <s v="P"/>
    <n v="80"/>
    <m/>
    <m/>
  </r>
  <r>
    <n v="105"/>
    <n v="2019099"/>
    <n v="1745"/>
    <x v="2"/>
    <n v="216.65"/>
    <n v="216.65"/>
    <d v="2020-03-31T00:00:00"/>
    <s v="Corporate"/>
    <x v="34"/>
    <s v="Cap Project              003 6"/>
    <m/>
    <n v="2234"/>
    <n v="363776"/>
    <m/>
    <m/>
    <m/>
    <m/>
    <s v="T4"/>
    <n v="305"/>
    <m/>
    <m/>
    <n v="3"/>
    <n v="20"/>
    <n v="5"/>
    <n v="1001702"/>
    <s v="AA"/>
    <n v="102"/>
    <s v="P"/>
    <s v="P"/>
    <n v="84"/>
    <m/>
    <m/>
  </r>
  <r>
    <n v="105"/>
    <n v="2019099"/>
    <n v="1745"/>
    <x v="2"/>
    <n v="216.65"/>
    <n v="216.65"/>
    <d v="2020-03-15T00:00:00"/>
    <s v="Corporate"/>
    <x v="34"/>
    <s v="Cap Project              003 6"/>
    <m/>
    <n v="2228"/>
    <n v="362565"/>
    <m/>
    <m/>
    <m/>
    <m/>
    <s v="T4"/>
    <n v="305"/>
    <m/>
    <m/>
    <n v="3"/>
    <n v="20"/>
    <n v="5"/>
    <n v="1001702"/>
    <s v="AA"/>
    <n v="102"/>
    <s v="P"/>
    <s v="P"/>
    <n v="51"/>
    <m/>
    <m/>
  </r>
  <r>
    <n v="105"/>
    <n v="2019099"/>
    <n v="1745"/>
    <x v="2"/>
    <n v="216.65"/>
    <n v="216.65"/>
    <d v="2020-03-15T00:00:00"/>
    <s v="Corporate"/>
    <x v="34"/>
    <s v="Cap Project              003 6"/>
    <m/>
    <n v="2228"/>
    <n v="362565"/>
    <m/>
    <m/>
    <m/>
    <m/>
    <s v="T4"/>
    <n v="305"/>
    <m/>
    <m/>
    <n v="3"/>
    <n v="20"/>
    <n v="5"/>
    <n v="1001702"/>
    <s v="AA"/>
    <n v="102"/>
    <s v="P"/>
    <s v="P"/>
    <n v="52"/>
    <m/>
    <m/>
  </r>
  <r>
    <n v="105"/>
    <n v="2019099"/>
    <n v="1745"/>
    <x v="2"/>
    <n v="216.65"/>
    <n v="216.65"/>
    <d v="2020-02-29T00:00:00"/>
    <s v="Corporate"/>
    <x v="34"/>
    <s v="Cap Project              003 6"/>
    <m/>
    <n v="2222"/>
    <n v="360965"/>
    <m/>
    <m/>
    <m/>
    <m/>
    <s v="T4"/>
    <n v="305"/>
    <m/>
    <m/>
    <n v="2"/>
    <n v="20"/>
    <n v="5"/>
    <n v="1001702"/>
    <s v="AA"/>
    <n v="102"/>
    <s v="P"/>
    <s v="P"/>
    <n v="17"/>
    <m/>
    <m/>
  </r>
  <r>
    <n v="105"/>
    <n v="2019099"/>
    <n v="1745"/>
    <x v="2"/>
    <n v="216.65"/>
    <n v="216.65"/>
    <d v="2020-01-15T00:00:00"/>
    <s v="Corporate"/>
    <x v="34"/>
    <s v="Cap Project              003 6"/>
    <m/>
    <n v="2207"/>
    <n v="358857"/>
    <m/>
    <m/>
    <m/>
    <m/>
    <s v="T4"/>
    <n v="305"/>
    <m/>
    <m/>
    <n v="1"/>
    <n v="20"/>
    <n v="5"/>
    <n v="1001702"/>
    <s v="AA"/>
    <n v="102"/>
    <s v="P"/>
    <s v="P"/>
    <n v="23"/>
    <m/>
    <m/>
  </r>
  <r>
    <n v="105"/>
    <n v="2019099"/>
    <n v="1745"/>
    <x v="2"/>
    <n v="216.65"/>
    <n v="216.65"/>
    <d v="2020-01-15T00:00:00"/>
    <s v="Corporate"/>
    <x v="34"/>
    <s v="Cap Project              003 6"/>
    <m/>
    <n v="2207"/>
    <n v="358857"/>
    <m/>
    <m/>
    <m/>
    <m/>
    <s v="T4"/>
    <n v="305"/>
    <m/>
    <m/>
    <n v="1"/>
    <n v="20"/>
    <n v="5"/>
    <n v="1001702"/>
    <s v="AA"/>
    <n v="102"/>
    <s v="P"/>
    <s v="P"/>
    <n v="24"/>
    <m/>
    <m/>
  </r>
  <r>
    <n v="105"/>
    <n v="2019099"/>
    <n v="1745"/>
    <x v="2"/>
    <n v="216.65"/>
    <n v="216.65"/>
    <d v="2020-01-15T00:00:00"/>
    <s v="Corporate"/>
    <x v="34"/>
    <s v="Cap Project              003 6"/>
    <m/>
    <n v="2207"/>
    <n v="358857"/>
    <m/>
    <m/>
    <m/>
    <m/>
    <s v="T4"/>
    <n v="305"/>
    <m/>
    <m/>
    <n v="1"/>
    <n v="20"/>
    <n v="5"/>
    <n v="1001702"/>
    <s v="AA"/>
    <n v="102"/>
    <s v="P"/>
    <s v="P"/>
    <n v="25"/>
    <m/>
    <m/>
  </r>
  <r>
    <n v="105"/>
    <n v="2019099"/>
    <n v="1745"/>
    <x v="2"/>
    <n v="216.65"/>
    <n v="216.65"/>
    <d v="2020-01-15T00:00:00"/>
    <s v="Corporate"/>
    <x v="34"/>
    <s v="Cap Project              003 6"/>
    <m/>
    <n v="2207"/>
    <n v="358857"/>
    <m/>
    <m/>
    <m/>
    <m/>
    <s v="T4"/>
    <n v="305"/>
    <m/>
    <m/>
    <n v="1"/>
    <n v="20"/>
    <n v="5"/>
    <n v="1001702"/>
    <s v="AA"/>
    <n v="102"/>
    <s v="P"/>
    <s v="P"/>
    <n v="40"/>
    <m/>
    <m/>
  </r>
  <r>
    <n v="105"/>
    <n v="2019099"/>
    <n v="1745"/>
    <x v="2"/>
    <n v="216.65"/>
    <n v="216.65"/>
    <d v="2019-12-31T00:00:00"/>
    <s v="Corporate"/>
    <x v="34"/>
    <s v="Cap Project              003 6"/>
    <m/>
    <n v="2192"/>
    <n v="356023"/>
    <m/>
    <m/>
    <m/>
    <m/>
    <s v="T4"/>
    <n v="305"/>
    <m/>
    <m/>
    <n v="12"/>
    <n v="19"/>
    <n v="5"/>
    <n v="1001702"/>
    <s v="AA"/>
    <n v="102"/>
    <s v="P"/>
    <s v="P"/>
    <n v="13"/>
    <m/>
    <m/>
  </r>
  <r>
    <n v="105"/>
    <n v="2019099"/>
    <n v="1745"/>
    <x v="2"/>
    <n v="216.65"/>
    <n v="216.65"/>
    <d v="2019-12-31T00:00:00"/>
    <s v="Corporate"/>
    <x v="34"/>
    <s v="Cap Project              003 6"/>
    <m/>
    <n v="2192"/>
    <n v="356023"/>
    <m/>
    <m/>
    <m/>
    <m/>
    <s v="T4"/>
    <n v="305"/>
    <m/>
    <m/>
    <n v="12"/>
    <n v="19"/>
    <n v="5"/>
    <n v="1001702"/>
    <s v="AA"/>
    <n v="102"/>
    <s v="P"/>
    <s v="P"/>
    <n v="21"/>
    <m/>
    <m/>
  </r>
  <r>
    <n v="105"/>
    <n v="2019099"/>
    <n v="1745"/>
    <x v="2"/>
    <n v="216.65"/>
    <n v="216.65"/>
    <d v="2019-11-30T00:00:00"/>
    <s v="Corporate"/>
    <x v="34"/>
    <s v="Cap Project              003 6"/>
    <m/>
    <n v="2177"/>
    <n v="353064"/>
    <m/>
    <m/>
    <m/>
    <m/>
    <s v="T4"/>
    <n v="305"/>
    <m/>
    <m/>
    <n v="11"/>
    <n v="19"/>
    <n v="5"/>
    <n v="1001702"/>
    <s v="AA"/>
    <n v="102"/>
    <s v="P"/>
    <s v="P"/>
    <n v="52"/>
    <m/>
    <m/>
  </r>
  <r>
    <n v="105"/>
    <n v="2019099"/>
    <n v="1745"/>
    <x v="2"/>
    <n v="216.65"/>
    <n v="216.65"/>
    <d v="2019-09-30T00:00:00"/>
    <s v="Corporate"/>
    <x v="26"/>
    <s v="Cap Project              003 6"/>
    <m/>
    <n v="2153"/>
    <n v="347005"/>
    <m/>
    <m/>
    <m/>
    <m/>
    <s v="T4"/>
    <n v="305"/>
    <m/>
    <m/>
    <n v="9"/>
    <n v="19"/>
    <n v="5"/>
    <n v="1099997"/>
    <s v="AA"/>
    <n v="102"/>
    <s v="P"/>
    <s v="P"/>
    <n v="38"/>
    <m/>
    <m/>
  </r>
  <r>
    <n v="105"/>
    <n v="2019099"/>
    <n v="1745"/>
    <x v="2"/>
    <n v="216.65"/>
    <n v="216.65"/>
    <d v="2019-09-24T00:00:00"/>
    <s v="Corporate"/>
    <x v="40"/>
    <s v="Cap Project              003 6"/>
    <m/>
    <n v="2150"/>
    <n v="346717"/>
    <m/>
    <m/>
    <m/>
    <m/>
    <s v="T4"/>
    <n v="305"/>
    <m/>
    <m/>
    <n v="9"/>
    <n v="19"/>
    <n v="5"/>
    <n v="1001389"/>
    <s v="AA"/>
    <n v="105"/>
    <s v="P"/>
    <s v="P"/>
    <n v="5"/>
    <m/>
    <m/>
  </r>
  <r>
    <n v="105"/>
    <n v="2019099"/>
    <n v="1745"/>
    <x v="2"/>
    <n v="216.65"/>
    <n v="216.65"/>
    <d v="2019-09-15T00:00:00"/>
    <s v="Corporate"/>
    <x v="26"/>
    <s v="Cap Project              003 6"/>
    <m/>
    <n v="2147"/>
    <n v="345212"/>
    <m/>
    <m/>
    <m/>
    <m/>
    <s v="T4"/>
    <n v="305"/>
    <m/>
    <m/>
    <n v="9"/>
    <n v="19"/>
    <n v="5"/>
    <n v="1099997"/>
    <s v="AA"/>
    <n v="105"/>
    <s v="P"/>
    <s v="P"/>
    <n v="6"/>
    <m/>
    <m/>
  </r>
  <r>
    <n v="105"/>
    <n v="2019099"/>
    <n v="1745"/>
    <x v="2"/>
    <n v="216.65"/>
    <n v="216.65"/>
    <d v="2019-09-15T00:00:00"/>
    <s v="Corporate"/>
    <x v="26"/>
    <s v="Cap Project              003 6"/>
    <m/>
    <n v="2147"/>
    <n v="345212"/>
    <m/>
    <m/>
    <m/>
    <m/>
    <s v="T4"/>
    <n v="305"/>
    <m/>
    <m/>
    <n v="9"/>
    <n v="19"/>
    <n v="5"/>
    <n v="1099997"/>
    <s v="AA"/>
    <n v="105"/>
    <s v="P"/>
    <s v="P"/>
    <n v="11"/>
    <m/>
    <m/>
  </r>
  <r>
    <n v="105"/>
    <n v="2019099"/>
    <n v="1747"/>
    <x v="0"/>
    <n v="216.65"/>
    <n v="216.65"/>
    <d v="2019-09-15T00:00:00"/>
    <s v="Corporate"/>
    <x v="32"/>
    <s v="Cap Project              003 6"/>
    <m/>
    <n v="2147"/>
    <n v="345212"/>
    <m/>
    <m/>
    <m/>
    <m/>
    <s v="T4"/>
    <n v="305"/>
    <m/>
    <m/>
    <n v="9"/>
    <n v="19"/>
    <n v="5"/>
    <n v="1099820"/>
    <s v="AA"/>
    <n v="105"/>
    <s v="P"/>
    <s v="P"/>
    <n v="44"/>
    <m/>
    <m/>
  </r>
  <r>
    <n v="105"/>
    <n v="2019099"/>
    <n v="1745"/>
    <x v="2"/>
    <n v="216.65"/>
    <n v="216.65"/>
    <d v="2019-09-10T00:00:00"/>
    <s v="Corporate"/>
    <x v="33"/>
    <s v="Cap Project              003 6"/>
    <m/>
    <n v="2144"/>
    <n v="345014"/>
    <m/>
    <m/>
    <m/>
    <m/>
    <s v="T4"/>
    <n v="305"/>
    <m/>
    <m/>
    <n v="9"/>
    <n v="19"/>
    <n v="5"/>
    <n v="1099678"/>
    <s v="AA"/>
    <n v="105"/>
    <s v="P"/>
    <s v="P"/>
    <n v="1"/>
    <m/>
    <m/>
  </r>
  <r>
    <n v="105"/>
    <n v="2019099"/>
    <n v="1745"/>
    <x v="2"/>
    <n v="216.65"/>
    <n v="216.65"/>
    <d v="2019-08-31T00:00:00"/>
    <s v="Corporate"/>
    <x v="26"/>
    <s v="Cap Project              003 6"/>
    <m/>
    <n v="2141"/>
    <n v="343758"/>
    <m/>
    <m/>
    <m/>
    <m/>
    <s v="T4"/>
    <n v="305"/>
    <m/>
    <m/>
    <n v="8"/>
    <n v="19"/>
    <n v="5"/>
    <n v="1099997"/>
    <s v="AA"/>
    <n v="105"/>
    <s v="P"/>
    <s v="P"/>
    <n v="5"/>
    <m/>
    <m/>
  </r>
  <r>
    <n v="105"/>
    <n v="2019099"/>
    <n v="1745"/>
    <x v="2"/>
    <n v="216.65"/>
    <n v="216.65"/>
    <d v="2019-08-31T00:00:00"/>
    <s v="Corporate"/>
    <x v="31"/>
    <s v="Cap Project              003 6"/>
    <m/>
    <n v="2141"/>
    <n v="343758"/>
    <m/>
    <m/>
    <m/>
    <m/>
    <s v="T4"/>
    <n v="305"/>
    <m/>
    <m/>
    <n v="8"/>
    <n v="19"/>
    <n v="5"/>
    <n v="1001594"/>
    <s v="AA"/>
    <n v="105"/>
    <s v="P"/>
    <s v="P"/>
    <n v="52"/>
    <m/>
    <m/>
  </r>
  <r>
    <n v="105"/>
    <n v="2019099"/>
    <n v="1745"/>
    <x v="2"/>
    <n v="216.65"/>
    <n v="216.65"/>
    <d v="2019-07-30T00:00:00"/>
    <s v="Corporate"/>
    <x v="33"/>
    <s v="Cap Project              003 6"/>
    <m/>
    <n v="2126"/>
    <n v="341208"/>
    <m/>
    <m/>
    <m/>
    <m/>
    <s v="T4"/>
    <n v="305"/>
    <m/>
    <m/>
    <n v="7"/>
    <n v="19"/>
    <n v="5"/>
    <n v="1099678"/>
    <s v="AA"/>
    <n v="102"/>
    <s v="P"/>
    <s v="P"/>
    <n v="3"/>
    <m/>
    <m/>
  </r>
  <r>
    <n v="105"/>
    <n v="2019099"/>
    <n v="1745"/>
    <x v="2"/>
    <n v="216.65"/>
    <n v="216.65"/>
    <d v="2019-06-30T00:00:00"/>
    <s v="Corporate"/>
    <x v="32"/>
    <s v="Cap Project              003 6"/>
    <m/>
    <n v="2114"/>
    <n v="338466"/>
    <m/>
    <m/>
    <m/>
    <m/>
    <s v="T4"/>
    <n v="305"/>
    <m/>
    <m/>
    <n v="6"/>
    <n v="19"/>
    <n v="5"/>
    <n v="1099820"/>
    <s v="AA"/>
    <n v="105"/>
    <s v="P"/>
    <s v="P"/>
    <n v="1"/>
    <m/>
    <m/>
  </r>
  <r>
    <n v="105"/>
    <n v="2019099"/>
    <n v="1745"/>
    <x v="2"/>
    <n v="216.65"/>
    <n v="216.65"/>
    <d v="2019-06-30T00:00:00"/>
    <s v="Corporate"/>
    <x v="32"/>
    <s v="Cap Project              003 6"/>
    <m/>
    <n v="2114"/>
    <n v="338466"/>
    <m/>
    <m/>
    <m/>
    <m/>
    <s v="T4"/>
    <n v="305"/>
    <m/>
    <m/>
    <n v="6"/>
    <n v="19"/>
    <n v="5"/>
    <n v="1099820"/>
    <s v="AA"/>
    <n v="105"/>
    <s v="P"/>
    <s v="P"/>
    <n v="2"/>
    <m/>
    <m/>
  </r>
  <r>
    <n v="105"/>
    <n v="2019099"/>
    <n v="1745"/>
    <x v="2"/>
    <n v="216.32"/>
    <n v="216.32"/>
    <d v="2020-04-15T00:00:00"/>
    <s v="Corporate"/>
    <x v="36"/>
    <s v="Fusion UAT               003 6"/>
    <m/>
    <n v="2240"/>
    <n v="365224"/>
    <m/>
    <m/>
    <m/>
    <m/>
    <s v="T4"/>
    <n v="305"/>
    <m/>
    <m/>
    <n v="4"/>
    <n v="20"/>
    <n v="4.5"/>
    <n v="1099725"/>
    <s v="AA"/>
    <n v="102"/>
    <s v="P"/>
    <s v="P"/>
    <n v="62"/>
    <m/>
    <m/>
  </r>
  <r>
    <n v="105"/>
    <n v="2019099"/>
    <n v="1745"/>
    <x v="2"/>
    <n v="216.32"/>
    <n v="216.32"/>
    <d v="2020-03-31T00:00:00"/>
    <s v="Corporate"/>
    <x v="36"/>
    <s v="Fusion Purchasing Summit/003 6"/>
    <m/>
    <n v="2234"/>
    <n v="363776"/>
    <m/>
    <m/>
    <m/>
    <m/>
    <s v="T4"/>
    <n v="305"/>
    <m/>
    <m/>
    <n v="3"/>
    <n v="20"/>
    <n v="4.5"/>
    <n v="1099725"/>
    <s v="AA"/>
    <n v="102"/>
    <s v="P"/>
    <s v="P"/>
    <n v="74"/>
    <m/>
    <m/>
  </r>
  <r>
    <n v="105"/>
    <n v="2019099"/>
    <n v="1745"/>
    <x v="2"/>
    <n v="213.5"/>
    <n v="213.5"/>
    <d v="2019-07-31T00:00:00"/>
    <s v="Corporate"/>
    <x v="24"/>
    <s v="Cap Project              003 6"/>
    <m/>
    <n v="2129"/>
    <n v="341234"/>
    <m/>
    <m/>
    <m/>
    <m/>
    <s v="T4"/>
    <n v="305"/>
    <m/>
    <m/>
    <n v="7"/>
    <n v="19"/>
    <n v="3.5"/>
    <n v="1099918"/>
    <s v="AA"/>
    <n v="105"/>
    <s v="P"/>
    <s v="P"/>
    <n v="41"/>
    <m/>
    <m/>
  </r>
  <r>
    <n v="105"/>
    <n v="2019099"/>
    <n v="1745"/>
    <x v="2"/>
    <n v="210.25"/>
    <n v="210.25"/>
    <d v="2019-08-15T00:00:00"/>
    <s v="Corporate"/>
    <x v="46"/>
    <s v="Oracle Cloud ERP         003 6"/>
    <m/>
    <n v="2132"/>
    <n v="342563"/>
    <m/>
    <m/>
    <m/>
    <m/>
    <s v="T4"/>
    <n v="305"/>
    <m/>
    <m/>
    <n v="8"/>
    <n v="19"/>
    <n v="5"/>
    <n v="1099605"/>
    <s v="AA"/>
    <n v="105"/>
    <s v="P"/>
    <s v="P"/>
    <n v="35"/>
    <m/>
    <m/>
  </r>
  <r>
    <n v="105"/>
    <n v="2019099"/>
    <n v="1745"/>
    <x v="2"/>
    <n v="210.25"/>
    <n v="210.25"/>
    <d v="2019-08-15T00:00:00"/>
    <s v="Corporate"/>
    <x v="46"/>
    <s v="Oracle Cloud ERP         003 6"/>
    <m/>
    <n v="2132"/>
    <n v="342563"/>
    <m/>
    <m/>
    <m/>
    <m/>
    <s v="T4"/>
    <n v="305"/>
    <m/>
    <m/>
    <n v="8"/>
    <n v="19"/>
    <n v="5"/>
    <n v="1099605"/>
    <s v="AA"/>
    <n v="105"/>
    <s v="P"/>
    <s v="P"/>
    <n v="36"/>
    <m/>
    <m/>
  </r>
  <r>
    <m/>
    <m/>
    <m/>
    <x v="2"/>
    <n v="200.97"/>
    <n v="200.97"/>
    <d v="2020-10-01T00:00:00"/>
    <m/>
    <x v="3"/>
    <m/>
    <m/>
    <m/>
    <m/>
    <m/>
    <m/>
    <m/>
    <m/>
    <m/>
    <m/>
    <m/>
    <m/>
    <n v="10"/>
    <n v="20"/>
    <m/>
    <m/>
    <m/>
    <m/>
    <m/>
    <m/>
    <m/>
    <m/>
    <m/>
  </r>
  <r>
    <m/>
    <m/>
    <m/>
    <x v="2"/>
    <n v="200.97"/>
    <n v="200.97"/>
    <d v="2020-10-01T00:00:00"/>
    <m/>
    <x v="3"/>
    <m/>
    <m/>
    <m/>
    <m/>
    <m/>
    <m/>
    <m/>
    <m/>
    <m/>
    <m/>
    <m/>
    <m/>
    <n v="10"/>
    <n v="20"/>
    <m/>
    <m/>
    <m/>
    <m/>
    <m/>
    <m/>
    <m/>
    <m/>
    <m/>
  </r>
  <r>
    <m/>
    <m/>
    <m/>
    <x v="2"/>
    <n v="200.97"/>
    <n v="200.97"/>
    <d v="2020-07-01T00:00:00"/>
    <m/>
    <x v="3"/>
    <m/>
    <m/>
    <m/>
    <m/>
    <m/>
    <m/>
    <m/>
    <m/>
    <m/>
    <m/>
    <m/>
    <m/>
    <n v="7"/>
    <n v="20"/>
    <m/>
    <m/>
    <m/>
    <m/>
    <m/>
    <m/>
    <m/>
    <m/>
    <m/>
  </r>
  <r>
    <m/>
    <m/>
    <m/>
    <x v="2"/>
    <n v="200.97"/>
    <n v="200.97"/>
    <d v="2020-06-04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200.97"/>
    <n v="200.97"/>
    <d v="2020-06-03T00:00:00"/>
    <m/>
    <x v="3"/>
    <m/>
    <m/>
    <m/>
    <m/>
    <m/>
    <m/>
    <m/>
    <m/>
    <m/>
    <m/>
    <m/>
    <m/>
    <n v="6"/>
    <n v="20"/>
    <m/>
    <m/>
    <m/>
    <m/>
    <m/>
    <m/>
    <m/>
    <m/>
    <m/>
  </r>
  <r>
    <n v="105"/>
    <n v="2019099"/>
    <n v="1745"/>
    <x v="2"/>
    <n v="198.08"/>
    <n v="198.08"/>
    <d v="2020-05-15T00:00:00"/>
    <s v="Corporate"/>
    <x v="3"/>
    <s v="Cap Project              003 6"/>
    <m/>
    <n v="2252"/>
    <n v="367714"/>
    <m/>
    <m/>
    <m/>
    <m/>
    <s v="T4"/>
    <n v="305"/>
    <m/>
    <m/>
    <n v="5"/>
    <n v="20"/>
    <n v="4"/>
    <n v="1099997"/>
    <s v="AA"/>
    <n v="102"/>
    <s v="P"/>
    <s v="P"/>
    <n v="42"/>
    <m/>
    <m/>
  </r>
  <r>
    <n v="105"/>
    <n v="2019099"/>
    <n v="1745"/>
    <x v="2"/>
    <n v="198.08"/>
    <n v="198.08"/>
    <d v="2020-04-30T00:00:00"/>
    <s v="Corporate"/>
    <x v="27"/>
    <s v="Cap Project              003 6"/>
    <m/>
    <n v="2246"/>
    <n v="366413"/>
    <m/>
    <m/>
    <m/>
    <m/>
    <s v="T4"/>
    <n v="305"/>
    <m/>
    <m/>
    <n v="4"/>
    <n v="20"/>
    <n v="4"/>
    <n v="1001564"/>
    <s v="AA"/>
    <n v="102"/>
    <s v="P"/>
    <s v="P"/>
    <n v="75"/>
    <m/>
    <m/>
  </r>
  <r>
    <n v="105"/>
    <n v="2019099"/>
    <n v="1745"/>
    <x v="2"/>
    <n v="198.08"/>
    <n v="198.08"/>
    <d v="2020-04-30T00:00:00"/>
    <s v="Corporate"/>
    <x v="26"/>
    <s v="Cap Project              003 6"/>
    <m/>
    <n v="2246"/>
    <n v="366413"/>
    <m/>
    <m/>
    <m/>
    <m/>
    <s v="T4"/>
    <n v="305"/>
    <m/>
    <m/>
    <n v="4"/>
    <n v="20"/>
    <n v="4"/>
    <n v="1099997"/>
    <s v="AA"/>
    <n v="102"/>
    <s v="P"/>
    <s v="P"/>
    <n v="101"/>
    <m/>
    <m/>
  </r>
  <r>
    <n v="105"/>
    <n v="2019099"/>
    <n v="1745"/>
    <x v="2"/>
    <n v="198.08"/>
    <n v="198.08"/>
    <d v="2020-04-30T00:00:00"/>
    <s v="Corporate"/>
    <x v="26"/>
    <s v="Cap Project              003 6"/>
    <m/>
    <n v="2246"/>
    <n v="366413"/>
    <m/>
    <m/>
    <m/>
    <m/>
    <s v="T4"/>
    <n v="305"/>
    <m/>
    <m/>
    <n v="4"/>
    <n v="20"/>
    <n v="4"/>
    <n v="1099997"/>
    <s v="AA"/>
    <n v="102"/>
    <s v="P"/>
    <s v="P"/>
    <n v="102"/>
    <m/>
    <m/>
  </r>
  <r>
    <n v="105"/>
    <n v="2019099"/>
    <n v="1745"/>
    <x v="2"/>
    <n v="198.08"/>
    <n v="198.08"/>
    <d v="2020-04-30T00:00:00"/>
    <s v="Corporate"/>
    <x v="26"/>
    <s v="Cap Project              003 6"/>
    <m/>
    <n v="2246"/>
    <n v="366413"/>
    <m/>
    <m/>
    <m/>
    <m/>
    <s v="T4"/>
    <n v="305"/>
    <m/>
    <m/>
    <n v="4"/>
    <n v="20"/>
    <n v="4"/>
    <n v="1099997"/>
    <s v="AA"/>
    <n v="102"/>
    <s v="P"/>
    <s v="P"/>
    <n v="104"/>
    <m/>
    <m/>
  </r>
  <r>
    <n v="105"/>
    <n v="2019099"/>
    <n v="1745"/>
    <x v="2"/>
    <n v="198.08"/>
    <n v="198.08"/>
    <d v="2020-04-15T00:00:00"/>
    <s v="Corporate"/>
    <x v="26"/>
    <s v="Cap Project              003 6"/>
    <m/>
    <n v="2240"/>
    <n v="365224"/>
    <m/>
    <m/>
    <m/>
    <m/>
    <s v="T4"/>
    <n v="305"/>
    <m/>
    <m/>
    <n v="4"/>
    <n v="20"/>
    <n v="4"/>
    <n v="1099997"/>
    <s v="AA"/>
    <n v="102"/>
    <s v="P"/>
    <s v="P"/>
    <n v="34"/>
    <m/>
    <m/>
  </r>
  <r>
    <n v="105"/>
    <n v="2019099"/>
    <n v="1745"/>
    <x v="2"/>
    <n v="198.08"/>
    <n v="198.08"/>
    <d v="2020-04-15T00:00:00"/>
    <s v="Corporate"/>
    <x v="30"/>
    <s v="Cap Project              003 6"/>
    <m/>
    <n v="2240"/>
    <n v="365224"/>
    <m/>
    <m/>
    <m/>
    <m/>
    <s v="T4"/>
    <n v="305"/>
    <m/>
    <m/>
    <n v="4"/>
    <n v="20"/>
    <n v="4"/>
    <n v="1001446"/>
    <s v="AA"/>
    <n v="102"/>
    <s v="P"/>
    <s v="P"/>
    <n v="86"/>
    <m/>
    <m/>
  </r>
  <r>
    <n v="105"/>
    <n v="2019099"/>
    <n v="1745"/>
    <x v="2"/>
    <n v="198.08"/>
    <n v="198.08"/>
    <d v="2020-04-15T00:00:00"/>
    <s v="Corporate"/>
    <x v="32"/>
    <s v="Cap Project              003 6"/>
    <m/>
    <n v="2240"/>
    <n v="365224"/>
    <m/>
    <m/>
    <m/>
    <m/>
    <s v="T4"/>
    <n v="305"/>
    <m/>
    <m/>
    <n v="4"/>
    <n v="20"/>
    <n v="4"/>
    <n v="1099820"/>
    <s v="AA"/>
    <n v="102"/>
    <s v="P"/>
    <s v="P"/>
    <n v="115"/>
    <m/>
    <m/>
  </r>
  <r>
    <n v="105"/>
    <n v="2019099"/>
    <n v="1745"/>
    <x v="2"/>
    <n v="198.08"/>
    <n v="198.08"/>
    <d v="2020-03-31T00:00:00"/>
    <s v="Corporate"/>
    <x v="32"/>
    <s v="Cap Project              003 6"/>
    <m/>
    <n v="2234"/>
    <n v="363776"/>
    <m/>
    <m/>
    <m/>
    <m/>
    <s v="T4"/>
    <n v="305"/>
    <m/>
    <m/>
    <n v="3"/>
    <n v="20"/>
    <n v="4"/>
    <n v="1099820"/>
    <s v="AA"/>
    <n v="102"/>
    <s v="P"/>
    <s v="P"/>
    <n v="44"/>
    <m/>
    <m/>
  </r>
  <r>
    <n v="105"/>
    <n v="2019099"/>
    <n v="1745"/>
    <x v="2"/>
    <n v="198.08"/>
    <n v="198.08"/>
    <d v="2020-03-31T00:00:00"/>
    <s v="Corporate"/>
    <x v="26"/>
    <s v="Cap Project              003 6"/>
    <m/>
    <n v="2234"/>
    <n v="363776"/>
    <m/>
    <m/>
    <m/>
    <m/>
    <s v="T4"/>
    <n v="305"/>
    <m/>
    <m/>
    <n v="3"/>
    <n v="20"/>
    <n v="4"/>
    <n v="1099997"/>
    <s v="AA"/>
    <n v="102"/>
    <s v="P"/>
    <s v="P"/>
    <n v="52"/>
    <m/>
    <m/>
  </r>
  <r>
    <n v="105"/>
    <n v="2019099"/>
    <n v="1745"/>
    <x v="2"/>
    <n v="198.08"/>
    <n v="198.08"/>
    <d v="2020-03-31T00:00:00"/>
    <s v="Corporate"/>
    <x v="26"/>
    <s v="Cap Project              003 6"/>
    <m/>
    <n v="2234"/>
    <n v="363776"/>
    <m/>
    <m/>
    <m/>
    <m/>
    <s v="T4"/>
    <n v="305"/>
    <m/>
    <m/>
    <n v="3"/>
    <n v="20"/>
    <n v="4"/>
    <n v="1099997"/>
    <s v="AA"/>
    <n v="102"/>
    <s v="P"/>
    <s v="P"/>
    <n v="53"/>
    <m/>
    <m/>
  </r>
  <r>
    <n v="105"/>
    <n v="2019099"/>
    <n v="1745"/>
    <x v="2"/>
    <n v="198.08"/>
    <n v="198.08"/>
    <d v="2020-03-15T00:00:00"/>
    <s v="Corporate"/>
    <x v="28"/>
    <s v="Cap Project              003 6"/>
    <m/>
    <n v="2228"/>
    <n v="362565"/>
    <m/>
    <m/>
    <m/>
    <m/>
    <s v="T4"/>
    <n v="305"/>
    <m/>
    <m/>
    <n v="3"/>
    <n v="20"/>
    <n v="4"/>
    <n v="1001682"/>
    <s v="AA"/>
    <n v="102"/>
    <s v="P"/>
    <s v="P"/>
    <n v="49"/>
    <m/>
    <m/>
  </r>
  <r>
    <n v="105"/>
    <n v="2019099"/>
    <n v="1745"/>
    <x v="2"/>
    <n v="198.08"/>
    <n v="198.08"/>
    <d v="2020-02-29T00:00:00"/>
    <s v="Corporate"/>
    <x v="32"/>
    <s v="Cap Project              003 6"/>
    <m/>
    <n v="2222"/>
    <n v="360965"/>
    <m/>
    <m/>
    <m/>
    <m/>
    <s v="T4"/>
    <n v="305"/>
    <m/>
    <m/>
    <n v="2"/>
    <n v="20"/>
    <n v="4"/>
    <n v="1099820"/>
    <s v="AA"/>
    <n v="102"/>
    <s v="P"/>
    <s v="P"/>
    <n v="21"/>
    <m/>
    <m/>
  </r>
  <r>
    <n v="105"/>
    <n v="2019099"/>
    <n v="1745"/>
    <x v="2"/>
    <n v="198.08"/>
    <n v="198.08"/>
    <d v="2020-02-29T00:00:00"/>
    <s v="Corporate"/>
    <x v="26"/>
    <s v="Cap Project              003 6"/>
    <m/>
    <n v="2222"/>
    <n v="360965"/>
    <m/>
    <m/>
    <m/>
    <m/>
    <s v="T4"/>
    <n v="305"/>
    <m/>
    <m/>
    <n v="2"/>
    <n v="20"/>
    <n v="4"/>
    <n v="1099997"/>
    <s v="AA"/>
    <n v="102"/>
    <s v="P"/>
    <s v="P"/>
    <n v="27"/>
    <m/>
    <m/>
  </r>
  <r>
    <n v="105"/>
    <n v="2019099"/>
    <n v="1747"/>
    <x v="0"/>
    <n v="198.08"/>
    <n v="198.08"/>
    <d v="2019-11-30T00:00:00"/>
    <s v="Corporate"/>
    <x v="32"/>
    <s v="Cap Project              003 6"/>
    <m/>
    <n v="2177"/>
    <n v="353064"/>
    <m/>
    <m/>
    <m/>
    <m/>
    <s v="T4"/>
    <n v="305"/>
    <m/>
    <m/>
    <n v="11"/>
    <n v="19"/>
    <n v="4"/>
    <n v="1099820"/>
    <s v="AA"/>
    <n v="102"/>
    <s v="P"/>
    <s v="P"/>
    <n v="28"/>
    <m/>
    <m/>
  </r>
  <r>
    <n v="105"/>
    <n v="2019099"/>
    <n v="1745"/>
    <x v="2"/>
    <n v="198.08"/>
    <n v="198.08"/>
    <d v="2019-11-30T00:00:00"/>
    <s v="Corporate"/>
    <x v="31"/>
    <s v="Cap Project              003 6"/>
    <m/>
    <n v="2177"/>
    <n v="353064"/>
    <m/>
    <m/>
    <m/>
    <m/>
    <s v="T4"/>
    <n v="305"/>
    <m/>
    <m/>
    <n v="11"/>
    <n v="19"/>
    <n v="4"/>
    <n v="1001594"/>
    <s v="AA"/>
    <n v="102"/>
    <s v="P"/>
    <s v="P"/>
    <n v="37"/>
    <m/>
    <m/>
  </r>
  <r>
    <n v="105"/>
    <n v="2019099"/>
    <n v="1747"/>
    <x v="0"/>
    <n v="198.08"/>
    <n v="198.08"/>
    <d v="2019-11-15T00:00:00"/>
    <s v="Corporate"/>
    <x v="32"/>
    <s v="Cap Project              003 6"/>
    <m/>
    <n v="2171"/>
    <n v="352112"/>
    <m/>
    <m/>
    <m/>
    <m/>
    <s v="T4"/>
    <n v="305"/>
    <m/>
    <m/>
    <n v="11"/>
    <n v="19"/>
    <n v="4"/>
    <n v="1099820"/>
    <s v="AA"/>
    <n v="102"/>
    <s v="P"/>
    <s v="P"/>
    <n v="13"/>
    <m/>
    <m/>
  </r>
  <r>
    <n v="105"/>
    <n v="2019099"/>
    <n v="1745"/>
    <x v="2"/>
    <n v="198.08"/>
    <n v="198.08"/>
    <d v="2019-11-15T00:00:00"/>
    <s v="Corporate"/>
    <x v="29"/>
    <s v="Cap Project              003 6"/>
    <m/>
    <n v="2171"/>
    <n v="352112"/>
    <m/>
    <m/>
    <m/>
    <m/>
    <s v="T4"/>
    <n v="305"/>
    <m/>
    <m/>
    <n v="11"/>
    <n v="19"/>
    <n v="4"/>
    <n v="1099895"/>
    <s v="AA"/>
    <n v="102"/>
    <s v="P"/>
    <s v="P"/>
    <n v="16"/>
    <m/>
    <m/>
  </r>
  <r>
    <n v="105"/>
    <n v="2019099"/>
    <n v="1745"/>
    <x v="2"/>
    <n v="198.08"/>
    <n v="198.08"/>
    <d v="2019-11-15T00:00:00"/>
    <s v="Corporate"/>
    <x v="26"/>
    <s v="Cap Project              003 6"/>
    <m/>
    <n v="2171"/>
    <n v="352112"/>
    <m/>
    <m/>
    <m/>
    <m/>
    <s v="T4"/>
    <n v="305"/>
    <m/>
    <m/>
    <n v="11"/>
    <n v="19"/>
    <n v="4"/>
    <n v="1099997"/>
    <s v="AA"/>
    <n v="102"/>
    <s v="P"/>
    <s v="P"/>
    <n v="22"/>
    <m/>
    <m/>
  </r>
  <r>
    <n v="105"/>
    <n v="2019099"/>
    <n v="1745"/>
    <x v="2"/>
    <n v="198.08"/>
    <n v="198.08"/>
    <d v="2019-11-15T00:00:00"/>
    <s v="Corporate"/>
    <x v="26"/>
    <s v="Cap Project              003 6"/>
    <m/>
    <n v="2171"/>
    <n v="352112"/>
    <m/>
    <m/>
    <m/>
    <m/>
    <s v="T4"/>
    <n v="305"/>
    <m/>
    <m/>
    <n v="11"/>
    <n v="19"/>
    <n v="4"/>
    <n v="1099997"/>
    <s v="AA"/>
    <n v="102"/>
    <s v="P"/>
    <s v="P"/>
    <n v="24"/>
    <m/>
    <m/>
  </r>
  <r>
    <n v="105"/>
    <n v="2019099"/>
    <n v="1745"/>
    <x v="2"/>
    <n v="198.08"/>
    <n v="198.08"/>
    <d v="2019-10-31T00:00:00"/>
    <s v="Corporate"/>
    <x v="26"/>
    <s v="Cap Project              003 6"/>
    <m/>
    <n v="2165"/>
    <n v="350384"/>
    <m/>
    <m/>
    <m/>
    <m/>
    <s v="T4"/>
    <n v="305"/>
    <m/>
    <m/>
    <n v="10"/>
    <n v="19"/>
    <n v="4"/>
    <n v="1099997"/>
    <s v="AA"/>
    <n v="102"/>
    <s v="P"/>
    <s v="P"/>
    <n v="57"/>
    <m/>
    <m/>
  </r>
  <r>
    <n v="105"/>
    <n v="2019099"/>
    <n v="1745"/>
    <x v="2"/>
    <n v="198.08"/>
    <n v="198.08"/>
    <d v="2019-10-15T00:00:00"/>
    <s v="Corporate"/>
    <x v="29"/>
    <s v="Cap Project              003 6"/>
    <m/>
    <n v="2159"/>
    <n v="348966"/>
    <m/>
    <m/>
    <m/>
    <m/>
    <s v="T4"/>
    <n v="305"/>
    <m/>
    <m/>
    <n v="10"/>
    <n v="19"/>
    <n v="4"/>
    <n v="1099895"/>
    <s v="AA"/>
    <n v="102"/>
    <s v="P"/>
    <s v="P"/>
    <n v="43"/>
    <m/>
    <m/>
  </r>
  <r>
    <n v="105"/>
    <n v="2019099"/>
    <n v="1745"/>
    <x v="2"/>
    <n v="198.08"/>
    <n v="198.08"/>
    <d v="2019-10-15T00:00:00"/>
    <s v="Corporate"/>
    <x v="29"/>
    <s v="Cap Project              003 6"/>
    <m/>
    <n v="2159"/>
    <n v="348966"/>
    <m/>
    <m/>
    <m/>
    <m/>
    <s v="T4"/>
    <n v="305"/>
    <m/>
    <m/>
    <n v="10"/>
    <n v="19"/>
    <n v="4"/>
    <n v="1099895"/>
    <s v="AA"/>
    <n v="102"/>
    <s v="P"/>
    <s v="P"/>
    <n v="44"/>
    <m/>
    <m/>
  </r>
  <r>
    <n v="105"/>
    <n v="2019099"/>
    <n v="1745"/>
    <x v="2"/>
    <n v="198.08"/>
    <n v="198.08"/>
    <d v="2019-10-15T00:00:00"/>
    <s v="Corporate"/>
    <x v="26"/>
    <s v="Cap Project              003 6"/>
    <m/>
    <n v="2159"/>
    <n v="348966"/>
    <m/>
    <m/>
    <m/>
    <m/>
    <s v="T4"/>
    <n v="305"/>
    <m/>
    <m/>
    <n v="10"/>
    <n v="19"/>
    <n v="4"/>
    <n v="1099997"/>
    <s v="AA"/>
    <n v="102"/>
    <s v="P"/>
    <s v="P"/>
    <n v="46"/>
    <m/>
    <m/>
  </r>
  <r>
    <n v="105"/>
    <n v="2019099"/>
    <n v="1745"/>
    <x v="2"/>
    <n v="198.08"/>
    <n v="198.08"/>
    <d v="2019-10-15T00:00:00"/>
    <s v="Corporate"/>
    <x v="26"/>
    <s v="Cap Project              003 6"/>
    <m/>
    <n v="2159"/>
    <n v="348966"/>
    <m/>
    <m/>
    <m/>
    <m/>
    <s v="T4"/>
    <n v="305"/>
    <m/>
    <m/>
    <n v="10"/>
    <n v="19"/>
    <n v="4"/>
    <n v="1099997"/>
    <s v="AA"/>
    <n v="102"/>
    <s v="P"/>
    <s v="P"/>
    <n v="48"/>
    <m/>
    <m/>
  </r>
  <r>
    <n v="105"/>
    <n v="2019099"/>
    <n v="1745"/>
    <x v="2"/>
    <n v="198.08"/>
    <n v="198.08"/>
    <d v="2019-10-15T00:00:00"/>
    <s v="Corporate"/>
    <x v="34"/>
    <s v="Cap Project              003 6"/>
    <m/>
    <n v="2159"/>
    <n v="348966"/>
    <m/>
    <m/>
    <m/>
    <m/>
    <s v="T4"/>
    <n v="305"/>
    <m/>
    <m/>
    <n v="10"/>
    <n v="19"/>
    <n v="4"/>
    <n v="1001702"/>
    <s v="AA"/>
    <n v="102"/>
    <s v="P"/>
    <s v="P"/>
    <n v="71"/>
    <m/>
    <m/>
  </r>
  <r>
    <n v="105"/>
    <n v="2019099"/>
    <n v="1745"/>
    <x v="2"/>
    <n v="198.08"/>
    <n v="198.08"/>
    <d v="2019-10-08T00:00:00"/>
    <s v="Corporate"/>
    <x v="33"/>
    <s v="Cap Project              003 6"/>
    <m/>
    <n v="2156"/>
    <n v="348423"/>
    <m/>
    <m/>
    <m/>
    <m/>
    <s v="T4"/>
    <n v="305"/>
    <m/>
    <m/>
    <n v="10"/>
    <n v="19"/>
    <n v="4"/>
    <n v="1099678"/>
    <s v="AA"/>
    <n v="105"/>
    <s v="P"/>
    <s v="P"/>
    <n v="1"/>
    <m/>
    <m/>
  </r>
  <r>
    <n v="105"/>
    <n v="2019099"/>
    <n v="1747"/>
    <x v="0"/>
    <n v="198.08"/>
    <n v="198.08"/>
    <d v="2019-09-30T00:00:00"/>
    <s v="Corporate"/>
    <x v="32"/>
    <s v="Cap Project              003 6"/>
    <m/>
    <n v="2153"/>
    <n v="347005"/>
    <m/>
    <m/>
    <m/>
    <m/>
    <s v="T4"/>
    <n v="305"/>
    <m/>
    <m/>
    <n v="9"/>
    <n v="19"/>
    <n v="4"/>
    <n v="1099820"/>
    <s v="AA"/>
    <n v="102"/>
    <s v="P"/>
    <s v="P"/>
    <n v="20"/>
    <m/>
    <m/>
  </r>
  <r>
    <n v="105"/>
    <n v="2019099"/>
    <n v="1747"/>
    <x v="0"/>
    <n v="198.08"/>
    <n v="198.08"/>
    <d v="2019-09-30T00:00:00"/>
    <s v="Corporate"/>
    <x v="32"/>
    <s v="Cap Project              003 6"/>
    <m/>
    <n v="2153"/>
    <n v="347005"/>
    <m/>
    <m/>
    <m/>
    <m/>
    <s v="T4"/>
    <n v="305"/>
    <m/>
    <m/>
    <n v="9"/>
    <n v="19"/>
    <n v="4"/>
    <n v="1099820"/>
    <s v="AA"/>
    <n v="102"/>
    <s v="P"/>
    <s v="P"/>
    <n v="22"/>
    <m/>
    <m/>
  </r>
  <r>
    <m/>
    <m/>
    <m/>
    <x v="2"/>
    <n v="197.5"/>
    <n v="197.5"/>
    <d v="2020-08-05T00:00:00"/>
    <m/>
    <x v="3"/>
    <m/>
    <m/>
    <m/>
    <m/>
    <m/>
    <m/>
    <m/>
    <m/>
    <m/>
    <m/>
    <m/>
    <m/>
    <n v="8"/>
    <n v="20"/>
    <m/>
    <m/>
    <m/>
    <m/>
    <m/>
    <m/>
    <m/>
    <m/>
    <m/>
  </r>
  <r>
    <m/>
    <m/>
    <m/>
    <x v="2"/>
    <n v="197.5"/>
    <n v="197.5"/>
    <d v="2020-06-04T00:00:00"/>
    <m/>
    <x v="3"/>
    <m/>
    <m/>
    <m/>
    <m/>
    <m/>
    <m/>
    <m/>
    <m/>
    <m/>
    <m/>
    <m/>
    <m/>
    <n v="6"/>
    <n v="20"/>
    <m/>
    <m/>
    <m/>
    <m/>
    <m/>
    <m/>
    <m/>
    <m/>
    <m/>
  </r>
  <r>
    <n v="105"/>
    <n v="2019099"/>
    <n v="1745"/>
    <x v="2"/>
    <n v="197.5"/>
    <n v="197.5"/>
    <d v="2020-05-31T00:00:00"/>
    <s v="Corporate"/>
    <x v="3"/>
    <s v="Cap Project              003 6"/>
    <m/>
    <n v="2258"/>
    <n v="368516"/>
    <m/>
    <m/>
    <m/>
    <m/>
    <s v="T4"/>
    <n v="305"/>
    <m/>
    <m/>
    <n v="5"/>
    <n v="20"/>
    <n v="2.5"/>
    <n v="1099918"/>
    <s v="AA"/>
    <n v="102"/>
    <s v="P"/>
    <s v="P"/>
    <n v="46"/>
    <m/>
    <m/>
  </r>
  <r>
    <n v="105"/>
    <n v="2019099"/>
    <n v="1745"/>
    <x v="2"/>
    <n v="197.5"/>
    <n v="197.5"/>
    <d v="2020-05-31T00:00:00"/>
    <s v="Corporate"/>
    <x v="3"/>
    <s v="Cap Project              003 6"/>
    <m/>
    <n v="2258"/>
    <n v="368516"/>
    <m/>
    <m/>
    <m/>
    <m/>
    <s v="T4"/>
    <n v="305"/>
    <m/>
    <m/>
    <n v="5"/>
    <n v="20"/>
    <n v="2.5"/>
    <n v="1099918"/>
    <s v="AA"/>
    <n v="102"/>
    <s v="P"/>
    <s v="P"/>
    <n v="47"/>
    <m/>
    <m/>
  </r>
  <r>
    <n v="105"/>
    <n v="2019099"/>
    <n v="1745"/>
    <x v="2"/>
    <n v="197.5"/>
    <n v="197.5"/>
    <d v="2020-05-31T00:00:00"/>
    <s v="Corporate"/>
    <x v="3"/>
    <s v="Cap Project              003 6"/>
    <m/>
    <n v="2258"/>
    <n v="368516"/>
    <m/>
    <m/>
    <m/>
    <m/>
    <s v="T4"/>
    <n v="305"/>
    <m/>
    <m/>
    <n v="5"/>
    <n v="20"/>
    <n v="2.5"/>
    <n v="1099918"/>
    <s v="AA"/>
    <n v="102"/>
    <s v="P"/>
    <s v="P"/>
    <n v="51"/>
    <m/>
    <m/>
  </r>
  <r>
    <m/>
    <m/>
    <m/>
    <x v="2"/>
    <n v="196"/>
    <n v="196"/>
    <d v="2020-12-09T00:00:00"/>
    <m/>
    <x v="3"/>
    <m/>
    <m/>
    <m/>
    <m/>
    <m/>
    <m/>
    <m/>
    <m/>
    <m/>
    <m/>
    <m/>
    <m/>
    <m/>
    <n v="20"/>
    <m/>
    <m/>
    <m/>
    <m/>
    <m/>
    <m/>
    <m/>
    <m/>
    <m/>
  </r>
  <r>
    <m/>
    <m/>
    <m/>
    <x v="2"/>
    <n v="196"/>
    <n v="196"/>
    <d v="2020-08-06T00:00:00"/>
    <m/>
    <x v="3"/>
    <m/>
    <m/>
    <m/>
    <m/>
    <m/>
    <m/>
    <m/>
    <m/>
    <m/>
    <m/>
    <m/>
    <m/>
    <n v="8"/>
    <n v="20"/>
    <m/>
    <m/>
    <m/>
    <m/>
    <m/>
    <m/>
    <m/>
    <m/>
    <m/>
  </r>
  <r>
    <m/>
    <m/>
    <m/>
    <x v="2"/>
    <n v="196"/>
    <n v="196"/>
    <d v="2020-08-05T00:00:00"/>
    <m/>
    <x v="3"/>
    <m/>
    <m/>
    <m/>
    <m/>
    <m/>
    <m/>
    <m/>
    <m/>
    <m/>
    <m/>
    <m/>
    <m/>
    <n v="8"/>
    <n v="20"/>
    <m/>
    <m/>
    <m/>
    <m/>
    <m/>
    <m/>
    <m/>
    <m/>
    <m/>
  </r>
  <r>
    <m/>
    <m/>
    <m/>
    <x v="2"/>
    <n v="196"/>
    <n v="196"/>
    <d v="2020-07-08T00:00:00"/>
    <m/>
    <x v="3"/>
    <m/>
    <m/>
    <m/>
    <m/>
    <m/>
    <m/>
    <m/>
    <m/>
    <m/>
    <m/>
    <m/>
    <m/>
    <n v="7"/>
    <n v="20"/>
    <m/>
    <m/>
    <m/>
    <m/>
    <m/>
    <m/>
    <m/>
    <m/>
    <m/>
  </r>
  <r>
    <m/>
    <m/>
    <m/>
    <x v="2"/>
    <n v="196"/>
    <n v="196"/>
    <d v="2020-07-06T00:00:00"/>
    <m/>
    <x v="3"/>
    <m/>
    <m/>
    <m/>
    <m/>
    <m/>
    <m/>
    <m/>
    <m/>
    <m/>
    <m/>
    <m/>
    <m/>
    <n v="7"/>
    <n v="20"/>
    <m/>
    <m/>
    <m/>
    <m/>
    <m/>
    <m/>
    <m/>
    <m/>
    <m/>
  </r>
  <r>
    <m/>
    <m/>
    <m/>
    <x v="2"/>
    <n v="196"/>
    <n v="196"/>
    <d v="2020-07-02T00:00:00"/>
    <m/>
    <x v="3"/>
    <m/>
    <m/>
    <m/>
    <m/>
    <m/>
    <m/>
    <m/>
    <m/>
    <m/>
    <m/>
    <m/>
    <m/>
    <n v="7"/>
    <n v="20"/>
    <m/>
    <m/>
    <m/>
    <m/>
    <m/>
    <m/>
    <m/>
    <m/>
    <m/>
  </r>
  <r>
    <m/>
    <m/>
    <m/>
    <x v="2"/>
    <n v="196"/>
    <n v="196"/>
    <d v="2020-07-01T00:00:00"/>
    <m/>
    <x v="3"/>
    <m/>
    <m/>
    <m/>
    <m/>
    <m/>
    <m/>
    <m/>
    <m/>
    <m/>
    <m/>
    <m/>
    <m/>
    <n v="7"/>
    <n v="20"/>
    <m/>
    <m/>
    <m/>
    <m/>
    <m/>
    <m/>
    <m/>
    <m/>
    <m/>
  </r>
  <r>
    <m/>
    <m/>
    <m/>
    <x v="2"/>
    <n v="196"/>
    <n v="196"/>
    <d v="2020-06-22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196"/>
    <n v="196"/>
    <d v="2020-06-11T00:00:00"/>
    <m/>
    <x v="3"/>
    <m/>
    <m/>
    <m/>
    <m/>
    <m/>
    <m/>
    <m/>
    <m/>
    <m/>
    <m/>
    <m/>
    <m/>
    <n v="6"/>
    <n v="20"/>
    <m/>
    <m/>
    <m/>
    <m/>
    <m/>
    <m/>
    <m/>
    <m/>
    <m/>
  </r>
  <r>
    <n v="105"/>
    <n v="2019099"/>
    <n v="1745"/>
    <x v="2"/>
    <n v="196"/>
    <n v="196"/>
    <d v="2020-05-31T00:00:00"/>
    <s v="Corporate"/>
    <x v="3"/>
    <s v="Cap Project              003 6"/>
    <m/>
    <n v="2258"/>
    <n v="368516"/>
    <m/>
    <m/>
    <m/>
    <m/>
    <s v="T4"/>
    <n v="305"/>
    <m/>
    <m/>
    <n v="5"/>
    <n v="20"/>
    <n v="2"/>
    <n v="1099823"/>
    <s v="AA"/>
    <n v="102"/>
    <s v="P"/>
    <s v="P"/>
    <n v="37"/>
    <m/>
    <m/>
  </r>
  <r>
    <n v="105"/>
    <n v="2019099"/>
    <n v="1745"/>
    <x v="2"/>
    <n v="196"/>
    <n v="196"/>
    <d v="2020-05-15T00:00:00"/>
    <s v="Corporate"/>
    <x v="3"/>
    <s v="Cap Project              003 6"/>
    <m/>
    <n v="2252"/>
    <n v="367714"/>
    <m/>
    <m/>
    <m/>
    <m/>
    <s v="T4"/>
    <n v="305"/>
    <m/>
    <m/>
    <n v="5"/>
    <n v="20"/>
    <n v="2"/>
    <n v="1099823"/>
    <s v="AA"/>
    <n v="102"/>
    <s v="P"/>
    <s v="P"/>
    <n v="52"/>
    <m/>
    <m/>
  </r>
  <r>
    <n v="105"/>
    <n v="2019099"/>
    <n v="1745"/>
    <x v="2"/>
    <n v="192.28"/>
    <n v="192.28"/>
    <d v="2020-04-15T00:00:00"/>
    <s v="Corporate"/>
    <x v="36"/>
    <s v="Fusion UAT               003 6"/>
    <m/>
    <n v="2240"/>
    <n v="365224"/>
    <m/>
    <m/>
    <m/>
    <m/>
    <s v="T4"/>
    <n v="305"/>
    <m/>
    <m/>
    <n v="4"/>
    <n v="20"/>
    <n v="4"/>
    <n v="1099725"/>
    <s v="AA"/>
    <n v="102"/>
    <s v="P"/>
    <s v="P"/>
    <n v="60"/>
    <m/>
    <m/>
  </r>
  <r>
    <n v="105"/>
    <n v="2019099"/>
    <n v="1745"/>
    <x v="2"/>
    <n v="192"/>
    <n v="192"/>
    <d v="2020-04-15T00:00:00"/>
    <s v="Corporate"/>
    <x v="24"/>
    <s v="Cap Project              003 6"/>
    <m/>
    <n v="2240"/>
    <n v="365224"/>
    <m/>
    <m/>
    <m/>
    <m/>
    <s v="T4"/>
    <n v="305"/>
    <m/>
    <m/>
    <n v="4"/>
    <n v="20"/>
    <n v="3"/>
    <n v="1099918"/>
    <s v="AA"/>
    <n v="102"/>
    <s v="P"/>
    <s v="P"/>
    <n v="57"/>
    <m/>
    <m/>
  </r>
  <r>
    <n v="105"/>
    <n v="2019099"/>
    <n v="1745"/>
    <x v="2"/>
    <n v="188"/>
    <n v="188"/>
    <d v="2020-03-31T00:00:00"/>
    <s v="Corporate"/>
    <x v="25"/>
    <s v="CAP PROJECT"/>
    <m/>
    <n v="368945"/>
    <n v="364517"/>
    <m/>
    <m/>
    <m/>
    <m/>
    <s v="JE"/>
    <n v="305"/>
    <m/>
    <m/>
    <n v="3"/>
    <n v="20"/>
    <m/>
    <m/>
    <s v="AA"/>
    <n v="251"/>
    <s v="G"/>
    <s v="P"/>
    <n v="768"/>
    <m/>
    <m/>
  </r>
  <r>
    <n v="105"/>
    <n v="2019099"/>
    <n v="1745"/>
    <x v="2"/>
    <n v="188"/>
    <n v="188"/>
    <d v="2020-03-31T00:00:00"/>
    <s v="Corporate"/>
    <x v="25"/>
    <s v="CAP PROJECT"/>
    <m/>
    <n v="368945"/>
    <n v="364517"/>
    <m/>
    <m/>
    <m/>
    <m/>
    <s v="JE"/>
    <n v="305"/>
    <m/>
    <m/>
    <n v="3"/>
    <n v="20"/>
    <m/>
    <m/>
    <s v="AA"/>
    <n v="251"/>
    <s v="G"/>
    <s v="P"/>
    <n v="774"/>
    <m/>
    <m/>
  </r>
  <r>
    <n v="105"/>
    <n v="2019099"/>
    <n v="1745"/>
    <x v="2"/>
    <n v="188"/>
    <n v="188"/>
    <d v="2020-03-31T00:00:00"/>
    <s v="Corporate"/>
    <x v="25"/>
    <s v="CAP PROJECT"/>
    <m/>
    <n v="368945"/>
    <n v="364517"/>
    <m/>
    <m/>
    <m/>
    <m/>
    <s v="JE"/>
    <n v="305"/>
    <m/>
    <m/>
    <n v="3"/>
    <n v="20"/>
    <m/>
    <m/>
    <s v="AA"/>
    <n v="251"/>
    <s v="G"/>
    <s v="P"/>
    <n v="775"/>
    <m/>
    <m/>
  </r>
  <r>
    <n v="105"/>
    <n v="2019099"/>
    <n v="1745"/>
    <x v="2"/>
    <n v="187.5"/>
    <n v="187.5"/>
    <d v="2020-05-15T00:00:00"/>
    <s v="Corporate"/>
    <x v="3"/>
    <s v="Fusion                   003 6"/>
    <m/>
    <n v="2252"/>
    <n v="367714"/>
    <m/>
    <m/>
    <m/>
    <m/>
    <s v="T4"/>
    <n v="305"/>
    <m/>
    <m/>
    <n v="5"/>
    <n v="20"/>
    <n v="2.5"/>
    <n v="1099725"/>
    <s v="AA"/>
    <n v="102"/>
    <s v="P"/>
    <s v="P"/>
    <n v="25"/>
    <m/>
    <m/>
  </r>
  <r>
    <n v="105"/>
    <n v="2019099"/>
    <n v="1745"/>
    <x v="2"/>
    <n v="185.7"/>
    <n v="185.7"/>
    <d v="2020-04-30T00:00:00"/>
    <s v="Corporate"/>
    <x v="27"/>
    <s v="Cap Project              003 6"/>
    <m/>
    <n v="2246"/>
    <n v="366413"/>
    <m/>
    <m/>
    <m/>
    <m/>
    <s v="T4"/>
    <n v="305"/>
    <m/>
    <m/>
    <n v="4"/>
    <n v="20"/>
    <n v="3.75"/>
    <n v="1001564"/>
    <s v="AA"/>
    <n v="102"/>
    <s v="P"/>
    <s v="P"/>
    <n v="78"/>
    <m/>
    <m/>
  </r>
  <r>
    <n v="105"/>
    <n v="2019099"/>
    <n v="1745"/>
    <x v="2"/>
    <n v="184"/>
    <n v="184"/>
    <d v="2020-05-15T00:00:00"/>
    <s v="Corporate"/>
    <x v="3"/>
    <s v="Cap Project              003 6"/>
    <m/>
    <n v="2252"/>
    <n v="367714"/>
    <m/>
    <m/>
    <m/>
    <m/>
    <s v="T4"/>
    <n v="305"/>
    <m/>
    <m/>
    <n v="5"/>
    <n v="20"/>
    <n v="2"/>
    <n v="1099823"/>
    <s v="AA"/>
    <n v="102"/>
    <s v="P"/>
    <s v="P"/>
    <n v="46"/>
    <m/>
    <m/>
  </r>
  <r>
    <n v="105"/>
    <n v="2019099"/>
    <n v="1745"/>
    <x v="2"/>
    <n v="184"/>
    <n v="184"/>
    <d v="2020-04-30T00:00:00"/>
    <s v="Corporate"/>
    <x v="22"/>
    <s v="Cap Project              003 6"/>
    <m/>
    <n v="2246"/>
    <n v="366413"/>
    <m/>
    <m/>
    <m/>
    <m/>
    <s v="T4"/>
    <n v="305"/>
    <m/>
    <m/>
    <n v="4"/>
    <n v="20"/>
    <n v="2"/>
    <n v="1099823"/>
    <s v="AA"/>
    <n v="102"/>
    <s v="P"/>
    <s v="P"/>
    <n v="19"/>
    <m/>
    <m/>
  </r>
  <r>
    <n v="105"/>
    <n v="2019099"/>
    <n v="1745"/>
    <x v="2"/>
    <n v="184"/>
    <n v="184"/>
    <d v="2020-04-30T00:00:00"/>
    <s v="Corporate"/>
    <x v="22"/>
    <s v="Cap Project              003 6"/>
    <m/>
    <n v="2246"/>
    <n v="366413"/>
    <m/>
    <m/>
    <m/>
    <m/>
    <s v="T4"/>
    <n v="305"/>
    <m/>
    <m/>
    <n v="4"/>
    <n v="20"/>
    <n v="2"/>
    <n v="1099823"/>
    <s v="AA"/>
    <n v="102"/>
    <s v="P"/>
    <s v="P"/>
    <n v="23"/>
    <m/>
    <m/>
  </r>
  <r>
    <n v="105"/>
    <n v="2019099"/>
    <n v="1745"/>
    <x v="2"/>
    <n v="184"/>
    <n v="184"/>
    <d v="2020-04-30T00:00:00"/>
    <s v="Corporate"/>
    <x v="22"/>
    <s v="Cap Project              003 6"/>
    <m/>
    <n v="2246"/>
    <n v="366413"/>
    <m/>
    <m/>
    <m/>
    <m/>
    <s v="T4"/>
    <n v="305"/>
    <m/>
    <m/>
    <n v="4"/>
    <n v="20"/>
    <n v="2"/>
    <n v="1099823"/>
    <s v="AA"/>
    <n v="102"/>
    <s v="P"/>
    <s v="P"/>
    <n v="24"/>
    <m/>
    <m/>
  </r>
  <r>
    <n v="105"/>
    <n v="2019099"/>
    <n v="1745"/>
    <x v="2"/>
    <n v="184"/>
    <n v="184"/>
    <d v="2020-04-30T00:00:00"/>
    <s v="Corporate"/>
    <x v="22"/>
    <s v="Cap Project              003 6"/>
    <m/>
    <n v="2246"/>
    <n v="366413"/>
    <m/>
    <m/>
    <m/>
    <m/>
    <s v="T4"/>
    <n v="305"/>
    <m/>
    <m/>
    <n v="4"/>
    <n v="20"/>
    <n v="2"/>
    <n v="1099823"/>
    <s v="AA"/>
    <n v="102"/>
    <s v="P"/>
    <s v="P"/>
    <n v="25"/>
    <m/>
    <m/>
  </r>
  <r>
    <n v="105"/>
    <n v="2019099"/>
    <n v="1745"/>
    <x v="2"/>
    <n v="184"/>
    <n v="184"/>
    <d v="2020-04-15T00:00:00"/>
    <s v="Corporate"/>
    <x v="22"/>
    <s v="Cap Project              003 6"/>
    <m/>
    <n v="2240"/>
    <n v="365224"/>
    <m/>
    <m/>
    <m/>
    <m/>
    <s v="T4"/>
    <n v="305"/>
    <m/>
    <m/>
    <n v="4"/>
    <n v="20"/>
    <n v="2"/>
    <n v="1099823"/>
    <s v="AA"/>
    <n v="102"/>
    <s v="P"/>
    <s v="P"/>
    <n v="44"/>
    <m/>
    <m/>
  </r>
  <r>
    <n v="105"/>
    <n v="2019099"/>
    <n v="1745"/>
    <x v="2"/>
    <n v="184"/>
    <n v="184"/>
    <d v="2020-03-31T00:00:00"/>
    <s v="Corporate"/>
    <x v="22"/>
    <s v="Cap Project              003 6"/>
    <m/>
    <n v="2234"/>
    <n v="363776"/>
    <m/>
    <m/>
    <m/>
    <m/>
    <s v="T4"/>
    <n v="305"/>
    <m/>
    <m/>
    <n v="3"/>
    <n v="20"/>
    <n v="2"/>
    <n v="1099823"/>
    <s v="AA"/>
    <n v="102"/>
    <s v="P"/>
    <s v="P"/>
    <n v="62"/>
    <m/>
    <m/>
  </r>
  <r>
    <n v="105"/>
    <n v="2019099"/>
    <n v="1745"/>
    <x v="2"/>
    <n v="184"/>
    <n v="184"/>
    <d v="2020-03-31T00:00:00"/>
    <s v="Corporate"/>
    <x v="22"/>
    <s v="Cap Project              003 6"/>
    <m/>
    <n v="2234"/>
    <n v="363776"/>
    <m/>
    <m/>
    <m/>
    <m/>
    <s v="T4"/>
    <n v="305"/>
    <m/>
    <m/>
    <n v="3"/>
    <n v="20"/>
    <n v="2"/>
    <n v="1099823"/>
    <s v="AA"/>
    <n v="102"/>
    <s v="P"/>
    <s v="P"/>
    <n v="65"/>
    <m/>
    <m/>
  </r>
  <r>
    <n v="105"/>
    <n v="2019099"/>
    <n v="1745"/>
    <x v="2"/>
    <n v="184"/>
    <n v="184"/>
    <d v="2020-03-31T00:00:00"/>
    <s v="Corporate"/>
    <x v="22"/>
    <s v="Cap Project              003 6"/>
    <m/>
    <n v="2234"/>
    <n v="363776"/>
    <m/>
    <m/>
    <m/>
    <m/>
    <s v="T4"/>
    <n v="305"/>
    <m/>
    <m/>
    <n v="3"/>
    <n v="20"/>
    <n v="2"/>
    <n v="1099823"/>
    <s v="AA"/>
    <n v="102"/>
    <s v="P"/>
    <s v="P"/>
    <n v="66"/>
    <m/>
    <m/>
  </r>
  <r>
    <n v="105"/>
    <n v="2019099"/>
    <n v="1745"/>
    <x v="2"/>
    <n v="184"/>
    <n v="184"/>
    <d v="2020-03-31T00:00:00"/>
    <s v="Corporate"/>
    <x v="22"/>
    <s v="Cap Project              003 6"/>
    <m/>
    <n v="2234"/>
    <n v="363776"/>
    <m/>
    <m/>
    <m/>
    <m/>
    <s v="T4"/>
    <n v="305"/>
    <m/>
    <m/>
    <n v="3"/>
    <n v="20"/>
    <n v="2"/>
    <n v="1099823"/>
    <s v="AA"/>
    <n v="102"/>
    <s v="P"/>
    <s v="P"/>
    <n v="68"/>
    <m/>
    <m/>
  </r>
  <r>
    <n v="105"/>
    <n v="2019099"/>
    <n v="1745"/>
    <x v="2"/>
    <n v="184"/>
    <n v="184"/>
    <d v="2020-03-31T00:00:00"/>
    <s v="Corporate"/>
    <x v="22"/>
    <s v="Cap Project              003 6"/>
    <m/>
    <n v="2234"/>
    <n v="363776"/>
    <m/>
    <m/>
    <m/>
    <m/>
    <s v="T4"/>
    <n v="305"/>
    <m/>
    <m/>
    <n v="3"/>
    <n v="20"/>
    <n v="2"/>
    <n v="1099823"/>
    <s v="AA"/>
    <n v="102"/>
    <s v="P"/>
    <s v="P"/>
    <n v="69"/>
    <m/>
    <m/>
  </r>
  <r>
    <n v="105"/>
    <n v="2019099"/>
    <n v="1745"/>
    <x v="2"/>
    <n v="184"/>
    <n v="184"/>
    <d v="2020-03-31T00:00:00"/>
    <s v="Corporate"/>
    <x v="22"/>
    <s v="Cap Project              003 6"/>
    <m/>
    <n v="2234"/>
    <n v="363776"/>
    <m/>
    <m/>
    <m/>
    <m/>
    <s v="T4"/>
    <n v="305"/>
    <m/>
    <m/>
    <n v="3"/>
    <n v="20"/>
    <n v="2"/>
    <n v="1099823"/>
    <s v="AA"/>
    <n v="102"/>
    <s v="P"/>
    <s v="P"/>
    <n v="70"/>
    <m/>
    <m/>
  </r>
  <r>
    <n v="105"/>
    <n v="2019099"/>
    <n v="1745"/>
    <x v="2"/>
    <n v="184"/>
    <n v="184"/>
    <d v="2020-03-15T00:00:00"/>
    <s v="Corporate"/>
    <x v="22"/>
    <s v="Cap Project              003 6"/>
    <m/>
    <n v="2228"/>
    <n v="362565"/>
    <m/>
    <m/>
    <m/>
    <m/>
    <s v="T4"/>
    <n v="305"/>
    <m/>
    <m/>
    <n v="3"/>
    <n v="20"/>
    <n v="2"/>
    <n v="1099823"/>
    <s v="AA"/>
    <n v="102"/>
    <s v="P"/>
    <s v="P"/>
    <n v="15"/>
    <m/>
    <m/>
  </r>
  <r>
    <n v="105"/>
    <n v="2019099"/>
    <n v="1745"/>
    <x v="2"/>
    <n v="184"/>
    <n v="184"/>
    <d v="2020-02-29T00:00:00"/>
    <s v="Corporate"/>
    <x v="22"/>
    <s v="Cap Project              003 6"/>
    <m/>
    <n v="2222"/>
    <n v="360965"/>
    <m/>
    <m/>
    <m/>
    <m/>
    <s v="T4"/>
    <n v="305"/>
    <m/>
    <m/>
    <n v="2"/>
    <n v="20"/>
    <n v="2"/>
    <n v="1099823"/>
    <s v="AA"/>
    <n v="102"/>
    <s v="P"/>
    <s v="P"/>
    <n v="35"/>
    <m/>
    <m/>
  </r>
  <r>
    <n v="105"/>
    <n v="2019099"/>
    <n v="1745"/>
    <x v="2"/>
    <n v="184"/>
    <n v="184"/>
    <d v="2020-02-15T00:00:00"/>
    <s v="Corporate"/>
    <x v="22"/>
    <s v="Cap Project              003 6"/>
    <m/>
    <n v="2216"/>
    <n v="359985"/>
    <m/>
    <m/>
    <m/>
    <m/>
    <s v="T4"/>
    <n v="305"/>
    <m/>
    <m/>
    <n v="2"/>
    <n v="20"/>
    <n v="2"/>
    <n v="1099823"/>
    <s v="AA"/>
    <n v="102"/>
    <s v="P"/>
    <s v="P"/>
    <n v="45"/>
    <m/>
    <m/>
  </r>
  <r>
    <n v="105"/>
    <n v="2019099"/>
    <n v="1745"/>
    <x v="2"/>
    <n v="184"/>
    <n v="184"/>
    <d v="2020-02-15T00:00:00"/>
    <s v="Corporate"/>
    <x v="22"/>
    <s v="Cap Project              003 6"/>
    <m/>
    <n v="2216"/>
    <n v="359985"/>
    <m/>
    <m/>
    <m/>
    <m/>
    <s v="T4"/>
    <n v="305"/>
    <m/>
    <m/>
    <n v="2"/>
    <n v="20"/>
    <n v="2"/>
    <n v="1099823"/>
    <s v="AA"/>
    <n v="102"/>
    <s v="P"/>
    <s v="P"/>
    <n v="46"/>
    <m/>
    <m/>
  </r>
  <r>
    <n v="105"/>
    <n v="2019099"/>
    <n v="1745"/>
    <x v="2"/>
    <n v="184"/>
    <n v="184"/>
    <d v="2019-12-31T00:00:00"/>
    <s v="Corporate"/>
    <x v="22"/>
    <s v="Cap Project              003 6"/>
    <m/>
    <n v="2192"/>
    <n v="356023"/>
    <m/>
    <m/>
    <m/>
    <m/>
    <s v="T4"/>
    <n v="305"/>
    <m/>
    <m/>
    <n v="12"/>
    <n v="19"/>
    <n v="2"/>
    <n v="1099823"/>
    <s v="AA"/>
    <n v="102"/>
    <s v="P"/>
    <s v="P"/>
    <n v="16"/>
    <m/>
    <m/>
  </r>
  <r>
    <n v="105"/>
    <n v="2019099"/>
    <n v="1745"/>
    <x v="2"/>
    <n v="184"/>
    <n v="184"/>
    <d v="2019-12-15T00:00:00"/>
    <s v="Corporate"/>
    <x v="22"/>
    <s v="Cap Project              003 6"/>
    <m/>
    <n v="2183"/>
    <n v="355020"/>
    <m/>
    <m/>
    <m/>
    <m/>
    <s v="T4"/>
    <n v="305"/>
    <m/>
    <m/>
    <n v="12"/>
    <n v="19"/>
    <n v="2"/>
    <n v="1099823"/>
    <s v="AA"/>
    <n v="102"/>
    <s v="P"/>
    <s v="P"/>
    <n v="53"/>
    <m/>
    <m/>
  </r>
  <r>
    <n v="105"/>
    <n v="2019099"/>
    <n v="1745"/>
    <x v="2"/>
    <n v="184"/>
    <n v="184"/>
    <d v="2019-11-15T00:00:00"/>
    <s v="Corporate"/>
    <x v="22"/>
    <s v="Cap Project              003 6"/>
    <m/>
    <n v="2171"/>
    <n v="352112"/>
    <m/>
    <m/>
    <m/>
    <m/>
    <s v="T4"/>
    <n v="305"/>
    <m/>
    <m/>
    <n v="11"/>
    <n v="19"/>
    <n v="2"/>
    <n v="1099823"/>
    <s v="AA"/>
    <n v="102"/>
    <s v="P"/>
    <s v="P"/>
    <n v="29"/>
    <m/>
    <m/>
  </r>
  <r>
    <n v="105"/>
    <n v="2019099"/>
    <n v="1745"/>
    <x v="2"/>
    <n v="184"/>
    <n v="184"/>
    <d v="2019-11-15T00:00:00"/>
    <s v="Corporate"/>
    <x v="22"/>
    <s v="Cap Project              003 6"/>
    <m/>
    <n v="2171"/>
    <n v="352112"/>
    <m/>
    <m/>
    <m/>
    <m/>
    <s v="T4"/>
    <n v="305"/>
    <m/>
    <m/>
    <n v="11"/>
    <n v="19"/>
    <n v="2"/>
    <n v="1099823"/>
    <s v="AA"/>
    <n v="102"/>
    <s v="P"/>
    <s v="P"/>
    <n v="30"/>
    <m/>
    <m/>
  </r>
  <r>
    <n v="105"/>
    <n v="2019099"/>
    <n v="1745"/>
    <x v="2"/>
    <n v="184"/>
    <n v="184"/>
    <d v="2019-10-31T00:00:00"/>
    <s v="Corporate"/>
    <x v="22"/>
    <s v="Cap Project              003 6"/>
    <m/>
    <n v="2165"/>
    <n v="350384"/>
    <m/>
    <m/>
    <m/>
    <m/>
    <s v="T4"/>
    <n v="305"/>
    <m/>
    <m/>
    <n v="10"/>
    <n v="19"/>
    <n v="2"/>
    <n v="1099823"/>
    <s v="AA"/>
    <n v="102"/>
    <s v="P"/>
    <s v="P"/>
    <n v="29"/>
    <m/>
    <m/>
  </r>
  <r>
    <n v="105"/>
    <n v="2019099"/>
    <n v="1745"/>
    <x v="2"/>
    <n v="184"/>
    <n v="184"/>
    <d v="2019-10-31T00:00:00"/>
    <s v="Corporate"/>
    <x v="22"/>
    <s v="Cap Project              003 6"/>
    <m/>
    <n v="2165"/>
    <n v="350384"/>
    <m/>
    <m/>
    <m/>
    <m/>
    <s v="T4"/>
    <n v="305"/>
    <m/>
    <m/>
    <n v="10"/>
    <n v="19"/>
    <n v="2"/>
    <n v="1099823"/>
    <s v="AA"/>
    <n v="102"/>
    <s v="P"/>
    <s v="P"/>
    <n v="30"/>
    <m/>
    <m/>
  </r>
  <r>
    <n v="105"/>
    <n v="2019099"/>
    <n v="1745"/>
    <x v="2"/>
    <n v="184"/>
    <n v="184"/>
    <d v="2019-07-31T00:00:00"/>
    <s v="Corporate"/>
    <x v="22"/>
    <s v="Cap Project              003 6"/>
    <m/>
    <n v="2129"/>
    <n v="341234"/>
    <m/>
    <m/>
    <m/>
    <m/>
    <s v="T4"/>
    <n v="305"/>
    <m/>
    <m/>
    <n v="7"/>
    <n v="19"/>
    <n v="2"/>
    <n v="1099823"/>
    <s v="AA"/>
    <n v="105"/>
    <s v="P"/>
    <s v="P"/>
    <n v="26"/>
    <m/>
    <m/>
  </r>
  <r>
    <n v="105"/>
    <n v="2019099"/>
    <n v="1745"/>
    <x v="2"/>
    <n v="184"/>
    <n v="184"/>
    <d v="2019-07-31T00:00:00"/>
    <s v="Corporate"/>
    <x v="22"/>
    <s v="Cap Project              003 6"/>
    <m/>
    <n v="2129"/>
    <n v="341234"/>
    <m/>
    <m/>
    <m/>
    <m/>
    <s v="T4"/>
    <n v="305"/>
    <m/>
    <m/>
    <n v="7"/>
    <n v="19"/>
    <n v="2"/>
    <n v="1099823"/>
    <s v="AA"/>
    <n v="105"/>
    <s v="P"/>
    <s v="P"/>
    <n v="27"/>
    <m/>
    <m/>
  </r>
  <r>
    <n v="105"/>
    <n v="2019099"/>
    <n v="1745"/>
    <x v="2"/>
    <n v="184"/>
    <n v="184"/>
    <d v="2019-07-31T00:00:00"/>
    <s v="Corporate"/>
    <x v="22"/>
    <s v="Cap Project              003 6"/>
    <m/>
    <n v="2129"/>
    <n v="341234"/>
    <m/>
    <m/>
    <m/>
    <m/>
    <s v="T4"/>
    <n v="305"/>
    <m/>
    <m/>
    <n v="7"/>
    <n v="19"/>
    <n v="2"/>
    <n v="1099823"/>
    <s v="AA"/>
    <n v="105"/>
    <s v="P"/>
    <s v="P"/>
    <n v="28"/>
    <m/>
    <m/>
  </r>
  <r>
    <n v="105"/>
    <n v="2019099"/>
    <n v="1745"/>
    <x v="2"/>
    <n v="184"/>
    <n v="184"/>
    <d v="2019-07-15T00:00:00"/>
    <s v="Corporate"/>
    <x v="22"/>
    <s v="Cap Project              003 6"/>
    <m/>
    <n v="2120"/>
    <n v="339779"/>
    <m/>
    <m/>
    <m/>
    <m/>
    <s v="T4"/>
    <n v="305"/>
    <m/>
    <m/>
    <n v="7"/>
    <n v="19"/>
    <n v="2"/>
    <n v="1099823"/>
    <s v="AA"/>
    <n v="105"/>
    <s v="P"/>
    <s v="P"/>
    <n v="12"/>
    <m/>
    <m/>
  </r>
  <r>
    <n v="105"/>
    <n v="2019099"/>
    <n v="1745"/>
    <x v="2"/>
    <n v="184"/>
    <n v="184"/>
    <d v="2019-07-15T00:00:00"/>
    <s v="Corporate"/>
    <x v="22"/>
    <s v="Cap Project              003 6"/>
    <m/>
    <n v="2120"/>
    <n v="339779"/>
    <m/>
    <m/>
    <m/>
    <m/>
    <s v="T4"/>
    <n v="305"/>
    <m/>
    <m/>
    <n v="7"/>
    <n v="19"/>
    <n v="2"/>
    <n v="1099823"/>
    <s v="AA"/>
    <n v="105"/>
    <s v="P"/>
    <s v="P"/>
    <n v="13"/>
    <m/>
    <m/>
  </r>
  <r>
    <n v="105"/>
    <n v="2019099"/>
    <n v="1745"/>
    <x v="2"/>
    <n v="184"/>
    <n v="184"/>
    <d v="2019-07-15T00:00:00"/>
    <s v="Corporate"/>
    <x v="22"/>
    <s v="Cap Project              003 6"/>
    <m/>
    <n v="2120"/>
    <n v="339779"/>
    <m/>
    <m/>
    <m/>
    <m/>
    <s v="T4"/>
    <n v="305"/>
    <m/>
    <m/>
    <n v="7"/>
    <n v="19"/>
    <n v="2"/>
    <n v="1099823"/>
    <s v="AA"/>
    <n v="105"/>
    <s v="P"/>
    <s v="P"/>
    <n v="14"/>
    <m/>
    <m/>
  </r>
  <r>
    <n v="105"/>
    <n v="2019099"/>
    <n v="1745"/>
    <x v="2"/>
    <n v="184"/>
    <n v="184"/>
    <d v="2019-07-15T00:00:00"/>
    <s v="Corporate"/>
    <x v="22"/>
    <s v="Cap Project              003 6"/>
    <m/>
    <n v="2120"/>
    <n v="339779"/>
    <m/>
    <m/>
    <m/>
    <m/>
    <s v="T4"/>
    <n v="305"/>
    <m/>
    <m/>
    <n v="7"/>
    <n v="19"/>
    <n v="2"/>
    <n v="1099823"/>
    <s v="AA"/>
    <n v="105"/>
    <s v="P"/>
    <s v="P"/>
    <n v="15"/>
    <m/>
    <m/>
  </r>
  <r>
    <n v="105"/>
    <n v="2019099"/>
    <n v="1745"/>
    <x v="2"/>
    <n v="184"/>
    <n v="184"/>
    <d v="2019-07-15T00:00:00"/>
    <s v="Corporate"/>
    <x v="22"/>
    <s v="Cap Project              003 6"/>
    <m/>
    <n v="2120"/>
    <n v="339779"/>
    <m/>
    <m/>
    <m/>
    <m/>
    <s v="T4"/>
    <n v="305"/>
    <m/>
    <m/>
    <n v="7"/>
    <n v="19"/>
    <n v="2"/>
    <n v="1099823"/>
    <s v="AA"/>
    <n v="105"/>
    <s v="P"/>
    <s v="P"/>
    <n v="17"/>
    <m/>
    <m/>
  </r>
  <r>
    <n v="105"/>
    <n v="2019099"/>
    <n v="1745"/>
    <x v="2"/>
    <n v="184"/>
    <n v="184"/>
    <d v="2019-07-15T00:00:00"/>
    <s v="Corporate"/>
    <x v="22"/>
    <s v="Cap Project              003 6"/>
    <m/>
    <n v="2120"/>
    <n v="339779"/>
    <m/>
    <m/>
    <m/>
    <m/>
    <s v="T4"/>
    <n v="305"/>
    <m/>
    <m/>
    <n v="7"/>
    <n v="19"/>
    <n v="2"/>
    <n v="1099823"/>
    <s v="AA"/>
    <n v="105"/>
    <s v="P"/>
    <s v="P"/>
    <n v="19"/>
    <m/>
    <m/>
  </r>
  <r>
    <n v="105"/>
    <n v="2019099"/>
    <n v="1745"/>
    <x v="2"/>
    <n v="183"/>
    <n v="183"/>
    <d v="2019-10-15T00:00:00"/>
    <s v="Corporate"/>
    <x v="24"/>
    <s v="Cap Project              003 6"/>
    <m/>
    <n v="2159"/>
    <n v="348966"/>
    <m/>
    <m/>
    <m/>
    <m/>
    <s v="T4"/>
    <n v="305"/>
    <m/>
    <m/>
    <n v="10"/>
    <n v="19"/>
    <n v="3"/>
    <n v="1099918"/>
    <s v="AA"/>
    <n v="102"/>
    <s v="P"/>
    <s v="P"/>
    <n v="28"/>
    <m/>
    <m/>
  </r>
  <r>
    <n v="105"/>
    <n v="2019099"/>
    <n v="1745"/>
    <x v="2"/>
    <n v="183"/>
    <n v="183"/>
    <d v="2019-08-31T00:00:00"/>
    <s v="Corporate"/>
    <x v="24"/>
    <s v="Cap Project              003 6"/>
    <m/>
    <n v="2141"/>
    <n v="343758"/>
    <m/>
    <m/>
    <m/>
    <m/>
    <s v="T4"/>
    <n v="305"/>
    <m/>
    <m/>
    <n v="8"/>
    <n v="19"/>
    <n v="3"/>
    <n v="1099918"/>
    <s v="AA"/>
    <n v="105"/>
    <s v="P"/>
    <s v="P"/>
    <n v="27"/>
    <m/>
    <m/>
  </r>
  <r>
    <n v="105"/>
    <n v="2019099"/>
    <n v="1745"/>
    <x v="2"/>
    <n v="183"/>
    <n v="183"/>
    <d v="2019-07-15T00:00:00"/>
    <s v="Corporate"/>
    <x v="24"/>
    <s v="Cap Project              003 6"/>
    <m/>
    <n v="2120"/>
    <n v="339779"/>
    <m/>
    <m/>
    <m/>
    <m/>
    <s v="T4"/>
    <n v="305"/>
    <m/>
    <m/>
    <n v="7"/>
    <n v="19"/>
    <n v="3"/>
    <n v="1099918"/>
    <s v="AA"/>
    <n v="105"/>
    <s v="P"/>
    <s v="P"/>
    <n v="9"/>
    <m/>
    <m/>
  </r>
  <r>
    <m/>
    <m/>
    <m/>
    <x v="2"/>
    <n v="178.64"/>
    <n v="178.64"/>
    <d v="2020-12-18T00:00:00"/>
    <m/>
    <x v="3"/>
    <m/>
    <m/>
    <m/>
    <m/>
    <m/>
    <m/>
    <m/>
    <m/>
    <m/>
    <m/>
    <m/>
    <m/>
    <m/>
    <n v="20"/>
    <m/>
    <m/>
    <m/>
    <m/>
    <m/>
    <m/>
    <m/>
    <m/>
    <m/>
  </r>
  <r>
    <m/>
    <m/>
    <m/>
    <x v="2"/>
    <n v="178.64"/>
    <n v="178.64"/>
    <d v="2020-12-04T00:00:00"/>
    <m/>
    <x v="3"/>
    <m/>
    <m/>
    <m/>
    <m/>
    <m/>
    <m/>
    <m/>
    <m/>
    <m/>
    <m/>
    <m/>
    <m/>
    <m/>
    <n v="20"/>
    <m/>
    <m/>
    <m/>
    <m/>
    <m/>
    <m/>
    <m/>
    <m/>
    <m/>
  </r>
  <r>
    <m/>
    <m/>
    <m/>
    <x v="2"/>
    <n v="178.64"/>
    <n v="178.64"/>
    <d v="2020-11-20T00:00:00"/>
    <m/>
    <x v="3"/>
    <m/>
    <m/>
    <m/>
    <m/>
    <m/>
    <m/>
    <m/>
    <m/>
    <m/>
    <m/>
    <m/>
    <m/>
    <n v="11"/>
    <n v="20"/>
    <m/>
    <m/>
    <m/>
    <m/>
    <m/>
    <m/>
    <m/>
    <m/>
    <m/>
  </r>
  <r>
    <m/>
    <m/>
    <m/>
    <x v="2"/>
    <n v="178.64"/>
    <n v="178.64"/>
    <d v="2020-11-13T00:00:00"/>
    <m/>
    <x v="3"/>
    <m/>
    <m/>
    <m/>
    <m/>
    <m/>
    <m/>
    <m/>
    <m/>
    <m/>
    <m/>
    <m/>
    <m/>
    <n v="11"/>
    <n v="20"/>
    <m/>
    <m/>
    <m/>
    <m/>
    <m/>
    <m/>
    <m/>
    <m/>
    <m/>
  </r>
  <r>
    <m/>
    <m/>
    <m/>
    <x v="2"/>
    <n v="178.64"/>
    <n v="178.64"/>
    <d v="2020-11-06T00:00:00"/>
    <m/>
    <x v="3"/>
    <m/>
    <m/>
    <m/>
    <m/>
    <m/>
    <m/>
    <m/>
    <m/>
    <m/>
    <m/>
    <m/>
    <m/>
    <n v="11"/>
    <n v="20"/>
    <m/>
    <m/>
    <m/>
    <m/>
    <m/>
    <m/>
    <m/>
    <m/>
    <m/>
  </r>
  <r>
    <m/>
    <m/>
    <m/>
    <x v="2"/>
    <n v="178.64"/>
    <n v="178.64"/>
    <d v="2020-10-30T00:00:00"/>
    <m/>
    <x v="3"/>
    <m/>
    <m/>
    <m/>
    <m/>
    <m/>
    <m/>
    <m/>
    <m/>
    <m/>
    <m/>
    <m/>
    <m/>
    <n v="10"/>
    <n v="20"/>
    <m/>
    <m/>
    <m/>
    <m/>
    <m/>
    <m/>
    <m/>
    <m/>
    <m/>
  </r>
  <r>
    <m/>
    <m/>
    <m/>
    <x v="2"/>
    <n v="178.64"/>
    <n v="178.64"/>
    <d v="2020-10-23T00:00:00"/>
    <m/>
    <x v="3"/>
    <m/>
    <m/>
    <m/>
    <m/>
    <m/>
    <m/>
    <m/>
    <m/>
    <m/>
    <m/>
    <m/>
    <m/>
    <n v="10"/>
    <n v="20"/>
    <m/>
    <m/>
    <m/>
    <m/>
    <m/>
    <m/>
    <m/>
    <m/>
    <m/>
  </r>
  <r>
    <m/>
    <m/>
    <m/>
    <x v="2"/>
    <n v="178.64"/>
    <n v="178.64"/>
    <d v="2020-10-16T00:00:00"/>
    <m/>
    <x v="3"/>
    <m/>
    <m/>
    <m/>
    <m/>
    <m/>
    <m/>
    <m/>
    <m/>
    <m/>
    <m/>
    <m/>
    <m/>
    <n v="10"/>
    <n v="20"/>
    <m/>
    <m/>
    <m/>
    <m/>
    <m/>
    <m/>
    <m/>
    <m/>
    <m/>
  </r>
  <r>
    <m/>
    <m/>
    <m/>
    <x v="2"/>
    <n v="178.64"/>
    <n v="178.64"/>
    <d v="2020-10-02T00:00:00"/>
    <m/>
    <x v="3"/>
    <m/>
    <m/>
    <m/>
    <m/>
    <m/>
    <m/>
    <m/>
    <m/>
    <m/>
    <m/>
    <m/>
    <m/>
    <n v="10"/>
    <n v="20"/>
    <m/>
    <m/>
    <m/>
    <m/>
    <m/>
    <m/>
    <m/>
    <m/>
    <m/>
  </r>
  <r>
    <m/>
    <m/>
    <m/>
    <x v="2"/>
    <n v="178.64"/>
    <n v="178.64"/>
    <d v="2020-10-01T00:00:00"/>
    <m/>
    <x v="3"/>
    <m/>
    <m/>
    <m/>
    <m/>
    <m/>
    <m/>
    <m/>
    <m/>
    <m/>
    <m/>
    <m/>
    <m/>
    <n v="10"/>
    <n v="20"/>
    <m/>
    <m/>
    <m/>
    <m/>
    <m/>
    <m/>
    <m/>
    <m/>
    <m/>
  </r>
  <r>
    <m/>
    <m/>
    <m/>
    <x v="2"/>
    <n v="178.64"/>
    <n v="178.64"/>
    <d v="2020-10-01T00:00:00"/>
    <m/>
    <x v="3"/>
    <m/>
    <m/>
    <m/>
    <m/>
    <m/>
    <m/>
    <m/>
    <m/>
    <m/>
    <m/>
    <m/>
    <m/>
    <n v="10"/>
    <n v="20"/>
    <m/>
    <m/>
    <m/>
    <m/>
    <m/>
    <m/>
    <m/>
    <m/>
    <m/>
  </r>
  <r>
    <m/>
    <m/>
    <m/>
    <x v="2"/>
    <n v="178.64"/>
    <n v="178.64"/>
    <d v="2020-10-01T00:00:00"/>
    <m/>
    <x v="3"/>
    <m/>
    <m/>
    <m/>
    <m/>
    <m/>
    <m/>
    <m/>
    <m/>
    <m/>
    <m/>
    <m/>
    <m/>
    <n v="10"/>
    <n v="20"/>
    <m/>
    <m/>
    <m/>
    <m/>
    <m/>
    <m/>
    <m/>
    <m/>
    <m/>
  </r>
  <r>
    <m/>
    <m/>
    <m/>
    <x v="2"/>
    <n v="178.64"/>
    <n v="178.64"/>
    <d v="2020-10-01T00:00:00"/>
    <m/>
    <x v="3"/>
    <m/>
    <m/>
    <m/>
    <m/>
    <m/>
    <m/>
    <m/>
    <m/>
    <m/>
    <m/>
    <m/>
    <m/>
    <n v="10"/>
    <n v="20"/>
    <m/>
    <m/>
    <m/>
    <m/>
    <m/>
    <m/>
    <m/>
    <m/>
    <m/>
  </r>
  <r>
    <m/>
    <m/>
    <m/>
    <x v="2"/>
    <n v="178.64"/>
    <n v="178.64"/>
    <d v="2020-10-01T00:00:00"/>
    <m/>
    <x v="3"/>
    <m/>
    <m/>
    <m/>
    <m/>
    <m/>
    <m/>
    <m/>
    <m/>
    <m/>
    <m/>
    <m/>
    <m/>
    <n v="10"/>
    <n v="20"/>
    <m/>
    <m/>
    <m/>
    <m/>
    <m/>
    <m/>
    <m/>
    <m/>
    <m/>
  </r>
  <r>
    <m/>
    <m/>
    <m/>
    <x v="2"/>
    <n v="178.64"/>
    <n v="178.64"/>
    <d v="2020-10-01T00:00:00"/>
    <m/>
    <x v="3"/>
    <m/>
    <m/>
    <m/>
    <m/>
    <m/>
    <m/>
    <m/>
    <m/>
    <m/>
    <m/>
    <m/>
    <m/>
    <n v="10"/>
    <n v="20"/>
    <m/>
    <m/>
    <m/>
    <m/>
    <m/>
    <m/>
    <m/>
    <m/>
    <m/>
  </r>
  <r>
    <m/>
    <m/>
    <m/>
    <x v="2"/>
    <n v="178.64"/>
    <n v="178.64"/>
    <d v="2020-09-08T00:00:00"/>
    <m/>
    <x v="3"/>
    <m/>
    <m/>
    <m/>
    <m/>
    <m/>
    <m/>
    <m/>
    <m/>
    <m/>
    <m/>
    <m/>
    <m/>
    <n v="9"/>
    <n v="20"/>
    <m/>
    <m/>
    <m/>
    <m/>
    <m/>
    <m/>
    <m/>
    <m/>
    <m/>
  </r>
  <r>
    <m/>
    <m/>
    <m/>
    <x v="2"/>
    <n v="178.64"/>
    <n v="178.64"/>
    <d v="2020-09-08T00:00:00"/>
    <m/>
    <x v="3"/>
    <m/>
    <m/>
    <m/>
    <m/>
    <m/>
    <m/>
    <m/>
    <m/>
    <m/>
    <m/>
    <m/>
    <m/>
    <n v="9"/>
    <n v="20"/>
    <m/>
    <m/>
    <m/>
    <m/>
    <m/>
    <m/>
    <m/>
    <m/>
    <m/>
  </r>
  <r>
    <m/>
    <m/>
    <m/>
    <x v="2"/>
    <n v="178.64"/>
    <n v="178.64"/>
    <d v="2020-09-04T00:00:00"/>
    <m/>
    <x v="3"/>
    <m/>
    <m/>
    <m/>
    <m/>
    <m/>
    <m/>
    <m/>
    <m/>
    <m/>
    <m/>
    <m/>
    <m/>
    <n v="9"/>
    <n v="20"/>
    <m/>
    <m/>
    <m/>
    <m/>
    <m/>
    <m/>
    <m/>
    <m/>
    <m/>
  </r>
  <r>
    <m/>
    <m/>
    <m/>
    <x v="2"/>
    <n v="178.64"/>
    <n v="178.64"/>
    <d v="2020-09-02T00:00:00"/>
    <m/>
    <x v="3"/>
    <m/>
    <m/>
    <m/>
    <m/>
    <m/>
    <m/>
    <m/>
    <m/>
    <m/>
    <m/>
    <m/>
    <m/>
    <n v="9"/>
    <n v="20"/>
    <m/>
    <m/>
    <m/>
    <m/>
    <m/>
    <m/>
    <m/>
    <m/>
    <m/>
  </r>
  <r>
    <m/>
    <m/>
    <m/>
    <x v="2"/>
    <n v="178.64"/>
    <n v="178.64"/>
    <d v="2020-09-01T00:00:00"/>
    <m/>
    <x v="3"/>
    <m/>
    <m/>
    <m/>
    <m/>
    <m/>
    <m/>
    <m/>
    <m/>
    <m/>
    <m/>
    <m/>
    <m/>
    <n v="9"/>
    <n v="20"/>
    <m/>
    <m/>
    <m/>
    <m/>
    <m/>
    <m/>
    <m/>
    <m/>
    <m/>
  </r>
  <r>
    <m/>
    <m/>
    <m/>
    <x v="2"/>
    <n v="178.64"/>
    <n v="178.64"/>
    <d v="2020-08-21T00:00:00"/>
    <m/>
    <x v="3"/>
    <m/>
    <m/>
    <m/>
    <m/>
    <m/>
    <m/>
    <m/>
    <m/>
    <m/>
    <m/>
    <m/>
    <m/>
    <n v="8"/>
    <n v="20"/>
    <m/>
    <m/>
    <m/>
    <m/>
    <m/>
    <m/>
    <m/>
    <m/>
    <m/>
  </r>
  <r>
    <m/>
    <m/>
    <m/>
    <x v="2"/>
    <n v="178.64"/>
    <n v="178.64"/>
    <d v="2020-08-20T00:00:00"/>
    <m/>
    <x v="3"/>
    <m/>
    <m/>
    <m/>
    <m/>
    <m/>
    <m/>
    <m/>
    <m/>
    <m/>
    <m/>
    <m/>
    <m/>
    <n v="8"/>
    <n v="20"/>
    <m/>
    <m/>
    <m/>
    <m/>
    <m/>
    <m/>
    <m/>
    <m/>
    <m/>
  </r>
  <r>
    <m/>
    <m/>
    <m/>
    <x v="2"/>
    <n v="178.64"/>
    <n v="178.64"/>
    <d v="2020-08-19T00:00:00"/>
    <m/>
    <x v="3"/>
    <m/>
    <m/>
    <m/>
    <m/>
    <m/>
    <m/>
    <m/>
    <m/>
    <m/>
    <m/>
    <m/>
    <m/>
    <n v="8"/>
    <n v="20"/>
    <m/>
    <m/>
    <m/>
    <m/>
    <m/>
    <m/>
    <m/>
    <m/>
    <m/>
  </r>
  <r>
    <m/>
    <m/>
    <m/>
    <x v="2"/>
    <n v="178.64"/>
    <n v="178.64"/>
    <d v="2020-08-17T00:00:00"/>
    <m/>
    <x v="3"/>
    <m/>
    <m/>
    <m/>
    <m/>
    <m/>
    <m/>
    <m/>
    <m/>
    <m/>
    <m/>
    <m/>
    <m/>
    <n v="8"/>
    <n v="20"/>
    <m/>
    <m/>
    <m/>
    <m/>
    <m/>
    <m/>
    <m/>
    <m/>
    <m/>
  </r>
  <r>
    <m/>
    <m/>
    <m/>
    <x v="2"/>
    <n v="178.64"/>
    <n v="178.64"/>
    <d v="2020-08-14T00:00:00"/>
    <m/>
    <x v="3"/>
    <m/>
    <m/>
    <m/>
    <m/>
    <m/>
    <m/>
    <m/>
    <m/>
    <m/>
    <m/>
    <m/>
    <m/>
    <n v="8"/>
    <n v="20"/>
    <m/>
    <m/>
    <m/>
    <m/>
    <m/>
    <m/>
    <m/>
    <m/>
    <m/>
  </r>
  <r>
    <m/>
    <m/>
    <m/>
    <x v="2"/>
    <n v="178.64"/>
    <n v="178.64"/>
    <d v="2020-08-13T00:00:00"/>
    <m/>
    <x v="3"/>
    <m/>
    <m/>
    <m/>
    <m/>
    <m/>
    <m/>
    <m/>
    <m/>
    <m/>
    <m/>
    <m/>
    <m/>
    <n v="8"/>
    <n v="20"/>
    <m/>
    <m/>
    <m/>
    <m/>
    <m/>
    <m/>
    <m/>
    <m/>
    <m/>
  </r>
  <r>
    <m/>
    <m/>
    <m/>
    <x v="2"/>
    <n v="178.64"/>
    <n v="178.64"/>
    <d v="2020-08-10T00:00:00"/>
    <m/>
    <x v="3"/>
    <m/>
    <m/>
    <m/>
    <m/>
    <m/>
    <m/>
    <m/>
    <m/>
    <m/>
    <m/>
    <m/>
    <m/>
    <n v="8"/>
    <n v="20"/>
    <m/>
    <m/>
    <m/>
    <m/>
    <m/>
    <m/>
    <m/>
    <m/>
    <m/>
  </r>
  <r>
    <m/>
    <m/>
    <m/>
    <x v="2"/>
    <n v="178.64"/>
    <n v="178.64"/>
    <d v="2020-08-07T00:00:00"/>
    <m/>
    <x v="3"/>
    <m/>
    <m/>
    <m/>
    <m/>
    <m/>
    <m/>
    <m/>
    <m/>
    <m/>
    <m/>
    <m/>
    <m/>
    <n v="8"/>
    <n v="20"/>
    <m/>
    <m/>
    <m/>
    <m/>
    <m/>
    <m/>
    <m/>
    <m/>
    <m/>
  </r>
  <r>
    <m/>
    <m/>
    <m/>
    <x v="2"/>
    <n v="178.64"/>
    <n v="178.64"/>
    <d v="2020-08-06T00:00:00"/>
    <m/>
    <x v="3"/>
    <m/>
    <m/>
    <m/>
    <m/>
    <m/>
    <m/>
    <m/>
    <m/>
    <m/>
    <m/>
    <m/>
    <m/>
    <n v="8"/>
    <n v="20"/>
    <m/>
    <m/>
    <m/>
    <m/>
    <m/>
    <m/>
    <m/>
    <m/>
    <m/>
  </r>
  <r>
    <m/>
    <m/>
    <m/>
    <x v="2"/>
    <n v="178.64"/>
    <n v="178.64"/>
    <d v="2020-08-05T00:00:00"/>
    <m/>
    <x v="3"/>
    <m/>
    <m/>
    <m/>
    <m/>
    <m/>
    <m/>
    <m/>
    <m/>
    <m/>
    <m/>
    <m/>
    <m/>
    <n v="8"/>
    <n v="20"/>
    <m/>
    <m/>
    <m/>
    <m/>
    <m/>
    <m/>
    <m/>
    <m/>
    <m/>
  </r>
  <r>
    <m/>
    <m/>
    <m/>
    <x v="2"/>
    <n v="178.64"/>
    <n v="178.64"/>
    <d v="2020-08-04T00:00:00"/>
    <m/>
    <x v="3"/>
    <m/>
    <m/>
    <m/>
    <m/>
    <m/>
    <m/>
    <m/>
    <m/>
    <m/>
    <m/>
    <m/>
    <m/>
    <n v="8"/>
    <n v="20"/>
    <m/>
    <m/>
    <m/>
    <m/>
    <m/>
    <m/>
    <m/>
    <m/>
    <m/>
  </r>
  <r>
    <m/>
    <m/>
    <m/>
    <x v="2"/>
    <n v="178.64"/>
    <n v="178.64"/>
    <d v="2020-07-09T00:00:00"/>
    <m/>
    <x v="3"/>
    <m/>
    <m/>
    <m/>
    <m/>
    <m/>
    <m/>
    <m/>
    <m/>
    <m/>
    <m/>
    <m/>
    <m/>
    <n v="7"/>
    <n v="20"/>
    <m/>
    <m/>
    <m/>
    <m/>
    <m/>
    <m/>
    <m/>
    <m/>
    <m/>
  </r>
  <r>
    <m/>
    <m/>
    <m/>
    <x v="2"/>
    <n v="178.64"/>
    <n v="178.64"/>
    <d v="2020-07-07T00:00:00"/>
    <m/>
    <x v="3"/>
    <m/>
    <m/>
    <m/>
    <m/>
    <m/>
    <m/>
    <m/>
    <m/>
    <m/>
    <m/>
    <m/>
    <m/>
    <n v="7"/>
    <n v="20"/>
    <m/>
    <m/>
    <m/>
    <m/>
    <m/>
    <m/>
    <m/>
    <m/>
    <m/>
  </r>
  <r>
    <m/>
    <m/>
    <m/>
    <x v="2"/>
    <n v="178.64"/>
    <n v="178.64"/>
    <d v="2020-07-06T00:00:00"/>
    <m/>
    <x v="3"/>
    <m/>
    <m/>
    <m/>
    <m/>
    <m/>
    <m/>
    <m/>
    <m/>
    <m/>
    <m/>
    <m/>
    <m/>
    <n v="7"/>
    <n v="20"/>
    <m/>
    <m/>
    <m/>
    <m/>
    <m/>
    <m/>
    <m/>
    <m/>
    <m/>
  </r>
  <r>
    <m/>
    <m/>
    <m/>
    <x v="2"/>
    <n v="178.64"/>
    <n v="178.64"/>
    <d v="2020-07-01T00:00:00"/>
    <m/>
    <x v="3"/>
    <m/>
    <m/>
    <m/>
    <m/>
    <m/>
    <m/>
    <m/>
    <m/>
    <m/>
    <m/>
    <m/>
    <m/>
    <n v="7"/>
    <n v="20"/>
    <m/>
    <m/>
    <m/>
    <m/>
    <m/>
    <m/>
    <m/>
    <m/>
    <m/>
  </r>
  <r>
    <m/>
    <m/>
    <m/>
    <x v="2"/>
    <n v="178.64"/>
    <n v="178.64"/>
    <d v="2020-06-26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178.64"/>
    <n v="178.64"/>
    <d v="2020-06-19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178.64"/>
    <n v="178.64"/>
    <d v="2020-06-12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178.64"/>
    <n v="178.64"/>
    <d v="2020-06-10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178.64"/>
    <n v="178.64"/>
    <d v="2020-06-09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178.64"/>
    <n v="178.64"/>
    <d v="2020-06-08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178.64"/>
    <n v="178.64"/>
    <d v="2020-06-05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178.64"/>
    <n v="178.64"/>
    <d v="2020-06-05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178.64"/>
    <n v="178.64"/>
    <d v="2020-06-05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178.64"/>
    <n v="178.64"/>
    <d v="2020-06-04T00:00:00"/>
    <m/>
    <x v="3"/>
    <m/>
    <m/>
    <m/>
    <m/>
    <m/>
    <m/>
    <m/>
    <m/>
    <m/>
    <m/>
    <m/>
    <m/>
    <n v="6"/>
    <n v="20"/>
    <m/>
    <m/>
    <m/>
    <m/>
    <m/>
    <m/>
    <m/>
    <m/>
    <m/>
  </r>
  <r>
    <n v="105"/>
    <n v="2019099"/>
    <n v="1745"/>
    <x v="2"/>
    <n v="178.64"/>
    <n v="178.64"/>
    <d v="2020-05-31T00:00:00"/>
    <s v="Corporate"/>
    <x v="3"/>
    <s v="Cap Project              003 6"/>
    <m/>
    <n v="2258"/>
    <n v="368516"/>
    <m/>
    <m/>
    <m/>
    <m/>
    <s v="T4"/>
    <n v="305"/>
    <m/>
    <m/>
    <n v="5"/>
    <n v="20"/>
    <n v="4"/>
    <n v="1001702"/>
    <s v="AA"/>
    <n v="102"/>
    <s v="P"/>
    <s v="P"/>
    <n v="32"/>
    <m/>
    <m/>
  </r>
  <r>
    <n v="105"/>
    <n v="2019099"/>
    <n v="1745"/>
    <x v="2"/>
    <n v="178.64"/>
    <n v="178.64"/>
    <d v="2020-05-31T00:00:00"/>
    <s v="Corporate"/>
    <x v="3"/>
    <s v="Cap Project              003 6"/>
    <m/>
    <n v="2258"/>
    <n v="368516"/>
    <m/>
    <m/>
    <m/>
    <m/>
    <s v="T4"/>
    <n v="305"/>
    <m/>
    <m/>
    <n v="5"/>
    <n v="20"/>
    <n v="4"/>
    <n v="1099997"/>
    <s v="AA"/>
    <n v="102"/>
    <s v="P"/>
    <s v="P"/>
    <n v="34"/>
    <m/>
    <m/>
  </r>
  <r>
    <n v="105"/>
    <n v="2019099"/>
    <n v="1745"/>
    <x v="2"/>
    <n v="178.64"/>
    <n v="178.64"/>
    <d v="2020-05-31T00:00:00"/>
    <s v="Corporate"/>
    <x v="3"/>
    <s v="Cap Project              003 6"/>
    <m/>
    <n v="2258"/>
    <n v="368516"/>
    <m/>
    <m/>
    <m/>
    <m/>
    <s v="T4"/>
    <n v="305"/>
    <m/>
    <m/>
    <n v="5"/>
    <n v="20"/>
    <n v="4"/>
    <n v="1099820"/>
    <s v="AA"/>
    <n v="102"/>
    <s v="P"/>
    <s v="P"/>
    <n v="74"/>
    <m/>
    <m/>
  </r>
  <r>
    <n v="105"/>
    <n v="2019099"/>
    <n v="1745"/>
    <x v="2"/>
    <n v="178.64"/>
    <n v="178.64"/>
    <d v="2020-05-31T00:00:00"/>
    <s v="Corporate"/>
    <x v="3"/>
    <s v="Cap Project              003 6"/>
    <m/>
    <n v="2258"/>
    <n v="368516"/>
    <m/>
    <m/>
    <m/>
    <m/>
    <s v="T4"/>
    <n v="305"/>
    <m/>
    <m/>
    <n v="5"/>
    <n v="20"/>
    <n v="4"/>
    <n v="1001564"/>
    <s v="AA"/>
    <n v="102"/>
    <s v="P"/>
    <s v="P"/>
    <n v="84"/>
    <m/>
    <m/>
  </r>
  <r>
    <n v="105"/>
    <n v="2019099"/>
    <n v="1745"/>
    <x v="2"/>
    <n v="178.64"/>
    <n v="178.64"/>
    <d v="2020-05-31T00:00:00"/>
    <s v="Corporate"/>
    <x v="3"/>
    <s v="Cap Project              003 6"/>
    <m/>
    <n v="2258"/>
    <n v="368516"/>
    <m/>
    <m/>
    <m/>
    <m/>
    <s v="T4"/>
    <n v="305"/>
    <m/>
    <m/>
    <n v="5"/>
    <n v="20"/>
    <n v="4"/>
    <n v="1099997"/>
    <s v="AA"/>
    <n v="102"/>
    <s v="P"/>
    <s v="P"/>
    <n v="92"/>
    <m/>
    <m/>
  </r>
  <r>
    <n v="105"/>
    <n v="2019099"/>
    <n v="1745"/>
    <x v="2"/>
    <n v="178.64"/>
    <n v="178.64"/>
    <d v="2020-05-15T00:00:00"/>
    <s v="Corporate"/>
    <x v="3"/>
    <s v="Cap Project              003 6"/>
    <m/>
    <n v="2252"/>
    <n v="367714"/>
    <m/>
    <m/>
    <m/>
    <m/>
    <s v="T4"/>
    <n v="305"/>
    <m/>
    <m/>
    <n v="5"/>
    <n v="20"/>
    <n v="4"/>
    <n v="1001702"/>
    <s v="AA"/>
    <n v="102"/>
    <s v="P"/>
    <s v="P"/>
    <n v="87"/>
    <m/>
    <m/>
  </r>
  <r>
    <n v="105"/>
    <n v="2019099"/>
    <n v="1745"/>
    <x v="2"/>
    <n v="178.64"/>
    <n v="178.64"/>
    <d v="2020-05-15T00:00:00"/>
    <s v="Corporate"/>
    <x v="3"/>
    <s v="Cap Project              003 6"/>
    <m/>
    <n v="2252"/>
    <n v="367714"/>
    <m/>
    <m/>
    <m/>
    <m/>
    <s v="T4"/>
    <n v="305"/>
    <m/>
    <m/>
    <n v="5"/>
    <n v="20"/>
    <n v="4"/>
    <n v="1001702"/>
    <s v="AA"/>
    <n v="102"/>
    <s v="P"/>
    <s v="P"/>
    <n v="92"/>
    <m/>
    <m/>
  </r>
  <r>
    <n v="105"/>
    <n v="2019099"/>
    <n v="1745"/>
    <x v="2"/>
    <n v="173.32"/>
    <n v="173.32"/>
    <d v="2020-04-15T00:00:00"/>
    <s v="Corporate"/>
    <x v="27"/>
    <s v="Cap Project              003 6"/>
    <m/>
    <n v="2240"/>
    <n v="365224"/>
    <m/>
    <m/>
    <m/>
    <m/>
    <s v="T4"/>
    <n v="305"/>
    <m/>
    <m/>
    <n v="4"/>
    <n v="20"/>
    <n v="3.5"/>
    <n v="1001564"/>
    <s v="AA"/>
    <n v="102"/>
    <s v="P"/>
    <s v="P"/>
    <n v="74"/>
    <m/>
    <m/>
  </r>
  <r>
    <n v="105"/>
    <n v="2019099"/>
    <n v="1745"/>
    <x v="2"/>
    <n v="173.32"/>
    <n v="173.32"/>
    <d v="2020-04-15T00:00:00"/>
    <s v="Corporate"/>
    <x v="27"/>
    <s v="Cap Project              003 6"/>
    <m/>
    <n v="2240"/>
    <n v="365224"/>
    <m/>
    <m/>
    <m/>
    <m/>
    <s v="T4"/>
    <n v="305"/>
    <m/>
    <m/>
    <n v="4"/>
    <n v="20"/>
    <n v="3.5"/>
    <n v="1001564"/>
    <s v="AA"/>
    <n v="102"/>
    <s v="P"/>
    <s v="P"/>
    <n v="78"/>
    <m/>
    <m/>
  </r>
  <r>
    <n v="105"/>
    <n v="2019099"/>
    <n v="1745"/>
    <x v="2"/>
    <n v="173.32"/>
    <n v="173.32"/>
    <d v="2020-04-15T00:00:00"/>
    <s v="Corporate"/>
    <x v="37"/>
    <s v="Cap Project              003 6"/>
    <m/>
    <n v="2240"/>
    <n v="365224"/>
    <m/>
    <m/>
    <m/>
    <m/>
    <s v="T4"/>
    <n v="305"/>
    <m/>
    <m/>
    <n v="4"/>
    <n v="20"/>
    <n v="4"/>
    <n v="1001797"/>
    <s v="AA"/>
    <n v="102"/>
    <s v="P"/>
    <s v="P"/>
    <n v="110"/>
    <m/>
    <m/>
  </r>
  <r>
    <n v="105"/>
    <n v="2019099"/>
    <n v="1745"/>
    <x v="2"/>
    <n v="173.32"/>
    <n v="173.32"/>
    <d v="2020-03-31T00:00:00"/>
    <s v="Corporate"/>
    <x v="25"/>
    <s v="CAP PROJECT"/>
    <m/>
    <n v="368944"/>
    <n v="364511"/>
    <m/>
    <m/>
    <m/>
    <m/>
    <s v="JE"/>
    <n v="305"/>
    <m/>
    <m/>
    <n v="3"/>
    <n v="20"/>
    <m/>
    <m/>
    <s v="AA"/>
    <n v="288"/>
    <s v="G"/>
    <s v="P"/>
    <n v="389"/>
    <m/>
    <m/>
  </r>
  <r>
    <n v="105"/>
    <n v="2019099"/>
    <n v="1745"/>
    <x v="2"/>
    <n v="173.32"/>
    <n v="173.32"/>
    <d v="2020-03-31T00:00:00"/>
    <s v="Corporate"/>
    <x v="25"/>
    <s v="CAP PROJECT"/>
    <m/>
    <n v="368945"/>
    <n v="364517"/>
    <m/>
    <m/>
    <m/>
    <m/>
    <s v="JE"/>
    <n v="305"/>
    <m/>
    <m/>
    <n v="3"/>
    <n v="20"/>
    <m/>
    <m/>
    <s v="AA"/>
    <n v="251"/>
    <s v="G"/>
    <s v="P"/>
    <n v="829"/>
    <m/>
    <m/>
  </r>
  <r>
    <n v="105"/>
    <n v="2019099"/>
    <n v="1745"/>
    <x v="2"/>
    <n v="173.32"/>
    <n v="173.32"/>
    <d v="2020-03-31T00:00:00"/>
    <s v="Corporate"/>
    <x v="25"/>
    <s v="CAP PROJECT"/>
    <m/>
    <n v="368945"/>
    <n v="364517"/>
    <m/>
    <m/>
    <m/>
    <m/>
    <s v="JE"/>
    <n v="305"/>
    <m/>
    <m/>
    <n v="3"/>
    <n v="20"/>
    <m/>
    <m/>
    <s v="AA"/>
    <n v="251"/>
    <s v="G"/>
    <s v="P"/>
    <n v="832"/>
    <m/>
    <m/>
  </r>
  <r>
    <n v="105"/>
    <n v="2019099"/>
    <n v="1745"/>
    <x v="2"/>
    <n v="173.32"/>
    <n v="173.32"/>
    <d v="2020-03-31T00:00:00"/>
    <s v="Corporate"/>
    <x v="25"/>
    <s v="CAP PROJECT"/>
    <m/>
    <n v="368945"/>
    <n v="364517"/>
    <m/>
    <m/>
    <m/>
    <m/>
    <s v="JE"/>
    <n v="305"/>
    <m/>
    <m/>
    <n v="3"/>
    <n v="20"/>
    <m/>
    <m/>
    <s v="AA"/>
    <n v="251"/>
    <s v="G"/>
    <s v="P"/>
    <n v="833"/>
    <m/>
    <m/>
  </r>
  <r>
    <n v="105"/>
    <n v="2019099"/>
    <n v="1745"/>
    <x v="2"/>
    <n v="173.32"/>
    <n v="173.32"/>
    <d v="2020-03-31T00:00:00"/>
    <s v="Corporate"/>
    <x v="25"/>
    <s v="CAP PROJECT"/>
    <m/>
    <n v="368945"/>
    <n v="364517"/>
    <m/>
    <m/>
    <m/>
    <m/>
    <s v="JE"/>
    <n v="305"/>
    <m/>
    <m/>
    <n v="3"/>
    <n v="20"/>
    <m/>
    <m/>
    <s v="AA"/>
    <n v="251"/>
    <s v="G"/>
    <s v="P"/>
    <n v="836"/>
    <m/>
    <m/>
  </r>
  <r>
    <n v="105"/>
    <n v="2019099"/>
    <n v="1745"/>
    <x v="2"/>
    <n v="173.32"/>
    <n v="173.32"/>
    <d v="2020-03-31T00:00:00"/>
    <s v="Corporate"/>
    <x v="25"/>
    <s v="CAP PROJECT"/>
    <m/>
    <n v="368945"/>
    <n v="364517"/>
    <m/>
    <m/>
    <m/>
    <m/>
    <s v="JE"/>
    <n v="305"/>
    <m/>
    <m/>
    <n v="3"/>
    <n v="20"/>
    <m/>
    <m/>
    <s v="AA"/>
    <n v="251"/>
    <s v="G"/>
    <s v="P"/>
    <n v="837"/>
    <m/>
    <m/>
  </r>
  <r>
    <n v="105"/>
    <n v="2019099"/>
    <n v="1745"/>
    <x v="2"/>
    <n v="173.32"/>
    <n v="173.32"/>
    <d v="2020-03-31T00:00:00"/>
    <s v="Corporate"/>
    <x v="37"/>
    <s v="Cap Project              003 6"/>
    <m/>
    <n v="2234"/>
    <n v="363776"/>
    <m/>
    <m/>
    <m/>
    <m/>
    <s v="T4"/>
    <n v="305"/>
    <m/>
    <m/>
    <n v="3"/>
    <n v="20"/>
    <n v="4"/>
    <n v="1001797"/>
    <s v="AA"/>
    <n v="102"/>
    <s v="P"/>
    <s v="P"/>
    <n v="30"/>
    <m/>
    <m/>
  </r>
  <r>
    <n v="105"/>
    <n v="2019099"/>
    <n v="1745"/>
    <x v="2"/>
    <n v="173.32"/>
    <n v="173.32"/>
    <d v="2020-03-31T00:00:00"/>
    <s v="Corporate"/>
    <x v="34"/>
    <s v="Cap Project              003 6"/>
    <m/>
    <n v="2234"/>
    <n v="363776"/>
    <m/>
    <m/>
    <m/>
    <m/>
    <s v="T4"/>
    <n v="305"/>
    <m/>
    <m/>
    <n v="3"/>
    <n v="20"/>
    <n v="4"/>
    <n v="1001702"/>
    <s v="AA"/>
    <n v="102"/>
    <s v="P"/>
    <s v="P"/>
    <n v="39"/>
    <m/>
    <m/>
  </r>
  <r>
    <n v="105"/>
    <n v="2019099"/>
    <n v="1745"/>
    <x v="2"/>
    <n v="173.32"/>
    <n v="173.32"/>
    <d v="2020-03-31T00:00:00"/>
    <s v="Corporate"/>
    <x v="34"/>
    <s v="Cap Project              003 6"/>
    <m/>
    <n v="2234"/>
    <n v="363776"/>
    <m/>
    <m/>
    <m/>
    <m/>
    <s v="T4"/>
    <n v="305"/>
    <m/>
    <m/>
    <n v="3"/>
    <n v="20"/>
    <n v="4"/>
    <n v="1001702"/>
    <s v="AA"/>
    <n v="102"/>
    <s v="P"/>
    <s v="P"/>
    <n v="83"/>
    <m/>
    <m/>
  </r>
  <r>
    <n v="105"/>
    <n v="2019099"/>
    <n v="1745"/>
    <x v="2"/>
    <n v="173.32"/>
    <n v="173.32"/>
    <d v="2020-03-31T00:00:00"/>
    <s v="Corporate"/>
    <x v="34"/>
    <s v="Cap Project              003 6"/>
    <m/>
    <n v="2234"/>
    <n v="363776"/>
    <m/>
    <m/>
    <m/>
    <m/>
    <s v="T4"/>
    <n v="305"/>
    <m/>
    <m/>
    <n v="3"/>
    <n v="20"/>
    <n v="4"/>
    <n v="1001702"/>
    <s v="AA"/>
    <n v="102"/>
    <s v="P"/>
    <s v="P"/>
    <n v="85"/>
    <m/>
    <m/>
  </r>
  <r>
    <n v="105"/>
    <n v="2019099"/>
    <n v="1745"/>
    <x v="2"/>
    <n v="173.32"/>
    <n v="173.32"/>
    <d v="2020-03-31T00:00:00"/>
    <s v="Corporate"/>
    <x v="34"/>
    <s v="Cap Project              003 6"/>
    <m/>
    <n v="2234"/>
    <n v="363776"/>
    <m/>
    <m/>
    <m/>
    <m/>
    <s v="T4"/>
    <n v="305"/>
    <m/>
    <m/>
    <n v="3"/>
    <n v="20"/>
    <n v="4"/>
    <n v="1001702"/>
    <s v="AA"/>
    <n v="102"/>
    <s v="P"/>
    <s v="P"/>
    <n v="89"/>
    <m/>
    <m/>
  </r>
  <r>
    <n v="105"/>
    <n v="2019099"/>
    <n v="1745"/>
    <x v="2"/>
    <n v="173.32"/>
    <n v="173.32"/>
    <d v="2020-03-31T00:00:00"/>
    <s v="Corporate"/>
    <x v="27"/>
    <s v="Cap Project              003 6"/>
    <m/>
    <n v="2234"/>
    <n v="363776"/>
    <m/>
    <m/>
    <m/>
    <m/>
    <s v="T4"/>
    <n v="305"/>
    <m/>
    <m/>
    <n v="3"/>
    <n v="20"/>
    <n v="3.5"/>
    <n v="1001564"/>
    <s v="AA"/>
    <n v="102"/>
    <s v="P"/>
    <s v="P"/>
    <n v="97"/>
    <m/>
    <m/>
  </r>
  <r>
    <n v="105"/>
    <n v="2019099"/>
    <n v="1745"/>
    <x v="2"/>
    <n v="173.32"/>
    <n v="173.32"/>
    <d v="2020-03-15T00:00:00"/>
    <s v="Corporate"/>
    <x v="37"/>
    <s v="Cap Project              003 6"/>
    <m/>
    <n v="2228"/>
    <n v="362565"/>
    <m/>
    <m/>
    <m/>
    <m/>
    <s v="T4"/>
    <n v="305"/>
    <m/>
    <m/>
    <n v="3"/>
    <n v="20"/>
    <n v="4"/>
    <n v="1001797"/>
    <s v="AA"/>
    <n v="102"/>
    <s v="P"/>
    <s v="P"/>
    <n v="42"/>
    <m/>
    <m/>
  </r>
  <r>
    <n v="105"/>
    <n v="2019099"/>
    <n v="1745"/>
    <x v="2"/>
    <n v="173.32"/>
    <n v="173.32"/>
    <d v="2020-02-29T00:00:00"/>
    <s v="Corporate"/>
    <x v="27"/>
    <s v="Cap Project              003 6"/>
    <m/>
    <n v="2222"/>
    <n v="360965"/>
    <m/>
    <m/>
    <m/>
    <m/>
    <s v="T4"/>
    <n v="305"/>
    <m/>
    <m/>
    <n v="2"/>
    <n v="20"/>
    <n v="3.5"/>
    <n v="1001564"/>
    <s v="AA"/>
    <n v="102"/>
    <s v="P"/>
    <s v="P"/>
    <n v="48"/>
    <m/>
    <m/>
  </r>
  <r>
    <n v="105"/>
    <n v="2019099"/>
    <n v="1745"/>
    <x v="2"/>
    <n v="173.32"/>
    <n v="173.32"/>
    <d v="2020-02-29T00:00:00"/>
    <s v="Corporate"/>
    <x v="34"/>
    <s v="Cap Project              003 6"/>
    <m/>
    <n v="2222"/>
    <n v="360965"/>
    <m/>
    <m/>
    <m/>
    <m/>
    <s v="T4"/>
    <n v="305"/>
    <m/>
    <m/>
    <n v="2"/>
    <n v="20"/>
    <n v="4"/>
    <n v="1001702"/>
    <s v="AA"/>
    <n v="102"/>
    <s v="P"/>
    <s v="P"/>
    <n v="52"/>
    <m/>
    <m/>
  </r>
  <r>
    <n v="105"/>
    <n v="2019099"/>
    <n v="1745"/>
    <x v="2"/>
    <n v="173.32"/>
    <n v="173.32"/>
    <d v="2020-02-15T00:00:00"/>
    <s v="Corporate"/>
    <x v="27"/>
    <s v="Cap Project              003 6"/>
    <m/>
    <n v="2216"/>
    <n v="359985"/>
    <m/>
    <m/>
    <m/>
    <m/>
    <s v="T4"/>
    <n v="305"/>
    <m/>
    <m/>
    <n v="2"/>
    <n v="20"/>
    <n v="3.5"/>
    <n v="1001564"/>
    <s v="AA"/>
    <n v="102"/>
    <s v="P"/>
    <s v="P"/>
    <n v="21"/>
    <m/>
    <m/>
  </r>
  <r>
    <n v="105"/>
    <n v="2019099"/>
    <n v="1745"/>
    <x v="2"/>
    <n v="173.32"/>
    <n v="173.32"/>
    <d v="2020-02-15T00:00:00"/>
    <s v="Corporate"/>
    <x v="34"/>
    <s v="Cap Project              003 6"/>
    <m/>
    <n v="2216"/>
    <n v="359985"/>
    <m/>
    <m/>
    <m/>
    <m/>
    <s v="T4"/>
    <n v="305"/>
    <m/>
    <m/>
    <n v="2"/>
    <n v="20"/>
    <n v="4"/>
    <n v="1001702"/>
    <s v="AA"/>
    <n v="102"/>
    <s v="P"/>
    <s v="P"/>
    <n v="23"/>
    <m/>
    <m/>
  </r>
  <r>
    <n v="105"/>
    <n v="2019099"/>
    <n v="1745"/>
    <x v="2"/>
    <n v="173.32"/>
    <n v="173.32"/>
    <d v="2020-02-15T00:00:00"/>
    <s v="Corporate"/>
    <x v="34"/>
    <s v="Cap Project              003 6"/>
    <m/>
    <n v="2216"/>
    <n v="359985"/>
    <m/>
    <m/>
    <m/>
    <m/>
    <s v="T4"/>
    <n v="305"/>
    <m/>
    <m/>
    <n v="2"/>
    <n v="20"/>
    <n v="4"/>
    <n v="1001702"/>
    <s v="AA"/>
    <n v="102"/>
    <s v="P"/>
    <s v="P"/>
    <n v="27"/>
    <m/>
    <m/>
  </r>
  <r>
    <n v="105"/>
    <n v="2019099"/>
    <n v="1745"/>
    <x v="2"/>
    <n v="173.32"/>
    <n v="173.32"/>
    <d v="2020-01-15T00:00:00"/>
    <s v="Corporate"/>
    <x v="34"/>
    <s v="Cap Project              003 6"/>
    <m/>
    <n v="2207"/>
    <n v="358857"/>
    <m/>
    <m/>
    <m/>
    <m/>
    <s v="T4"/>
    <n v="305"/>
    <m/>
    <m/>
    <n v="1"/>
    <n v="20"/>
    <n v="4"/>
    <n v="1001702"/>
    <s v="AA"/>
    <n v="102"/>
    <s v="P"/>
    <s v="P"/>
    <n v="22"/>
    <m/>
    <m/>
  </r>
  <r>
    <n v="105"/>
    <n v="2019099"/>
    <n v="1745"/>
    <x v="2"/>
    <n v="173.32"/>
    <n v="173.32"/>
    <d v="2019-12-31T00:00:00"/>
    <s v="Corporate"/>
    <x v="34"/>
    <s v="Cap Project              003 6"/>
    <m/>
    <n v="2192"/>
    <n v="356023"/>
    <m/>
    <m/>
    <m/>
    <m/>
    <s v="T4"/>
    <n v="305"/>
    <m/>
    <m/>
    <n v="12"/>
    <n v="19"/>
    <n v="4"/>
    <n v="1001702"/>
    <s v="AA"/>
    <n v="102"/>
    <s v="P"/>
    <s v="P"/>
    <n v="12"/>
    <m/>
    <m/>
  </r>
  <r>
    <n v="105"/>
    <n v="2019099"/>
    <n v="1745"/>
    <x v="2"/>
    <n v="173.32"/>
    <n v="173.32"/>
    <d v="2019-12-31T00:00:00"/>
    <s v="Corporate"/>
    <x v="27"/>
    <s v="Cap Project              003 6"/>
    <m/>
    <n v="2192"/>
    <n v="356023"/>
    <m/>
    <m/>
    <m/>
    <m/>
    <s v="T4"/>
    <n v="305"/>
    <m/>
    <m/>
    <n v="12"/>
    <n v="19"/>
    <n v="3.5"/>
    <n v="1001564"/>
    <s v="AA"/>
    <n v="102"/>
    <s v="P"/>
    <s v="P"/>
    <n v="27"/>
    <m/>
    <m/>
  </r>
  <r>
    <n v="105"/>
    <n v="2019099"/>
    <n v="1745"/>
    <x v="2"/>
    <n v="173.32"/>
    <n v="173.32"/>
    <d v="2019-12-15T00:00:00"/>
    <s v="Corporate"/>
    <x v="34"/>
    <s v="Cap Project              003 6"/>
    <m/>
    <n v="2183"/>
    <n v="355020"/>
    <m/>
    <m/>
    <m/>
    <m/>
    <s v="T4"/>
    <n v="305"/>
    <m/>
    <m/>
    <n v="12"/>
    <n v="19"/>
    <n v="4"/>
    <n v="1001702"/>
    <s v="AA"/>
    <n v="102"/>
    <s v="P"/>
    <s v="P"/>
    <n v="37"/>
    <m/>
    <m/>
  </r>
  <r>
    <n v="105"/>
    <n v="2019099"/>
    <n v="1745"/>
    <x v="2"/>
    <n v="173.32"/>
    <n v="173.32"/>
    <d v="2019-12-15T00:00:00"/>
    <s v="Corporate"/>
    <x v="34"/>
    <s v="Cap Project              003 6"/>
    <m/>
    <n v="2183"/>
    <n v="355020"/>
    <m/>
    <m/>
    <m/>
    <m/>
    <s v="T4"/>
    <n v="305"/>
    <m/>
    <m/>
    <n v="12"/>
    <n v="19"/>
    <n v="4"/>
    <n v="1001702"/>
    <s v="AA"/>
    <n v="102"/>
    <s v="P"/>
    <s v="P"/>
    <n v="38"/>
    <m/>
    <m/>
  </r>
  <r>
    <n v="105"/>
    <n v="2019099"/>
    <n v="1745"/>
    <x v="2"/>
    <n v="173.32"/>
    <n v="173.32"/>
    <d v="2019-12-15T00:00:00"/>
    <s v="Corporate"/>
    <x v="34"/>
    <s v="Cap Project              003 6"/>
    <m/>
    <n v="2183"/>
    <n v="355020"/>
    <m/>
    <m/>
    <m/>
    <m/>
    <s v="T4"/>
    <n v="305"/>
    <m/>
    <m/>
    <n v="12"/>
    <n v="19"/>
    <n v="4"/>
    <n v="1001702"/>
    <s v="AA"/>
    <n v="102"/>
    <s v="P"/>
    <s v="P"/>
    <n v="39"/>
    <m/>
    <m/>
  </r>
  <r>
    <n v="105"/>
    <n v="2019099"/>
    <n v="1745"/>
    <x v="2"/>
    <n v="173.32"/>
    <n v="173.32"/>
    <d v="2019-11-30T00:00:00"/>
    <s v="Corporate"/>
    <x v="34"/>
    <s v="Cap Project              003 6"/>
    <m/>
    <n v="2177"/>
    <n v="353064"/>
    <m/>
    <m/>
    <m/>
    <m/>
    <s v="T4"/>
    <n v="305"/>
    <m/>
    <m/>
    <n v="11"/>
    <n v="19"/>
    <n v="4"/>
    <n v="1001702"/>
    <s v="AA"/>
    <n v="102"/>
    <s v="P"/>
    <s v="P"/>
    <n v="11"/>
    <m/>
    <m/>
  </r>
  <r>
    <n v="105"/>
    <n v="2019099"/>
    <n v="1745"/>
    <x v="2"/>
    <n v="173.32"/>
    <n v="173.32"/>
    <d v="2019-11-30T00:00:00"/>
    <s v="Corporate"/>
    <x v="34"/>
    <s v="Cap Project              003 6"/>
    <m/>
    <n v="2177"/>
    <n v="353064"/>
    <m/>
    <m/>
    <m/>
    <m/>
    <s v="T4"/>
    <n v="305"/>
    <m/>
    <m/>
    <n v="11"/>
    <n v="19"/>
    <n v="4"/>
    <n v="1001702"/>
    <s v="AA"/>
    <n v="102"/>
    <s v="P"/>
    <s v="P"/>
    <n v="49"/>
    <m/>
    <m/>
  </r>
  <r>
    <n v="105"/>
    <n v="2019099"/>
    <n v="1745"/>
    <x v="2"/>
    <n v="173.32"/>
    <n v="173.32"/>
    <d v="2019-11-15T00:00:00"/>
    <s v="Corporate"/>
    <x v="34"/>
    <s v="Cap Project              003 6"/>
    <m/>
    <n v="2171"/>
    <n v="352112"/>
    <m/>
    <m/>
    <m/>
    <m/>
    <s v="T4"/>
    <n v="305"/>
    <m/>
    <m/>
    <n v="11"/>
    <n v="19"/>
    <n v="4"/>
    <n v="1001702"/>
    <s v="AA"/>
    <n v="102"/>
    <s v="P"/>
    <s v="P"/>
    <n v="68"/>
    <m/>
    <m/>
  </r>
  <r>
    <n v="105"/>
    <n v="2019099"/>
    <n v="1745"/>
    <x v="2"/>
    <n v="173.32"/>
    <n v="173.32"/>
    <d v="2019-10-31T00:00:00"/>
    <s v="Corporate"/>
    <x v="34"/>
    <s v="Cap Project              003 6"/>
    <m/>
    <n v="2165"/>
    <n v="350384"/>
    <m/>
    <m/>
    <m/>
    <m/>
    <s v="T4"/>
    <n v="305"/>
    <m/>
    <m/>
    <n v="10"/>
    <n v="19"/>
    <n v="4"/>
    <n v="1001702"/>
    <s v="AA"/>
    <n v="102"/>
    <s v="P"/>
    <s v="P"/>
    <n v="46"/>
    <m/>
    <m/>
  </r>
  <r>
    <n v="105"/>
    <n v="2019099"/>
    <n v="1745"/>
    <x v="2"/>
    <n v="173.32"/>
    <n v="173.32"/>
    <d v="2019-09-30T00:00:00"/>
    <s v="Corporate"/>
    <x v="45"/>
    <s v="Cap Project              003 6"/>
    <m/>
    <n v="2153"/>
    <n v="347005"/>
    <m/>
    <m/>
    <m/>
    <m/>
    <s v="T4"/>
    <n v="305"/>
    <m/>
    <m/>
    <n v="9"/>
    <n v="19"/>
    <n v="4"/>
    <n v="1001646"/>
    <s v="AA"/>
    <n v="102"/>
    <s v="P"/>
    <s v="P"/>
    <n v="26"/>
    <m/>
    <m/>
  </r>
  <r>
    <n v="105"/>
    <n v="2019099"/>
    <n v="1745"/>
    <x v="2"/>
    <n v="173.32"/>
    <n v="173.32"/>
    <d v="2019-09-30T00:00:00"/>
    <s v="Corporate"/>
    <x v="26"/>
    <s v="Cap Project              003 6"/>
    <m/>
    <n v="2153"/>
    <n v="347005"/>
    <m/>
    <m/>
    <m/>
    <m/>
    <s v="T4"/>
    <n v="305"/>
    <m/>
    <m/>
    <n v="9"/>
    <n v="19"/>
    <n v="4"/>
    <n v="1099997"/>
    <s v="AA"/>
    <n v="102"/>
    <s v="P"/>
    <s v="P"/>
    <n v="37"/>
    <m/>
    <m/>
  </r>
  <r>
    <n v="105"/>
    <n v="2019099"/>
    <n v="1745"/>
    <x v="2"/>
    <n v="173.32"/>
    <n v="173.32"/>
    <d v="2019-09-24T00:00:00"/>
    <s v="Corporate"/>
    <x v="33"/>
    <s v="Cap Project              003 6"/>
    <m/>
    <n v="2150"/>
    <n v="346717"/>
    <m/>
    <m/>
    <m/>
    <m/>
    <s v="T4"/>
    <n v="305"/>
    <m/>
    <m/>
    <n v="9"/>
    <n v="19"/>
    <n v="4"/>
    <n v="1099678"/>
    <s v="AA"/>
    <n v="105"/>
    <s v="P"/>
    <s v="P"/>
    <n v="3"/>
    <m/>
    <m/>
  </r>
  <r>
    <n v="105"/>
    <n v="2019099"/>
    <n v="1745"/>
    <x v="2"/>
    <n v="173.32"/>
    <n v="173.32"/>
    <d v="2019-09-15T00:00:00"/>
    <s v="Corporate"/>
    <x v="29"/>
    <s v="Cap Project              003 6"/>
    <m/>
    <n v="2147"/>
    <n v="345212"/>
    <m/>
    <m/>
    <m/>
    <m/>
    <s v="T4"/>
    <n v="305"/>
    <m/>
    <m/>
    <n v="9"/>
    <n v="19"/>
    <n v="4"/>
    <n v="1099895"/>
    <s v="AA"/>
    <n v="105"/>
    <s v="P"/>
    <s v="P"/>
    <n v="3"/>
    <m/>
    <m/>
  </r>
  <r>
    <n v="105"/>
    <n v="2019099"/>
    <n v="1745"/>
    <x v="2"/>
    <n v="173.32"/>
    <n v="173.32"/>
    <d v="2019-09-15T00:00:00"/>
    <s v="Corporate"/>
    <x v="26"/>
    <s v="Cap Project              003 6"/>
    <m/>
    <n v="2147"/>
    <n v="345212"/>
    <m/>
    <m/>
    <m/>
    <m/>
    <s v="T4"/>
    <n v="305"/>
    <m/>
    <m/>
    <n v="9"/>
    <n v="19"/>
    <n v="4"/>
    <n v="1099997"/>
    <s v="AA"/>
    <n v="105"/>
    <s v="P"/>
    <s v="P"/>
    <n v="7"/>
    <m/>
    <m/>
  </r>
  <r>
    <n v="105"/>
    <n v="2019099"/>
    <n v="1745"/>
    <x v="2"/>
    <n v="173.32"/>
    <n v="173.32"/>
    <d v="2019-09-15T00:00:00"/>
    <s v="Corporate"/>
    <x v="26"/>
    <s v="Cap Project              003 6"/>
    <m/>
    <n v="2147"/>
    <n v="345212"/>
    <m/>
    <m/>
    <m/>
    <m/>
    <s v="T4"/>
    <n v="305"/>
    <m/>
    <m/>
    <n v="9"/>
    <n v="19"/>
    <n v="4"/>
    <n v="1099997"/>
    <s v="AA"/>
    <n v="105"/>
    <s v="P"/>
    <s v="P"/>
    <n v="12"/>
    <m/>
    <m/>
  </r>
  <r>
    <n v="105"/>
    <n v="2019099"/>
    <n v="1747"/>
    <x v="0"/>
    <n v="173.32"/>
    <n v="173.32"/>
    <d v="2019-09-15T00:00:00"/>
    <s v="Corporate"/>
    <x v="32"/>
    <s v="Cap Project              003 6"/>
    <m/>
    <n v="2147"/>
    <n v="345212"/>
    <m/>
    <m/>
    <m/>
    <m/>
    <s v="T4"/>
    <n v="305"/>
    <m/>
    <m/>
    <n v="9"/>
    <n v="19"/>
    <n v="4"/>
    <n v="1099820"/>
    <s v="AA"/>
    <n v="105"/>
    <s v="P"/>
    <s v="P"/>
    <n v="41"/>
    <m/>
    <m/>
  </r>
  <r>
    <n v="105"/>
    <n v="2019099"/>
    <n v="1745"/>
    <x v="2"/>
    <n v="173.32"/>
    <n v="173.32"/>
    <d v="2019-09-15T00:00:00"/>
    <s v="Corporate"/>
    <x v="31"/>
    <s v="Cap Project              003 6"/>
    <m/>
    <n v="2147"/>
    <n v="345212"/>
    <m/>
    <m/>
    <m/>
    <m/>
    <s v="T4"/>
    <n v="305"/>
    <m/>
    <m/>
    <n v="9"/>
    <n v="19"/>
    <n v="4"/>
    <n v="1001594"/>
    <s v="AA"/>
    <n v="105"/>
    <s v="P"/>
    <s v="P"/>
    <n v="51"/>
    <m/>
    <m/>
  </r>
  <r>
    <n v="105"/>
    <n v="2019099"/>
    <n v="1745"/>
    <x v="2"/>
    <n v="173.32"/>
    <n v="173.32"/>
    <d v="2019-08-31T00:00:00"/>
    <s v="Corporate"/>
    <x v="38"/>
    <s v="BARELLA, CADE - 8/14/2019"/>
    <m/>
    <n v="366341"/>
    <n v="343797"/>
    <m/>
    <m/>
    <m/>
    <m/>
    <s v="JE"/>
    <n v="305"/>
    <m/>
    <m/>
    <n v="8"/>
    <n v="19"/>
    <m/>
    <m/>
    <s v="AA"/>
    <n v="114"/>
    <s v="G"/>
    <s v="P"/>
    <n v="171"/>
    <m/>
    <m/>
  </r>
  <r>
    <n v="105"/>
    <n v="2019099"/>
    <n v="1745"/>
    <x v="2"/>
    <n v="173.32"/>
    <n v="173.32"/>
    <d v="2019-08-31T00:00:00"/>
    <s v="Corporate"/>
    <x v="38"/>
    <s v="BARELLA, CADE - 8/20/2019"/>
    <m/>
    <n v="366341"/>
    <n v="343797"/>
    <m/>
    <m/>
    <m/>
    <m/>
    <s v="JE"/>
    <n v="305"/>
    <m/>
    <m/>
    <n v="8"/>
    <n v="19"/>
    <m/>
    <m/>
    <s v="AA"/>
    <n v="114"/>
    <s v="G"/>
    <s v="P"/>
    <n v="176"/>
    <m/>
    <m/>
  </r>
  <r>
    <n v="105"/>
    <n v="2019099"/>
    <n v="1745"/>
    <x v="2"/>
    <n v="173.32"/>
    <n v="173.32"/>
    <d v="2019-08-31T00:00:00"/>
    <s v="Corporate"/>
    <x v="38"/>
    <s v="BARELLA, CADE - 8/28/2019"/>
    <m/>
    <n v="366341"/>
    <n v="343797"/>
    <m/>
    <m/>
    <m/>
    <m/>
    <s v="JE"/>
    <n v="305"/>
    <m/>
    <m/>
    <n v="8"/>
    <n v="19"/>
    <m/>
    <m/>
    <s v="AA"/>
    <n v="114"/>
    <s v="G"/>
    <s v="P"/>
    <n v="182"/>
    <m/>
    <m/>
  </r>
  <r>
    <n v="105"/>
    <n v="2019099"/>
    <n v="1745"/>
    <x v="2"/>
    <n v="173.32"/>
    <n v="173.32"/>
    <d v="2019-08-31T00:00:00"/>
    <s v="Corporate"/>
    <x v="29"/>
    <s v="Cap Project              003 6"/>
    <m/>
    <n v="2141"/>
    <n v="343758"/>
    <m/>
    <m/>
    <m/>
    <m/>
    <s v="T4"/>
    <n v="305"/>
    <m/>
    <m/>
    <n v="8"/>
    <n v="19"/>
    <n v="4"/>
    <n v="1099895"/>
    <s v="AA"/>
    <n v="105"/>
    <s v="P"/>
    <s v="P"/>
    <n v="1"/>
    <m/>
    <m/>
  </r>
  <r>
    <n v="105"/>
    <n v="2019099"/>
    <n v="1745"/>
    <x v="2"/>
    <n v="173.32"/>
    <n v="173.32"/>
    <d v="2019-08-31T00:00:00"/>
    <s v="Corporate"/>
    <x v="30"/>
    <s v="Cap Project              003 6"/>
    <m/>
    <n v="2141"/>
    <n v="343758"/>
    <m/>
    <m/>
    <m/>
    <m/>
    <s v="T4"/>
    <n v="305"/>
    <m/>
    <m/>
    <n v="8"/>
    <n v="19"/>
    <n v="4"/>
    <n v="1001446"/>
    <s v="AA"/>
    <n v="105"/>
    <s v="P"/>
    <s v="P"/>
    <n v="46"/>
    <m/>
    <m/>
  </r>
  <r>
    <n v="105"/>
    <n v="2019099"/>
    <n v="1745"/>
    <x v="2"/>
    <n v="173.32"/>
    <n v="173.32"/>
    <d v="2019-08-31T00:00:00"/>
    <s v="Corporate"/>
    <x v="30"/>
    <s v="Cap Project              003 6"/>
    <m/>
    <n v="2141"/>
    <n v="343758"/>
    <m/>
    <m/>
    <m/>
    <m/>
    <s v="T4"/>
    <n v="305"/>
    <m/>
    <m/>
    <n v="8"/>
    <n v="19"/>
    <n v="4"/>
    <n v="1001446"/>
    <s v="AA"/>
    <n v="105"/>
    <s v="P"/>
    <s v="P"/>
    <n v="50"/>
    <m/>
    <m/>
  </r>
  <r>
    <n v="105"/>
    <n v="2019099"/>
    <n v="1745"/>
    <x v="2"/>
    <n v="173.32"/>
    <n v="173.32"/>
    <d v="2019-08-15T00:00:00"/>
    <s v="Corporate"/>
    <x v="26"/>
    <s v="Cap Project              003 6"/>
    <m/>
    <n v="2132"/>
    <n v="342563"/>
    <m/>
    <m/>
    <m/>
    <m/>
    <s v="T4"/>
    <n v="305"/>
    <m/>
    <m/>
    <n v="8"/>
    <n v="19"/>
    <n v="4"/>
    <n v="1099997"/>
    <s v="AA"/>
    <n v="105"/>
    <s v="P"/>
    <s v="P"/>
    <n v="42"/>
    <m/>
    <m/>
  </r>
  <r>
    <n v="105"/>
    <n v="2019099"/>
    <n v="1745"/>
    <x v="2"/>
    <n v="173.32"/>
    <n v="173.32"/>
    <d v="2019-08-15T00:00:00"/>
    <s v="Corporate"/>
    <x v="27"/>
    <s v="Cap Project              003 6"/>
    <m/>
    <n v="2132"/>
    <n v="342563"/>
    <m/>
    <m/>
    <m/>
    <m/>
    <s v="T4"/>
    <n v="305"/>
    <m/>
    <m/>
    <n v="8"/>
    <n v="19"/>
    <n v="4"/>
    <n v="1001564"/>
    <s v="AA"/>
    <n v="105"/>
    <s v="P"/>
    <s v="P"/>
    <n v="45"/>
    <m/>
    <m/>
  </r>
  <r>
    <n v="105"/>
    <n v="2019099"/>
    <n v="1745"/>
    <x v="2"/>
    <n v="173.32"/>
    <n v="173.32"/>
    <d v="2019-07-31T00:00:00"/>
    <s v="Corporate"/>
    <x v="47"/>
    <s v="Cap Project              003 6"/>
    <m/>
    <n v="2129"/>
    <n v="341234"/>
    <m/>
    <m/>
    <m/>
    <m/>
    <s v="T4"/>
    <n v="305"/>
    <m/>
    <m/>
    <n v="7"/>
    <n v="19"/>
    <n v="4"/>
    <n v="1099980"/>
    <s v="AA"/>
    <n v="105"/>
    <s v="P"/>
    <s v="P"/>
    <n v="35"/>
    <m/>
    <m/>
  </r>
  <r>
    <n v="105"/>
    <n v="2019099"/>
    <n v="1745"/>
    <x v="2"/>
    <n v="173.32"/>
    <n v="173.32"/>
    <d v="2019-07-31T00:00:00"/>
    <s v="Corporate"/>
    <x v="47"/>
    <s v="Cap Project              003 6"/>
    <m/>
    <n v="2129"/>
    <n v="341234"/>
    <m/>
    <m/>
    <m/>
    <m/>
    <s v="T4"/>
    <n v="305"/>
    <m/>
    <m/>
    <n v="7"/>
    <n v="19"/>
    <n v="4"/>
    <n v="1099980"/>
    <s v="AA"/>
    <n v="105"/>
    <s v="P"/>
    <s v="P"/>
    <n v="36"/>
    <m/>
    <m/>
  </r>
  <r>
    <n v="105"/>
    <n v="2019099"/>
    <n v="1745"/>
    <x v="2"/>
    <n v="173.32"/>
    <n v="173.32"/>
    <d v="2019-07-31T00:00:00"/>
    <s v="Corporate"/>
    <x v="47"/>
    <s v="Cap Project              003 6"/>
    <m/>
    <n v="2129"/>
    <n v="341234"/>
    <m/>
    <m/>
    <m/>
    <m/>
    <s v="T4"/>
    <n v="305"/>
    <m/>
    <m/>
    <n v="7"/>
    <n v="19"/>
    <n v="4"/>
    <n v="1099980"/>
    <s v="AA"/>
    <n v="105"/>
    <s v="P"/>
    <s v="P"/>
    <n v="37"/>
    <m/>
    <m/>
  </r>
  <r>
    <n v="105"/>
    <n v="2019099"/>
    <n v="1745"/>
    <x v="2"/>
    <n v="173.32"/>
    <n v="173.32"/>
    <d v="2019-07-30T00:00:00"/>
    <s v="Corporate"/>
    <x v="40"/>
    <s v="Cap Project              003 6"/>
    <m/>
    <n v="2126"/>
    <n v="341208"/>
    <m/>
    <m/>
    <m/>
    <m/>
    <s v="T4"/>
    <n v="305"/>
    <m/>
    <m/>
    <n v="7"/>
    <n v="19"/>
    <n v="4"/>
    <n v="1001389"/>
    <s v="AA"/>
    <n v="102"/>
    <s v="P"/>
    <s v="P"/>
    <n v="4"/>
    <m/>
    <m/>
  </r>
  <r>
    <n v="105"/>
    <n v="2019099"/>
    <n v="1745"/>
    <x v="2"/>
    <n v="173.32"/>
    <n v="173.32"/>
    <d v="2019-06-30T00:00:00"/>
    <s v="Corporate"/>
    <x v="30"/>
    <s v="Cap Project              003 6"/>
    <m/>
    <n v="2114"/>
    <n v="338466"/>
    <m/>
    <m/>
    <m/>
    <m/>
    <s v="T4"/>
    <n v="305"/>
    <m/>
    <m/>
    <n v="6"/>
    <n v="19"/>
    <n v="4"/>
    <n v="1001446"/>
    <s v="AA"/>
    <n v="105"/>
    <s v="P"/>
    <s v="P"/>
    <n v="5"/>
    <m/>
    <m/>
  </r>
  <r>
    <n v="105"/>
    <n v="2019099"/>
    <n v="1745"/>
    <x v="2"/>
    <n v="173.32"/>
    <n v="173.32"/>
    <d v="2019-06-30T00:00:00"/>
    <s v="Corporate"/>
    <x v="30"/>
    <s v="Cap Project              003 6"/>
    <m/>
    <n v="2114"/>
    <n v="338466"/>
    <m/>
    <m/>
    <m/>
    <m/>
    <s v="T4"/>
    <n v="305"/>
    <m/>
    <m/>
    <n v="6"/>
    <n v="19"/>
    <n v="4"/>
    <n v="1001446"/>
    <s v="AA"/>
    <n v="105"/>
    <s v="P"/>
    <s v="P"/>
    <n v="6"/>
    <m/>
    <m/>
  </r>
  <r>
    <n v="105"/>
    <n v="2019099"/>
    <n v="1745"/>
    <x v="2"/>
    <n v="173.32"/>
    <n v="173.32"/>
    <d v="2019-06-30T00:00:00"/>
    <s v="Corporate"/>
    <x v="26"/>
    <s v="Cap Project              003 6"/>
    <m/>
    <n v="2114"/>
    <n v="338466"/>
    <m/>
    <m/>
    <m/>
    <m/>
    <s v="T4"/>
    <n v="305"/>
    <m/>
    <m/>
    <n v="6"/>
    <n v="19"/>
    <n v="4"/>
    <n v="1099997"/>
    <s v="AA"/>
    <n v="105"/>
    <s v="P"/>
    <s v="P"/>
    <n v="8"/>
    <m/>
    <m/>
  </r>
  <r>
    <n v="105"/>
    <n v="2019099"/>
    <n v="1745"/>
    <x v="2"/>
    <n v="173.32"/>
    <n v="173.32"/>
    <d v="2019-06-30T00:00:00"/>
    <s v="Corporate"/>
    <x v="26"/>
    <s v="Cap Project              003 6"/>
    <m/>
    <n v="2114"/>
    <n v="338466"/>
    <m/>
    <m/>
    <m/>
    <m/>
    <s v="T4"/>
    <n v="305"/>
    <m/>
    <m/>
    <n v="6"/>
    <n v="19"/>
    <n v="4"/>
    <n v="1099997"/>
    <s v="AA"/>
    <n v="105"/>
    <s v="P"/>
    <s v="P"/>
    <n v="9"/>
    <m/>
    <m/>
  </r>
  <r>
    <n v="105"/>
    <n v="2019099"/>
    <n v="1745"/>
    <x v="2"/>
    <n v="168.25"/>
    <n v="168.25"/>
    <d v="2020-05-15T00:00:00"/>
    <s v="Corporate"/>
    <x v="3"/>
    <s v="Fusion                   003 6"/>
    <m/>
    <n v="2252"/>
    <n v="367714"/>
    <m/>
    <m/>
    <m/>
    <m/>
    <s v="T4"/>
    <n v="305"/>
    <m/>
    <m/>
    <n v="5"/>
    <n v="20"/>
    <n v="3.5"/>
    <n v="1099725"/>
    <s v="AA"/>
    <n v="102"/>
    <s v="P"/>
    <s v="P"/>
    <n v="63"/>
    <m/>
    <m/>
  </r>
  <r>
    <n v="105"/>
    <n v="2019099"/>
    <n v="1745"/>
    <x v="2"/>
    <n v="165.84"/>
    <n v="165.84"/>
    <d v="2020-04-30T00:00:00"/>
    <s v="Corporate"/>
    <x v="36"/>
    <s v="Fusion                   003 6"/>
    <m/>
    <n v="2246"/>
    <n v="366413"/>
    <m/>
    <m/>
    <m/>
    <m/>
    <s v="T4"/>
    <n v="305"/>
    <m/>
    <m/>
    <n v="4"/>
    <n v="20"/>
    <n v="3.45"/>
    <n v="1099725"/>
    <s v="AA"/>
    <n v="102"/>
    <s v="P"/>
    <s v="P"/>
    <n v="82"/>
    <m/>
    <m/>
  </r>
  <r>
    <n v="105"/>
    <n v="2019099"/>
    <n v="1745"/>
    <x v="2"/>
    <n v="160"/>
    <n v="160"/>
    <d v="2020-04-15T00:00:00"/>
    <s v="Corporate"/>
    <x v="24"/>
    <s v="Cap Project              003 6"/>
    <m/>
    <n v="2240"/>
    <n v="365224"/>
    <m/>
    <m/>
    <m/>
    <m/>
    <s v="T4"/>
    <n v="305"/>
    <m/>
    <m/>
    <n v="4"/>
    <n v="20"/>
    <n v="2.5"/>
    <n v="1099918"/>
    <s v="AA"/>
    <n v="102"/>
    <s v="P"/>
    <s v="P"/>
    <n v="48"/>
    <m/>
    <m/>
  </r>
  <r>
    <n v="105"/>
    <n v="2019099"/>
    <n v="1745"/>
    <x v="2"/>
    <n v="160"/>
    <n v="160"/>
    <d v="2020-04-15T00:00:00"/>
    <s v="Corporate"/>
    <x v="24"/>
    <s v="Cap Project              003 6"/>
    <m/>
    <n v="2240"/>
    <n v="365224"/>
    <m/>
    <m/>
    <m/>
    <m/>
    <s v="T4"/>
    <n v="305"/>
    <m/>
    <m/>
    <n v="4"/>
    <n v="20"/>
    <n v="2.5"/>
    <n v="1099918"/>
    <s v="AA"/>
    <n v="102"/>
    <s v="P"/>
    <s v="P"/>
    <n v="51"/>
    <m/>
    <m/>
  </r>
  <r>
    <n v="105"/>
    <n v="2019099"/>
    <n v="1745"/>
    <x v="2"/>
    <n v="160"/>
    <n v="160"/>
    <d v="2019-10-31T00:00:00"/>
    <s v="Corporate"/>
    <x v="24"/>
    <s v="Cap Project              003 6"/>
    <m/>
    <n v="2165"/>
    <n v="350384"/>
    <m/>
    <m/>
    <m/>
    <m/>
    <s v="T4"/>
    <n v="305"/>
    <m/>
    <m/>
    <n v="10"/>
    <n v="19"/>
    <n v="2.5"/>
    <n v="1099918"/>
    <s v="AA"/>
    <n v="102"/>
    <s v="P"/>
    <s v="P"/>
    <n v="35"/>
    <m/>
    <m/>
  </r>
  <r>
    <m/>
    <m/>
    <m/>
    <x v="2"/>
    <n v="158"/>
    <n v="158"/>
    <d v="2020-09-14T00:00:00"/>
    <m/>
    <x v="3"/>
    <m/>
    <m/>
    <m/>
    <m/>
    <m/>
    <m/>
    <m/>
    <m/>
    <m/>
    <m/>
    <m/>
    <m/>
    <n v="9"/>
    <n v="20"/>
    <m/>
    <m/>
    <m/>
    <m/>
    <m/>
    <m/>
    <m/>
    <m/>
    <m/>
  </r>
  <r>
    <m/>
    <m/>
    <m/>
    <x v="2"/>
    <n v="158"/>
    <n v="158"/>
    <d v="2020-08-03T00:00:00"/>
    <m/>
    <x v="3"/>
    <m/>
    <m/>
    <m/>
    <m/>
    <m/>
    <m/>
    <m/>
    <m/>
    <m/>
    <m/>
    <m/>
    <m/>
    <n v="8"/>
    <n v="20"/>
    <m/>
    <m/>
    <m/>
    <m/>
    <m/>
    <m/>
    <m/>
    <m/>
    <m/>
  </r>
  <r>
    <m/>
    <m/>
    <m/>
    <x v="2"/>
    <n v="158"/>
    <n v="158"/>
    <d v="2020-06-11T00:00:00"/>
    <m/>
    <x v="3"/>
    <m/>
    <m/>
    <m/>
    <m/>
    <m/>
    <m/>
    <m/>
    <m/>
    <m/>
    <m/>
    <m/>
    <m/>
    <n v="6"/>
    <n v="20"/>
    <m/>
    <m/>
    <m/>
    <m/>
    <m/>
    <m/>
    <m/>
    <m/>
    <m/>
  </r>
  <r>
    <n v="105"/>
    <n v="2019099"/>
    <n v="1745"/>
    <x v="2"/>
    <n v="158"/>
    <n v="158"/>
    <d v="2020-03-31T00:00:00"/>
    <s v="Corporate"/>
    <x v="25"/>
    <s v="CAP PROJECT"/>
    <m/>
    <n v="368945"/>
    <n v="364517"/>
    <m/>
    <m/>
    <m/>
    <m/>
    <s v="JE"/>
    <n v="305"/>
    <m/>
    <m/>
    <n v="3"/>
    <n v="20"/>
    <m/>
    <m/>
    <s v="AA"/>
    <n v="251"/>
    <s v="G"/>
    <s v="P"/>
    <n v="809"/>
    <m/>
    <m/>
  </r>
  <r>
    <n v="105"/>
    <n v="2019099"/>
    <n v="1745"/>
    <x v="2"/>
    <n v="158"/>
    <n v="158"/>
    <d v="2020-03-31T00:00:00"/>
    <s v="Corporate"/>
    <x v="25"/>
    <s v="CAP PROJECT"/>
    <m/>
    <n v="368945"/>
    <n v="364517"/>
    <m/>
    <m/>
    <m/>
    <m/>
    <s v="JE"/>
    <n v="305"/>
    <m/>
    <m/>
    <n v="3"/>
    <n v="20"/>
    <m/>
    <m/>
    <s v="AA"/>
    <n v="251"/>
    <s v="G"/>
    <s v="P"/>
    <n v="810"/>
    <m/>
    <m/>
  </r>
  <r>
    <n v="105"/>
    <n v="2019099"/>
    <n v="1745"/>
    <x v="2"/>
    <n v="158"/>
    <n v="158"/>
    <d v="2020-03-31T00:00:00"/>
    <s v="Corporate"/>
    <x v="25"/>
    <s v="CAP PROJECT"/>
    <m/>
    <n v="368945"/>
    <n v="364517"/>
    <m/>
    <m/>
    <m/>
    <m/>
    <s v="JE"/>
    <n v="305"/>
    <m/>
    <m/>
    <n v="3"/>
    <n v="20"/>
    <m/>
    <m/>
    <s v="AA"/>
    <n v="251"/>
    <s v="G"/>
    <s v="P"/>
    <n v="812"/>
    <m/>
    <m/>
  </r>
  <r>
    <m/>
    <m/>
    <m/>
    <x v="2"/>
    <n v="156.31"/>
    <n v="156.31"/>
    <d v="2020-09-02T00:00:00"/>
    <m/>
    <x v="3"/>
    <m/>
    <m/>
    <m/>
    <m/>
    <m/>
    <m/>
    <m/>
    <m/>
    <m/>
    <m/>
    <m/>
    <m/>
    <n v="9"/>
    <n v="20"/>
    <m/>
    <m/>
    <m/>
    <m/>
    <m/>
    <m/>
    <m/>
    <m/>
    <m/>
  </r>
  <r>
    <m/>
    <m/>
    <m/>
    <x v="2"/>
    <n v="156.31"/>
    <n v="156.31"/>
    <d v="2020-07-15T00:00:00"/>
    <m/>
    <x v="3"/>
    <m/>
    <m/>
    <m/>
    <m/>
    <m/>
    <m/>
    <m/>
    <m/>
    <m/>
    <m/>
    <m/>
    <m/>
    <n v="7"/>
    <n v="20"/>
    <m/>
    <m/>
    <m/>
    <m/>
    <m/>
    <m/>
    <m/>
    <m/>
    <m/>
  </r>
  <r>
    <m/>
    <m/>
    <m/>
    <x v="2"/>
    <n v="156.31"/>
    <n v="156.31"/>
    <d v="2020-06-25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156.31"/>
    <n v="156.31"/>
    <d v="2020-06-16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156.31"/>
    <n v="156.31"/>
    <d v="2020-06-02T00:00:00"/>
    <m/>
    <x v="3"/>
    <m/>
    <m/>
    <m/>
    <m/>
    <m/>
    <m/>
    <m/>
    <m/>
    <m/>
    <m/>
    <m/>
    <m/>
    <n v="6"/>
    <n v="20"/>
    <m/>
    <m/>
    <m/>
    <m/>
    <m/>
    <m/>
    <m/>
    <m/>
    <m/>
  </r>
  <r>
    <n v="105"/>
    <n v="2019099"/>
    <n v="1745"/>
    <x v="2"/>
    <n v="156.31"/>
    <n v="156.31"/>
    <d v="2020-05-31T00:00:00"/>
    <s v="Corporate"/>
    <x v="3"/>
    <s v="Cap Project              003 6"/>
    <m/>
    <n v="2258"/>
    <n v="368516"/>
    <m/>
    <m/>
    <m/>
    <m/>
    <s v="T4"/>
    <n v="305"/>
    <m/>
    <m/>
    <n v="5"/>
    <n v="20"/>
    <n v="3.5"/>
    <n v="1001564"/>
    <s v="AA"/>
    <n v="102"/>
    <s v="P"/>
    <s v="P"/>
    <n v="86"/>
    <m/>
    <m/>
  </r>
  <r>
    <n v="105"/>
    <n v="2019099"/>
    <n v="1745"/>
    <x v="2"/>
    <n v="156"/>
    <n v="156"/>
    <d v="2019-09-15T00:00:00"/>
    <s v="Corporate"/>
    <x v="23"/>
    <s v="Cap Project              003 6"/>
    <m/>
    <n v="2147"/>
    <n v="345212"/>
    <m/>
    <m/>
    <m/>
    <m/>
    <s v="T4"/>
    <n v="305"/>
    <m/>
    <m/>
    <n v="9"/>
    <n v="19"/>
    <n v="2"/>
    <n v="1099981"/>
    <s v="AA"/>
    <n v="105"/>
    <s v="P"/>
    <s v="P"/>
    <n v="34"/>
    <m/>
    <m/>
  </r>
  <r>
    <n v="105"/>
    <n v="2019099"/>
    <n v="1745"/>
    <x v="2"/>
    <n v="156"/>
    <n v="156"/>
    <d v="2019-08-31T00:00:00"/>
    <s v="Corporate"/>
    <x v="23"/>
    <s v="Cap Project              003 6"/>
    <m/>
    <n v="2141"/>
    <n v="343758"/>
    <m/>
    <m/>
    <m/>
    <m/>
    <s v="T4"/>
    <n v="305"/>
    <m/>
    <m/>
    <n v="8"/>
    <n v="19"/>
    <n v="2"/>
    <n v="1099981"/>
    <s v="AA"/>
    <n v="105"/>
    <s v="P"/>
    <s v="P"/>
    <n v="34"/>
    <m/>
    <m/>
  </r>
  <r>
    <n v="105"/>
    <n v="2019099"/>
    <n v="1745"/>
    <x v="2"/>
    <n v="156"/>
    <n v="156"/>
    <d v="2019-08-31T00:00:00"/>
    <s v="Corporate"/>
    <x v="23"/>
    <s v="Cap Project              003 6"/>
    <m/>
    <n v="2141"/>
    <n v="343758"/>
    <m/>
    <m/>
    <m/>
    <m/>
    <s v="T4"/>
    <n v="305"/>
    <m/>
    <m/>
    <n v="8"/>
    <n v="19"/>
    <n v="2"/>
    <n v="1099981"/>
    <s v="AA"/>
    <n v="105"/>
    <s v="P"/>
    <s v="P"/>
    <n v="36"/>
    <m/>
    <m/>
  </r>
  <r>
    <n v="105"/>
    <n v="2019099"/>
    <n v="1745"/>
    <x v="2"/>
    <n v="156"/>
    <n v="156"/>
    <d v="2019-08-31T00:00:00"/>
    <s v="Corporate"/>
    <x v="23"/>
    <s v="Cap Project              003 6"/>
    <m/>
    <n v="2141"/>
    <n v="343758"/>
    <m/>
    <m/>
    <m/>
    <m/>
    <s v="T4"/>
    <n v="305"/>
    <m/>
    <m/>
    <n v="8"/>
    <n v="19"/>
    <n v="2"/>
    <n v="1099981"/>
    <s v="AA"/>
    <n v="105"/>
    <s v="P"/>
    <s v="P"/>
    <n v="37"/>
    <m/>
    <m/>
  </r>
  <r>
    <n v="105"/>
    <n v="2019099"/>
    <n v="1745"/>
    <x v="2"/>
    <n v="156"/>
    <n v="156"/>
    <d v="2019-08-15T00:00:00"/>
    <s v="Corporate"/>
    <x v="23"/>
    <s v="Cap Project              003 6"/>
    <m/>
    <n v="2132"/>
    <n v="342563"/>
    <m/>
    <m/>
    <m/>
    <m/>
    <s v="T4"/>
    <n v="305"/>
    <m/>
    <m/>
    <n v="8"/>
    <n v="19"/>
    <n v="2"/>
    <n v="1099981"/>
    <s v="AA"/>
    <n v="105"/>
    <s v="P"/>
    <s v="P"/>
    <n v="29"/>
    <m/>
    <m/>
  </r>
  <r>
    <n v="105"/>
    <n v="2019099"/>
    <n v="1745"/>
    <x v="2"/>
    <n v="156"/>
    <n v="156"/>
    <d v="2019-08-15T00:00:00"/>
    <s v="Corporate"/>
    <x v="23"/>
    <s v="Cap Project              003 6"/>
    <m/>
    <n v="2132"/>
    <n v="342563"/>
    <m/>
    <m/>
    <m/>
    <m/>
    <s v="T4"/>
    <n v="305"/>
    <m/>
    <m/>
    <n v="8"/>
    <n v="19"/>
    <n v="2"/>
    <n v="1099981"/>
    <s v="AA"/>
    <n v="105"/>
    <s v="P"/>
    <s v="P"/>
    <n v="34"/>
    <m/>
    <m/>
  </r>
  <r>
    <n v="105"/>
    <n v="2019099"/>
    <n v="1745"/>
    <x v="2"/>
    <n v="152.5"/>
    <n v="152.5"/>
    <d v="2019-10-15T00:00:00"/>
    <s v="Corporate"/>
    <x v="24"/>
    <s v="Cap Project              003 6"/>
    <m/>
    <n v="2159"/>
    <n v="348966"/>
    <m/>
    <m/>
    <m/>
    <m/>
    <s v="T4"/>
    <n v="305"/>
    <m/>
    <m/>
    <n v="10"/>
    <n v="19"/>
    <n v="2.5"/>
    <n v="1099918"/>
    <s v="AA"/>
    <n v="102"/>
    <s v="P"/>
    <s v="P"/>
    <n v="32"/>
    <m/>
    <m/>
  </r>
  <r>
    <n v="105"/>
    <n v="2019099"/>
    <n v="1745"/>
    <x v="2"/>
    <n v="152.5"/>
    <n v="152.5"/>
    <d v="2019-08-31T00:00:00"/>
    <s v="Corporate"/>
    <x v="24"/>
    <s v="Cap Project              003 6"/>
    <m/>
    <n v="2141"/>
    <n v="343758"/>
    <m/>
    <m/>
    <m/>
    <m/>
    <s v="T4"/>
    <n v="305"/>
    <m/>
    <m/>
    <n v="8"/>
    <n v="19"/>
    <n v="2.5"/>
    <n v="1099918"/>
    <s v="AA"/>
    <n v="105"/>
    <s v="P"/>
    <s v="P"/>
    <n v="25"/>
    <m/>
    <m/>
  </r>
  <r>
    <n v="105"/>
    <n v="2019099"/>
    <n v="1745"/>
    <x v="2"/>
    <n v="152.5"/>
    <n v="152.5"/>
    <d v="2019-08-31T00:00:00"/>
    <s v="Corporate"/>
    <x v="24"/>
    <s v="Cap Project              003 6"/>
    <m/>
    <n v="2141"/>
    <n v="343758"/>
    <m/>
    <m/>
    <m/>
    <m/>
    <s v="T4"/>
    <n v="305"/>
    <m/>
    <m/>
    <n v="8"/>
    <n v="19"/>
    <n v="2.5"/>
    <n v="1099918"/>
    <s v="AA"/>
    <n v="105"/>
    <s v="P"/>
    <s v="P"/>
    <n v="29"/>
    <m/>
    <m/>
  </r>
  <r>
    <n v="105"/>
    <n v="2019099"/>
    <n v="1745"/>
    <x v="2"/>
    <n v="150"/>
    <n v="150"/>
    <d v="2020-05-31T00:00:00"/>
    <s v="Corporate"/>
    <x v="3"/>
    <s v="Fusion                   003 6"/>
    <m/>
    <n v="2258"/>
    <n v="368516"/>
    <m/>
    <m/>
    <m/>
    <m/>
    <s v="T4"/>
    <n v="305"/>
    <m/>
    <m/>
    <n v="5"/>
    <n v="20"/>
    <n v="2"/>
    <n v="1099725"/>
    <s v="AA"/>
    <n v="102"/>
    <s v="P"/>
    <s v="P"/>
    <n v="66"/>
    <m/>
    <m/>
  </r>
  <r>
    <n v="105"/>
    <n v="2019099"/>
    <n v="1745"/>
    <x v="2"/>
    <n v="150"/>
    <n v="150"/>
    <d v="2020-05-31T00:00:00"/>
    <s v="Corporate"/>
    <x v="3"/>
    <s v="Fusion                   003 6"/>
    <m/>
    <n v="2258"/>
    <n v="368516"/>
    <m/>
    <m/>
    <m/>
    <m/>
    <s v="T4"/>
    <n v="305"/>
    <m/>
    <m/>
    <n v="5"/>
    <n v="20"/>
    <n v="2"/>
    <n v="1099725"/>
    <s v="AA"/>
    <n v="102"/>
    <s v="P"/>
    <s v="P"/>
    <n v="67"/>
    <m/>
    <m/>
  </r>
  <r>
    <n v="105"/>
    <n v="2019099"/>
    <n v="1745"/>
    <x v="2"/>
    <n v="150"/>
    <n v="150"/>
    <d v="2020-05-15T00:00:00"/>
    <s v="Corporate"/>
    <x v="3"/>
    <s v="Fusion                   003 6"/>
    <m/>
    <n v="2252"/>
    <n v="367714"/>
    <m/>
    <m/>
    <m/>
    <m/>
    <s v="T4"/>
    <n v="305"/>
    <m/>
    <m/>
    <n v="5"/>
    <n v="20"/>
    <n v="2"/>
    <n v="1099725"/>
    <s v="AA"/>
    <n v="102"/>
    <s v="P"/>
    <s v="P"/>
    <n v="23"/>
    <m/>
    <m/>
  </r>
  <r>
    <n v="105"/>
    <n v="2019099"/>
    <n v="1745"/>
    <x v="2"/>
    <n v="150"/>
    <n v="150"/>
    <d v="2020-05-15T00:00:00"/>
    <s v="Corporate"/>
    <x v="3"/>
    <s v="Fusion                   003 6"/>
    <m/>
    <n v="2252"/>
    <n v="367714"/>
    <m/>
    <m/>
    <m/>
    <m/>
    <s v="T4"/>
    <n v="305"/>
    <m/>
    <m/>
    <n v="5"/>
    <n v="20"/>
    <n v="2"/>
    <n v="1099725"/>
    <s v="AA"/>
    <n v="102"/>
    <s v="P"/>
    <s v="P"/>
    <n v="64"/>
    <m/>
    <m/>
  </r>
  <r>
    <n v="105"/>
    <n v="2019099"/>
    <n v="1745"/>
    <x v="2"/>
    <n v="148.56"/>
    <n v="148.56"/>
    <d v="2020-05-15T00:00:00"/>
    <s v="Corporate"/>
    <x v="3"/>
    <s v="Cap Project              003 6"/>
    <m/>
    <n v="2252"/>
    <n v="367714"/>
    <m/>
    <m/>
    <m/>
    <m/>
    <s v="T4"/>
    <n v="305"/>
    <m/>
    <m/>
    <n v="5"/>
    <n v="20"/>
    <n v="3"/>
    <n v="1099820"/>
    <s v="AA"/>
    <n v="102"/>
    <s v="P"/>
    <s v="P"/>
    <n v="29"/>
    <m/>
    <m/>
  </r>
  <r>
    <n v="105"/>
    <n v="2019099"/>
    <n v="1745"/>
    <x v="2"/>
    <n v="148.56"/>
    <n v="148.56"/>
    <d v="2020-05-15T00:00:00"/>
    <s v="Corporate"/>
    <x v="3"/>
    <s v="Cap Project              003 6"/>
    <m/>
    <n v="2252"/>
    <n v="367714"/>
    <m/>
    <m/>
    <m/>
    <m/>
    <s v="T4"/>
    <n v="305"/>
    <m/>
    <m/>
    <n v="5"/>
    <n v="20"/>
    <n v="3"/>
    <n v="1099820"/>
    <s v="AA"/>
    <n v="102"/>
    <s v="P"/>
    <s v="P"/>
    <n v="31"/>
    <m/>
    <m/>
  </r>
  <r>
    <n v="105"/>
    <n v="2019099"/>
    <n v="1745"/>
    <x v="2"/>
    <n v="148.56"/>
    <n v="148.56"/>
    <d v="2020-05-15T00:00:00"/>
    <s v="Corporate"/>
    <x v="3"/>
    <s v="Cap Project              003 6"/>
    <m/>
    <n v="2252"/>
    <n v="367714"/>
    <m/>
    <m/>
    <m/>
    <m/>
    <s v="T4"/>
    <n v="305"/>
    <m/>
    <m/>
    <n v="5"/>
    <n v="20"/>
    <n v="3"/>
    <n v="1001594"/>
    <s v="AA"/>
    <n v="102"/>
    <s v="P"/>
    <s v="P"/>
    <n v="68"/>
    <m/>
    <m/>
  </r>
  <r>
    <n v="105"/>
    <n v="2019099"/>
    <n v="1747"/>
    <x v="0"/>
    <n v="148.56"/>
    <n v="148.56"/>
    <d v="2020-04-30T00:00:00"/>
    <s v="Corporate"/>
    <x v="32"/>
    <s v="Cap Project              003 6"/>
    <m/>
    <n v="2246"/>
    <n v="366413"/>
    <m/>
    <m/>
    <m/>
    <m/>
    <s v="T4"/>
    <n v="305"/>
    <m/>
    <m/>
    <n v="4"/>
    <n v="20"/>
    <n v="3"/>
    <n v="1099820"/>
    <s v="AA"/>
    <n v="102"/>
    <s v="P"/>
    <s v="P"/>
    <n v="89"/>
    <m/>
    <m/>
  </r>
  <r>
    <n v="105"/>
    <n v="2019099"/>
    <n v="1745"/>
    <x v="2"/>
    <n v="148.56"/>
    <n v="148.56"/>
    <d v="2020-04-30T00:00:00"/>
    <s v="Corporate"/>
    <x v="29"/>
    <s v="Cap Project              003 6"/>
    <m/>
    <n v="2246"/>
    <n v="366413"/>
    <m/>
    <m/>
    <m/>
    <m/>
    <s v="T4"/>
    <n v="305"/>
    <m/>
    <m/>
    <n v="4"/>
    <n v="20"/>
    <n v="3"/>
    <n v="1099895"/>
    <s v="AA"/>
    <n v="102"/>
    <s v="P"/>
    <s v="P"/>
    <n v="100"/>
    <m/>
    <m/>
  </r>
  <r>
    <n v="105"/>
    <n v="2019099"/>
    <n v="1745"/>
    <x v="2"/>
    <n v="148.56"/>
    <n v="148.56"/>
    <d v="2020-04-30T00:00:00"/>
    <s v="Corporate"/>
    <x v="26"/>
    <s v="Cap Project              003 6"/>
    <m/>
    <n v="2246"/>
    <n v="366413"/>
    <m/>
    <m/>
    <m/>
    <m/>
    <s v="T4"/>
    <n v="305"/>
    <m/>
    <m/>
    <n v="4"/>
    <n v="20"/>
    <n v="3"/>
    <n v="1099997"/>
    <s v="AA"/>
    <n v="102"/>
    <s v="P"/>
    <s v="P"/>
    <n v="105"/>
    <m/>
    <m/>
  </r>
  <r>
    <n v="105"/>
    <n v="2019099"/>
    <n v="1745"/>
    <x v="2"/>
    <n v="148.56"/>
    <n v="148.56"/>
    <d v="2020-04-15T00:00:00"/>
    <s v="Corporate"/>
    <x v="26"/>
    <s v="Cap Project              003 6"/>
    <m/>
    <n v="2240"/>
    <n v="365224"/>
    <m/>
    <m/>
    <m/>
    <m/>
    <s v="T4"/>
    <n v="305"/>
    <m/>
    <m/>
    <n v="4"/>
    <n v="20"/>
    <n v="3"/>
    <n v="1099997"/>
    <s v="AA"/>
    <n v="102"/>
    <s v="P"/>
    <s v="P"/>
    <n v="27"/>
    <m/>
    <m/>
  </r>
  <r>
    <n v="105"/>
    <n v="2019099"/>
    <n v="1745"/>
    <x v="2"/>
    <n v="148.56"/>
    <n v="148.56"/>
    <d v="2020-04-15T00:00:00"/>
    <s v="Corporate"/>
    <x v="30"/>
    <s v="Cap Project              003 6"/>
    <m/>
    <n v="2240"/>
    <n v="365224"/>
    <m/>
    <m/>
    <m/>
    <m/>
    <s v="T4"/>
    <n v="305"/>
    <m/>
    <m/>
    <n v="4"/>
    <n v="20"/>
    <n v="3"/>
    <n v="1001446"/>
    <s v="AA"/>
    <n v="102"/>
    <s v="P"/>
    <s v="P"/>
    <n v="87"/>
    <m/>
    <m/>
  </r>
  <r>
    <n v="105"/>
    <n v="2019099"/>
    <n v="1745"/>
    <x v="2"/>
    <n v="148.56"/>
    <n v="148.56"/>
    <d v="2020-04-15T00:00:00"/>
    <s v="Corporate"/>
    <x v="32"/>
    <s v="Cap Project              003 6"/>
    <m/>
    <n v="2240"/>
    <n v="365224"/>
    <m/>
    <m/>
    <m/>
    <m/>
    <s v="T4"/>
    <n v="305"/>
    <m/>
    <m/>
    <n v="4"/>
    <n v="20"/>
    <n v="3"/>
    <n v="1099820"/>
    <s v="AA"/>
    <n v="102"/>
    <s v="P"/>
    <s v="P"/>
    <n v="122"/>
    <m/>
    <m/>
  </r>
  <r>
    <n v="105"/>
    <n v="2019099"/>
    <n v="1745"/>
    <x v="2"/>
    <n v="148.56"/>
    <n v="148.56"/>
    <d v="2020-03-31T00:00:00"/>
    <s v="Corporate"/>
    <x v="32"/>
    <s v="Cap Project              003 6"/>
    <m/>
    <n v="2234"/>
    <n v="363776"/>
    <m/>
    <m/>
    <m/>
    <m/>
    <s v="T4"/>
    <n v="305"/>
    <m/>
    <m/>
    <n v="3"/>
    <n v="20"/>
    <n v="3"/>
    <n v="1099820"/>
    <s v="AA"/>
    <n v="102"/>
    <s v="P"/>
    <s v="P"/>
    <n v="46"/>
    <m/>
    <m/>
  </r>
  <r>
    <n v="105"/>
    <n v="2019099"/>
    <n v="1745"/>
    <x v="2"/>
    <n v="148.56"/>
    <n v="148.56"/>
    <d v="2020-03-15T00:00:00"/>
    <s v="Corporate"/>
    <x v="26"/>
    <s v="Cap Project              003 6"/>
    <m/>
    <n v="2228"/>
    <n v="362565"/>
    <m/>
    <m/>
    <m/>
    <m/>
    <s v="T4"/>
    <n v="305"/>
    <m/>
    <m/>
    <n v="3"/>
    <n v="20"/>
    <n v="3"/>
    <n v="1099997"/>
    <s v="AA"/>
    <n v="102"/>
    <s v="P"/>
    <s v="P"/>
    <n v="12"/>
    <m/>
    <m/>
  </r>
  <r>
    <n v="105"/>
    <n v="2019099"/>
    <n v="1745"/>
    <x v="2"/>
    <n v="148.56"/>
    <n v="148.56"/>
    <d v="2020-03-15T00:00:00"/>
    <s v="Corporate"/>
    <x v="30"/>
    <s v="Cap Project              003 6"/>
    <m/>
    <n v="2228"/>
    <n v="362565"/>
    <m/>
    <m/>
    <m/>
    <m/>
    <s v="T4"/>
    <n v="305"/>
    <m/>
    <m/>
    <n v="3"/>
    <n v="20"/>
    <n v="3"/>
    <n v="1001446"/>
    <s v="AA"/>
    <n v="102"/>
    <s v="P"/>
    <s v="P"/>
    <n v="38"/>
    <m/>
    <m/>
  </r>
  <r>
    <n v="105"/>
    <n v="2019099"/>
    <n v="1745"/>
    <x v="2"/>
    <n v="148.56"/>
    <n v="148.56"/>
    <d v="2020-02-29T00:00:00"/>
    <s v="Corporate"/>
    <x v="26"/>
    <s v="Cap Project              003 6"/>
    <m/>
    <n v="2222"/>
    <n v="360965"/>
    <m/>
    <m/>
    <m/>
    <m/>
    <s v="T4"/>
    <n v="305"/>
    <m/>
    <m/>
    <n v="2"/>
    <n v="20"/>
    <n v="3"/>
    <n v="1099997"/>
    <s v="AA"/>
    <n v="102"/>
    <s v="P"/>
    <s v="P"/>
    <n v="30"/>
    <m/>
    <m/>
  </r>
  <r>
    <n v="105"/>
    <n v="2019099"/>
    <n v="1745"/>
    <x v="2"/>
    <n v="148.56"/>
    <n v="148.56"/>
    <d v="2020-02-29T00:00:00"/>
    <s v="Corporate"/>
    <x v="27"/>
    <s v="Cap Project              003 6"/>
    <m/>
    <n v="2222"/>
    <n v="360965"/>
    <m/>
    <m/>
    <m/>
    <m/>
    <s v="T4"/>
    <n v="305"/>
    <m/>
    <m/>
    <n v="2"/>
    <n v="20"/>
    <n v="3"/>
    <n v="1001564"/>
    <s v="AA"/>
    <n v="102"/>
    <s v="P"/>
    <s v="P"/>
    <n v="47"/>
    <m/>
    <m/>
  </r>
  <r>
    <n v="105"/>
    <n v="2019099"/>
    <n v="1745"/>
    <x v="2"/>
    <n v="148.56"/>
    <n v="148.56"/>
    <d v="2020-02-15T00:00:00"/>
    <s v="Corporate"/>
    <x v="27"/>
    <s v="Cap Project              003 6"/>
    <m/>
    <n v="2216"/>
    <n v="359985"/>
    <m/>
    <m/>
    <m/>
    <m/>
    <s v="T4"/>
    <n v="305"/>
    <m/>
    <m/>
    <n v="2"/>
    <n v="20"/>
    <n v="3"/>
    <n v="1001564"/>
    <s v="AA"/>
    <n v="102"/>
    <s v="P"/>
    <s v="P"/>
    <n v="35"/>
    <m/>
    <m/>
  </r>
  <r>
    <n v="105"/>
    <n v="2019099"/>
    <n v="1745"/>
    <x v="2"/>
    <n v="148.56"/>
    <n v="148.56"/>
    <d v="2020-02-15T00:00:00"/>
    <s v="Corporate"/>
    <x v="26"/>
    <s v="Cap Project              003 6"/>
    <m/>
    <n v="2216"/>
    <n v="359985"/>
    <m/>
    <m/>
    <m/>
    <m/>
    <s v="T4"/>
    <n v="305"/>
    <m/>
    <m/>
    <n v="2"/>
    <n v="20"/>
    <n v="3"/>
    <n v="1099997"/>
    <s v="AA"/>
    <n v="102"/>
    <s v="P"/>
    <s v="P"/>
    <n v="47"/>
    <m/>
    <m/>
  </r>
  <r>
    <n v="105"/>
    <n v="2019099"/>
    <n v="1745"/>
    <x v="2"/>
    <n v="148.56"/>
    <n v="148.56"/>
    <d v="2020-02-15T00:00:00"/>
    <s v="Corporate"/>
    <x v="26"/>
    <s v="Cap Project              003 6"/>
    <m/>
    <n v="2216"/>
    <n v="359985"/>
    <m/>
    <m/>
    <m/>
    <m/>
    <s v="T4"/>
    <n v="305"/>
    <m/>
    <m/>
    <n v="2"/>
    <n v="20"/>
    <n v="3"/>
    <n v="1099997"/>
    <s v="AA"/>
    <n v="102"/>
    <s v="P"/>
    <s v="P"/>
    <n v="51"/>
    <m/>
    <m/>
  </r>
  <r>
    <n v="105"/>
    <n v="2019099"/>
    <n v="1745"/>
    <x v="2"/>
    <n v="148.56"/>
    <n v="148.56"/>
    <d v="2020-02-15T00:00:00"/>
    <s v="Corporate"/>
    <x v="32"/>
    <s v="Cap Project              003 6"/>
    <m/>
    <n v="2216"/>
    <n v="359985"/>
    <m/>
    <m/>
    <m/>
    <m/>
    <s v="T4"/>
    <n v="305"/>
    <m/>
    <m/>
    <n v="2"/>
    <n v="20"/>
    <n v="3"/>
    <n v="1099820"/>
    <s v="AA"/>
    <n v="102"/>
    <s v="P"/>
    <s v="P"/>
    <n v="53"/>
    <m/>
    <m/>
  </r>
  <r>
    <n v="105"/>
    <n v="2019099"/>
    <n v="1745"/>
    <x v="2"/>
    <n v="148.56"/>
    <n v="148.56"/>
    <d v="2019-12-31T00:00:00"/>
    <s v="Corporate"/>
    <x v="27"/>
    <s v="Cap Project              003 6"/>
    <m/>
    <n v="2192"/>
    <n v="356023"/>
    <m/>
    <m/>
    <m/>
    <m/>
    <s v="T4"/>
    <n v="305"/>
    <m/>
    <m/>
    <n v="12"/>
    <n v="19"/>
    <n v="3"/>
    <n v="1001564"/>
    <s v="AA"/>
    <n v="102"/>
    <s v="P"/>
    <s v="P"/>
    <n v="28"/>
    <m/>
    <m/>
  </r>
  <r>
    <n v="105"/>
    <n v="2019099"/>
    <n v="1745"/>
    <x v="2"/>
    <n v="148.56"/>
    <n v="148.56"/>
    <d v="2019-12-15T00:00:00"/>
    <s v="Corporate"/>
    <x v="27"/>
    <s v="Cap Project              003 6"/>
    <m/>
    <n v="2183"/>
    <n v="355020"/>
    <m/>
    <m/>
    <m/>
    <m/>
    <s v="T4"/>
    <n v="305"/>
    <m/>
    <m/>
    <n v="12"/>
    <n v="19"/>
    <n v="3"/>
    <n v="1001564"/>
    <s v="AA"/>
    <n v="102"/>
    <s v="P"/>
    <s v="P"/>
    <n v="21"/>
    <m/>
    <m/>
  </r>
  <r>
    <n v="105"/>
    <n v="2019099"/>
    <n v="1745"/>
    <x v="2"/>
    <n v="148.56"/>
    <n v="148.56"/>
    <d v="2019-12-15T00:00:00"/>
    <s v="Corporate"/>
    <x v="26"/>
    <s v="Cap Project              003 6"/>
    <m/>
    <n v="2183"/>
    <n v="355020"/>
    <m/>
    <m/>
    <m/>
    <m/>
    <s v="T4"/>
    <n v="305"/>
    <m/>
    <m/>
    <n v="12"/>
    <n v="19"/>
    <n v="3"/>
    <n v="1099997"/>
    <s v="AA"/>
    <n v="102"/>
    <s v="P"/>
    <s v="P"/>
    <n v="50"/>
    <m/>
    <m/>
  </r>
  <r>
    <n v="105"/>
    <n v="2019099"/>
    <n v="1745"/>
    <x v="2"/>
    <n v="148.56"/>
    <n v="148.56"/>
    <d v="2019-12-03T00:00:00"/>
    <s v="Corporate"/>
    <x v="40"/>
    <s v="Cap Project              003 6"/>
    <m/>
    <n v="2180"/>
    <n v="354003"/>
    <m/>
    <m/>
    <m/>
    <m/>
    <s v="T4"/>
    <n v="305"/>
    <m/>
    <m/>
    <n v="12"/>
    <n v="19"/>
    <n v="3"/>
    <n v="1001389"/>
    <s v="AA"/>
    <n v="102"/>
    <s v="P"/>
    <s v="P"/>
    <n v="8"/>
    <m/>
    <m/>
  </r>
  <r>
    <n v="105"/>
    <n v="2019099"/>
    <n v="1745"/>
    <x v="2"/>
    <n v="148.56"/>
    <n v="148.56"/>
    <d v="2019-11-30T00:00:00"/>
    <s v="Corporate"/>
    <x v="26"/>
    <s v="Cap Project              003 6"/>
    <m/>
    <n v="2177"/>
    <n v="353064"/>
    <m/>
    <m/>
    <m/>
    <m/>
    <s v="T4"/>
    <n v="305"/>
    <m/>
    <m/>
    <n v="11"/>
    <n v="19"/>
    <n v="3"/>
    <n v="1099997"/>
    <s v="AA"/>
    <n v="102"/>
    <s v="P"/>
    <s v="P"/>
    <n v="16"/>
    <m/>
    <m/>
  </r>
  <r>
    <n v="105"/>
    <n v="2019099"/>
    <n v="1747"/>
    <x v="0"/>
    <n v="148.56"/>
    <n v="148.56"/>
    <d v="2019-11-30T00:00:00"/>
    <s v="Corporate"/>
    <x v="32"/>
    <s v="Cap Project              003 6"/>
    <m/>
    <n v="2177"/>
    <n v="353064"/>
    <m/>
    <m/>
    <m/>
    <m/>
    <s v="T4"/>
    <n v="305"/>
    <m/>
    <m/>
    <n v="11"/>
    <n v="19"/>
    <n v="3"/>
    <n v="1099820"/>
    <s v="AA"/>
    <n v="102"/>
    <s v="P"/>
    <s v="P"/>
    <n v="29"/>
    <m/>
    <m/>
  </r>
  <r>
    <n v="105"/>
    <n v="2019099"/>
    <n v="1745"/>
    <x v="2"/>
    <n v="148.56"/>
    <n v="148.56"/>
    <d v="2019-11-15T00:00:00"/>
    <s v="Corporate"/>
    <x v="26"/>
    <s v="Cap Project              003 6"/>
    <m/>
    <n v="2171"/>
    <n v="352112"/>
    <m/>
    <m/>
    <m/>
    <m/>
    <s v="T4"/>
    <n v="305"/>
    <m/>
    <m/>
    <n v="11"/>
    <n v="19"/>
    <n v="3"/>
    <n v="1099997"/>
    <s v="AA"/>
    <n v="102"/>
    <s v="P"/>
    <s v="P"/>
    <n v="21"/>
    <m/>
    <m/>
  </r>
  <r>
    <n v="105"/>
    <n v="2019099"/>
    <n v="1745"/>
    <x v="2"/>
    <n v="148.56"/>
    <n v="148.56"/>
    <d v="2019-11-15T00:00:00"/>
    <s v="Corporate"/>
    <x v="26"/>
    <s v="Cap Project              003 6"/>
    <m/>
    <n v="2171"/>
    <n v="352112"/>
    <m/>
    <m/>
    <m/>
    <m/>
    <s v="T4"/>
    <n v="305"/>
    <m/>
    <m/>
    <n v="11"/>
    <n v="19"/>
    <n v="3"/>
    <n v="1099997"/>
    <s v="AA"/>
    <n v="102"/>
    <s v="P"/>
    <s v="P"/>
    <n v="26"/>
    <m/>
    <m/>
  </r>
  <r>
    <n v="105"/>
    <n v="2019099"/>
    <n v="1745"/>
    <x v="2"/>
    <n v="148.56"/>
    <n v="148.56"/>
    <d v="2019-11-15T00:00:00"/>
    <s v="Corporate"/>
    <x v="30"/>
    <s v="Cap Project              003 6"/>
    <m/>
    <n v="2171"/>
    <n v="352112"/>
    <m/>
    <m/>
    <m/>
    <m/>
    <s v="T4"/>
    <n v="305"/>
    <m/>
    <m/>
    <n v="11"/>
    <n v="19"/>
    <n v="3"/>
    <n v="1001446"/>
    <s v="AA"/>
    <n v="102"/>
    <s v="P"/>
    <s v="P"/>
    <n v="51"/>
    <m/>
    <m/>
  </r>
  <r>
    <n v="105"/>
    <n v="2019099"/>
    <n v="1745"/>
    <x v="2"/>
    <n v="148.56"/>
    <n v="148.56"/>
    <d v="2019-10-31T00:00:00"/>
    <s v="Corporate"/>
    <x v="32"/>
    <s v="Cap Project              003 6"/>
    <m/>
    <n v="2165"/>
    <n v="350384"/>
    <m/>
    <m/>
    <m/>
    <m/>
    <s v="T4"/>
    <n v="305"/>
    <m/>
    <m/>
    <n v="10"/>
    <n v="19"/>
    <n v="3"/>
    <n v="1099820"/>
    <s v="AA"/>
    <n v="102"/>
    <s v="P"/>
    <s v="P"/>
    <n v="52"/>
    <m/>
    <m/>
  </r>
  <r>
    <n v="105"/>
    <n v="2019099"/>
    <n v="1745"/>
    <x v="2"/>
    <n v="148.56"/>
    <n v="148.56"/>
    <d v="2019-10-31T00:00:00"/>
    <s v="Corporate"/>
    <x v="26"/>
    <s v="Cap Project              003 6"/>
    <m/>
    <n v="2165"/>
    <n v="350384"/>
    <m/>
    <m/>
    <m/>
    <m/>
    <s v="T4"/>
    <n v="305"/>
    <m/>
    <m/>
    <n v="10"/>
    <n v="19"/>
    <n v="3"/>
    <n v="1099997"/>
    <s v="AA"/>
    <n v="102"/>
    <s v="P"/>
    <s v="P"/>
    <n v="56"/>
    <m/>
    <m/>
  </r>
  <r>
    <n v="105"/>
    <n v="2019099"/>
    <n v="1745"/>
    <x v="2"/>
    <n v="148.56"/>
    <n v="148.56"/>
    <d v="2019-10-31T00:00:00"/>
    <s v="Corporate"/>
    <x v="26"/>
    <s v="Cap Project              003 6"/>
    <m/>
    <n v="2165"/>
    <n v="350384"/>
    <m/>
    <m/>
    <m/>
    <m/>
    <s v="T4"/>
    <n v="305"/>
    <m/>
    <m/>
    <n v="10"/>
    <n v="19"/>
    <n v="3"/>
    <n v="1099997"/>
    <s v="AA"/>
    <n v="102"/>
    <s v="P"/>
    <s v="P"/>
    <n v="59"/>
    <m/>
    <m/>
  </r>
  <r>
    <n v="105"/>
    <n v="2019099"/>
    <n v="1745"/>
    <x v="2"/>
    <n v="148.56"/>
    <n v="148.56"/>
    <d v="2019-10-31T00:00:00"/>
    <s v="Corporate"/>
    <x v="26"/>
    <s v="Cap Project              003 6"/>
    <m/>
    <n v="2165"/>
    <n v="350384"/>
    <m/>
    <m/>
    <m/>
    <m/>
    <s v="T4"/>
    <n v="305"/>
    <m/>
    <m/>
    <n v="10"/>
    <n v="19"/>
    <n v="3"/>
    <n v="1099997"/>
    <s v="AA"/>
    <n v="102"/>
    <s v="P"/>
    <s v="P"/>
    <n v="62"/>
    <m/>
    <m/>
  </r>
  <r>
    <n v="105"/>
    <n v="2019099"/>
    <n v="1745"/>
    <x v="2"/>
    <n v="148.56"/>
    <n v="148.56"/>
    <d v="2019-10-31T00:00:00"/>
    <s v="Corporate"/>
    <x v="30"/>
    <s v="Cap Project              003 6"/>
    <m/>
    <n v="2165"/>
    <n v="350384"/>
    <m/>
    <m/>
    <m/>
    <m/>
    <s v="T4"/>
    <n v="305"/>
    <m/>
    <m/>
    <n v="10"/>
    <n v="19"/>
    <n v="3"/>
    <n v="1001446"/>
    <s v="AA"/>
    <n v="102"/>
    <s v="P"/>
    <s v="P"/>
    <n v="66"/>
    <m/>
    <m/>
  </r>
  <r>
    <n v="105"/>
    <n v="2019099"/>
    <n v="1745"/>
    <x v="2"/>
    <n v="148.56"/>
    <n v="148.56"/>
    <d v="2019-10-31T00:00:00"/>
    <s v="Corporate"/>
    <x v="27"/>
    <s v="Cap Project              003 6"/>
    <m/>
    <n v="2165"/>
    <n v="350384"/>
    <m/>
    <m/>
    <m/>
    <m/>
    <s v="T4"/>
    <n v="305"/>
    <m/>
    <m/>
    <n v="10"/>
    <n v="19"/>
    <n v="3"/>
    <n v="1001564"/>
    <s v="AA"/>
    <n v="102"/>
    <s v="P"/>
    <s v="P"/>
    <n v="74"/>
    <m/>
    <m/>
  </r>
  <r>
    <n v="105"/>
    <n v="2019099"/>
    <n v="1745"/>
    <x v="2"/>
    <n v="148.56"/>
    <n v="148.56"/>
    <d v="2019-10-15T00:00:00"/>
    <s v="Corporate"/>
    <x v="26"/>
    <s v="Cap Project              003 6"/>
    <m/>
    <n v="2159"/>
    <n v="348966"/>
    <m/>
    <m/>
    <m/>
    <m/>
    <s v="T4"/>
    <n v="305"/>
    <m/>
    <m/>
    <n v="10"/>
    <n v="19"/>
    <n v="3"/>
    <n v="1099997"/>
    <s v="AA"/>
    <n v="102"/>
    <s v="P"/>
    <s v="P"/>
    <n v="45"/>
    <m/>
    <m/>
  </r>
  <r>
    <n v="105"/>
    <n v="2019099"/>
    <n v="1745"/>
    <x v="2"/>
    <n v="148.56"/>
    <n v="148.56"/>
    <d v="2019-10-15T00:00:00"/>
    <s v="Corporate"/>
    <x v="26"/>
    <s v="Cap Project              003 6"/>
    <m/>
    <n v="2159"/>
    <n v="348966"/>
    <m/>
    <m/>
    <m/>
    <m/>
    <s v="T4"/>
    <n v="305"/>
    <m/>
    <m/>
    <n v="10"/>
    <n v="19"/>
    <n v="3"/>
    <n v="1099997"/>
    <s v="AA"/>
    <n v="102"/>
    <s v="P"/>
    <s v="P"/>
    <n v="52"/>
    <m/>
    <m/>
  </r>
  <r>
    <n v="105"/>
    <n v="2019099"/>
    <n v="1745"/>
    <x v="2"/>
    <n v="148.56"/>
    <n v="148.56"/>
    <d v="2019-10-15T00:00:00"/>
    <s v="Corporate"/>
    <x v="34"/>
    <s v="Cap Project              003 6"/>
    <m/>
    <n v="2159"/>
    <n v="348966"/>
    <m/>
    <m/>
    <m/>
    <m/>
    <s v="T4"/>
    <n v="305"/>
    <m/>
    <m/>
    <n v="10"/>
    <n v="19"/>
    <n v="3"/>
    <n v="1001702"/>
    <s v="AA"/>
    <n v="102"/>
    <s v="P"/>
    <s v="P"/>
    <n v="76"/>
    <m/>
    <m/>
  </r>
  <r>
    <n v="105"/>
    <n v="2019099"/>
    <n v="1747"/>
    <x v="0"/>
    <n v="148.56"/>
    <n v="148.56"/>
    <d v="2019-09-30T00:00:00"/>
    <s v="Corporate"/>
    <x v="32"/>
    <s v="Cap Project              003 6"/>
    <m/>
    <n v="2153"/>
    <n v="347005"/>
    <m/>
    <m/>
    <m/>
    <m/>
    <s v="T4"/>
    <n v="305"/>
    <m/>
    <m/>
    <n v="9"/>
    <n v="19"/>
    <n v="3"/>
    <n v="1099820"/>
    <s v="AA"/>
    <n v="102"/>
    <s v="P"/>
    <s v="P"/>
    <n v="18"/>
    <m/>
    <m/>
  </r>
  <r>
    <n v="105"/>
    <n v="2019099"/>
    <n v="1747"/>
    <x v="0"/>
    <n v="148.56"/>
    <n v="148.56"/>
    <d v="2019-09-30T00:00:00"/>
    <s v="Corporate"/>
    <x v="32"/>
    <s v="Cap Project              003 6"/>
    <m/>
    <n v="2153"/>
    <n v="347005"/>
    <m/>
    <m/>
    <m/>
    <m/>
    <s v="T4"/>
    <n v="305"/>
    <m/>
    <m/>
    <n v="9"/>
    <n v="19"/>
    <n v="3"/>
    <n v="1099820"/>
    <s v="AA"/>
    <n v="102"/>
    <s v="P"/>
    <s v="P"/>
    <n v="19"/>
    <m/>
    <m/>
  </r>
  <r>
    <n v="105"/>
    <n v="2019099"/>
    <n v="1745"/>
    <x v="2"/>
    <n v="148.56"/>
    <n v="148.56"/>
    <d v="2019-09-30T00:00:00"/>
    <s v="Corporate"/>
    <x v="45"/>
    <s v="Cap Project              003 6"/>
    <m/>
    <n v="2153"/>
    <n v="347005"/>
    <m/>
    <m/>
    <m/>
    <m/>
    <s v="T4"/>
    <n v="305"/>
    <m/>
    <m/>
    <n v="9"/>
    <n v="19"/>
    <n v="3"/>
    <n v="1001646"/>
    <s v="AA"/>
    <n v="102"/>
    <s v="P"/>
    <s v="P"/>
    <n v="27"/>
    <m/>
    <m/>
  </r>
  <r>
    <n v="105"/>
    <n v="2019099"/>
    <n v="1745"/>
    <x v="2"/>
    <n v="148.56"/>
    <n v="148.56"/>
    <d v="2019-09-30T00:00:00"/>
    <s v="Corporate"/>
    <x v="45"/>
    <s v="Cap Project              003 6"/>
    <m/>
    <n v="2153"/>
    <n v="347005"/>
    <m/>
    <m/>
    <m/>
    <m/>
    <s v="T4"/>
    <n v="305"/>
    <m/>
    <m/>
    <n v="9"/>
    <n v="19"/>
    <n v="3"/>
    <n v="1001646"/>
    <s v="AA"/>
    <n v="102"/>
    <s v="P"/>
    <s v="P"/>
    <n v="29"/>
    <m/>
    <m/>
  </r>
  <r>
    <n v="105"/>
    <n v="2019099"/>
    <n v="1745"/>
    <x v="2"/>
    <n v="148.56"/>
    <n v="148.56"/>
    <d v="2019-09-30T00:00:00"/>
    <s v="Corporate"/>
    <x v="45"/>
    <s v="Cap Project              003 6"/>
    <m/>
    <n v="2153"/>
    <n v="347005"/>
    <m/>
    <m/>
    <m/>
    <m/>
    <s v="T4"/>
    <n v="305"/>
    <m/>
    <m/>
    <n v="9"/>
    <n v="19"/>
    <n v="3"/>
    <n v="1001646"/>
    <s v="AA"/>
    <n v="102"/>
    <s v="P"/>
    <s v="P"/>
    <n v="31"/>
    <m/>
    <m/>
  </r>
  <r>
    <n v="105"/>
    <n v="2019099"/>
    <n v="1745"/>
    <x v="2"/>
    <n v="148.56"/>
    <n v="148.56"/>
    <d v="2019-09-30T00:00:00"/>
    <s v="Corporate"/>
    <x v="45"/>
    <s v="Cap Project              003 6"/>
    <m/>
    <n v="2153"/>
    <n v="347005"/>
    <m/>
    <m/>
    <m/>
    <m/>
    <s v="T4"/>
    <n v="305"/>
    <m/>
    <m/>
    <n v="9"/>
    <n v="19"/>
    <n v="3"/>
    <n v="1001646"/>
    <s v="AA"/>
    <n v="102"/>
    <s v="P"/>
    <s v="P"/>
    <n v="34"/>
    <m/>
    <m/>
  </r>
  <r>
    <n v="105"/>
    <n v="2019099"/>
    <n v="1745"/>
    <x v="2"/>
    <n v="148.56"/>
    <n v="148.56"/>
    <d v="2019-09-30T00:00:00"/>
    <s v="Corporate"/>
    <x v="27"/>
    <s v="Cap Project              003 6"/>
    <m/>
    <n v="2153"/>
    <n v="347005"/>
    <m/>
    <m/>
    <m/>
    <m/>
    <s v="T4"/>
    <n v="305"/>
    <m/>
    <m/>
    <n v="9"/>
    <n v="19"/>
    <n v="3"/>
    <n v="1001564"/>
    <s v="AA"/>
    <n v="102"/>
    <s v="P"/>
    <s v="P"/>
    <n v="67"/>
    <m/>
    <m/>
  </r>
  <r>
    <n v="105"/>
    <n v="2019099"/>
    <n v="1745"/>
    <x v="2"/>
    <n v="144.21"/>
    <n v="144.21"/>
    <d v="2020-04-15T00:00:00"/>
    <s v="Corporate"/>
    <x v="36"/>
    <s v="Fusion UAT               003 6"/>
    <m/>
    <n v="2240"/>
    <n v="365224"/>
    <m/>
    <m/>
    <m/>
    <m/>
    <s v="T4"/>
    <n v="305"/>
    <m/>
    <m/>
    <n v="4"/>
    <n v="20"/>
    <n v="3"/>
    <n v="1099725"/>
    <s v="AA"/>
    <n v="102"/>
    <s v="P"/>
    <s v="P"/>
    <n v="65"/>
    <m/>
    <m/>
  </r>
  <r>
    <n v="105"/>
    <n v="2019099"/>
    <n v="1745"/>
    <x v="2"/>
    <n v="144.21"/>
    <n v="144.21"/>
    <d v="2020-03-31T00:00:00"/>
    <s v="Corporate"/>
    <x v="36"/>
    <s v="Fusion Purchasing Summit/003 6"/>
    <m/>
    <n v="2234"/>
    <n v="363776"/>
    <m/>
    <m/>
    <m/>
    <m/>
    <s v="T4"/>
    <n v="305"/>
    <m/>
    <m/>
    <n v="3"/>
    <n v="20"/>
    <n v="3"/>
    <n v="1099725"/>
    <s v="AA"/>
    <n v="102"/>
    <s v="P"/>
    <s v="P"/>
    <n v="75"/>
    <m/>
    <m/>
  </r>
  <r>
    <n v="105"/>
    <n v="2019099"/>
    <n v="1745"/>
    <x v="2"/>
    <n v="137"/>
    <n v="137"/>
    <d v="2019-07-31T00:00:00"/>
    <s v="Corporate"/>
    <x v="20"/>
    <s v="Cap Project              003 6"/>
    <m/>
    <n v="2129"/>
    <n v="341234"/>
    <m/>
    <m/>
    <m/>
    <m/>
    <s v="T4"/>
    <n v="305"/>
    <m/>
    <m/>
    <n v="7"/>
    <n v="19"/>
    <n v="1"/>
    <n v="1099914"/>
    <s v="AA"/>
    <n v="105"/>
    <s v="P"/>
    <s v="P"/>
    <n v="21"/>
    <m/>
    <m/>
  </r>
  <r>
    <n v="105"/>
    <n v="2019099"/>
    <n v="1745"/>
    <x v="2"/>
    <n v="137"/>
    <n v="137"/>
    <d v="2019-07-31T00:00:00"/>
    <s v="Corporate"/>
    <x v="20"/>
    <s v="Cap Project              003 6"/>
    <m/>
    <n v="2129"/>
    <n v="341234"/>
    <m/>
    <m/>
    <m/>
    <m/>
    <s v="T4"/>
    <n v="305"/>
    <m/>
    <m/>
    <n v="7"/>
    <n v="19"/>
    <n v="1"/>
    <n v="1099914"/>
    <s v="AA"/>
    <n v="105"/>
    <s v="P"/>
    <s v="P"/>
    <n v="22"/>
    <m/>
    <m/>
  </r>
  <r>
    <n v="105"/>
    <n v="2019099"/>
    <n v="1745"/>
    <x v="2"/>
    <n v="136.18"/>
    <n v="136.18"/>
    <d v="2020-04-30T00:00:00"/>
    <s v="Corporate"/>
    <x v="27"/>
    <s v="Cap Project              003 6"/>
    <m/>
    <n v="2246"/>
    <n v="366413"/>
    <m/>
    <m/>
    <m/>
    <m/>
    <s v="T4"/>
    <n v="305"/>
    <m/>
    <m/>
    <n v="4"/>
    <n v="20"/>
    <n v="2.75"/>
    <n v="1001564"/>
    <s v="AA"/>
    <n v="102"/>
    <s v="P"/>
    <s v="P"/>
    <n v="77"/>
    <m/>
    <m/>
  </r>
  <r>
    <m/>
    <m/>
    <m/>
    <x v="2"/>
    <n v="133.97999999999999"/>
    <n v="133.97999999999999"/>
    <d v="2020-10-01T00:00:00"/>
    <m/>
    <x v="3"/>
    <m/>
    <m/>
    <m/>
    <m/>
    <m/>
    <m/>
    <m/>
    <m/>
    <m/>
    <m/>
    <m/>
    <m/>
    <n v="10"/>
    <n v="20"/>
    <m/>
    <m/>
    <m/>
    <m/>
    <m/>
    <m/>
    <m/>
    <m/>
    <m/>
  </r>
  <r>
    <m/>
    <m/>
    <m/>
    <x v="2"/>
    <n v="133.97999999999999"/>
    <n v="133.97999999999999"/>
    <d v="2020-10-01T00:00:00"/>
    <m/>
    <x v="3"/>
    <m/>
    <m/>
    <m/>
    <m/>
    <m/>
    <m/>
    <m/>
    <m/>
    <m/>
    <m/>
    <m/>
    <m/>
    <n v="10"/>
    <n v="20"/>
    <m/>
    <m/>
    <m/>
    <m/>
    <m/>
    <m/>
    <m/>
    <m/>
    <m/>
  </r>
  <r>
    <m/>
    <m/>
    <m/>
    <x v="2"/>
    <n v="133.97999999999999"/>
    <n v="133.97999999999999"/>
    <d v="2020-10-01T00:00:00"/>
    <m/>
    <x v="3"/>
    <m/>
    <m/>
    <m/>
    <m/>
    <m/>
    <m/>
    <m/>
    <m/>
    <m/>
    <m/>
    <m/>
    <m/>
    <n v="10"/>
    <n v="20"/>
    <m/>
    <m/>
    <m/>
    <m/>
    <m/>
    <m/>
    <m/>
    <m/>
    <m/>
  </r>
  <r>
    <m/>
    <m/>
    <m/>
    <x v="2"/>
    <n v="133.97999999999999"/>
    <n v="133.97999999999999"/>
    <d v="2020-09-18T00:00:00"/>
    <m/>
    <x v="3"/>
    <m/>
    <m/>
    <m/>
    <m/>
    <m/>
    <m/>
    <m/>
    <m/>
    <m/>
    <m/>
    <m/>
    <m/>
    <n v="9"/>
    <n v="20"/>
    <m/>
    <m/>
    <m/>
    <m/>
    <m/>
    <m/>
    <m/>
    <m/>
    <m/>
  </r>
  <r>
    <m/>
    <m/>
    <m/>
    <x v="2"/>
    <n v="133.97999999999999"/>
    <n v="133.97999999999999"/>
    <d v="2020-09-18T00:00:00"/>
    <m/>
    <x v="3"/>
    <m/>
    <m/>
    <m/>
    <m/>
    <m/>
    <m/>
    <m/>
    <m/>
    <m/>
    <m/>
    <m/>
    <m/>
    <n v="9"/>
    <n v="20"/>
    <m/>
    <m/>
    <m/>
    <m/>
    <m/>
    <m/>
    <m/>
    <m/>
    <m/>
  </r>
  <r>
    <m/>
    <m/>
    <m/>
    <x v="2"/>
    <n v="133.97999999999999"/>
    <n v="133.97999999999999"/>
    <d v="2020-09-03T00:00:00"/>
    <m/>
    <x v="3"/>
    <m/>
    <m/>
    <m/>
    <m/>
    <m/>
    <m/>
    <m/>
    <m/>
    <m/>
    <m/>
    <m/>
    <m/>
    <n v="9"/>
    <n v="20"/>
    <m/>
    <m/>
    <m/>
    <m/>
    <m/>
    <m/>
    <m/>
    <m/>
    <m/>
  </r>
  <r>
    <m/>
    <m/>
    <m/>
    <x v="2"/>
    <n v="133.97999999999999"/>
    <n v="133.97999999999999"/>
    <d v="2020-09-02T00:00:00"/>
    <m/>
    <x v="3"/>
    <m/>
    <m/>
    <m/>
    <m/>
    <m/>
    <m/>
    <m/>
    <m/>
    <m/>
    <m/>
    <m/>
    <m/>
    <n v="9"/>
    <n v="20"/>
    <m/>
    <m/>
    <m/>
    <m/>
    <m/>
    <m/>
    <m/>
    <m/>
    <m/>
  </r>
  <r>
    <m/>
    <m/>
    <m/>
    <x v="2"/>
    <n v="133.97999999999999"/>
    <n v="133.97999999999999"/>
    <d v="2020-09-01T00:00:00"/>
    <m/>
    <x v="3"/>
    <m/>
    <m/>
    <m/>
    <m/>
    <m/>
    <m/>
    <m/>
    <m/>
    <m/>
    <m/>
    <m/>
    <m/>
    <n v="9"/>
    <n v="20"/>
    <m/>
    <m/>
    <m/>
    <m/>
    <m/>
    <m/>
    <m/>
    <m/>
    <m/>
  </r>
  <r>
    <m/>
    <m/>
    <m/>
    <x v="2"/>
    <n v="133.97999999999999"/>
    <n v="133.97999999999999"/>
    <d v="2020-09-01T00:00:00"/>
    <m/>
    <x v="3"/>
    <m/>
    <m/>
    <m/>
    <m/>
    <m/>
    <m/>
    <m/>
    <m/>
    <m/>
    <m/>
    <m/>
    <m/>
    <n v="9"/>
    <n v="20"/>
    <m/>
    <m/>
    <m/>
    <m/>
    <m/>
    <m/>
    <m/>
    <m/>
    <m/>
  </r>
  <r>
    <m/>
    <m/>
    <m/>
    <x v="2"/>
    <n v="133.97999999999999"/>
    <n v="133.97999999999999"/>
    <d v="2020-09-01T00:00:00"/>
    <m/>
    <x v="3"/>
    <m/>
    <m/>
    <m/>
    <m/>
    <m/>
    <m/>
    <m/>
    <m/>
    <m/>
    <m/>
    <m/>
    <m/>
    <n v="9"/>
    <n v="20"/>
    <m/>
    <m/>
    <m/>
    <m/>
    <m/>
    <m/>
    <m/>
    <m/>
    <m/>
  </r>
  <r>
    <m/>
    <m/>
    <m/>
    <x v="2"/>
    <n v="133.97999999999999"/>
    <n v="133.97999999999999"/>
    <d v="2020-09-01T00:00:00"/>
    <m/>
    <x v="3"/>
    <m/>
    <m/>
    <m/>
    <m/>
    <m/>
    <m/>
    <m/>
    <m/>
    <m/>
    <m/>
    <m/>
    <m/>
    <n v="9"/>
    <n v="20"/>
    <m/>
    <m/>
    <m/>
    <m/>
    <m/>
    <m/>
    <m/>
    <m/>
    <m/>
  </r>
  <r>
    <m/>
    <m/>
    <m/>
    <x v="2"/>
    <n v="133.97999999999999"/>
    <n v="133.97999999999999"/>
    <d v="2020-09-01T00:00:00"/>
    <m/>
    <x v="3"/>
    <m/>
    <m/>
    <m/>
    <m/>
    <m/>
    <m/>
    <m/>
    <m/>
    <m/>
    <m/>
    <m/>
    <m/>
    <n v="9"/>
    <n v="20"/>
    <m/>
    <m/>
    <m/>
    <m/>
    <m/>
    <m/>
    <m/>
    <m/>
    <m/>
  </r>
  <r>
    <m/>
    <m/>
    <m/>
    <x v="2"/>
    <n v="133.97999999999999"/>
    <n v="133.97999999999999"/>
    <d v="2020-08-19T00:00:00"/>
    <m/>
    <x v="3"/>
    <m/>
    <m/>
    <m/>
    <m/>
    <m/>
    <m/>
    <m/>
    <m/>
    <m/>
    <m/>
    <m/>
    <m/>
    <n v="8"/>
    <n v="20"/>
    <m/>
    <m/>
    <m/>
    <m/>
    <m/>
    <m/>
    <m/>
    <m/>
    <m/>
  </r>
  <r>
    <m/>
    <m/>
    <m/>
    <x v="2"/>
    <n v="133.97999999999999"/>
    <n v="133.97999999999999"/>
    <d v="2020-07-24T00:00:00"/>
    <m/>
    <x v="3"/>
    <m/>
    <m/>
    <m/>
    <m/>
    <m/>
    <m/>
    <m/>
    <m/>
    <m/>
    <m/>
    <m/>
    <m/>
    <n v="7"/>
    <n v="20"/>
    <m/>
    <m/>
    <m/>
    <m/>
    <m/>
    <m/>
    <m/>
    <m/>
    <m/>
  </r>
  <r>
    <m/>
    <m/>
    <m/>
    <x v="2"/>
    <n v="133.97999999999999"/>
    <n v="133.97999999999999"/>
    <d v="2020-07-15T00:00:00"/>
    <m/>
    <x v="3"/>
    <m/>
    <m/>
    <m/>
    <m/>
    <m/>
    <m/>
    <m/>
    <m/>
    <m/>
    <m/>
    <m/>
    <m/>
    <n v="7"/>
    <n v="20"/>
    <m/>
    <m/>
    <m/>
    <m/>
    <m/>
    <m/>
    <m/>
    <m/>
    <m/>
  </r>
  <r>
    <m/>
    <m/>
    <m/>
    <x v="2"/>
    <n v="133.97999999999999"/>
    <n v="133.97999999999999"/>
    <d v="2020-07-06T00:00:00"/>
    <m/>
    <x v="3"/>
    <m/>
    <m/>
    <m/>
    <m/>
    <m/>
    <m/>
    <m/>
    <m/>
    <m/>
    <m/>
    <m/>
    <m/>
    <n v="7"/>
    <n v="20"/>
    <m/>
    <m/>
    <m/>
    <m/>
    <m/>
    <m/>
    <m/>
    <m/>
    <m/>
  </r>
  <r>
    <m/>
    <m/>
    <m/>
    <x v="2"/>
    <n v="133.97999999999999"/>
    <n v="133.97999999999999"/>
    <d v="2020-07-01T00:00:00"/>
    <m/>
    <x v="3"/>
    <m/>
    <m/>
    <m/>
    <m/>
    <m/>
    <m/>
    <m/>
    <m/>
    <m/>
    <m/>
    <m/>
    <m/>
    <n v="7"/>
    <n v="20"/>
    <m/>
    <m/>
    <m/>
    <m/>
    <m/>
    <m/>
    <m/>
    <m/>
    <m/>
  </r>
  <r>
    <m/>
    <m/>
    <m/>
    <x v="2"/>
    <n v="133.97999999999999"/>
    <n v="133.97999999999999"/>
    <d v="2020-06-25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133.97999999999999"/>
    <n v="133.97999999999999"/>
    <d v="2020-06-25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133.97999999999999"/>
    <n v="133.97999999999999"/>
    <d v="2020-06-23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133.97999999999999"/>
    <n v="133.97999999999999"/>
    <d v="2020-06-22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133.97999999999999"/>
    <n v="133.97999999999999"/>
    <d v="2020-06-17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133.97999999999999"/>
    <n v="133.97999999999999"/>
    <d v="2020-06-16T00:00:00"/>
    <m/>
    <x v="3"/>
    <m/>
    <m/>
    <m/>
    <m/>
    <m/>
    <m/>
    <m/>
    <m/>
    <m/>
    <m/>
    <m/>
    <m/>
    <n v="6"/>
    <n v="20"/>
    <m/>
    <m/>
    <m/>
    <m/>
    <m/>
    <m/>
    <m/>
    <m/>
    <m/>
  </r>
  <r>
    <n v="105"/>
    <n v="2019099"/>
    <n v="1745"/>
    <x v="2"/>
    <n v="133.97999999999999"/>
    <n v="133.97999999999999"/>
    <d v="2020-05-31T00:00:00"/>
    <s v="Corporate"/>
    <x v="3"/>
    <s v="Cap Project              003 6"/>
    <m/>
    <n v="2258"/>
    <n v="368516"/>
    <m/>
    <m/>
    <m/>
    <m/>
    <s v="T4"/>
    <n v="305"/>
    <m/>
    <m/>
    <n v="5"/>
    <n v="20"/>
    <n v="3"/>
    <n v="1001594"/>
    <s v="AA"/>
    <n v="102"/>
    <s v="P"/>
    <s v="P"/>
    <n v="19"/>
    <m/>
    <m/>
  </r>
  <r>
    <n v="105"/>
    <n v="2019099"/>
    <n v="1745"/>
    <x v="2"/>
    <n v="133.97999999999999"/>
    <n v="133.97999999999999"/>
    <d v="2020-05-31T00:00:00"/>
    <s v="Corporate"/>
    <x v="3"/>
    <s v="Cap Project              003 6"/>
    <m/>
    <n v="2258"/>
    <n v="368516"/>
    <m/>
    <m/>
    <m/>
    <m/>
    <s v="T4"/>
    <n v="305"/>
    <m/>
    <m/>
    <n v="5"/>
    <n v="20"/>
    <n v="3"/>
    <n v="1001797"/>
    <s v="AA"/>
    <n v="102"/>
    <s v="P"/>
    <s v="P"/>
    <n v="26"/>
    <m/>
    <m/>
  </r>
  <r>
    <n v="105"/>
    <n v="2019099"/>
    <n v="1745"/>
    <x v="2"/>
    <n v="133.97999999999999"/>
    <n v="133.97999999999999"/>
    <d v="2020-05-31T00:00:00"/>
    <s v="Corporate"/>
    <x v="3"/>
    <s v="Cap Project              003 6"/>
    <m/>
    <n v="2258"/>
    <n v="368516"/>
    <m/>
    <m/>
    <m/>
    <m/>
    <s v="T4"/>
    <n v="305"/>
    <m/>
    <m/>
    <n v="5"/>
    <n v="20"/>
    <n v="3"/>
    <n v="1001797"/>
    <s v="AA"/>
    <n v="102"/>
    <s v="P"/>
    <s v="P"/>
    <n v="27"/>
    <m/>
    <m/>
  </r>
  <r>
    <n v="105"/>
    <n v="2019099"/>
    <n v="1745"/>
    <x v="2"/>
    <n v="133.97999999999999"/>
    <n v="133.97999999999999"/>
    <d v="2020-05-31T00:00:00"/>
    <s v="Corporate"/>
    <x v="3"/>
    <s v="Cap Project              003 6"/>
    <m/>
    <n v="2258"/>
    <n v="368516"/>
    <m/>
    <m/>
    <m/>
    <m/>
    <s v="T4"/>
    <n v="305"/>
    <m/>
    <m/>
    <n v="5"/>
    <n v="20"/>
    <n v="3"/>
    <n v="1099997"/>
    <s v="AA"/>
    <n v="102"/>
    <s v="P"/>
    <s v="P"/>
    <n v="35"/>
    <m/>
    <m/>
  </r>
  <r>
    <n v="105"/>
    <n v="2019099"/>
    <n v="1745"/>
    <x v="2"/>
    <n v="133.97999999999999"/>
    <n v="133.97999999999999"/>
    <d v="2020-05-31T00:00:00"/>
    <s v="Corporate"/>
    <x v="3"/>
    <s v="Cap Project              003 6"/>
    <m/>
    <n v="2258"/>
    <n v="368516"/>
    <m/>
    <m/>
    <m/>
    <m/>
    <s v="T4"/>
    <n v="305"/>
    <m/>
    <m/>
    <n v="5"/>
    <n v="20"/>
    <n v="3"/>
    <n v="1099820"/>
    <s v="AA"/>
    <n v="102"/>
    <s v="P"/>
    <s v="P"/>
    <n v="70"/>
    <m/>
    <m/>
  </r>
  <r>
    <n v="105"/>
    <n v="2019099"/>
    <n v="1745"/>
    <x v="2"/>
    <n v="133.97999999999999"/>
    <n v="133.97999999999999"/>
    <d v="2020-05-31T00:00:00"/>
    <s v="Corporate"/>
    <x v="3"/>
    <s v="Cap Project              003 6"/>
    <m/>
    <n v="2258"/>
    <n v="368516"/>
    <m/>
    <m/>
    <m/>
    <m/>
    <s v="T4"/>
    <n v="305"/>
    <m/>
    <m/>
    <n v="5"/>
    <n v="20"/>
    <n v="3"/>
    <n v="1099820"/>
    <s v="AA"/>
    <n v="102"/>
    <s v="P"/>
    <s v="P"/>
    <n v="71"/>
    <m/>
    <m/>
  </r>
  <r>
    <n v="105"/>
    <n v="2019099"/>
    <n v="1745"/>
    <x v="2"/>
    <n v="133.97999999999999"/>
    <n v="133.97999999999999"/>
    <d v="2020-05-31T00:00:00"/>
    <s v="Corporate"/>
    <x v="3"/>
    <s v="Cap Project              003 6"/>
    <m/>
    <n v="2258"/>
    <n v="368516"/>
    <m/>
    <m/>
    <m/>
    <m/>
    <s v="T4"/>
    <n v="305"/>
    <m/>
    <m/>
    <n v="5"/>
    <n v="20"/>
    <n v="3"/>
    <n v="1099820"/>
    <s v="AA"/>
    <n v="102"/>
    <s v="P"/>
    <s v="P"/>
    <n v="72"/>
    <m/>
    <m/>
  </r>
  <r>
    <n v="105"/>
    <n v="2019099"/>
    <n v="1745"/>
    <x v="2"/>
    <n v="133.97999999999999"/>
    <n v="133.97999999999999"/>
    <d v="2020-05-31T00:00:00"/>
    <s v="Corporate"/>
    <x v="3"/>
    <s v="Cap Project              003 6"/>
    <m/>
    <n v="2258"/>
    <n v="368516"/>
    <m/>
    <m/>
    <m/>
    <m/>
    <s v="T4"/>
    <n v="305"/>
    <m/>
    <m/>
    <n v="5"/>
    <n v="20"/>
    <n v="3"/>
    <n v="1099820"/>
    <s v="AA"/>
    <n v="102"/>
    <s v="P"/>
    <s v="P"/>
    <n v="75"/>
    <m/>
    <m/>
  </r>
  <r>
    <n v="105"/>
    <n v="2019099"/>
    <n v="1745"/>
    <x v="2"/>
    <n v="133.97999999999999"/>
    <n v="133.97999999999999"/>
    <d v="2020-05-31T00:00:00"/>
    <s v="Corporate"/>
    <x v="3"/>
    <s v="Cap Project              003 6"/>
    <m/>
    <n v="2258"/>
    <n v="368516"/>
    <m/>
    <m/>
    <m/>
    <m/>
    <s v="T4"/>
    <n v="305"/>
    <m/>
    <m/>
    <n v="5"/>
    <n v="20"/>
    <n v="3"/>
    <n v="1001564"/>
    <s v="AA"/>
    <n v="102"/>
    <s v="P"/>
    <s v="P"/>
    <n v="83"/>
    <m/>
    <m/>
  </r>
  <r>
    <n v="105"/>
    <n v="2019099"/>
    <n v="1745"/>
    <x v="2"/>
    <n v="133.97999999999999"/>
    <n v="133.97999999999999"/>
    <d v="2020-05-31T00:00:00"/>
    <s v="Corporate"/>
    <x v="3"/>
    <s v="Cap Project              003 6"/>
    <m/>
    <n v="2258"/>
    <n v="368516"/>
    <m/>
    <m/>
    <m/>
    <m/>
    <s v="T4"/>
    <n v="305"/>
    <m/>
    <m/>
    <n v="5"/>
    <n v="20"/>
    <n v="3"/>
    <n v="1001564"/>
    <s v="AA"/>
    <n v="102"/>
    <s v="P"/>
    <s v="P"/>
    <n v="85"/>
    <m/>
    <m/>
  </r>
  <r>
    <n v="105"/>
    <n v="2019099"/>
    <n v="1745"/>
    <x v="2"/>
    <n v="133.97999999999999"/>
    <n v="133.97999999999999"/>
    <d v="2020-05-31T00:00:00"/>
    <s v="Corporate"/>
    <x v="3"/>
    <s v="Cap Project              003 6"/>
    <m/>
    <n v="2258"/>
    <n v="368516"/>
    <m/>
    <m/>
    <m/>
    <m/>
    <s v="T4"/>
    <n v="305"/>
    <m/>
    <m/>
    <n v="5"/>
    <n v="20"/>
    <n v="3"/>
    <n v="1099895"/>
    <s v="AA"/>
    <n v="102"/>
    <s v="P"/>
    <s v="P"/>
    <n v="88"/>
    <m/>
    <m/>
  </r>
  <r>
    <n v="105"/>
    <n v="2019099"/>
    <n v="1745"/>
    <x v="2"/>
    <n v="133.97999999999999"/>
    <n v="133.97999999999999"/>
    <d v="2020-05-31T00:00:00"/>
    <s v="Corporate"/>
    <x v="3"/>
    <s v="Cap Project              003 6"/>
    <m/>
    <n v="2258"/>
    <n v="368516"/>
    <m/>
    <m/>
    <m/>
    <m/>
    <s v="T4"/>
    <n v="305"/>
    <m/>
    <m/>
    <n v="5"/>
    <n v="20"/>
    <n v="3"/>
    <n v="1099895"/>
    <s v="AA"/>
    <n v="102"/>
    <s v="P"/>
    <s v="P"/>
    <n v="89"/>
    <m/>
    <m/>
  </r>
  <r>
    <n v="105"/>
    <n v="2019099"/>
    <n v="1745"/>
    <x v="2"/>
    <n v="133.97999999999999"/>
    <n v="133.97999999999999"/>
    <d v="2020-05-31T00:00:00"/>
    <s v="Corporate"/>
    <x v="3"/>
    <s v="Cap Project              003 6"/>
    <m/>
    <n v="2258"/>
    <n v="368516"/>
    <m/>
    <m/>
    <m/>
    <m/>
    <s v="T4"/>
    <n v="305"/>
    <m/>
    <m/>
    <n v="5"/>
    <n v="20"/>
    <n v="3"/>
    <n v="1099895"/>
    <s v="AA"/>
    <n v="102"/>
    <s v="P"/>
    <s v="P"/>
    <n v="90"/>
    <m/>
    <m/>
  </r>
  <r>
    <n v="105"/>
    <n v="2019099"/>
    <n v="1745"/>
    <x v="2"/>
    <n v="133.97999999999999"/>
    <n v="133.97999999999999"/>
    <d v="2020-05-31T00:00:00"/>
    <s v="Corporate"/>
    <x v="3"/>
    <s v="Cap Project              003 6"/>
    <m/>
    <n v="2258"/>
    <n v="368516"/>
    <m/>
    <m/>
    <m/>
    <m/>
    <s v="T4"/>
    <n v="305"/>
    <m/>
    <m/>
    <n v="5"/>
    <n v="20"/>
    <n v="3"/>
    <n v="1001446"/>
    <s v="AA"/>
    <n v="102"/>
    <s v="P"/>
    <s v="P"/>
    <n v="96"/>
    <m/>
    <m/>
  </r>
  <r>
    <n v="105"/>
    <n v="2019099"/>
    <n v="1745"/>
    <x v="2"/>
    <n v="133.97999999999999"/>
    <n v="133.97999999999999"/>
    <d v="2020-05-31T00:00:00"/>
    <s v="Corporate"/>
    <x v="3"/>
    <s v="Cap Project              003 6"/>
    <m/>
    <n v="2258"/>
    <n v="368516"/>
    <m/>
    <m/>
    <m/>
    <m/>
    <s v="T4"/>
    <n v="305"/>
    <m/>
    <m/>
    <n v="5"/>
    <n v="20"/>
    <n v="3"/>
    <n v="1001446"/>
    <s v="AA"/>
    <n v="102"/>
    <s v="P"/>
    <s v="P"/>
    <n v="97"/>
    <m/>
    <m/>
  </r>
  <r>
    <n v="105"/>
    <n v="2019099"/>
    <n v="1745"/>
    <x v="2"/>
    <n v="133.97999999999999"/>
    <n v="133.97999999999999"/>
    <d v="2020-05-15T00:00:00"/>
    <s v="Corporate"/>
    <x v="3"/>
    <s v="Cap Project              003 6"/>
    <m/>
    <n v="2252"/>
    <n v="367714"/>
    <m/>
    <m/>
    <m/>
    <m/>
    <s v="T4"/>
    <n v="305"/>
    <m/>
    <m/>
    <n v="5"/>
    <n v="20"/>
    <n v="3"/>
    <n v="1099820"/>
    <s v="AA"/>
    <n v="102"/>
    <s v="P"/>
    <s v="P"/>
    <n v="33"/>
    <m/>
    <m/>
  </r>
  <r>
    <n v="105"/>
    <n v="2019099"/>
    <n v="1745"/>
    <x v="2"/>
    <n v="133.97999999999999"/>
    <n v="133.97999999999999"/>
    <d v="2020-05-15T00:00:00"/>
    <s v="Corporate"/>
    <x v="3"/>
    <s v="Cap Project              003 6"/>
    <m/>
    <n v="2252"/>
    <n v="367714"/>
    <m/>
    <m/>
    <m/>
    <m/>
    <s v="T4"/>
    <n v="305"/>
    <m/>
    <m/>
    <n v="5"/>
    <n v="20"/>
    <n v="3"/>
    <n v="1099997"/>
    <s v="AA"/>
    <n v="102"/>
    <s v="P"/>
    <s v="P"/>
    <n v="43"/>
    <m/>
    <m/>
  </r>
  <r>
    <n v="105"/>
    <n v="2019099"/>
    <n v="1745"/>
    <x v="2"/>
    <n v="133.97999999999999"/>
    <n v="133.97999999999999"/>
    <d v="2020-05-15T00:00:00"/>
    <s v="Corporate"/>
    <x v="3"/>
    <s v="Cap Project              003 6"/>
    <m/>
    <n v="2252"/>
    <n v="367714"/>
    <m/>
    <m/>
    <m/>
    <m/>
    <s v="T4"/>
    <n v="305"/>
    <m/>
    <m/>
    <n v="5"/>
    <n v="20"/>
    <n v="3"/>
    <n v="1099997"/>
    <s v="AA"/>
    <n v="102"/>
    <s v="P"/>
    <s v="P"/>
    <n v="44"/>
    <m/>
    <m/>
  </r>
  <r>
    <n v="105"/>
    <n v="2019099"/>
    <n v="1745"/>
    <x v="2"/>
    <n v="129.99"/>
    <n v="129.99"/>
    <d v="2020-05-15T00:00:00"/>
    <s v="Corporate"/>
    <x v="3"/>
    <s v="Cap Project              003 6"/>
    <m/>
    <n v="2252"/>
    <n v="367714"/>
    <m/>
    <m/>
    <m/>
    <m/>
    <s v="T4"/>
    <n v="305"/>
    <m/>
    <m/>
    <n v="5"/>
    <n v="20"/>
    <n v="3"/>
    <n v="1001797"/>
    <s v="AA"/>
    <n v="102"/>
    <s v="P"/>
    <s v="P"/>
    <n v="76"/>
    <m/>
    <m/>
  </r>
  <r>
    <n v="105"/>
    <n v="2019099"/>
    <n v="1745"/>
    <x v="2"/>
    <n v="129.99"/>
    <n v="129.99"/>
    <d v="2020-04-15T00:00:00"/>
    <s v="Corporate"/>
    <x v="37"/>
    <s v="Cap Project              003 6"/>
    <m/>
    <n v="2240"/>
    <n v="365224"/>
    <m/>
    <m/>
    <m/>
    <m/>
    <s v="T4"/>
    <n v="305"/>
    <m/>
    <m/>
    <n v="4"/>
    <n v="20"/>
    <n v="3"/>
    <n v="1001797"/>
    <s v="AA"/>
    <n v="102"/>
    <s v="P"/>
    <s v="P"/>
    <n v="104"/>
    <m/>
    <m/>
  </r>
  <r>
    <n v="105"/>
    <n v="2019099"/>
    <n v="1745"/>
    <x v="2"/>
    <n v="129.99"/>
    <n v="129.99"/>
    <d v="2020-03-31T00:00:00"/>
    <s v="Corporate"/>
    <x v="25"/>
    <s v="CAP PROJECT"/>
    <m/>
    <n v="368945"/>
    <n v="364517"/>
    <m/>
    <m/>
    <m/>
    <m/>
    <s v="JE"/>
    <n v="305"/>
    <m/>
    <m/>
    <n v="3"/>
    <n v="20"/>
    <m/>
    <m/>
    <s v="AA"/>
    <n v="251"/>
    <s v="G"/>
    <s v="P"/>
    <n v="834"/>
    <m/>
    <m/>
  </r>
  <r>
    <n v="105"/>
    <n v="2019099"/>
    <n v="1745"/>
    <x v="2"/>
    <n v="129.99"/>
    <n v="129.99"/>
    <d v="2020-03-31T00:00:00"/>
    <s v="Corporate"/>
    <x v="25"/>
    <s v="CAP PROJECT"/>
    <m/>
    <n v="368945"/>
    <n v="364517"/>
    <m/>
    <m/>
    <m/>
    <m/>
    <s v="JE"/>
    <n v="305"/>
    <m/>
    <m/>
    <n v="3"/>
    <n v="20"/>
    <m/>
    <m/>
    <s v="AA"/>
    <n v="251"/>
    <s v="G"/>
    <s v="P"/>
    <n v="835"/>
    <m/>
    <m/>
  </r>
  <r>
    <n v="105"/>
    <n v="2019099"/>
    <n v="1745"/>
    <x v="2"/>
    <n v="129.99"/>
    <n v="129.99"/>
    <d v="2020-03-15T00:00:00"/>
    <s v="Corporate"/>
    <x v="34"/>
    <s v="Cap Project              003 6"/>
    <m/>
    <n v="2228"/>
    <n v="362565"/>
    <m/>
    <m/>
    <m/>
    <m/>
    <s v="T4"/>
    <n v="305"/>
    <m/>
    <m/>
    <n v="3"/>
    <n v="20"/>
    <n v="3"/>
    <n v="1001702"/>
    <s v="AA"/>
    <n v="102"/>
    <s v="P"/>
    <s v="P"/>
    <n v="56"/>
    <m/>
    <m/>
  </r>
  <r>
    <n v="105"/>
    <n v="2019099"/>
    <n v="1745"/>
    <x v="2"/>
    <n v="129.99"/>
    <n v="129.99"/>
    <d v="2020-02-29T00:00:00"/>
    <s v="Corporate"/>
    <x v="34"/>
    <s v="Cap Project              003 6"/>
    <m/>
    <n v="2222"/>
    <n v="360965"/>
    <m/>
    <m/>
    <m/>
    <m/>
    <s v="T4"/>
    <n v="305"/>
    <m/>
    <m/>
    <n v="2"/>
    <n v="20"/>
    <n v="3"/>
    <n v="1001702"/>
    <s v="AA"/>
    <n v="102"/>
    <s v="P"/>
    <s v="P"/>
    <n v="18"/>
    <m/>
    <m/>
  </r>
  <r>
    <n v="105"/>
    <n v="2019099"/>
    <n v="1745"/>
    <x v="2"/>
    <n v="129.99"/>
    <n v="129.99"/>
    <d v="2020-02-29T00:00:00"/>
    <s v="Corporate"/>
    <x v="34"/>
    <s v="Cap Project              003 6"/>
    <m/>
    <n v="2222"/>
    <n v="360965"/>
    <m/>
    <m/>
    <m/>
    <m/>
    <s v="T4"/>
    <n v="305"/>
    <m/>
    <m/>
    <n v="2"/>
    <n v="20"/>
    <n v="3"/>
    <n v="1001702"/>
    <s v="AA"/>
    <n v="102"/>
    <s v="P"/>
    <s v="P"/>
    <n v="51"/>
    <m/>
    <m/>
  </r>
  <r>
    <n v="105"/>
    <n v="2019099"/>
    <n v="1745"/>
    <x v="2"/>
    <n v="129.99"/>
    <n v="129.99"/>
    <d v="2020-02-15T00:00:00"/>
    <s v="Corporate"/>
    <x v="34"/>
    <s v="Cap Project              003 6"/>
    <m/>
    <n v="2216"/>
    <n v="359985"/>
    <m/>
    <m/>
    <m/>
    <m/>
    <s v="T4"/>
    <n v="305"/>
    <m/>
    <m/>
    <n v="2"/>
    <n v="20"/>
    <n v="3"/>
    <n v="1001702"/>
    <s v="AA"/>
    <n v="102"/>
    <s v="P"/>
    <s v="P"/>
    <n v="22"/>
    <m/>
    <m/>
  </r>
  <r>
    <n v="105"/>
    <n v="2019099"/>
    <n v="1745"/>
    <x v="2"/>
    <n v="129.99"/>
    <n v="129.99"/>
    <d v="2020-02-15T00:00:00"/>
    <s v="Corporate"/>
    <x v="34"/>
    <s v="Cap Project              003 6"/>
    <m/>
    <n v="2216"/>
    <n v="359985"/>
    <m/>
    <m/>
    <m/>
    <m/>
    <s v="T4"/>
    <n v="305"/>
    <m/>
    <m/>
    <n v="2"/>
    <n v="20"/>
    <n v="3"/>
    <n v="1001702"/>
    <s v="AA"/>
    <n v="102"/>
    <s v="P"/>
    <s v="P"/>
    <n v="26"/>
    <m/>
    <m/>
  </r>
  <r>
    <n v="105"/>
    <n v="2019099"/>
    <n v="1745"/>
    <x v="2"/>
    <n v="129.99"/>
    <n v="129.99"/>
    <d v="2020-01-15T00:00:00"/>
    <s v="Corporate"/>
    <x v="34"/>
    <s v="Cap Project              003 6"/>
    <m/>
    <n v="2207"/>
    <n v="358857"/>
    <m/>
    <m/>
    <m/>
    <m/>
    <s v="T4"/>
    <n v="305"/>
    <m/>
    <m/>
    <n v="1"/>
    <n v="20"/>
    <n v="3"/>
    <n v="1001702"/>
    <s v="AA"/>
    <n v="102"/>
    <s v="P"/>
    <s v="P"/>
    <n v="27"/>
    <m/>
    <m/>
  </r>
  <r>
    <n v="105"/>
    <n v="2019099"/>
    <n v="1745"/>
    <x v="2"/>
    <n v="129.99"/>
    <n v="129.99"/>
    <d v="2020-01-15T00:00:00"/>
    <s v="Corporate"/>
    <x v="34"/>
    <s v="Cap Project              003 6"/>
    <m/>
    <n v="2207"/>
    <n v="358857"/>
    <m/>
    <m/>
    <m/>
    <m/>
    <s v="T4"/>
    <n v="305"/>
    <m/>
    <m/>
    <n v="1"/>
    <n v="20"/>
    <n v="3"/>
    <n v="1001702"/>
    <s v="AA"/>
    <n v="102"/>
    <s v="P"/>
    <s v="P"/>
    <n v="29"/>
    <m/>
    <m/>
  </r>
  <r>
    <n v="105"/>
    <n v="2019099"/>
    <n v="1745"/>
    <x v="2"/>
    <n v="129.99"/>
    <n v="129.99"/>
    <d v="2019-12-31T00:00:00"/>
    <s v="Corporate"/>
    <x v="34"/>
    <s v="Cap Project              003 6"/>
    <m/>
    <n v="2192"/>
    <n v="356023"/>
    <m/>
    <m/>
    <m/>
    <m/>
    <s v="T4"/>
    <n v="305"/>
    <m/>
    <m/>
    <n v="12"/>
    <n v="19"/>
    <n v="3"/>
    <n v="1001702"/>
    <s v="AA"/>
    <n v="102"/>
    <s v="P"/>
    <s v="P"/>
    <n v="22"/>
    <m/>
    <m/>
  </r>
  <r>
    <n v="105"/>
    <n v="2019099"/>
    <n v="1745"/>
    <x v="2"/>
    <n v="129.99"/>
    <n v="129.99"/>
    <d v="2019-12-15T00:00:00"/>
    <s v="Corporate"/>
    <x v="34"/>
    <s v="Cap Project              003 6"/>
    <m/>
    <n v="2183"/>
    <n v="355020"/>
    <m/>
    <m/>
    <m/>
    <m/>
    <s v="T4"/>
    <n v="305"/>
    <m/>
    <m/>
    <n v="12"/>
    <n v="19"/>
    <n v="3"/>
    <n v="1001702"/>
    <s v="AA"/>
    <n v="102"/>
    <s v="P"/>
    <s v="P"/>
    <n v="36"/>
    <m/>
    <m/>
  </r>
  <r>
    <n v="105"/>
    <n v="2019099"/>
    <n v="1745"/>
    <x v="2"/>
    <n v="129.99"/>
    <n v="129.99"/>
    <d v="2019-11-30T00:00:00"/>
    <s v="Corporate"/>
    <x v="34"/>
    <s v="Cap Project              003 6"/>
    <m/>
    <n v="2177"/>
    <n v="353064"/>
    <m/>
    <m/>
    <m/>
    <m/>
    <s v="T4"/>
    <n v="305"/>
    <m/>
    <m/>
    <n v="11"/>
    <n v="19"/>
    <n v="3"/>
    <n v="1001702"/>
    <s v="AA"/>
    <n v="102"/>
    <s v="P"/>
    <s v="P"/>
    <n v="51"/>
    <m/>
    <m/>
  </r>
  <r>
    <n v="105"/>
    <n v="2019099"/>
    <n v="1745"/>
    <x v="2"/>
    <n v="129.99"/>
    <n v="129.99"/>
    <d v="2019-11-15T00:00:00"/>
    <s v="Corporate"/>
    <x v="34"/>
    <s v="Cap Project              003 6"/>
    <m/>
    <n v="2171"/>
    <n v="352112"/>
    <m/>
    <m/>
    <m/>
    <m/>
    <s v="T4"/>
    <n v="305"/>
    <m/>
    <m/>
    <n v="11"/>
    <n v="19"/>
    <n v="3"/>
    <n v="1001702"/>
    <s v="AA"/>
    <n v="102"/>
    <s v="P"/>
    <s v="P"/>
    <n v="69"/>
    <m/>
    <m/>
  </r>
  <r>
    <n v="105"/>
    <n v="2019099"/>
    <n v="1745"/>
    <x v="2"/>
    <n v="129.99"/>
    <n v="129.99"/>
    <d v="2019-11-15T00:00:00"/>
    <s v="Corporate"/>
    <x v="34"/>
    <s v="Cap Project              003 6"/>
    <m/>
    <n v="2171"/>
    <n v="352112"/>
    <m/>
    <m/>
    <m/>
    <m/>
    <s v="T4"/>
    <n v="305"/>
    <m/>
    <m/>
    <n v="11"/>
    <n v="19"/>
    <n v="3"/>
    <n v="1001702"/>
    <s v="AA"/>
    <n v="102"/>
    <s v="P"/>
    <s v="P"/>
    <n v="70"/>
    <m/>
    <m/>
  </r>
  <r>
    <n v="105"/>
    <n v="2019099"/>
    <n v="1745"/>
    <x v="2"/>
    <n v="129.99"/>
    <n v="129.99"/>
    <d v="2019-10-31T00:00:00"/>
    <s v="Corporate"/>
    <x v="34"/>
    <s v="Cap Project              003 6"/>
    <m/>
    <n v="2165"/>
    <n v="350384"/>
    <m/>
    <m/>
    <m/>
    <m/>
    <s v="T4"/>
    <n v="305"/>
    <m/>
    <m/>
    <n v="10"/>
    <n v="19"/>
    <n v="3"/>
    <n v="1001702"/>
    <s v="AA"/>
    <n v="102"/>
    <s v="P"/>
    <s v="P"/>
    <n v="43"/>
    <m/>
    <m/>
  </r>
  <r>
    <n v="105"/>
    <n v="2019099"/>
    <n v="1745"/>
    <x v="2"/>
    <n v="129.99"/>
    <n v="129.99"/>
    <d v="2019-10-31T00:00:00"/>
    <s v="Corporate"/>
    <x v="34"/>
    <s v="Cap Project              003 6"/>
    <m/>
    <n v="2165"/>
    <n v="350384"/>
    <m/>
    <m/>
    <m/>
    <m/>
    <s v="T4"/>
    <n v="305"/>
    <m/>
    <m/>
    <n v="10"/>
    <n v="19"/>
    <n v="3"/>
    <n v="1001702"/>
    <s v="AA"/>
    <n v="102"/>
    <s v="P"/>
    <s v="P"/>
    <n v="44"/>
    <m/>
    <m/>
  </r>
  <r>
    <n v="105"/>
    <n v="2019099"/>
    <n v="1745"/>
    <x v="2"/>
    <n v="129.99"/>
    <n v="129.99"/>
    <d v="2019-10-15T00:00:00"/>
    <s v="Corporate"/>
    <x v="34"/>
    <s v="Cap Project              003 6"/>
    <m/>
    <n v="2159"/>
    <n v="348966"/>
    <m/>
    <m/>
    <m/>
    <m/>
    <s v="T4"/>
    <n v="305"/>
    <m/>
    <m/>
    <n v="10"/>
    <n v="19"/>
    <n v="3"/>
    <n v="1001702"/>
    <s v="AA"/>
    <n v="102"/>
    <s v="P"/>
    <s v="P"/>
    <n v="81"/>
    <m/>
    <m/>
  </r>
  <r>
    <n v="105"/>
    <n v="2019099"/>
    <n v="1745"/>
    <x v="2"/>
    <n v="129.99"/>
    <n v="129.99"/>
    <d v="2019-09-30T00:00:00"/>
    <s v="Corporate"/>
    <x v="45"/>
    <s v="Cap Project              003 6"/>
    <m/>
    <n v="2153"/>
    <n v="347005"/>
    <m/>
    <m/>
    <m/>
    <m/>
    <s v="T4"/>
    <n v="305"/>
    <m/>
    <m/>
    <n v="9"/>
    <n v="19"/>
    <n v="3"/>
    <n v="1001646"/>
    <s v="AA"/>
    <n v="102"/>
    <s v="P"/>
    <s v="P"/>
    <n v="25"/>
    <m/>
    <m/>
  </r>
  <r>
    <n v="105"/>
    <n v="2019099"/>
    <n v="1745"/>
    <x v="2"/>
    <n v="129.99"/>
    <n v="129.99"/>
    <d v="2019-09-15T00:00:00"/>
    <s v="Corporate"/>
    <x v="26"/>
    <s v="Cap Project              003 6"/>
    <m/>
    <n v="2147"/>
    <n v="345212"/>
    <m/>
    <m/>
    <m/>
    <m/>
    <s v="T4"/>
    <n v="305"/>
    <m/>
    <m/>
    <n v="9"/>
    <n v="19"/>
    <n v="3"/>
    <n v="1099997"/>
    <s v="AA"/>
    <n v="105"/>
    <s v="P"/>
    <s v="P"/>
    <n v="4"/>
    <m/>
    <m/>
  </r>
  <r>
    <n v="105"/>
    <n v="2019099"/>
    <n v="1745"/>
    <x v="2"/>
    <n v="129.99"/>
    <n v="129.99"/>
    <d v="2019-09-15T00:00:00"/>
    <s v="Corporate"/>
    <x v="26"/>
    <s v="Cap Project              003 6"/>
    <m/>
    <n v="2147"/>
    <n v="345212"/>
    <m/>
    <m/>
    <m/>
    <m/>
    <s v="T4"/>
    <n v="305"/>
    <m/>
    <m/>
    <n v="9"/>
    <n v="19"/>
    <n v="3"/>
    <n v="1099997"/>
    <s v="AA"/>
    <n v="105"/>
    <s v="P"/>
    <s v="P"/>
    <n v="8"/>
    <m/>
    <m/>
  </r>
  <r>
    <n v="105"/>
    <n v="2019099"/>
    <n v="1747"/>
    <x v="0"/>
    <n v="129.99"/>
    <n v="129.99"/>
    <d v="2019-09-15T00:00:00"/>
    <s v="Corporate"/>
    <x v="32"/>
    <s v="Cap Project              003 6"/>
    <m/>
    <n v="2147"/>
    <n v="345212"/>
    <m/>
    <m/>
    <m/>
    <m/>
    <s v="T4"/>
    <n v="305"/>
    <m/>
    <m/>
    <n v="9"/>
    <n v="19"/>
    <n v="3"/>
    <n v="1099820"/>
    <s v="AA"/>
    <n v="105"/>
    <s v="P"/>
    <s v="P"/>
    <n v="38"/>
    <m/>
    <m/>
  </r>
  <r>
    <n v="105"/>
    <n v="2019099"/>
    <n v="1747"/>
    <x v="0"/>
    <n v="129.99"/>
    <n v="129.99"/>
    <d v="2019-09-15T00:00:00"/>
    <s v="Corporate"/>
    <x v="32"/>
    <s v="Cap Project              003 6"/>
    <m/>
    <n v="2147"/>
    <n v="345212"/>
    <m/>
    <m/>
    <m/>
    <m/>
    <s v="T4"/>
    <n v="305"/>
    <m/>
    <m/>
    <n v="9"/>
    <n v="19"/>
    <n v="3"/>
    <n v="1099820"/>
    <s v="AA"/>
    <n v="105"/>
    <s v="P"/>
    <s v="P"/>
    <n v="40"/>
    <m/>
    <m/>
  </r>
  <r>
    <n v="105"/>
    <n v="2019099"/>
    <n v="1747"/>
    <x v="0"/>
    <n v="129.99"/>
    <n v="129.99"/>
    <d v="2019-09-15T00:00:00"/>
    <s v="Corporate"/>
    <x v="32"/>
    <s v="Cap Project              003 6"/>
    <m/>
    <n v="2147"/>
    <n v="345212"/>
    <m/>
    <m/>
    <m/>
    <m/>
    <s v="T4"/>
    <n v="305"/>
    <m/>
    <m/>
    <n v="9"/>
    <n v="19"/>
    <n v="3"/>
    <n v="1099820"/>
    <s v="AA"/>
    <n v="105"/>
    <s v="P"/>
    <s v="P"/>
    <n v="43"/>
    <m/>
    <m/>
  </r>
  <r>
    <n v="105"/>
    <n v="2019099"/>
    <n v="1745"/>
    <x v="2"/>
    <n v="129.99"/>
    <n v="129.99"/>
    <d v="2019-09-15T00:00:00"/>
    <s v="Corporate"/>
    <x v="31"/>
    <s v="Cap Project              003 6"/>
    <m/>
    <n v="2147"/>
    <n v="345212"/>
    <m/>
    <m/>
    <m/>
    <m/>
    <s v="T4"/>
    <n v="305"/>
    <m/>
    <m/>
    <n v="9"/>
    <n v="19"/>
    <n v="3"/>
    <n v="1001594"/>
    <s v="AA"/>
    <n v="105"/>
    <s v="P"/>
    <s v="P"/>
    <n v="47"/>
    <m/>
    <m/>
  </r>
  <r>
    <n v="105"/>
    <n v="2019099"/>
    <n v="1745"/>
    <x v="2"/>
    <n v="129.99"/>
    <n v="129.99"/>
    <d v="2019-09-15T00:00:00"/>
    <s v="Corporate"/>
    <x v="31"/>
    <s v="Cap Project              003 6"/>
    <m/>
    <n v="2147"/>
    <n v="345212"/>
    <m/>
    <m/>
    <m/>
    <m/>
    <s v="T4"/>
    <n v="305"/>
    <m/>
    <m/>
    <n v="9"/>
    <n v="19"/>
    <n v="3"/>
    <n v="1001594"/>
    <s v="AA"/>
    <n v="105"/>
    <s v="P"/>
    <s v="P"/>
    <n v="49"/>
    <m/>
    <m/>
  </r>
  <r>
    <n v="105"/>
    <n v="2019099"/>
    <n v="1745"/>
    <x v="2"/>
    <n v="129.99"/>
    <n v="129.99"/>
    <d v="2019-09-15T00:00:00"/>
    <s v="Corporate"/>
    <x v="31"/>
    <s v="Cap Project              003 6"/>
    <m/>
    <n v="2147"/>
    <n v="345212"/>
    <m/>
    <m/>
    <m/>
    <m/>
    <s v="T4"/>
    <n v="305"/>
    <m/>
    <m/>
    <n v="9"/>
    <n v="19"/>
    <n v="3"/>
    <n v="1001594"/>
    <s v="AA"/>
    <n v="105"/>
    <s v="P"/>
    <s v="P"/>
    <n v="50"/>
    <m/>
    <m/>
  </r>
  <r>
    <n v="105"/>
    <n v="2019099"/>
    <n v="1745"/>
    <x v="2"/>
    <n v="129.99"/>
    <n v="129.99"/>
    <d v="2019-08-31T00:00:00"/>
    <s v="Corporate"/>
    <x v="38"/>
    <s v="BARELLA, CADE - 8/16/2019"/>
    <m/>
    <n v="366341"/>
    <n v="343797"/>
    <m/>
    <m/>
    <m/>
    <m/>
    <s v="JE"/>
    <n v="305"/>
    <m/>
    <m/>
    <n v="8"/>
    <n v="19"/>
    <m/>
    <m/>
    <s v="AA"/>
    <n v="114"/>
    <s v="G"/>
    <s v="P"/>
    <n v="173"/>
    <m/>
    <m/>
  </r>
  <r>
    <n v="105"/>
    <n v="2019099"/>
    <n v="1745"/>
    <x v="2"/>
    <n v="129.99"/>
    <n v="129.99"/>
    <d v="2019-08-31T00:00:00"/>
    <s v="Corporate"/>
    <x v="38"/>
    <s v="BARELLA, CADE - 8/19/2019"/>
    <m/>
    <n v="366341"/>
    <n v="343797"/>
    <m/>
    <m/>
    <m/>
    <m/>
    <s v="JE"/>
    <n v="305"/>
    <m/>
    <m/>
    <n v="8"/>
    <n v="19"/>
    <m/>
    <m/>
    <s v="AA"/>
    <n v="114"/>
    <s v="G"/>
    <s v="P"/>
    <n v="174"/>
    <m/>
    <m/>
  </r>
  <r>
    <n v="105"/>
    <n v="2019099"/>
    <n v="1745"/>
    <x v="2"/>
    <n v="129.99"/>
    <n v="129.99"/>
    <d v="2019-08-31T00:00:00"/>
    <s v="Corporate"/>
    <x v="38"/>
    <s v="BARELLA, CADE - 8/21/2019"/>
    <m/>
    <n v="366341"/>
    <n v="343797"/>
    <m/>
    <m/>
    <m/>
    <m/>
    <s v="JE"/>
    <n v="305"/>
    <m/>
    <m/>
    <n v="8"/>
    <n v="19"/>
    <m/>
    <m/>
    <s v="AA"/>
    <n v="114"/>
    <s v="G"/>
    <s v="P"/>
    <n v="177"/>
    <m/>
    <m/>
  </r>
  <r>
    <n v="105"/>
    <n v="2019099"/>
    <n v="1745"/>
    <x v="2"/>
    <n v="129.99"/>
    <n v="129.99"/>
    <d v="2019-08-31T00:00:00"/>
    <s v="Corporate"/>
    <x v="38"/>
    <s v="BARELLA, CADE - 8/22/2019"/>
    <m/>
    <n v="366341"/>
    <n v="343797"/>
    <m/>
    <m/>
    <m/>
    <m/>
    <s v="JE"/>
    <n v="305"/>
    <m/>
    <m/>
    <n v="8"/>
    <n v="19"/>
    <m/>
    <m/>
    <s v="AA"/>
    <n v="114"/>
    <s v="G"/>
    <s v="P"/>
    <n v="178"/>
    <m/>
    <m/>
  </r>
  <r>
    <n v="105"/>
    <n v="2019099"/>
    <n v="1745"/>
    <x v="2"/>
    <n v="129.99"/>
    <n v="129.99"/>
    <d v="2019-08-31T00:00:00"/>
    <s v="Corporate"/>
    <x v="38"/>
    <s v="BARELLA, CADE - 8/26/2019"/>
    <m/>
    <n v="366341"/>
    <n v="343797"/>
    <m/>
    <m/>
    <m/>
    <m/>
    <s v="JE"/>
    <n v="305"/>
    <m/>
    <m/>
    <n v="8"/>
    <n v="19"/>
    <m/>
    <m/>
    <s v="AA"/>
    <n v="114"/>
    <s v="G"/>
    <s v="P"/>
    <n v="180"/>
    <m/>
    <m/>
  </r>
  <r>
    <n v="105"/>
    <n v="2019099"/>
    <n v="1745"/>
    <x v="2"/>
    <n v="129.99"/>
    <n v="129.99"/>
    <d v="2019-08-31T00:00:00"/>
    <s v="Corporate"/>
    <x v="38"/>
    <s v="BARELLA, CADE - 8/27/2019"/>
    <m/>
    <n v="366341"/>
    <n v="343797"/>
    <m/>
    <m/>
    <m/>
    <m/>
    <s v="JE"/>
    <n v="305"/>
    <m/>
    <m/>
    <n v="8"/>
    <n v="19"/>
    <m/>
    <m/>
    <s v="AA"/>
    <n v="114"/>
    <s v="G"/>
    <s v="P"/>
    <n v="181"/>
    <m/>
    <m/>
  </r>
  <r>
    <n v="105"/>
    <n v="2019099"/>
    <n v="1745"/>
    <x v="2"/>
    <n v="129.99"/>
    <n v="129.99"/>
    <d v="2019-08-31T00:00:00"/>
    <s v="Corporate"/>
    <x v="38"/>
    <s v="BARELLA, CADE - 8/8/2019"/>
    <m/>
    <n v="366341"/>
    <n v="343797"/>
    <m/>
    <m/>
    <m/>
    <m/>
    <s v="JE"/>
    <n v="305"/>
    <m/>
    <m/>
    <n v="8"/>
    <n v="19"/>
    <m/>
    <m/>
    <s v="AA"/>
    <n v="114"/>
    <s v="G"/>
    <s v="P"/>
    <n v="188"/>
    <m/>
    <m/>
  </r>
  <r>
    <n v="105"/>
    <n v="2019099"/>
    <n v="1745"/>
    <x v="2"/>
    <n v="129.99"/>
    <n v="129.99"/>
    <d v="2019-08-31T00:00:00"/>
    <s v="Corporate"/>
    <x v="26"/>
    <s v="Cap Project              003 6"/>
    <m/>
    <n v="2141"/>
    <n v="343758"/>
    <m/>
    <m/>
    <m/>
    <m/>
    <s v="T4"/>
    <n v="305"/>
    <m/>
    <m/>
    <n v="8"/>
    <n v="19"/>
    <n v="3"/>
    <n v="1099997"/>
    <s v="AA"/>
    <n v="105"/>
    <s v="P"/>
    <s v="P"/>
    <n v="4"/>
    <m/>
    <m/>
  </r>
  <r>
    <n v="105"/>
    <n v="2019099"/>
    <n v="1747"/>
    <x v="0"/>
    <n v="129.99"/>
    <n v="129.99"/>
    <d v="2019-08-31T00:00:00"/>
    <s v="Corporate"/>
    <x v="32"/>
    <s v="Cap Project              003 6"/>
    <m/>
    <n v="2141"/>
    <n v="343758"/>
    <m/>
    <m/>
    <m/>
    <m/>
    <s v="T4"/>
    <n v="305"/>
    <m/>
    <m/>
    <n v="8"/>
    <n v="19"/>
    <n v="3"/>
    <n v="1099820"/>
    <s v="AA"/>
    <n v="105"/>
    <s v="P"/>
    <s v="P"/>
    <n v="45"/>
    <m/>
    <m/>
  </r>
  <r>
    <n v="105"/>
    <n v="2019099"/>
    <n v="1745"/>
    <x v="2"/>
    <n v="128"/>
    <n v="128"/>
    <d v="2020-04-15T00:00:00"/>
    <s v="Corporate"/>
    <x v="24"/>
    <s v="Cap Project              003 6"/>
    <m/>
    <n v="2240"/>
    <n v="365224"/>
    <m/>
    <m/>
    <m/>
    <m/>
    <s v="T4"/>
    <n v="305"/>
    <m/>
    <m/>
    <n v="4"/>
    <n v="20"/>
    <n v="2"/>
    <n v="1099918"/>
    <s v="AA"/>
    <n v="102"/>
    <s v="P"/>
    <s v="P"/>
    <n v="49"/>
    <m/>
    <m/>
  </r>
  <r>
    <n v="105"/>
    <n v="2019099"/>
    <n v="1745"/>
    <x v="2"/>
    <n v="128"/>
    <n v="128"/>
    <d v="2020-04-15T00:00:00"/>
    <s v="Corporate"/>
    <x v="24"/>
    <s v="Cap Project              003 6"/>
    <m/>
    <n v="2240"/>
    <n v="365224"/>
    <m/>
    <m/>
    <m/>
    <m/>
    <s v="T4"/>
    <n v="305"/>
    <m/>
    <m/>
    <n v="4"/>
    <n v="20"/>
    <n v="2"/>
    <n v="1099918"/>
    <s v="AA"/>
    <n v="102"/>
    <s v="P"/>
    <s v="P"/>
    <n v="54"/>
    <m/>
    <m/>
  </r>
  <r>
    <n v="105"/>
    <n v="2019099"/>
    <n v="1745"/>
    <x v="2"/>
    <n v="128"/>
    <n v="128"/>
    <d v="2020-04-15T00:00:00"/>
    <s v="Corporate"/>
    <x v="24"/>
    <s v="Cap Project              003 6"/>
    <m/>
    <n v="2240"/>
    <n v="365224"/>
    <m/>
    <m/>
    <m/>
    <m/>
    <s v="T4"/>
    <n v="305"/>
    <m/>
    <m/>
    <n v="4"/>
    <n v="20"/>
    <n v="2"/>
    <n v="1099918"/>
    <s v="AA"/>
    <n v="102"/>
    <s v="P"/>
    <s v="P"/>
    <n v="55"/>
    <m/>
    <m/>
  </r>
  <r>
    <n v="105"/>
    <n v="2019099"/>
    <n v="1745"/>
    <x v="2"/>
    <n v="128"/>
    <n v="128"/>
    <d v="2020-03-15T00:00:00"/>
    <s v="Corporate"/>
    <x v="24"/>
    <s v="Cap Project              003 6"/>
    <m/>
    <n v="2228"/>
    <n v="362565"/>
    <m/>
    <m/>
    <m/>
    <m/>
    <s v="T4"/>
    <n v="305"/>
    <m/>
    <m/>
    <n v="3"/>
    <n v="20"/>
    <n v="2"/>
    <n v="1099918"/>
    <s v="AA"/>
    <n v="102"/>
    <s v="P"/>
    <s v="P"/>
    <n v="25"/>
    <m/>
    <m/>
  </r>
  <r>
    <n v="105"/>
    <n v="2019099"/>
    <n v="1745"/>
    <x v="2"/>
    <n v="128"/>
    <n v="128"/>
    <d v="2020-03-15T00:00:00"/>
    <s v="Corporate"/>
    <x v="24"/>
    <s v="Cap Project              003 6"/>
    <m/>
    <n v="2228"/>
    <n v="362565"/>
    <m/>
    <m/>
    <m/>
    <m/>
    <s v="T4"/>
    <n v="305"/>
    <m/>
    <m/>
    <n v="3"/>
    <n v="20"/>
    <n v="2"/>
    <n v="1099918"/>
    <s v="AA"/>
    <n v="102"/>
    <s v="P"/>
    <s v="P"/>
    <n v="26"/>
    <m/>
    <m/>
  </r>
  <r>
    <n v="105"/>
    <n v="2019099"/>
    <n v="1745"/>
    <x v="2"/>
    <n v="128"/>
    <n v="128"/>
    <d v="2020-03-15T00:00:00"/>
    <s v="Corporate"/>
    <x v="24"/>
    <s v="Cap Project              003 6"/>
    <m/>
    <n v="2228"/>
    <n v="362565"/>
    <m/>
    <m/>
    <m/>
    <m/>
    <s v="T4"/>
    <n v="305"/>
    <m/>
    <m/>
    <n v="3"/>
    <n v="20"/>
    <n v="2"/>
    <n v="1099918"/>
    <s v="AA"/>
    <n v="102"/>
    <s v="P"/>
    <s v="P"/>
    <n v="28"/>
    <m/>
    <m/>
  </r>
  <r>
    <n v="105"/>
    <n v="2019099"/>
    <n v="1745"/>
    <x v="2"/>
    <n v="128"/>
    <n v="128"/>
    <d v="2020-03-15T00:00:00"/>
    <s v="Corporate"/>
    <x v="24"/>
    <s v="Cap Project              003 6"/>
    <m/>
    <n v="2228"/>
    <n v="362565"/>
    <m/>
    <m/>
    <m/>
    <m/>
    <s v="T4"/>
    <n v="305"/>
    <m/>
    <m/>
    <n v="3"/>
    <n v="20"/>
    <n v="2"/>
    <n v="1099918"/>
    <s v="AA"/>
    <n v="102"/>
    <s v="P"/>
    <s v="P"/>
    <n v="30"/>
    <m/>
    <m/>
  </r>
  <r>
    <n v="105"/>
    <n v="2019099"/>
    <n v="1745"/>
    <x v="2"/>
    <n v="128"/>
    <n v="128"/>
    <d v="2020-03-15T00:00:00"/>
    <s v="Corporate"/>
    <x v="24"/>
    <s v="Cap Project              003 6"/>
    <m/>
    <n v="2228"/>
    <n v="362565"/>
    <m/>
    <m/>
    <m/>
    <m/>
    <s v="T4"/>
    <n v="305"/>
    <m/>
    <m/>
    <n v="3"/>
    <n v="20"/>
    <n v="2"/>
    <n v="1099918"/>
    <s v="AA"/>
    <n v="102"/>
    <s v="P"/>
    <s v="P"/>
    <n v="31"/>
    <m/>
    <m/>
  </r>
  <r>
    <n v="105"/>
    <n v="2019099"/>
    <n v="1745"/>
    <x v="2"/>
    <n v="128"/>
    <n v="128"/>
    <d v="2019-12-15T00:00:00"/>
    <s v="Corporate"/>
    <x v="24"/>
    <s v="Cap Project              003 6"/>
    <m/>
    <n v="2183"/>
    <n v="355020"/>
    <m/>
    <m/>
    <m/>
    <m/>
    <s v="T4"/>
    <n v="305"/>
    <m/>
    <m/>
    <n v="12"/>
    <n v="19"/>
    <n v="2"/>
    <n v="1099918"/>
    <s v="AA"/>
    <n v="102"/>
    <s v="P"/>
    <s v="P"/>
    <n v="16"/>
    <m/>
    <m/>
  </r>
  <r>
    <n v="105"/>
    <n v="2019099"/>
    <n v="1745"/>
    <x v="2"/>
    <n v="128"/>
    <n v="128"/>
    <d v="2019-12-15T00:00:00"/>
    <s v="Corporate"/>
    <x v="24"/>
    <s v="Cap Project              003 6"/>
    <m/>
    <n v="2183"/>
    <n v="355020"/>
    <m/>
    <m/>
    <m/>
    <m/>
    <s v="T4"/>
    <n v="305"/>
    <m/>
    <m/>
    <n v="12"/>
    <n v="19"/>
    <n v="2"/>
    <n v="1099918"/>
    <s v="AA"/>
    <n v="102"/>
    <s v="P"/>
    <s v="P"/>
    <n v="41"/>
    <m/>
    <m/>
  </r>
  <r>
    <n v="105"/>
    <n v="2019099"/>
    <n v="1745"/>
    <x v="2"/>
    <n v="128"/>
    <n v="128"/>
    <d v="2019-11-15T00:00:00"/>
    <s v="Corporate"/>
    <x v="24"/>
    <s v="Cap Project              003 6"/>
    <m/>
    <n v="2171"/>
    <n v="352112"/>
    <m/>
    <m/>
    <m/>
    <m/>
    <s v="T4"/>
    <n v="305"/>
    <m/>
    <m/>
    <n v="11"/>
    <n v="19"/>
    <n v="2"/>
    <n v="1099918"/>
    <s v="AA"/>
    <n v="102"/>
    <s v="P"/>
    <s v="P"/>
    <n v="37"/>
    <m/>
    <m/>
  </r>
  <r>
    <n v="105"/>
    <n v="2019099"/>
    <n v="1745"/>
    <x v="2"/>
    <n v="128"/>
    <n v="128"/>
    <d v="2019-11-15T00:00:00"/>
    <s v="Corporate"/>
    <x v="24"/>
    <s v="Cap Project              003 6"/>
    <m/>
    <n v="2171"/>
    <n v="352112"/>
    <m/>
    <m/>
    <m/>
    <m/>
    <s v="T4"/>
    <n v="305"/>
    <m/>
    <m/>
    <n v="11"/>
    <n v="19"/>
    <n v="2"/>
    <n v="1099918"/>
    <s v="AA"/>
    <n v="102"/>
    <s v="P"/>
    <s v="P"/>
    <n v="40"/>
    <m/>
    <m/>
  </r>
  <r>
    <n v="105"/>
    <n v="2019099"/>
    <n v="1745"/>
    <x v="2"/>
    <n v="123.8"/>
    <n v="123.8"/>
    <d v="2020-04-30T00:00:00"/>
    <s v="Corporate"/>
    <x v="31"/>
    <s v="Cap Project              003 6"/>
    <m/>
    <n v="2246"/>
    <n v="366413"/>
    <m/>
    <m/>
    <m/>
    <m/>
    <s v="T4"/>
    <n v="305"/>
    <m/>
    <m/>
    <n v="4"/>
    <n v="20"/>
    <n v="2.5"/>
    <n v="1001594"/>
    <s v="AA"/>
    <n v="102"/>
    <s v="P"/>
    <s v="P"/>
    <n v="48"/>
    <m/>
    <m/>
  </r>
  <r>
    <n v="105"/>
    <n v="2019099"/>
    <n v="1745"/>
    <x v="2"/>
    <n v="123.8"/>
    <n v="123.8"/>
    <d v="2020-04-30T00:00:00"/>
    <s v="Corporate"/>
    <x v="27"/>
    <s v="Cap Project              003 6"/>
    <m/>
    <n v="2246"/>
    <n v="366413"/>
    <m/>
    <m/>
    <m/>
    <m/>
    <s v="T4"/>
    <n v="305"/>
    <m/>
    <m/>
    <n v="4"/>
    <n v="20"/>
    <n v="2.5"/>
    <n v="1001564"/>
    <s v="AA"/>
    <n v="102"/>
    <s v="P"/>
    <s v="P"/>
    <n v="72"/>
    <m/>
    <m/>
  </r>
  <r>
    <n v="105"/>
    <n v="2019099"/>
    <n v="1745"/>
    <x v="2"/>
    <n v="123.8"/>
    <n v="123.8"/>
    <d v="2020-04-15T00:00:00"/>
    <s v="Corporate"/>
    <x v="27"/>
    <s v="Cap Project              003 6"/>
    <m/>
    <n v="2240"/>
    <n v="365224"/>
    <m/>
    <m/>
    <m/>
    <m/>
    <s v="T4"/>
    <n v="305"/>
    <m/>
    <m/>
    <n v="4"/>
    <n v="20"/>
    <n v="2.5"/>
    <n v="1001564"/>
    <s v="AA"/>
    <n v="102"/>
    <s v="P"/>
    <s v="P"/>
    <n v="82"/>
    <m/>
    <m/>
  </r>
  <r>
    <n v="105"/>
    <n v="2019099"/>
    <n v="1745"/>
    <x v="2"/>
    <n v="123.8"/>
    <n v="123.8"/>
    <d v="2020-04-15T00:00:00"/>
    <s v="Corporate"/>
    <x v="27"/>
    <s v="Cap Project              003 6"/>
    <m/>
    <n v="2240"/>
    <n v="365224"/>
    <m/>
    <m/>
    <m/>
    <m/>
    <s v="T4"/>
    <n v="305"/>
    <m/>
    <m/>
    <n v="4"/>
    <n v="20"/>
    <n v="2.5"/>
    <n v="1001564"/>
    <s v="AA"/>
    <n v="102"/>
    <s v="P"/>
    <s v="P"/>
    <n v="83"/>
    <m/>
    <m/>
  </r>
  <r>
    <n v="105"/>
    <n v="2019099"/>
    <n v="1745"/>
    <x v="2"/>
    <n v="123.8"/>
    <n v="123.8"/>
    <d v="2020-02-15T00:00:00"/>
    <s v="Corporate"/>
    <x v="27"/>
    <s v="Cap Project              003 6"/>
    <m/>
    <n v="2216"/>
    <n v="359985"/>
    <m/>
    <m/>
    <m/>
    <m/>
    <s v="T4"/>
    <n v="305"/>
    <m/>
    <m/>
    <n v="2"/>
    <n v="20"/>
    <n v="2.5"/>
    <n v="1001564"/>
    <s v="AA"/>
    <n v="102"/>
    <s v="P"/>
    <s v="P"/>
    <n v="37"/>
    <m/>
    <m/>
  </r>
  <r>
    <n v="105"/>
    <n v="2019099"/>
    <n v="1745"/>
    <x v="2"/>
    <n v="123.8"/>
    <n v="123.8"/>
    <d v="2020-01-14T00:00:00"/>
    <s v="Corporate"/>
    <x v="40"/>
    <s v="Cap Project              003 6"/>
    <m/>
    <n v="2195"/>
    <n v="357330"/>
    <m/>
    <m/>
    <m/>
    <m/>
    <s v="T4"/>
    <n v="305"/>
    <m/>
    <m/>
    <n v="1"/>
    <n v="20"/>
    <n v="2.5"/>
    <n v="1001389"/>
    <s v="AA"/>
    <n v="105"/>
    <s v="P"/>
    <s v="P"/>
    <n v="6"/>
    <m/>
    <m/>
  </r>
  <r>
    <n v="105"/>
    <n v="2019099"/>
    <n v="1745"/>
    <x v="2"/>
    <n v="123.8"/>
    <n v="123.8"/>
    <d v="2019-12-15T00:00:00"/>
    <s v="Corporate"/>
    <x v="27"/>
    <s v="Cap Project              003 6"/>
    <m/>
    <n v="2183"/>
    <n v="355020"/>
    <m/>
    <m/>
    <m/>
    <m/>
    <s v="T4"/>
    <n v="305"/>
    <m/>
    <m/>
    <n v="12"/>
    <n v="19"/>
    <n v="2.5"/>
    <n v="1001564"/>
    <s v="AA"/>
    <n v="102"/>
    <s v="P"/>
    <s v="P"/>
    <n v="29"/>
    <m/>
    <m/>
  </r>
  <r>
    <n v="105"/>
    <n v="2019099"/>
    <n v="1745"/>
    <x v="2"/>
    <n v="123.8"/>
    <n v="123.8"/>
    <d v="2019-11-30T00:00:00"/>
    <s v="Corporate"/>
    <x v="27"/>
    <s v="Cap Project              003 6"/>
    <m/>
    <n v="2177"/>
    <n v="353064"/>
    <m/>
    <m/>
    <m/>
    <m/>
    <s v="T4"/>
    <n v="305"/>
    <m/>
    <m/>
    <n v="11"/>
    <n v="19"/>
    <n v="2.5"/>
    <n v="1001564"/>
    <s v="AA"/>
    <n v="102"/>
    <s v="P"/>
    <s v="P"/>
    <n v="44"/>
    <m/>
    <m/>
  </r>
  <r>
    <n v="105"/>
    <n v="2019099"/>
    <n v="1745"/>
    <x v="2"/>
    <n v="123.8"/>
    <n v="123.8"/>
    <d v="2019-11-15T00:00:00"/>
    <s v="Corporate"/>
    <x v="27"/>
    <s v="Cap Project              003 6"/>
    <m/>
    <n v="2171"/>
    <n v="352112"/>
    <m/>
    <m/>
    <m/>
    <m/>
    <s v="T4"/>
    <n v="305"/>
    <m/>
    <m/>
    <n v="11"/>
    <n v="19"/>
    <n v="2.5"/>
    <n v="1001564"/>
    <s v="AA"/>
    <n v="102"/>
    <s v="P"/>
    <s v="P"/>
    <n v="65"/>
    <m/>
    <m/>
  </r>
  <r>
    <n v="105"/>
    <n v="2019099"/>
    <n v="1745"/>
    <x v="2"/>
    <n v="123.8"/>
    <n v="123.8"/>
    <d v="2019-10-31T00:00:00"/>
    <s v="Corporate"/>
    <x v="27"/>
    <s v="Cap Project              003 6"/>
    <m/>
    <n v="2165"/>
    <n v="350384"/>
    <m/>
    <m/>
    <m/>
    <m/>
    <s v="T4"/>
    <n v="305"/>
    <m/>
    <m/>
    <n v="10"/>
    <n v="19"/>
    <n v="2.5"/>
    <n v="1001564"/>
    <s v="AA"/>
    <n v="102"/>
    <s v="P"/>
    <s v="P"/>
    <n v="78"/>
    <m/>
    <m/>
  </r>
  <r>
    <n v="105"/>
    <n v="2019099"/>
    <n v="1745"/>
    <x v="2"/>
    <n v="123.8"/>
    <n v="123.8"/>
    <d v="2019-10-31T00:00:00"/>
    <s v="Corporate"/>
    <x v="27"/>
    <s v="Cap Project              003 6"/>
    <m/>
    <n v="2165"/>
    <n v="350384"/>
    <m/>
    <m/>
    <m/>
    <m/>
    <s v="T4"/>
    <n v="305"/>
    <m/>
    <m/>
    <n v="10"/>
    <n v="19"/>
    <n v="2.5"/>
    <n v="1001564"/>
    <s v="AA"/>
    <n v="102"/>
    <s v="P"/>
    <s v="P"/>
    <n v="79"/>
    <m/>
    <m/>
  </r>
  <r>
    <n v="105"/>
    <n v="2019099"/>
    <n v="1745"/>
    <x v="2"/>
    <n v="123.8"/>
    <n v="123.8"/>
    <d v="2019-10-15T00:00:00"/>
    <s v="Corporate"/>
    <x v="27"/>
    <s v="Cap Project              003 6"/>
    <m/>
    <n v="2159"/>
    <n v="348966"/>
    <m/>
    <m/>
    <m/>
    <m/>
    <s v="T4"/>
    <n v="305"/>
    <m/>
    <m/>
    <n v="10"/>
    <n v="19"/>
    <n v="2.5"/>
    <n v="1001564"/>
    <s v="AA"/>
    <n v="102"/>
    <s v="P"/>
    <s v="P"/>
    <n v="63"/>
    <m/>
    <m/>
  </r>
  <r>
    <n v="105"/>
    <n v="2019099"/>
    <n v="1745"/>
    <x v="2"/>
    <n v="122"/>
    <n v="122"/>
    <d v="2019-10-31T00:00:00"/>
    <s v="Corporate"/>
    <x v="24"/>
    <s v="Cap Project              003 6"/>
    <m/>
    <n v="2165"/>
    <n v="350384"/>
    <m/>
    <m/>
    <m/>
    <m/>
    <s v="T4"/>
    <n v="305"/>
    <m/>
    <m/>
    <n v="10"/>
    <n v="19"/>
    <n v="2"/>
    <n v="1099918"/>
    <s v="AA"/>
    <n v="102"/>
    <s v="P"/>
    <s v="P"/>
    <n v="32"/>
    <m/>
    <m/>
  </r>
  <r>
    <n v="105"/>
    <n v="2019099"/>
    <n v="1745"/>
    <x v="2"/>
    <n v="122"/>
    <n v="122"/>
    <d v="2019-08-31T00:00:00"/>
    <s v="Corporate"/>
    <x v="24"/>
    <s v="Cap Project              003 6"/>
    <m/>
    <n v="2141"/>
    <n v="343758"/>
    <m/>
    <m/>
    <m/>
    <m/>
    <s v="T4"/>
    <n v="305"/>
    <m/>
    <m/>
    <n v="8"/>
    <n v="19"/>
    <n v="2"/>
    <n v="1099918"/>
    <s v="AA"/>
    <n v="105"/>
    <s v="P"/>
    <s v="P"/>
    <n v="30"/>
    <m/>
    <m/>
  </r>
  <r>
    <n v="105"/>
    <n v="2019099"/>
    <n v="1745"/>
    <x v="2"/>
    <n v="122"/>
    <n v="122"/>
    <d v="2019-08-31T00:00:00"/>
    <s v="Corporate"/>
    <x v="24"/>
    <s v="Cap Project              003 6"/>
    <m/>
    <n v="2141"/>
    <n v="343758"/>
    <m/>
    <m/>
    <m/>
    <m/>
    <s v="T4"/>
    <n v="305"/>
    <m/>
    <m/>
    <n v="8"/>
    <n v="19"/>
    <n v="2"/>
    <n v="1099918"/>
    <s v="AA"/>
    <n v="105"/>
    <s v="P"/>
    <s v="P"/>
    <n v="31"/>
    <m/>
    <m/>
  </r>
  <r>
    <n v="105"/>
    <n v="2019099"/>
    <n v="1745"/>
    <x v="2"/>
    <n v="122"/>
    <n v="122"/>
    <d v="2019-08-31T00:00:00"/>
    <s v="Corporate"/>
    <x v="24"/>
    <s v="Cap Project              003 6"/>
    <m/>
    <n v="2141"/>
    <n v="343758"/>
    <m/>
    <m/>
    <m/>
    <m/>
    <s v="T4"/>
    <n v="305"/>
    <m/>
    <m/>
    <n v="8"/>
    <n v="19"/>
    <n v="2"/>
    <n v="1099918"/>
    <s v="AA"/>
    <n v="105"/>
    <s v="P"/>
    <s v="P"/>
    <n v="32"/>
    <m/>
    <m/>
  </r>
  <r>
    <n v="105"/>
    <n v="2019099"/>
    <n v="1745"/>
    <x v="2"/>
    <n v="122"/>
    <n v="122"/>
    <d v="2019-08-15T00:00:00"/>
    <s v="Corporate"/>
    <x v="24"/>
    <s v="Cap Project              003 6"/>
    <m/>
    <n v="2132"/>
    <n v="342563"/>
    <m/>
    <m/>
    <m/>
    <m/>
    <s v="T4"/>
    <n v="305"/>
    <m/>
    <m/>
    <n v="8"/>
    <n v="19"/>
    <n v="2"/>
    <n v="1099918"/>
    <s v="AA"/>
    <n v="105"/>
    <s v="P"/>
    <s v="P"/>
    <n v="21"/>
    <m/>
    <m/>
  </r>
  <r>
    <n v="105"/>
    <n v="2019099"/>
    <n v="1745"/>
    <x v="2"/>
    <n v="122"/>
    <n v="122"/>
    <d v="2019-08-15T00:00:00"/>
    <s v="Corporate"/>
    <x v="24"/>
    <s v="Cap Project              003 6"/>
    <m/>
    <n v="2132"/>
    <n v="342563"/>
    <m/>
    <m/>
    <m/>
    <m/>
    <s v="T4"/>
    <n v="305"/>
    <m/>
    <m/>
    <n v="8"/>
    <n v="19"/>
    <n v="2"/>
    <n v="1099918"/>
    <s v="AA"/>
    <n v="105"/>
    <s v="P"/>
    <s v="P"/>
    <n v="23"/>
    <m/>
    <m/>
  </r>
  <r>
    <n v="105"/>
    <n v="2019099"/>
    <n v="1745"/>
    <x v="2"/>
    <n v="122"/>
    <n v="122"/>
    <d v="2019-08-15T00:00:00"/>
    <s v="Corporate"/>
    <x v="24"/>
    <s v="Cap Project              003 6"/>
    <m/>
    <n v="2132"/>
    <n v="342563"/>
    <m/>
    <m/>
    <m/>
    <m/>
    <s v="T4"/>
    <n v="305"/>
    <m/>
    <m/>
    <n v="8"/>
    <n v="19"/>
    <n v="2"/>
    <n v="1099918"/>
    <s v="AA"/>
    <n v="105"/>
    <s v="P"/>
    <s v="P"/>
    <n v="25"/>
    <m/>
    <m/>
  </r>
  <r>
    <n v="105"/>
    <n v="2019099"/>
    <n v="1745"/>
    <x v="2"/>
    <n v="122"/>
    <n v="122"/>
    <d v="2019-08-15T00:00:00"/>
    <s v="Corporate"/>
    <x v="24"/>
    <s v="Cap Project              003 6"/>
    <m/>
    <n v="2132"/>
    <n v="342563"/>
    <m/>
    <m/>
    <m/>
    <m/>
    <s v="T4"/>
    <n v="305"/>
    <m/>
    <m/>
    <n v="8"/>
    <n v="19"/>
    <n v="2"/>
    <n v="1099918"/>
    <s v="AA"/>
    <n v="105"/>
    <s v="P"/>
    <s v="P"/>
    <n v="26"/>
    <m/>
    <m/>
  </r>
  <r>
    <n v="105"/>
    <n v="2019099"/>
    <n v="1745"/>
    <x v="2"/>
    <n v="122"/>
    <n v="122"/>
    <d v="2019-07-15T00:00:00"/>
    <s v="Corporate"/>
    <x v="24"/>
    <s v="Cap Project              003 6"/>
    <m/>
    <n v="2120"/>
    <n v="339779"/>
    <m/>
    <m/>
    <m/>
    <m/>
    <s v="T4"/>
    <n v="305"/>
    <m/>
    <m/>
    <n v="7"/>
    <n v="19"/>
    <n v="2"/>
    <n v="1099918"/>
    <s v="AA"/>
    <n v="105"/>
    <s v="P"/>
    <s v="P"/>
    <n v="6"/>
    <m/>
    <m/>
  </r>
  <r>
    <n v="105"/>
    <n v="2019099"/>
    <n v="1745"/>
    <x v="2"/>
    <n v="122"/>
    <n v="122"/>
    <d v="2019-07-15T00:00:00"/>
    <s v="Corporate"/>
    <x v="24"/>
    <s v="Cap Project              003 6"/>
    <m/>
    <n v="2120"/>
    <n v="339779"/>
    <m/>
    <m/>
    <m/>
    <m/>
    <s v="T4"/>
    <n v="305"/>
    <m/>
    <m/>
    <n v="7"/>
    <n v="19"/>
    <n v="2"/>
    <n v="1099918"/>
    <s v="AA"/>
    <n v="105"/>
    <s v="P"/>
    <s v="P"/>
    <n v="7"/>
    <m/>
    <m/>
  </r>
  <r>
    <n v="105"/>
    <n v="2019099"/>
    <n v="1745"/>
    <x v="2"/>
    <n v="122"/>
    <n v="122"/>
    <d v="2019-07-15T00:00:00"/>
    <s v="Corporate"/>
    <x v="24"/>
    <s v="Cap Project              003 6"/>
    <m/>
    <n v="2120"/>
    <n v="339779"/>
    <m/>
    <m/>
    <m/>
    <m/>
    <s v="T4"/>
    <n v="305"/>
    <m/>
    <m/>
    <n v="7"/>
    <n v="19"/>
    <n v="2"/>
    <n v="1099918"/>
    <s v="AA"/>
    <n v="105"/>
    <s v="P"/>
    <s v="P"/>
    <n v="8"/>
    <m/>
    <m/>
  </r>
  <r>
    <n v="105"/>
    <n v="2019099"/>
    <n v="1745"/>
    <x v="2"/>
    <n v="122"/>
    <n v="122"/>
    <d v="2019-07-15T00:00:00"/>
    <s v="Corporate"/>
    <x v="24"/>
    <s v="Cap Project              003 6"/>
    <m/>
    <n v="2120"/>
    <n v="339779"/>
    <m/>
    <m/>
    <m/>
    <m/>
    <s v="T4"/>
    <n v="305"/>
    <m/>
    <m/>
    <n v="7"/>
    <n v="19"/>
    <n v="2"/>
    <n v="1099918"/>
    <s v="AA"/>
    <n v="105"/>
    <s v="P"/>
    <s v="P"/>
    <n v="10"/>
    <m/>
    <m/>
  </r>
  <r>
    <n v="105"/>
    <n v="2019099"/>
    <n v="1745"/>
    <x v="2"/>
    <n v="121"/>
    <n v="121"/>
    <d v="2019-08-15T00:00:00"/>
    <s v="Corporate"/>
    <x v="21"/>
    <s v="Cap Project              003 6"/>
    <m/>
    <n v="2132"/>
    <n v="342563"/>
    <m/>
    <m/>
    <m/>
    <m/>
    <s v="T4"/>
    <n v="305"/>
    <m/>
    <m/>
    <n v="8"/>
    <n v="19"/>
    <n v="1"/>
    <n v="1099915"/>
    <s v="AA"/>
    <n v="105"/>
    <s v="P"/>
    <s v="P"/>
    <n v="16"/>
    <m/>
    <m/>
  </r>
  <r>
    <n v="105"/>
    <n v="2019099"/>
    <n v="1745"/>
    <x v="2"/>
    <n v="120.18"/>
    <n v="120.18"/>
    <d v="2020-04-15T00:00:00"/>
    <s v="Corporate"/>
    <x v="36"/>
    <s v="Fusion UAT               003 6"/>
    <m/>
    <n v="2240"/>
    <n v="365224"/>
    <m/>
    <m/>
    <m/>
    <m/>
    <s v="T4"/>
    <n v="305"/>
    <m/>
    <m/>
    <n v="4"/>
    <n v="20"/>
    <n v="2.5"/>
    <n v="1099725"/>
    <s v="AA"/>
    <n v="102"/>
    <s v="P"/>
    <s v="P"/>
    <n v="61"/>
    <m/>
    <m/>
  </r>
  <r>
    <m/>
    <m/>
    <m/>
    <x v="2"/>
    <n v="118.5"/>
    <n v="118.5"/>
    <d v="2020-07-13T00:00:00"/>
    <m/>
    <x v="3"/>
    <m/>
    <m/>
    <m/>
    <m/>
    <m/>
    <m/>
    <m/>
    <m/>
    <m/>
    <m/>
    <m/>
    <m/>
    <n v="7"/>
    <n v="20"/>
    <m/>
    <m/>
    <m/>
    <m/>
    <m/>
    <m/>
    <m/>
    <m/>
    <m/>
  </r>
  <r>
    <m/>
    <m/>
    <m/>
    <x v="2"/>
    <n v="118.5"/>
    <n v="118.5"/>
    <d v="2020-06-08T00:00:00"/>
    <m/>
    <x v="3"/>
    <m/>
    <m/>
    <m/>
    <m/>
    <m/>
    <m/>
    <m/>
    <m/>
    <m/>
    <m/>
    <m/>
    <m/>
    <n v="6"/>
    <n v="20"/>
    <m/>
    <m/>
    <m/>
    <m/>
    <m/>
    <m/>
    <m/>
    <m/>
    <m/>
  </r>
  <r>
    <n v="105"/>
    <n v="2019099"/>
    <n v="1745"/>
    <x v="2"/>
    <n v="118.5"/>
    <n v="118.5"/>
    <d v="2020-05-31T00:00:00"/>
    <s v="Corporate"/>
    <x v="3"/>
    <s v="Cap Project              003 6"/>
    <m/>
    <n v="2258"/>
    <n v="368516"/>
    <m/>
    <m/>
    <m/>
    <m/>
    <s v="T4"/>
    <n v="305"/>
    <m/>
    <m/>
    <n v="5"/>
    <n v="20"/>
    <n v="1.5"/>
    <n v="1099918"/>
    <s v="AA"/>
    <n v="102"/>
    <s v="P"/>
    <s v="P"/>
    <n v="50"/>
    <m/>
    <m/>
  </r>
  <r>
    <n v="105"/>
    <n v="2019099"/>
    <n v="1745"/>
    <x v="2"/>
    <n v="118.5"/>
    <n v="118.5"/>
    <d v="2020-03-31T00:00:00"/>
    <s v="Corporate"/>
    <x v="25"/>
    <s v="CAP PROJECT"/>
    <m/>
    <n v="368945"/>
    <n v="364517"/>
    <m/>
    <m/>
    <m/>
    <m/>
    <s v="JE"/>
    <n v="305"/>
    <m/>
    <m/>
    <n v="3"/>
    <n v="20"/>
    <m/>
    <m/>
    <s v="AA"/>
    <n v="251"/>
    <s v="G"/>
    <s v="P"/>
    <n v="815"/>
    <m/>
    <m/>
  </r>
  <r>
    <n v="105"/>
    <n v="2019099"/>
    <n v="1745"/>
    <x v="2"/>
    <n v="117"/>
    <n v="117"/>
    <d v="2019-07-15T00:00:00"/>
    <s v="Corporate"/>
    <x v="23"/>
    <s v="Cap Project              003 6"/>
    <m/>
    <n v="2120"/>
    <n v="339779"/>
    <m/>
    <m/>
    <m/>
    <m/>
    <s v="T4"/>
    <n v="305"/>
    <m/>
    <m/>
    <n v="7"/>
    <n v="19"/>
    <n v="1.5"/>
    <n v="1099981"/>
    <s v="AA"/>
    <n v="105"/>
    <s v="P"/>
    <s v="P"/>
    <n v="4"/>
    <m/>
    <m/>
  </r>
  <r>
    <n v="105"/>
    <n v="2019099"/>
    <n v="1745"/>
    <x v="2"/>
    <n v="116.05"/>
    <n v="116.05"/>
    <d v="2020-05-31T00:00:00"/>
    <s v="Corporate"/>
    <x v="3"/>
    <s v="Training                 003 6"/>
    <m/>
    <n v="2258"/>
    <n v="368516"/>
    <m/>
    <m/>
    <m/>
    <m/>
    <s v="T4"/>
    <n v="305"/>
    <m/>
    <m/>
    <n v="5"/>
    <n v="20"/>
    <n v="2.5"/>
    <n v="1099726"/>
    <s v="AA"/>
    <n v="102"/>
    <s v="P"/>
    <s v="P"/>
    <n v="57"/>
    <m/>
    <m/>
  </r>
  <r>
    <n v="105"/>
    <n v="2019099"/>
    <n v="1745"/>
    <x v="2"/>
    <n v="116.05"/>
    <n v="116.05"/>
    <d v="2020-05-31T00:00:00"/>
    <s v="Corporate"/>
    <x v="3"/>
    <s v="Training                 003 6"/>
    <m/>
    <n v="2258"/>
    <n v="368516"/>
    <m/>
    <m/>
    <m/>
    <m/>
    <s v="T4"/>
    <n v="305"/>
    <m/>
    <m/>
    <n v="5"/>
    <n v="20"/>
    <n v="2.5"/>
    <n v="1099726"/>
    <s v="AA"/>
    <n v="102"/>
    <s v="P"/>
    <s v="P"/>
    <n v="58"/>
    <m/>
    <m/>
  </r>
  <r>
    <n v="105"/>
    <n v="2019099"/>
    <n v="1745"/>
    <x v="2"/>
    <n v="116.05"/>
    <n v="116.05"/>
    <d v="2020-05-31T00:00:00"/>
    <s v="Corporate"/>
    <x v="3"/>
    <s v="Training                 003 6"/>
    <m/>
    <n v="2258"/>
    <n v="368516"/>
    <m/>
    <m/>
    <m/>
    <m/>
    <s v="T4"/>
    <n v="305"/>
    <m/>
    <m/>
    <n v="5"/>
    <n v="20"/>
    <n v="2.5"/>
    <n v="1099726"/>
    <s v="AA"/>
    <n v="102"/>
    <s v="P"/>
    <s v="P"/>
    <n v="61"/>
    <m/>
    <m/>
  </r>
  <r>
    <n v="105"/>
    <n v="2019099"/>
    <n v="1745"/>
    <x v="2"/>
    <n v="112.5"/>
    <n v="112.5"/>
    <d v="2020-05-15T00:00:00"/>
    <s v="Corporate"/>
    <x v="3"/>
    <s v="Fusion                   003 6"/>
    <m/>
    <n v="2252"/>
    <n v="367714"/>
    <m/>
    <m/>
    <m/>
    <m/>
    <s v="T4"/>
    <n v="305"/>
    <m/>
    <m/>
    <n v="5"/>
    <n v="20"/>
    <n v="1.5"/>
    <n v="1099725"/>
    <s v="AA"/>
    <n v="102"/>
    <s v="P"/>
    <s v="P"/>
    <n v="26"/>
    <m/>
    <m/>
  </r>
  <r>
    <n v="105"/>
    <n v="2019099"/>
    <n v="1745"/>
    <x v="2"/>
    <n v="112.5"/>
    <n v="112.5"/>
    <d v="2020-05-15T00:00:00"/>
    <s v="Corporate"/>
    <x v="3"/>
    <s v="Fusion                   003 6"/>
    <m/>
    <n v="2252"/>
    <n v="367714"/>
    <m/>
    <m/>
    <m/>
    <m/>
    <s v="T4"/>
    <n v="305"/>
    <m/>
    <m/>
    <n v="5"/>
    <n v="20"/>
    <n v="1.5"/>
    <n v="1099725"/>
    <s v="AA"/>
    <n v="102"/>
    <s v="P"/>
    <s v="P"/>
    <n v="27"/>
    <m/>
    <m/>
  </r>
  <r>
    <m/>
    <m/>
    <m/>
    <x v="2"/>
    <n v="111.65"/>
    <n v="111.65"/>
    <d v="2020-12-17T00:00:00"/>
    <m/>
    <x v="3"/>
    <m/>
    <m/>
    <m/>
    <m/>
    <m/>
    <m/>
    <m/>
    <m/>
    <m/>
    <m/>
    <m/>
    <m/>
    <m/>
    <n v="20"/>
    <m/>
    <m/>
    <m/>
    <m/>
    <m/>
    <m/>
    <m/>
    <m/>
    <m/>
  </r>
  <r>
    <m/>
    <m/>
    <m/>
    <x v="2"/>
    <n v="111.65"/>
    <n v="111.65"/>
    <d v="2020-10-06T00:00:00"/>
    <m/>
    <x v="3"/>
    <m/>
    <m/>
    <m/>
    <m/>
    <m/>
    <m/>
    <m/>
    <m/>
    <m/>
    <m/>
    <m/>
    <m/>
    <n v="10"/>
    <n v="20"/>
    <m/>
    <m/>
    <m/>
    <m/>
    <m/>
    <m/>
    <m/>
    <m/>
    <m/>
  </r>
  <r>
    <m/>
    <m/>
    <m/>
    <x v="2"/>
    <n v="111.65"/>
    <n v="111.65"/>
    <d v="2020-09-01T00:00:00"/>
    <m/>
    <x v="3"/>
    <m/>
    <m/>
    <m/>
    <m/>
    <m/>
    <m/>
    <m/>
    <m/>
    <m/>
    <m/>
    <m/>
    <m/>
    <n v="9"/>
    <n v="20"/>
    <m/>
    <m/>
    <m/>
    <m/>
    <m/>
    <m/>
    <m/>
    <m/>
    <m/>
  </r>
  <r>
    <m/>
    <m/>
    <m/>
    <x v="2"/>
    <n v="111.65"/>
    <n v="111.65"/>
    <d v="2020-08-05T00:00:00"/>
    <m/>
    <x v="3"/>
    <m/>
    <m/>
    <m/>
    <m/>
    <m/>
    <m/>
    <m/>
    <m/>
    <m/>
    <m/>
    <m/>
    <m/>
    <n v="8"/>
    <n v="20"/>
    <m/>
    <m/>
    <m/>
    <m/>
    <m/>
    <m/>
    <m/>
    <m/>
    <m/>
  </r>
  <r>
    <m/>
    <m/>
    <m/>
    <x v="2"/>
    <n v="111.65"/>
    <n v="111.65"/>
    <d v="2020-08-03T00:00:00"/>
    <m/>
    <x v="3"/>
    <m/>
    <m/>
    <m/>
    <m/>
    <m/>
    <m/>
    <m/>
    <m/>
    <m/>
    <m/>
    <m/>
    <m/>
    <n v="8"/>
    <n v="20"/>
    <m/>
    <m/>
    <m/>
    <m/>
    <m/>
    <m/>
    <m/>
    <m/>
    <m/>
  </r>
  <r>
    <m/>
    <m/>
    <m/>
    <x v="2"/>
    <n v="111.65"/>
    <n v="111.65"/>
    <d v="2020-08-01T00:00:00"/>
    <m/>
    <x v="3"/>
    <m/>
    <m/>
    <m/>
    <m/>
    <m/>
    <m/>
    <m/>
    <m/>
    <m/>
    <m/>
    <m/>
    <m/>
    <n v="8"/>
    <n v="20"/>
    <m/>
    <m/>
    <m/>
    <m/>
    <m/>
    <m/>
    <m/>
    <m/>
    <m/>
  </r>
  <r>
    <m/>
    <m/>
    <m/>
    <x v="2"/>
    <n v="111.65"/>
    <n v="111.65"/>
    <d v="2020-07-23T00:00:00"/>
    <m/>
    <x v="3"/>
    <m/>
    <m/>
    <m/>
    <m/>
    <m/>
    <m/>
    <m/>
    <m/>
    <m/>
    <m/>
    <m/>
    <m/>
    <n v="7"/>
    <n v="20"/>
    <m/>
    <m/>
    <m/>
    <m/>
    <m/>
    <m/>
    <m/>
    <m/>
    <m/>
  </r>
  <r>
    <m/>
    <m/>
    <m/>
    <x v="2"/>
    <n v="111.65"/>
    <n v="111.65"/>
    <d v="2020-07-22T00:00:00"/>
    <m/>
    <x v="3"/>
    <m/>
    <m/>
    <m/>
    <m/>
    <m/>
    <m/>
    <m/>
    <m/>
    <m/>
    <m/>
    <m/>
    <m/>
    <n v="7"/>
    <n v="20"/>
    <m/>
    <m/>
    <m/>
    <m/>
    <m/>
    <m/>
    <m/>
    <m/>
    <m/>
  </r>
  <r>
    <m/>
    <m/>
    <m/>
    <x v="2"/>
    <n v="111.65"/>
    <n v="111.65"/>
    <d v="2020-07-21T00:00:00"/>
    <m/>
    <x v="3"/>
    <m/>
    <m/>
    <m/>
    <m/>
    <m/>
    <m/>
    <m/>
    <m/>
    <m/>
    <m/>
    <m/>
    <m/>
    <n v="7"/>
    <n v="20"/>
    <m/>
    <m/>
    <m/>
    <m/>
    <m/>
    <m/>
    <m/>
    <m/>
    <m/>
  </r>
  <r>
    <m/>
    <m/>
    <m/>
    <x v="2"/>
    <n v="111.65"/>
    <n v="111.65"/>
    <d v="2020-07-02T00:00:00"/>
    <m/>
    <x v="3"/>
    <m/>
    <m/>
    <m/>
    <m/>
    <m/>
    <m/>
    <m/>
    <m/>
    <m/>
    <m/>
    <m/>
    <m/>
    <n v="7"/>
    <n v="20"/>
    <m/>
    <m/>
    <m/>
    <m/>
    <m/>
    <m/>
    <m/>
    <m/>
    <m/>
  </r>
  <r>
    <m/>
    <m/>
    <m/>
    <x v="2"/>
    <n v="111.65"/>
    <n v="111.65"/>
    <d v="2020-07-01T00:00:00"/>
    <m/>
    <x v="3"/>
    <m/>
    <m/>
    <m/>
    <m/>
    <m/>
    <m/>
    <m/>
    <m/>
    <m/>
    <m/>
    <m/>
    <m/>
    <n v="7"/>
    <n v="20"/>
    <m/>
    <m/>
    <m/>
    <m/>
    <m/>
    <m/>
    <m/>
    <m/>
    <m/>
  </r>
  <r>
    <m/>
    <m/>
    <m/>
    <x v="2"/>
    <n v="111.65"/>
    <n v="111.65"/>
    <d v="2020-07-01T00:00:00"/>
    <m/>
    <x v="3"/>
    <m/>
    <m/>
    <m/>
    <m/>
    <m/>
    <m/>
    <m/>
    <m/>
    <m/>
    <m/>
    <m/>
    <m/>
    <n v="7"/>
    <n v="20"/>
    <m/>
    <m/>
    <m/>
    <m/>
    <m/>
    <m/>
    <m/>
    <m/>
    <m/>
  </r>
  <r>
    <m/>
    <m/>
    <m/>
    <x v="2"/>
    <n v="111.65"/>
    <n v="111.65"/>
    <d v="2020-06-23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111.65"/>
    <n v="111.65"/>
    <d v="2020-06-22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111.65"/>
    <n v="111.65"/>
    <d v="2020-06-17T00:00:00"/>
    <m/>
    <x v="3"/>
    <m/>
    <m/>
    <m/>
    <m/>
    <m/>
    <m/>
    <m/>
    <m/>
    <m/>
    <m/>
    <m/>
    <m/>
    <n v="6"/>
    <n v="20"/>
    <m/>
    <m/>
    <m/>
    <m/>
    <m/>
    <m/>
    <m/>
    <m/>
    <m/>
  </r>
  <r>
    <n v="105"/>
    <n v="2019099"/>
    <n v="1745"/>
    <x v="2"/>
    <n v="111.65"/>
    <n v="111.65"/>
    <d v="2020-05-31T00:00:00"/>
    <s v="Corporate"/>
    <x v="3"/>
    <s v="Cap Project              003 6"/>
    <m/>
    <n v="2258"/>
    <n v="368516"/>
    <m/>
    <m/>
    <m/>
    <m/>
    <s v="T4"/>
    <n v="305"/>
    <m/>
    <m/>
    <n v="5"/>
    <n v="20"/>
    <n v="2.5"/>
    <n v="1001564"/>
    <s v="AA"/>
    <n v="102"/>
    <s v="P"/>
    <s v="P"/>
    <n v="81"/>
    <m/>
    <m/>
  </r>
  <r>
    <n v="105"/>
    <n v="2019099"/>
    <n v="1745"/>
    <x v="2"/>
    <n v="111.42"/>
    <n v="111.42"/>
    <d v="2020-04-30T00:00:00"/>
    <s v="Corporate"/>
    <x v="27"/>
    <s v="Cap Project              003 6"/>
    <m/>
    <n v="2246"/>
    <n v="366413"/>
    <m/>
    <m/>
    <m/>
    <m/>
    <s v="T4"/>
    <n v="305"/>
    <m/>
    <m/>
    <n v="4"/>
    <n v="20"/>
    <n v="2.25"/>
    <n v="1001564"/>
    <s v="AA"/>
    <n v="102"/>
    <s v="P"/>
    <s v="P"/>
    <n v="73"/>
    <m/>
    <m/>
  </r>
  <r>
    <n v="105"/>
    <n v="2019099"/>
    <n v="1745"/>
    <x v="2"/>
    <n v="108.33"/>
    <n v="108.33"/>
    <d v="2020-03-31T00:00:00"/>
    <s v="Corporate"/>
    <x v="25"/>
    <s v="CAP PROJECT"/>
    <m/>
    <n v="368944"/>
    <n v="364511"/>
    <m/>
    <m/>
    <m/>
    <m/>
    <s v="JE"/>
    <n v="305"/>
    <m/>
    <m/>
    <n v="3"/>
    <n v="20"/>
    <m/>
    <m/>
    <s v="AA"/>
    <n v="288"/>
    <s v="G"/>
    <s v="P"/>
    <n v="235"/>
    <m/>
    <m/>
  </r>
  <r>
    <n v="105"/>
    <n v="2019099"/>
    <n v="1747"/>
    <x v="0"/>
    <n v="108.33"/>
    <n v="108.33"/>
    <d v="2019-09-15T00:00:00"/>
    <s v="Corporate"/>
    <x v="32"/>
    <s v="Cap Project              003 6"/>
    <m/>
    <n v="2147"/>
    <n v="345212"/>
    <m/>
    <m/>
    <m/>
    <m/>
    <s v="T4"/>
    <n v="305"/>
    <m/>
    <m/>
    <n v="9"/>
    <n v="19"/>
    <n v="2.5"/>
    <n v="1099820"/>
    <s v="AA"/>
    <n v="105"/>
    <s v="P"/>
    <s v="P"/>
    <n v="39"/>
    <m/>
    <m/>
  </r>
  <r>
    <n v="105"/>
    <n v="2019099"/>
    <n v="1745"/>
    <x v="2"/>
    <n v="108.33"/>
    <n v="108.33"/>
    <d v="2019-08-31T00:00:00"/>
    <s v="Corporate"/>
    <x v="27"/>
    <s v="Cap Project              003 6"/>
    <m/>
    <n v="2141"/>
    <n v="343758"/>
    <m/>
    <m/>
    <m/>
    <m/>
    <s v="T4"/>
    <n v="305"/>
    <m/>
    <m/>
    <n v="8"/>
    <n v="19"/>
    <n v="2.5"/>
    <n v="1001564"/>
    <s v="AA"/>
    <n v="105"/>
    <s v="P"/>
    <s v="P"/>
    <n v="55"/>
    <m/>
    <m/>
  </r>
  <r>
    <n v="105"/>
    <n v="2019099"/>
    <n v="1745"/>
    <x v="2"/>
    <n v="108.33"/>
    <n v="108.33"/>
    <d v="2019-08-31T00:00:00"/>
    <s v="Corporate"/>
    <x v="27"/>
    <s v="Cap Project              003 6"/>
    <m/>
    <n v="2141"/>
    <n v="343758"/>
    <m/>
    <m/>
    <m/>
    <m/>
    <s v="T4"/>
    <n v="305"/>
    <m/>
    <m/>
    <n v="8"/>
    <n v="19"/>
    <n v="2.5"/>
    <n v="1001564"/>
    <s v="AA"/>
    <n v="105"/>
    <s v="P"/>
    <s v="P"/>
    <n v="59"/>
    <m/>
    <m/>
  </r>
  <r>
    <n v="105"/>
    <n v="2019099"/>
    <n v="1745"/>
    <x v="2"/>
    <n v="108.33"/>
    <n v="108.33"/>
    <d v="2019-08-15T00:00:00"/>
    <s v="Corporate"/>
    <x v="32"/>
    <s v="Cap Project              003 6"/>
    <m/>
    <n v="2132"/>
    <n v="342563"/>
    <m/>
    <m/>
    <m/>
    <m/>
    <s v="T4"/>
    <n v="305"/>
    <m/>
    <m/>
    <n v="8"/>
    <n v="19"/>
    <n v="2.5"/>
    <n v="1099820"/>
    <s v="AA"/>
    <n v="105"/>
    <s v="P"/>
    <s v="P"/>
    <n v="38"/>
    <m/>
    <m/>
  </r>
  <r>
    <n v="105"/>
    <n v="2019099"/>
    <n v="1745"/>
    <x v="2"/>
    <n v="107.16"/>
    <n v="107.16"/>
    <d v="2020-05-31T00:00:00"/>
    <s v="Corporate"/>
    <x v="3"/>
    <s v="training                 003 6"/>
    <m/>
    <n v="2258"/>
    <n v="368516"/>
    <m/>
    <m/>
    <m/>
    <m/>
    <s v="T4"/>
    <n v="305"/>
    <m/>
    <m/>
    <n v="5"/>
    <n v="20"/>
    <n v="2"/>
    <n v="1099146"/>
    <s v="AA"/>
    <n v="102"/>
    <s v="P"/>
    <s v="P"/>
    <n v="54"/>
    <m/>
    <m/>
  </r>
  <r>
    <n v="105"/>
    <n v="2019099"/>
    <n v="1745"/>
    <x v="2"/>
    <n v="107.16"/>
    <n v="107.16"/>
    <d v="2020-05-31T00:00:00"/>
    <s v="Corporate"/>
    <x v="3"/>
    <s v="training                 003 6"/>
    <m/>
    <n v="2258"/>
    <n v="368516"/>
    <m/>
    <m/>
    <m/>
    <m/>
    <s v="T4"/>
    <n v="305"/>
    <m/>
    <m/>
    <n v="5"/>
    <n v="20"/>
    <n v="2"/>
    <n v="1099146"/>
    <s v="AA"/>
    <n v="102"/>
    <s v="P"/>
    <s v="P"/>
    <n v="55"/>
    <m/>
    <m/>
  </r>
  <r>
    <n v="105"/>
    <n v="2019099"/>
    <n v="1745"/>
    <x v="2"/>
    <n v="107.16"/>
    <n v="107.16"/>
    <d v="2020-05-31T00:00:00"/>
    <s v="Corporate"/>
    <x v="3"/>
    <s v="training                 003 6"/>
    <m/>
    <n v="2258"/>
    <n v="368516"/>
    <m/>
    <m/>
    <m/>
    <m/>
    <s v="T4"/>
    <n v="305"/>
    <m/>
    <m/>
    <n v="5"/>
    <n v="20"/>
    <n v="2"/>
    <n v="1099146"/>
    <s v="AA"/>
    <n v="102"/>
    <s v="P"/>
    <s v="P"/>
    <n v="56"/>
    <m/>
    <m/>
  </r>
  <r>
    <n v="105"/>
    <n v="2019099"/>
    <n v="1745"/>
    <x v="2"/>
    <n v="107.16"/>
    <n v="107.16"/>
    <d v="2020-05-15T00:00:00"/>
    <s v="Corporate"/>
    <x v="3"/>
    <s v="Fusion training          003 6"/>
    <m/>
    <n v="2252"/>
    <n v="367714"/>
    <m/>
    <m/>
    <m/>
    <m/>
    <s v="T4"/>
    <n v="305"/>
    <m/>
    <m/>
    <n v="5"/>
    <n v="20"/>
    <n v="2"/>
    <n v="1099146"/>
    <s v="AA"/>
    <n v="102"/>
    <s v="P"/>
    <s v="P"/>
    <n v="59"/>
    <m/>
    <m/>
  </r>
  <r>
    <n v="105"/>
    <n v="2019099"/>
    <n v="1745"/>
    <x v="2"/>
    <n v="107.16"/>
    <n v="107.16"/>
    <d v="2020-05-15T00:00:00"/>
    <s v="Corporate"/>
    <x v="3"/>
    <s v="Fusion training          003 6"/>
    <m/>
    <n v="2252"/>
    <n v="367714"/>
    <m/>
    <m/>
    <m/>
    <m/>
    <s v="T4"/>
    <n v="305"/>
    <m/>
    <m/>
    <n v="5"/>
    <n v="20"/>
    <n v="2"/>
    <n v="1099146"/>
    <s v="AA"/>
    <n v="102"/>
    <s v="P"/>
    <s v="P"/>
    <n v="60"/>
    <m/>
    <m/>
  </r>
  <r>
    <m/>
    <m/>
    <m/>
    <x v="0"/>
    <n v="105"/>
    <n v="105"/>
    <d v="2020-06-09T00:00:00"/>
    <m/>
    <x v="2"/>
    <m/>
    <m/>
    <m/>
    <m/>
    <m/>
    <m/>
    <m/>
    <m/>
    <m/>
    <m/>
    <m/>
    <m/>
    <n v="6"/>
    <n v="20"/>
    <m/>
    <m/>
    <m/>
    <m/>
    <m/>
    <m/>
    <m/>
    <m/>
    <m/>
  </r>
  <r>
    <n v="105"/>
    <n v="2019099"/>
    <n v="1745"/>
    <x v="2"/>
    <n v="103.92"/>
    <n v="103.92"/>
    <d v="2020-05-15T00:00:00"/>
    <s v="Corporate"/>
    <x v="3"/>
    <s v="Fusion training          003 6"/>
    <m/>
    <n v="2252"/>
    <n v="367714"/>
    <m/>
    <m/>
    <m/>
    <m/>
    <s v="T4"/>
    <n v="305"/>
    <m/>
    <m/>
    <n v="5"/>
    <n v="20"/>
    <n v="2"/>
    <n v="1099146"/>
    <s v="AA"/>
    <n v="102"/>
    <s v="P"/>
    <s v="P"/>
    <n v="57"/>
    <m/>
    <m/>
  </r>
  <r>
    <n v="105"/>
    <n v="2019099"/>
    <n v="1745"/>
    <x v="2"/>
    <n v="103.92"/>
    <n v="103.92"/>
    <d v="2020-05-15T00:00:00"/>
    <s v="Corporate"/>
    <x v="3"/>
    <s v="Fusion training          003 6"/>
    <m/>
    <n v="2252"/>
    <n v="367714"/>
    <m/>
    <m/>
    <m/>
    <m/>
    <s v="T4"/>
    <n v="305"/>
    <m/>
    <m/>
    <n v="5"/>
    <n v="20"/>
    <n v="2"/>
    <n v="1099146"/>
    <s v="AA"/>
    <n v="102"/>
    <s v="P"/>
    <s v="P"/>
    <n v="58"/>
    <m/>
    <m/>
  </r>
  <r>
    <n v="105"/>
    <n v="2019099"/>
    <n v="1745"/>
    <x v="2"/>
    <n v="103.92"/>
    <n v="103.92"/>
    <d v="2020-04-30T00:00:00"/>
    <s v="Corporate"/>
    <x v="48"/>
    <s v="Fusion Training          003 6"/>
    <m/>
    <n v="2246"/>
    <n v="366413"/>
    <m/>
    <m/>
    <m/>
    <m/>
    <s v="T4"/>
    <n v="305"/>
    <m/>
    <m/>
    <n v="4"/>
    <n v="20"/>
    <n v="2"/>
    <n v="1099146"/>
    <s v="AA"/>
    <n v="102"/>
    <s v="P"/>
    <s v="P"/>
    <n v="28"/>
    <m/>
    <m/>
  </r>
  <r>
    <n v="105"/>
    <n v="2019099"/>
    <n v="1745"/>
    <x v="2"/>
    <n v="103.92"/>
    <n v="103.92"/>
    <d v="2020-04-30T00:00:00"/>
    <s v="Corporate"/>
    <x v="48"/>
    <s v="Fusion Training          003 6"/>
    <m/>
    <n v="2246"/>
    <n v="366413"/>
    <m/>
    <m/>
    <m/>
    <m/>
    <s v="T4"/>
    <n v="305"/>
    <m/>
    <m/>
    <n v="4"/>
    <n v="20"/>
    <n v="2"/>
    <n v="1099146"/>
    <s v="AA"/>
    <n v="102"/>
    <s v="P"/>
    <s v="P"/>
    <n v="29"/>
    <m/>
    <m/>
  </r>
  <r>
    <n v="105"/>
    <n v="2019099"/>
    <n v="1745"/>
    <x v="2"/>
    <n v="103.92"/>
    <n v="103.92"/>
    <d v="2020-04-30T00:00:00"/>
    <s v="Corporate"/>
    <x v="48"/>
    <s v="Fusion Training          003 6"/>
    <m/>
    <n v="2246"/>
    <n v="366413"/>
    <m/>
    <m/>
    <m/>
    <m/>
    <s v="T4"/>
    <n v="305"/>
    <m/>
    <m/>
    <n v="4"/>
    <n v="20"/>
    <n v="2"/>
    <n v="1099146"/>
    <s v="AA"/>
    <n v="102"/>
    <s v="P"/>
    <s v="P"/>
    <n v="30"/>
    <m/>
    <m/>
  </r>
  <r>
    <n v="105"/>
    <n v="2019099"/>
    <n v="1745"/>
    <x v="2"/>
    <n v="103.35"/>
    <n v="103.35"/>
    <d v="2020-04-30T00:00:00"/>
    <s v="Corporate"/>
    <x v="36"/>
    <s v="Fusion                   003 6"/>
    <m/>
    <n v="2246"/>
    <n v="366413"/>
    <m/>
    <m/>
    <m/>
    <m/>
    <s v="T4"/>
    <n v="305"/>
    <m/>
    <m/>
    <n v="4"/>
    <n v="20"/>
    <n v="2.15"/>
    <n v="1099725"/>
    <s v="AA"/>
    <n v="102"/>
    <s v="P"/>
    <s v="P"/>
    <n v="81"/>
    <m/>
    <m/>
  </r>
  <r>
    <n v="105"/>
    <n v="2019099"/>
    <n v="1745"/>
    <x v="2"/>
    <n v="99.04"/>
    <n v="99.04"/>
    <d v="2020-05-15T00:00:00"/>
    <s v="Corporate"/>
    <x v="3"/>
    <s v="Cap Project              003 6"/>
    <m/>
    <n v="2252"/>
    <n v="367714"/>
    <m/>
    <m/>
    <m/>
    <m/>
    <s v="T4"/>
    <n v="305"/>
    <m/>
    <m/>
    <n v="5"/>
    <n v="20"/>
    <n v="2"/>
    <n v="1099820"/>
    <s v="AA"/>
    <n v="102"/>
    <s v="P"/>
    <s v="P"/>
    <n v="28"/>
    <m/>
    <m/>
  </r>
  <r>
    <n v="105"/>
    <n v="2019099"/>
    <n v="1745"/>
    <x v="2"/>
    <n v="99.04"/>
    <n v="99.04"/>
    <d v="2020-05-15T00:00:00"/>
    <s v="Corporate"/>
    <x v="3"/>
    <s v="Cap Project              003 6"/>
    <m/>
    <n v="2252"/>
    <n v="367714"/>
    <m/>
    <m/>
    <m/>
    <m/>
    <s v="T4"/>
    <n v="305"/>
    <m/>
    <m/>
    <n v="5"/>
    <n v="20"/>
    <n v="2"/>
    <n v="1099820"/>
    <s v="AA"/>
    <n v="102"/>
    <s v="P"/>
    <s v="P"/>
    <n v="30"/>
    <m/>
    <m/>
  </r>
  <r>
    <n v="105"/>
    <n v="2019099"/>
    <n v="1745"/>
    <x v="2"/>
    <n v="99.04"/>
    <n v="99.04"/>
    <d v="2020-05-15T00:00:00"/>
    <s v="Corporate"/>
    <x v="3"/>
    <s v="Cap Project              003 6"/>
    <m/>
    <n v="2252"/>
    <n v="367714"/>
    <m/>
    <m/>
    <m/>
    <m/>
    <s v="T4"/>
    <n v="305"/>
    <m/>
    <m/>
    <n v="5"/>
    <n v="20"/>
    <n v="2"/>
    <n v="1001446"/>
    <s v="AA"/>
    <n v="102"/>
    <s v="P"/>
    <s v="P"/>
    <n v="66"/>
    <m/>
    <m/>
  </r>
  <r>
    <n v="105"/>
    <n v="2019099"/>
    <n v="1745"/>
    <x v="2"/>
    <n v="99.04"/>
    <n v="99.04"/>
    <d v="2020-04-30T00:00:00"/>
    <s v="Corporate"/>
    <x v="30"/>
    <s v="Cap Project              003 6"/>
    <m/>
    <n v="2246"/>
    <n v="366413"/>
    <m/>
    <m/>
    <m/>
    <m/>
    <s v="T4"/>
    <n v="305"/>
    <m/>
    <m/>
    <n v="4"/>
    <n v="20"/>
    <n v="2"/>
    <n v="1001446"/>
    <s v="AA"/>
    <n v="102"/>
    <s v="P"/>
    <s v="P"/>
    <n v="43"/>
    <m/>
    <m/>
  </r>
  <r>
    <n v="105"/>
    <n v="2019099"/>
    <n v="1745"/>
    <x v="2"/>
    <n v="99.04"/>
    <n v="99.04"/>
    <d v="2020-04-30T00:00:00"/>
    <s v="Corporate"/>
    <x v="30"/>
    <s v="Cap Project              003 6"/>
    <m/>
    <n v="2246"/>
    <n v="366413"/>
    <m/>
    <m/>
    <m/>
    <m/>
    <s v="T4"/>
    <n v="305"/>
    <m/>
    <m/>
    <n v="4"/>
    <n v="20"/>
    <n v="2"/>
    <n v="1001446"/>
    <s v="AA"/>
    <n v="102"/>
    <s v="P"/>
    <s v="P"/>
    <n v="44"/>
    <m/>
    <m/>
  </r>
  <r>
    <n v="105"/>
    <n v="2019099"/>
    <n v="1745"/>
    <x v="2"/>
    <n v="99.04"/>
    <n v="99.04"/>
    <d v="2020-04-30T00:00:00"/>
    <s v="Corporate"/>
    <x v="30"/>
    <s v="Cap Project              003 6"/>
    <m/>
    <n v="2246"/>
    <n v="366413"/>
    <m/>
    <m/>
    <m/>
    <m/>
    <s v="T4"/>
    <n v="305"/>
    <m/>
    <m/>
    <n v="4"/>
    <n v="20"/>
    <n v="2"/>
    <n v="1001446"/>
    <s v="AA"/>
    <n v="102"/>
    <s v="P"/>
    <s v="P"/>
    <n v="47"/>
    <m/>
    <m/>
  </r>
  <r>
    <n v="105"/>
    <n v="2019099"/>
    <n v="1745"/>
    <x v="2"/>
    <n v="99.04"/>
    <n v="99.04"/>
    <d v="2020-04-30T00:00:00"/>
    <s v="Corporate"/>
    <x v="27"/>
    <s v="Cap Project              003 6"/>
    <m/>
    <n v="2246"/>
    <n v="366413"/>
    <m/>
    <m/>
    <m/>
    <m/>
    <s v="T4"/>
    <n v="305"/>
    <m/>
    <m/>
    <n v="4"/>
    <n v="20"/>
    <n v="2"/>
    <n v="1001564"/>
    <s v="AA"/>
    <n v="102"/>
    <s v="P"/>
    <s v="P"/>
    <n v="70"/>
    <m/>
    <m/>
  </r>
  <r>
    <n v="105"/>
    <n v="2019099"/>
    <n v="1747"/>
    <x v="0"/>
    <n v="99.04"/>
    <n v="99.04"/>
    <d v="2020-04-30T00:00:00"/>
    <s v="Corporate"/>
    <x v="32"/>
    <s v="Cap Project              003 6"/>
    <m/>
    <n v="2246"/>
    <n v="366413"/>
    <m/>
    <m/>
    <m/>
    <m/>
    <s v="T4"/>
    <n v="305"/>
    <m/>
    <m/>
    <n v="4"/>
    <n v="20"/>
    <n v="2"/>
    <n v="1099820"/>
    <s v="AA"/>
    <n v="102"/>
    <s v="P"/>
    <s v="P"/>
    <n v="88"/>
    <m/>
    <m/>
  </r>
  <r>
    <n v="105"/>
    <n v="2019099"/>
    <n v="1747"/>
    <x v="0"/>
    <n v="99.04"/>
    <n v="99.04"/>
    <d v="2020-04-30T00:00:00"/>
    <s v="Corporate"/>
    <x v="32"/>
    <s v="Cap Project              003 6"/>
    <m/>
    <n v="2246"/>
    <n v="366413"/>
    <m/>
    <m/>
    <m/>
    <m/>
    <s v="T4"/>
    <n v="305"/>
    <m/>
    <m/>
    <n v="4"/>
    <n v="20"/>
    <n v="2"/>
    <n v="1099820"/>
    <s v="AA"/>
    <n v="102"/>
    <s v="P"/>
    <s v="P"/>
    <n v="90"/>
    <m/>
    <m/>
  </r>
  <r>
    <n v="105"/>
    <n v="2019099"/>
    <n v="1747"/>
    <x v="0"/>
    <n v="99.04"/>
    <n v="99.04"/>
    <d v="2020-04-30T00:00:00"/>
    <s v="Corporate"/>
    <x v="32"/>
    <s v="Cap Project              003 6"/>
    <m/>
    <n v="2246"/>
    <n v="366413"/>
    <m/>
    <m/>
    <m/>
    <m/>
    <s v="T4"/>
    <n v="305"/>
    <m/>
    <m/>
    <n v="4"/>
    <n v="20"/>
    <n v="2"/>
    <n v="1099820"/>
    <s v="AA"/>
    <n v="102"/>
    <s v="P"/>
    <s v="P"/>
    <n v="92"/>
    <m/>
    <m/>
  </r>
  <r>
    <n v="105"/>
    <n v="2019099"/>
    <n v="1747"/>
    <x v="0"/>
    <n v="99.04"/>
    <n v="99.04"/>
    <d v="2020-04-30T00:00:00"/>
    <s v="Corporate"/>
    <x v="32"/>
    <s v="Cap Project              003 6"/>
    <m/>
    <n v="2246"/>
    <n v="366413"/>
    <m/>
    <m/>
    <m/>
    <m/>
    <s v="T4"/>
    <n v="305"/>
    <m/>
    <m/>
    <n v="4"/>
    <n v="20"/>
    <n v="2"/>
    <n v="1099820"/>
    <s v="AA"/>
    <n v="102"/>
    <s v="P"/>
    <s v="P"/>
    <n v="93"/>
    <m/>
    <m/>
  </r>
  <r>
    <n v="105"/>
    <n v="2019099"/>
    <n v="1747"/>
    <x v="0"/>
    <n v="99.04"/>
    <n v="99.04"/>
    <d v="2020-04-30T00:00:00"/>
    <s v="Corporate"/>
    <x v="32"/>
    <s v="Cap Project              003 6"/>
    <m/>
    <n v="2246"/>
    <n v="366413"/>
    <m/>
    <m/>
    <m/>
    <m/>
    <s v="T4"/>
    <n v="305"/>
    <m/>
    <m/>
    <n v="4"/>
    <n v="20"/>
    <n v="2"/>
    <n v="1099820"/>
    <s v="AA"/>
    <n v="102"/>
    <s v="P"/>
    <s v="P"/>
    <n v="95"/>
    <m/>
    <m/>
  </r>
  <r>
    <n v="105"/>
    <n v="2019099"/>
    <n v="1745"/>
    <x v="2"/>
    <n v="99.04"/>
    <n v="99.04"/>
    <d v="2020-04-30T00:00:00"/>
    <s v="Corporate"/>
    <x v="29"/>
    <s v="Cap Project              003 6"/>
    <m/>
    <n v="2246"/>
    <n v="366413"/>
    <m/>
    <m/>
    <m/>
    <m/>
    <s v="T4"/>
    <n v="305"/>
    <m/>
    <m/>
    <n v="4"/>
    <n v="20"/>
    <n v="2"/>
    <n v="1099895"/>
    <s v="AA"/>
    <n v="102"/>
    <s v="P"/>
    <s v="P"/>
    <n v="97"/>
    <m/>
    <m/>
  </r>
  <r>
    <n v="105"/>
    <n v="2019099"/>
    <n v="1745"/>
    <x v="2"/>
    <n v="99.04"/>
    <n v="99.04"/>
    <d v="2020-04-30T00:00:00"/>
    <s v="Corporate"/>
    <x v="26"/>
    <s v="Cap Project              003 6"/>
    <m/>
    <n v="2246"/>
    <n v="366413"/>
    <m/>
    <m/>
    <m/>
    <m/>
    <s v="T4"/>
    <n v="305"/>
    <m/>
    <m/>
    <n v="4"/>
    <n v="20"/>
    <n v="2"/>
    <n v="1099997"/>
    <s v="AA"/>
    <n v="102"/>
    <s v="P"/>
    <s v="P"/>
    <n v="103"/>
    <m/>
    <m/>
  </r>
  <r>
    <n v="105"/>
    <n v="2019099"/>
    <n v="1745"/>
    <x v="2"/>
    <n v="99.04"/>
    <n v="99.04"/>
    <d v="2020-04-15T00:00:00"/>
    <s v="Corporate"/>
    <x v="29"/>
    <s v="Cap Project              003 6"/>
    <m/>
    <n v="2240"/>
    <n v="365224"/>
    <m/>
    <m/>
    <m/>
    <m/>
    <s v="T4"/>
    <n v="305"/>
    <m/>
    <m/>
    <n v="4"/>
    <n v="20"/>
    <n v="2"/>
    <n v="1099895"/>
    <s v="AA"/>
    <n v="102"/>
    <s v="P"/>
    <s v="P"/>
    <n v="23"/>
    <m/>
    <m/>
  </r>
  <r>
    <n v="105"/>
    <n v="2019099"/>
    <n v="1745"/>
    <x v="2"/>
    <n v="99.04"/>
    <n v="99.04"/>
    <d v="2020-04-15T00:00:00"/>
    <s v="Corporate"/>
    <x v="26"/>
    <s v="Cap Project              003 6"/>
    <m/>
    <n v="2240"/>
    <n v="365224"/>
    <m/>
    <m/>
    <m/>
    <m/>
    <s v="T4"/>
    <n v="305"/>
    <m/>
    <m/>
    <n v="4"/>
    <n v="20"/>
    <n v="2"/>
    <n v="1099997"/>
    <s v="AA"/>
    <n v="102"/>
    <s v="P"/>
    <s v="P"/>
    <n v="28"/>
    <m/>
    <m/>
  </r>
  <r>
    <n v="105"/>
    <n v="2019099"/>
    <n v="1745"/>
    <x v="2"/>
    <n v="99.04"/>
    <n v="99.04"/>
    <d v="2020-04-15T00:00:00"/>
    <s v="Corporate"/>
    <x v="26"/>
    <s v="Cap Project              003 6"/>
    <m/>
    <n v="2240"/>
    <n v="365224"/>
    <m/>
    <m/>
    <m/>
    <m/>
    <s v="T4"/>
    <n v="305"/>
    <m/>
    <m/>
    <n v="4"/>
    <n v="20"/>
    <n v="2"/>
    <n v="1099997"/>
    <s v="AA"/>
    <n v="102"/>
    <s v="P"/>
    <s v="P"/>
    <n v="33"/>
    <m/>
    <m/>
  </r>
  <r>
    <n v="105"/>
    <n v="2019099"/>
    <n v="1745"/>
    <x v="2"/>
    <n v="99.04"/>
    <n v="99.04"/>
    <d v="2020-04-15T00:00:00"/>
    <s v="Corporate"/>
    <x v="27"/>
    <s v="Cap Project              003 6"/>
    <m/>
    <n v="2240"/>
    <n v="365224"/>
    <m/>
    <m/>
    <m/>
    <m/>
    <s v="T4"/>
    <n v="305"/>
    <m/>
    <m/>
    <n v="4"/>
    <n v="20"/>
    <n v="2"/>
    <n v="1001564"/>
    <s v="AA"/>
    <n v="102"/>
    <s v="P"/>
    <s v="P"/>
    <n v="75"/>
    <m/>
    <m/>
  </r>
  <r>
    <n v="105"/>
    <n v="2019099"/>
    <n v="1745"/>
    <x v="2"/>
    <n v="99.04"/>
    <n v="99.04"/>
    <d v="2020-04-15T00:00:00"/>
    <s v="Corporate"/>
    <x v="27"/>
    <s v="Cap Project              003 6"/>
    <m/>
    <n v="2240"/>
    <n v="365224"/>
    <m/>
    <m/>
    <m/>
    <m/>
    <s v="T4"/>
    <n v="305"/>
    <m/>
    <m/>
    <n v="4"/>
    <n v="20"/>
    <n v="2"/>
    <n v="1001564"/>
    <s v="AA"/>
    <n v="102"/>
    <s v="P"/>
    <s v="P"/>
    <n v="76"/>
    <m/>
    <m/>
  </r>
  <r>
    <n v="105"/>
    <n v="2019099"/>
    <n v="1745"/>
    <x v="2"/>
    <n v="99.04"/>
    <n v="99.04"/>
    <d v="2020-04-15T00:00:00"/>
    <s v="Corporate"/>
    <x v="27"/>
    <s v="Cap Project              003 6"/>
    <m/>
    <n v="2240"/>
    <n v="365224"/>
    <m/>
    <m/>
    <m/>
    <m/>
    <s v="T4"/>
    <n v="305"/>
    <m/>
    <m/>
    <n v="4"/>
    <n v="20"/>
    <n v="2"/>
    <n v="1001564"/>
    <s v="AA"/>
    <n v="102"/>
    <s v="P"/>
    <s v="P"/>
    <n v="79"/>
    <m/>
    <m/>
  </r>
  <r>
    <n v="105"/>
    <n v="2019099"/>
    <n v="1745"/>
    <x v="2"/>
    <n v="99.04"/>
    <n v="99.04"/>
    <d v="2020-04-15T00:00:00"/>
    <s v="Corporate"/>
    <x v="30"/>
    <s v="Cap Project              003 6"/>
    <m/>
    <n v="2240"/>
    <n v="365224"/>
    <m/>
    <m/>
    <m/>
    <m/>
    <s v="T4"/>
    <n v="305"/>
    <m/>
    <m/>
    <n v="4"/>
    <n v="20"/>
    <n v="2"/>
    <n v="1001446"/>
    <s v="AA"/>
    <n v="102"/>
    <s v="P"/>
    <s v="P"/>
    <n v="92"/>
    <m/>
    <m/>
  </r>
  <r>
    <n v="105"/>
    <n v="2019099"/>
    <n v="1745"/>
    <x v="2"/>
    <n v="99.04"/>
    <n v="99.04"/>
    <d v="2020-04-15T00:00:00"/>
    <s v="Corporate"/>
    <x v="31"/>
    <s v="Cap Project              003 6"/>
    <m/>
    <n v="2240"/>
    <n v="365224"/>
    <m/>
    <m/>
    <m/>
    <m/>
    <s v="T4"/>
    <n v="305"/>
    <m/>
    <m/>
    <n v="4"/>
    <n v="20"/>
    <n v="2"/>
    <n v="1001594"/>
    <s v="AA"/>
    <n v="102"/>
    <s v="P"/>
    <s v="P"/>
    <n v="101"/>
    <m/>
    <m/>
  </r>
  <r>
    <n v="105"/>
    <n v="2019099"/>
    <n v="1745"/>
    <x v="2"/>
    <n v="99.04"/>
    <n v="99.04"/>
    <d v="2020-04-15T00:00:00"/>
    <s v="Corporate"/>
    <x v="32"/>
    <s v="Cap Project              003 6"/>
    <m/>
    <n v="2240"/>
    <n v="365224"/>
    <m/>
    <m/>
    <m/>
    <m/>
    <s v="T4"/>
    <n v="305"/>
    <m/>
    <m/>
    <n v="4"/>
    <n v="20"/>
    <n v="2"/>
    <n v="1099820"/>
    <s v="AA"/>
    <n v="102"/>
    <s v="P"/>
    <s v="P"/>
    <n v="114"/>
    <m/>
    <m/>
  </r>
  <r>
    <n v="105"/>
    <n v="2019099"/>
    <n v="1745"/>
    <x v="2"/>
    <n v="99.04"/>
    <n v="99.04"/>
    <d v="2020-04-15T00:00:00"/>
    <s v="Corporate"/>
    <x v="32"/>
    <s v="Cap Project              003 6"/>
    <m/>
    <n v="2240"/>
    <n v="365224"/>
    <m/>
    <m/>
    <m/>
    <m/>
    <s v="T4"/>
    <n v="305"/>
    <m/>
    <m/>
    <n v="4"/>
    <n v="20"/>
    <n v="2"/>
    <n v="1099820"/>
    <s v="AA"/>
    <n v="102"/>
    <s v="P"/>
    <s v="P"/>
    <n v="117"/>
    <m/>
    <m/>
  </r>
  <r>
    <n v="105"/>
    <n v="2019099"/>
    <n v="1745"/>
    <x v="2"/>
    <n v="99.04"/>
    <n v="99.04"/>
    <d v="2020-04-15T00:00:00"/>
    <s v="Corporate"/>
    <x v="32"/>
    <s v="Cap Project              003 6"/>
    <m/>
    <n v="2240"/>
    <n v="365224"/>
    <m/>
    <m/>
    <m/>
    <m/>
    <s v="T4"/>
    <n v="305"/>
    <m/>
    <m/>
    <n v="4"/>
    <n v="20"/>
    <n v="2"/>
    <n v="1099820"/>
    <s v="AA"/>
    <n v="102"/>
    <s v="P"/>
    <s v="P"/>
    <n v="118"/>
    <m/>
    <m/>
  </r>
  <r>
    <n v="105"/>
    <n v="2019099"/>
    <n v="1745"/>
    <x v="2"/>
    <n v="99.04"/>
    <n v="99.04"/>
    <d v="2020-04-15T00:00:00"/>
    <s v="Corporate"/>
    <x v="32"/>
    <s v="Cap Project              003 6"/>
    <m/>
    <n v="2240"/>
    <n v="365224"/>
    <m/>
    <m/>
    <m/>
    <m/>
    <s v="T4"/>
    <n v="305"/>
    <m/>
    <m/>
    <n v="4"/>
    <n v="20"/>
    <n v="2"/>
    <n v="1099820"/>
    <s v="AA"/>
    <n v="102"/>
    <s v="P"/>
    <s v="P"/>
    <n v="120"/>
    <m/>
    <m/>
  </r>
  <r>
    <n v="105"/>
    <n v="2019099"/>
    <n v="1745"/>
    <x v="2"/>
    <n v="99.04"/>
    <n v="99.04"/>
    <d v="2020-04-15T00:00:00"/>
    <s v="Corporate"/>
    <x v="32"/>
    <s v="Cap Project              003 6"/>
    <m/>
    <n v="2240"/>
    <n v="365224"/>
    <m/>
    <m/>
    <m/>
    <m/>
    <s v="T4"/>
    <n v="305"/>
    <m/>
    <m/>
    <n v="4"/>
    <n v="20"/>
    <n v="2"/>
    <n v="1099820"/>
    <s v="AA"/>
    <n v="102"/>
    <s v="P"/>
    <s v="P"/>
    <n v="121"/>
    <m/>
    <m/>
  </r>
  <r>
    <n v="105"/>
    <n v="2019099"/>
    <n v="1745"/>
    <x v="2"/>
    <n v="99.04"/>
    <n v="99.04"/>
    <d v="2020-04-15T00:00:00"/>
    <s v="Corporate"/>
    <x v="32"/>
    <s v="Cap Project              003 6"/>
    <m/>
    <n v="2240"/>
    <n v="365224"/>
    <m/>
    <m/>
    <m/>
    <m/>
    <s v="T4"/>
    <n v="305"/>
    <m/>
    <m/>
    <n v="4"/>
    <n v="20"/>
    <n v="2"/>
    <n v="1099820"/>
    <s v="AA"/>
    <n v="102"/>
    <s v="P"/>
    <s v="P"/>
    <n v="123"/>
    <m/>
    <m/>
  </r>
  <r>
    <n v="105"/>
    <n v="2019099"/>
    <n v="1745"/>
    <x v="2"/>
    <n v="99.04"/>
    <n v="99.04"/>
    <d v="2020-04-15T00:00:00"/>
    <s v="Corporate"/>
    <x v="32"/>
    <s v="Cap Project              003 6"/>
    <m/>
    <n v="2240"/>
    <n v="365224"/>
    <m/>
    <m/>
    <m/>
    <m/>
    <s v="T4"/>
    <n v="305"/>
    <m/>
    <m/>
    <n v="4"/>
    <n v="20"/>
    <n v="2"/>
    <n v="1099820"/>
    <s v="AA"/>
    <n v="102"/>
    <s v="P"/>
    <s v="P"/>
    <n v="124"/>
    <m/>
    <m/>
  </r>
  <r>
    <n v="105"/>
    <n v="2019099"/>
    <n v="1745"/>
    <x v="2"/>
    <n v="99.04"/>
    <n v="99.04"/>
    <d v="2020-03-31T00:00:00"/>
    <s v="Corporate"/>
    <x v="32"/>
    <s v="Cap Project              003 6"/>
    <m/>
    <n v="2234"/>
    <n v="363776"/>
    <m/>
    <m/>
    <m/>
    <m/>
    <s v="T4"/>
    <n v="305"/>
    <m/>
    <m/>
    <n v="3"/>
    <n v="20"/>
    <n v="2"/>
    <n v="1099820"/>
    <s v="AA"/>
    <n v="102"/>
    <s v="P"/>
    <s v="P"/>
    <n v="41"/>
    <m/>
    <m/>
  </r>
  <r>
    <n v="105"/>
    <n v="2019099"/>
    <n v="1745"/>
    <x v="2"/>
    <n v="99.04"/>
    <n v="99.04"/>
    <d v="2020-03-31T00:00:00"/>
    <s v="Corporate"/>
    <x v="32"/>
    <s v="Cap Project              003 6"/>
    <m/>
    <n v="2234"/>
    <n v="363776"/>
    <m/>
    <m/>
    <m/>
    <m/>
    <s v="T4"/>
    <n v="305"/>
    <m/>
    <m/>
    <n v="3"/>
    <n v="20"/>
    <n v="2"/>
    <n v="1099820"/>
    <s v="AA"/>
    <n v="102"/>
    <s v="P"/>
    <s v="P"/>
    <n v="42"/>
    <m/>
    <m/>
  </r>
  <r>
    <n v="105"/>
    <n v="2019099"/>
    <n v="1745"/>
    <x v="2"/>
    <n v="99.04"/>
    <n v="99.04"/>
    <d v="2020-03-31T00:00:00"/>
    <s v="Corporate"/>
    <x v="32"/>
    <s v="Cap Project              003 6"/>
    <m/>
    <n v="2234"/>
    <n v="363776"/>
    <m/>
    <m/>
    <m/>
    <m/>
    <s v="T4"/>
    <n v="305"/>
    <m/>
    <m/>
    <n v="3"/>
    <n v="20"/>
    <n v="2"/>
    <n v="1099820"/>
    <s v="AA"/>
    <n v="102"/>
    <s v="P"/>
    <s v="P"/>
    <n v="43"/>
    <m/>
    <m/>
  </r>
  <r>
    <n v="105"/>
    <n v="2019099"/>
    <n v="1745"/>
    <x v="2"/>
    <n v="99.04"/>
    <n v="99.04"/>
    <d v="2020-03-31T00:00:00"/>
    <s v="Corporate"/>
    <x v="29"/>
    <s v="Cap Project              003 6"/>
    <m/>
    <n v="2234"/>
    <n v="363776"/>
    <m/>
    <m/>
    <m/>
    <m/>
    <s v="T4"/>
    <n v="305"/>
    <m/>
    <m/>
    <n v="3"/>
    <n v="20"/>
    <n v="2"/>
    <n v="1099895"/>
    <s v="AA"/>
    <n v="102"/>
    <s v="P"/>
    <s v="P"/>
    <n v="50"/>
    <m/>
    <m/>
  </r>
  <r>
    <n v="105"/>
    <n v="2019099"/>
    <n v="1745"/>
    <x v="2"/>
    <n v="99.04"/>
    <n v="99.04"/>
    <d v="2020-03-31T00:00:00"/>
    <s v="Corporate"/>
    <x v="26"/>
    <s v="Cap Project              003 6"/>
    <m/>
    <n v="2234"/>
    <n v="363776"/>
    <m/>
    <m/>
    <m/>
    <m/>
    <s v="T4"/>
    <n v="305"/>
    <m/>
    <m/>
    <n v="3"/>
    <n v="20"/>
    <n v="2"/>
    <n v="1099997"/>
    <s v="AA"/>
    <n v="102"/>
    <s v="P"/>
    <s v="P"/>
    <n v="51"/>
    <m/>
    <m/>
  </r>
  <r>
    <n v="105"/>
    <n v="2019099"/>
    <n v="1745"/>
    <x v="2"/>
    <n v="99.04"/>
    <n v="99.04"/>
    <d v="2020-03-31T00:00:00"/>
    <s v="Corporate"/>
    <x v="26"/>
    <s v="Cap Project              003 6"/>
    <m/>
    <n v="2234"/>
    <n v="363776"/>
    <m/>
    <m/>
    <m/>
    <m/>
    <s v="T4"/>
    <n v="305"/>
    <m/>
    <m/>
    <n v="3"/>
    <n v="20"/>
    <n v="2"/>
    <n v="1099997"/>
    <s v="AA"/>
    <n v="102"/>
    <s v="P"/>
    <s v="P"/>
    <n v="55"/>
    <m/>
    <m/>
  </r>
  <r>
    <n v="105"/>
    <n v="2019099"/>
    <n v="1745"/>
    <x v="2"/>
    <n v="99.04"/>
    <n v="99.04"/>
    <d v="2020-03-31T00:00:00"/>
    <s v="Corporate"/>
    <x v="26"/>
    <s v="Cap Project              003 6"/>
    <m/>
    <n v="2234"/>
    <n v="363776"/>
    <m/>
    <m/>
    <m/>
    <m/>
    <s v="T4"/>
    <n v="305"/>
    <m/>
    <m/>
    <n v="3"/>
    <n v="20"/>
    <n v="2"/>
    <n v="1099997"/>
    <s v="AA"/>
    <n v="102"/>
    <s v="P"/>
    <s v="P"/>
    <n v="56"/>
    <m/>
    <m/>
  </r>
  <r>
    <n v="105"/>
    <n v="2019099"/>
    <n v="1745"/>
    <x v="2"/>
    <n v="99.04"/>
    <n v="99.04"/>
    <d v="2020-03-31T00:00:00"/>
    <s v="Corporate"/>
    <x v="26"/>
    <s v="Cap Project              003 6"/>
    <m/>
    <n v="2234"/>
    <n v="363776"/>
    <m/>
    <m/>
    <m/>
    <m/>
    <s v="T4"/>
    <n v="305"/>
    <m/>
    <m/>
    <n v="3"/>
    <n v="20"/>
    <n v="2"/>
    <n v="1099997"/>
    <s v="AA"/>
    <n v="102"/>
    <s v="P"/>
    <s v="P"/>
    <n v="57"/>
    <m/>
    <m/>
  </r>
  <r>
    <n v="105"/>
    <n v="2019099"/>
    <n v="1745"/>
    <x v="2"/>
    <n v="99.04"/>
    <n v="99.04"/>
    <d v="2020-03-31T00:00:00"/>
    <s v="Corporate"/>
    <x v="27"/>
    <s v="Cap Project              003 6"/>
    <m/>
    <n v="2234"/>
    <n v="363776"/>
    <m/>
    <m/>
    <m/>
    <m/>
    <s v="T4"/>
    <n v="305"/>
    <m/>
    <m/>
    <n v="3"/>
    <n v="20"/>
    <n v="2"/>
    <n v="1001564"/>
    <s v="AA"/>
    <n v="102"/>
    <s v="P"/>
    <s v="P"/>
    <n v="100"/>
    <m/>
    <m/>
  </r>
  <r>
    <n v="105"/>
    <n v="2019099"/>
    <n v="1745"/>
    <x v="2"/>
    <n v="99.04"/>
    <n v="99.04"/>
    <d v="2020-03-15T00:00:00"/>
    <s v="Corporate"/>
    <x v="26"/>
    <s v="Cap Project              003 6"/>
    <m/>
    <n v="2228"/>
    <n v="362565"/>
    <m/>
    <m/>
    <m/>
    <m/>
    <s v="T4"/>
    <n v="305"/>
    <m/>
    <m/>
    <n v="3"/>
    <n v="20"/>
    <n v="2"/>
    <n v="1099997"/>
    <s v="AA"/>
    <n v="102"/>
    <s v="P"/>
    <s v="P"/>
    <n v="13"/>
    <m/>
    <m/>
  </r>
  <r>
    <n v="105"/>
    <n v="2019099"/>
    <n v="1745"/>
    <x v="2"/>
    <n v="99.04"/>
    <n v="99.04"/>
    <d v="2020-03-15T00:00:00"/>
    <s v="Corporate"/>
    <x v="32"/>
    <s v="Cap Project              003 6"/>
    <m/>
    <n v="2228"/>
    <n v="362565"/>
    <m/>
    <m/>
    <m/>
    <m/>
    <s v="T4"/>
    <n v="305"/>
    <m/>
    <m/>
    <n v="3"/>
    <n v="20"/>
    <n v="2"/>
    <n v="1099820"/>
    <s v="AA"/>
    <n v="102"/>
    <s v="P"/>
    <s v="P"/>
    <n v="33"/>
    <m/>
    <m/>
  </r>
  <r>
    <n v="105"/>
    <n v="2019099"/>
    <n v="1745"/>
    <x v="2"/>
    <n v="99.04"/>
    <n v="99.04"/>
    <d v="2020-03-15T00:00:00"/>
    <s v="Corporate"/>
    <x v="32"/>
    <s v="Cap Project              003 6"/>
    <m/>
    <n v="2228"/>
    <n v="362565"/>
    <m/>
    <m/>
    <m/>
    <m/>
    <s v="T4"/>
    <n v="305"/>
    <m/>
    <m/>
    <n v="3"/>
    <n v="20"/>
    <n v="2"/>
    <n v="1099820"/>
    <s v="AA"/>
    <n v="102"/>
    <s v="P"/>
    <s v="P"/>
    <n v="36"/>
    <m/>
    <m/>
  </r>
  <r>
    <n v="105"/>
    <n v="2019099"/>
    <n v="1745"/>
    <x v="2"/>
    <n v="99.04"/>
    <n v="99.04"/>
    <d v="2020-03-15T00:00:00"/>
    <s v="Corporate"/>
    <x v="26"/>
    <s v="Cap Project              003 6"/>
    <m/>
    <n v="2228"/>
    <n v="362565"/>
    <m/>
    <m/>
    <m/>
    <m/>
    <s v="T4"/>
    <n v="305"/>
    <m/>
    <m/>
    <n v="3"/>
    <n v="20"/>
    <n v="2"/>
    <n v="1099997"/>
    <s v="AA"/>
    <n v="102"/>
    <s v="P"/>
    <s v="P"/>
    <n v="59"/>
    <m/>
    <m/>
  </r>
  <r>
    <n v="105"/>
    <n v="2019099"/>
    <n v="1745"/>
    <x v="2"/>
    <n v="99.04"/>
    <n v="99.04"/>
    <d v="2020-03-15T00:00:00"/>
    <s v="Corporate"/>
    <x v="26"/>
    <s v="Cap Project              003 6"/>
    <m/>
    <n v="2228"/>
    <n v="362565"/>
    <m/>
    <m/>
    <m/>
    <m/>
    <s v="T4"/>
    <n v="305"/>
    <m/>
    <m/>
    <n v="3"/>
    <n v="20"/>
    <n v="2"/>
    <n v="1099997"/>
    <s v="AA"/>
    <n v="102"/>
    <s v="P"/>
    <s v="P"/>
    <n v="60"/>
    <m/>
    <m/>
  </r>
  <r>
    <n v="105"/>
    <n v="2019099"/>
    <n v="1745"/>
    <x v="2"/>
    <n v="99.04"/>
    <n v="99.04"/>
    <d v="2020-02-29T00:00:00"/>
    <s v="Corporate"/>
    <x v="32"/>
    <s v="Cap Project              003 6"/>
    <m/>
    <n v="2222"/>
    <n v="360965"/>
    <m/>
    <m/>
    <m/>
    <m/>
    <s v="T4"/>
    <n v="305"/>
    <m/>
    <m/>
    <n v="2"/>
    <n v="20"/>
    <n v="2"/>
    <n v="1099820"/>
    <s v="AA"/>
    <n v="102"/>
    <s v="P"/>
    <s v="P"/>
    <n v="23"/>
    <m/>
    <m/>
  </r>
  <r>
    <n v="105"/>
    <n v="2019099"/>
    <n v="1745"/>
    <x v="2"/>
    <n v="99.04"/>
    <n v="99.04"/>
    <d v="2020-02-29T00:00:00"/>
    <s v="Corporate"/>
    <x v="32"/>
    <s v="Cap Project              003 6"/>
    <m/>
    <n v="2222"/>
    <n v="360965"/>
    <m/>
    <m/>
    <m/>
    <m/>
    <s v="T4"/>
    <n v="305"/>
    <m/>
    <m/>
    <n v="2"/>
    <n v="20"/>
    <n v="2"/>
    <n v="1099820"/>
    <s v="AA"/>
    <n v="102"/>
    <s v="P"/>
    <s v="P"/>
    <n v="24"/>
    <m/>
    <m/>
  </r>
  <r>
    <n v="105"/>
    <n v="2019099"/>
    <n v="1745"/>
    <x v="2"/>
    <n v="99.04"/>
    <n v="99.04"/>
    <d v="2020-02-29T00:00:00"/>
    <s v="Corporate"/>
    <x v="29"/>
    <s v="Cap Project              003 6"/>
    <m/>
    <n v="2222"/>
    <n v="360965"/>
    <m/>
    <m/>
    <m/>
    <m/>
    <s v="T4"/>
    <n v="305"/>
    <m/>
    <m/>
    <n v="2"/>
    <n v="20"/>
    <n v="2"/>
    <n v="1099895"/>
    <s v="AA"/>
    <n v="102"/>
    <s v="P"/>
    <s v="P"/>
    <n v="25"/>
    <m/>
    <m/>
  </r>
  <r>
    <n v="105"/>
    <n v="2019099"/>
    <n v="1745"/>
    <x v="2"/>
    <n v="99.04"/>
    <n v="99.04"/>
    <d v="2020-02-29T00:00:00"/>
    <s v="Corporate"/>
    <x v="26"/>
    <s v="Cap Project              003 6"/>
    <m/>
    <n v="2222"/>
    <n v="360965"/>
    <m/>
    <m/>
    <m/>
    <m/>
    <s v="T4"/>
    <n v="305"/>
    <m/>
    <m/>
    <n v="2"/>
    <n v="20"/>
    <n v="2"/>
    <n v="1099997"/>
    <s v="AA"/>
    <n v="102"/>
    <s v="P"/>
    <s v="P"/>
    <n v="28"/>
    <m/>
    <m/>
  </r>
  <r>
    <n v="105"/>
    <n v="2019099"/>
    <n v="1745"/>
    <x v="2"/>
    <n v="99.04"/>
    <n v="99.04"/>
    <d v="2020-02-29T00:00:00"/>
    <s v="Corporate"/>
    <x v="26"/>
    <s v="Cap Project              003 6"/>
    <m/>
    <n v="2222"/>
    <n v="360965"/>
    <m/>
    <m/>
    <m/>
    <m/>
    <s v="T4"/>
    <n v="305"/>
    <m/>
    <m/>
    <n v="2"/>
    <n v="20"/>
    <n v="2"/>
    <n v="1099997"/>
    <s v="AA"/>
    <n v="102"/>
    <s v="P"/>
    <s v="P"/>
    <n v="29"/>
    <m/>
    <m/>
  </r>
  <r>
    <n v="105"/>
    <n v="2019099"/>
    <n v="1745"/>
    <x v="2"/>
    <n v="99.04"/>
    <n v="99.04"/>
    <d v="2020-02-29T00:00:00"/>
    <s v="Corporate"/>
    <x v="31"/>
    <s v="Cap Project              003 6"/>
    <m/>
    <n v="2222"/>
    <n v="360965"/>
    <m/>
    <m/>
    <m/>
    <m/>
    <s v="T4"/>
    <n v="305"/>
    <m/>
    <m/>
    <n v="2"/>
    <n v="20"/>
    <n v="2"/>
    <n v="1001594"/>
    <s v="AA"/>
    <n v="102"/>
    <s v="P"/>
    <s v="P"/>
    <n v="42"/>
    <m/>
    <m/>
  </r>
  <r>
    <n v="105"/>
    <n v="2019099"/>
    <n v="1745"/>
    <x v="2"/>
    <n v="99.04"/>
    <n v="99.04"/>
    <d v="2020-02-29T00:00:00"/>
    <s v="Corporate"/>
    <x v="27"/>
    <s v="Cap Project              003 6"/>
    <m/>
    <n v="2222"/>
    <n v="360965"/>
    <m/>
    <m/>
    <m/>
    <m/>
    <s v="T4"/>
    <n v="305"/>
    <m/>
    <m/>
    <n v="2"/>
    <n v="20"/>
    <n v="2"/>
    <n v="1001564"/>
    <s v="AA"/>
    <n v="102"/>
    <s v="P"/>
    <s v="P"/>
    <n v="50"/>
    <m/>
    <m/>
  </r>
  <r>
    <n v="105"/>
    <n v="2019099"/>
    <n v="1745"/>
    <x v="2"/>
    <n v="99.04"/>
    <n v="99.04"/>
    <d v="2020-02-15T00:00:00"/>
    <s v="Corporate"/>
    <x v="27"/>
    <s v="Cap Project              003 6"/>
    <m/>
    <n v="2216"/>
    <n v="359985"/>
    <m/>
    <m/>
    <m/>
    <m/>
    <s v="T4"/>
    <n v="305"/>
    <m/>
    <m/>
    <n v="2"/>
    <n v="20"/>
    <n v="2"/>
    <n v="1001564"/>
    <s v="AA"/>
    <n v="102"/>
    <s v="P"/>
    <s v="P"/>
    <n v="34"/>
    <m/>
    <m/>
  </r>
  <r>
    <n v="105"/>
    <n v="2019099"/>
    <n v="1745"/>
    <x v="2"/>
    <n v="99.04"/>
    <n v="99.04"/>
    <d v="2020-02-15T00:00:00"/>
    <s v="Corporate"/>
    <x v="27"/>
    <s v="Cap Project              003 6"/>
    <m/>
    <n v="2216"/>
    <n v="359985"/>
    <m/>
    <m/>
    <m/>
    <m/>
    <s v="T4"/>
    <n v="305"/>
    <m/>
    <m/>
    <n v="2"/>
    <n v="20"/>
    <n v="2"/>
    <n v="1001564"/>
    <s v="AA"/>
    <n v="102"/>
    <s v="P"/>
    <s v="P"/>
    <n v="36"/>
    <m/>
    <m/>
  </r>
  <r>
    <n v="105"/>
    <n v="2019099"/>
    <n v="1745"/>
    <x v="2"/>
    <n v="99.04"/>
    <n v="99.04"/>
    <d v="2020-02-15T00:00:00"/>
    <s v="Corporate"/>
    <x v="26"/>
    <s v="Cap Project              003 6"/>
    <m/>
    <n v="2216"/>
    <n v="359985"/>
    <m/>
    <m/>
    <m/>
    <m/>
    <s v="T4"/>
    <n v="305"/>
    <m/>
    <m/>
    <n v="2"/>
    <n v="20"/>
    <n v="2"/>
    <n v="1099997"/>
    <s v="AA"/>
    <n v="102"/>
    <s v="P"/>
    <s v="P"/>
    <n v="48"/>
    <m/>
    <m/>
  </r>
  <r>
    <n v="105"/>
    <n v="2019099"/>
    <n v="1745"/>
    <x v="2"/>
    <n v="99.04"/>
    <n v="99.04"/>
    <d v="2020-02-15T00:00:00"/>
    <s v="Corporate"/>
    <x v="26"/>
    <s v="Cap Project              003 6"/>
    <m/>
    <n v="2216"/>
    <n v="359985"/>
    <m/>
    <m/>
    <m/>
    <m/>
    <s v="T4"/>
    <n v="305"/>
    <m/>
    <m/>
    <n v="2"/>
    <n v="20"/>
    <n v="2"/>
    <n v="1099997"/>
    <s v="AA"/>
    <n v="102"/>
    <s v="P"/>
    <s v="P"/>
    <n v="49"/>
    <m/>
    <m/>
  </r>
  <r>
    <n v="105"/>
    <n v="2019099"/>
    <n v="1745"/>
    <x v="2"/>
    <n v="99.04"/>
    <n v="99.04"/>
    <d v="2020-02-15T00:00:00"/>
    <s v="Corporate"/>
    <x v="26"/>
    <s v="Cap Project              003 6"/>
    <m/>
    <n v="2216"/>
    <n v="359985"/>
    <m/>
    <m/>
    <m/>
    <m/>
    <s v="T4"/>
    <n v="305"/>
    <m/>
    <m/>
    <n v="2"/>
    <n v="20"/>
    <n v="2"/>
    <n v="1099997"/>
    <s v="AA"/>
    <n v="102"/>
    <s v="P"/>
    <s v="P"/>
    <n v="52"/>
    <m/>
    <m/>
  </r>
  <r>
    <n v="105"/>
    <n v="2019099"/>
    <n v="1745"/>
    <x v="2"/>
    <n v="99.04"/>
    <n v="99.04"/>
    <d v="2020-02-15T00:00:00"/>
    <s v="Corporate"/>
    <x v="32"/>
    <s v="Cap Project              003 6"/>
    <m/>
    <n v="2216"/>
    <n v="359985"/>
    <m/>
    <m/>
    <m/>
    <m/>
    <s v="T4"/>
    <n v="305"/>
    <m/>
    <m/>
    <n v="2"/>
    <n v="20"/>
    <n v="2"/>
    <n v="1099820"/>
    <s v="AA"/>
    <n v="102"/>
    <s v="P"/>
    <s v="P"/>
    <n v="54"/>
    <m/>
    <m/>
  </r>
  <r>
    <n v="105"/>
    <n v="2019099"/>
    <n v="1745"/>
    <x v="2"/>
    <n v="99.04"/>
    <n v="99.04"/>
    <d v="2020-01-15T00:00:00"/>
    <s v="Corporate"/>
    <x v="27"/>
    <s v="Cap Project              003 6"/>
    <m/>
    <n v="2207"/>
    <n v="358857"/>
    <m/>
    <m/>
    <m/>
    <m/>
    <s v="T4"/>
    <n v="305"/>
    <m/>
    <m/>
    <n v="1"/>
    <n v="20"/>
    <n v="2"/>
    <n v="1001564"/>
    <s v="AA"/>
    <n v="102"/>
    <s v="P"/>
    <s v="P"/>
    <n v="37"/>
    <m/>
    <m/>
  </r>
  <r>
    <n v="105"/>
    <n v="2019099"/>
    <n v="1745"/>
    <x v="2"/>
    <n v="99.04"/>
    <n v="99.04"/>
    <d v="2020-01-15T00:00:00"/>
    <s v="Corporate"/>
    <x v="31"/>
    <s v="Cap Project              003 6"/>
    <m/>
    <n v="2207"/>
    <n v="358857"/>
    <m/>
    <m/>
    <m/>
    <m/>
    <s v="T4"/>
    <n v="305"/>
    <m/>
    <m/>
    <n v="1"/>
    <n v="20"/>
    <n v="2"/>
    <n v="1001594"/>
    <s v="AA"/>
    <n v="102"/>
    <s v="P"/>
    <s v="P"/>
    <n v="39"/>
    <m/>
    <m/>
  </r>
  <r>
    <n v="105"/>
    <n v="2019099"/>
    <n v="1745"/>
    <x v="2"/>
    <n v="99.04"/>
    <n v="99.04"/>
    <d v="2019-12-31T00:00:00"/>
    <s v="Corporate"/>
    <x v="27"/>
    <s v="Cap Project              003 6"/>
    <m/>
    <n v="2192"/>
    <n v="356023"/>
    <m/>
    <m/>
    <m/>
    <m/>
    <s v="T4"/>
    <n v="305"/>
    <m/>
    <m/>
    <n v="12"/>
    <n v="19"/>
    <n v="2"/>
    <n v="1001564"/>
    <s v="AA"/>
    <n v="102"/>
    <s v="P"/>
    <s v="P"/>
    <n v="26"/>
    <m/>
    <m/>
  </r>
  <r>
    <n v="105"/>
    <n v="2019099"/>
    <n v="1745"/>
    <x v="2"/>
    <n v="99.04"/>
    <n v="99.04"/>
    <d v="2019-12-15T00:00:00"/>
    <s v="Corporate"/>
    <x v="30"/>
    <s v="Cap Project              003 6"/>
    <m/>
    <n v="2183"/>
    <n v="355020"/>
    <m/>
    <m/>
    <m/>
    <m/>
    <s v="T4"/>
    <n v="305"/>
    <m/>
    <m/>
    <n v="12"/>
    <n v="19"/>
    <n v="2"/>
    <n v="1001446"/>
    <s v="AA"/>
    <n v="102"/>
    <s v="P"/>
    <s v="P"/>
    <n v="15"/>
    <m/>
    <m/>
  </r>
  <r>
    <n v="105"/>
    <n v="2019099"/>
    <n v="1745"/>
    <x v="2"/>
    <n v="99.04"/>
    <n v="99.04"/>
    <d v="2019-12-15T00:00:00"/>
    <s v="Corporate"/>
    <x v="31"/>
    <s v="Cap Project              003 6"/>
    <m/>
    <n v="2183"/>
    <n v="355020"/>
    <m/>
    <m/>
    <m/>
    <m/>
    <s v="T4"/>
    <n v="305"/>
    <m/>
    <m/>
    <n v="12"/>
    <n v="19"/>
    <n v="2"/>
    <n v="1001594"/>
    <s v="AA"/>
    <n v="102"/>
    <s v="P"/>
    <s v="P"/>
    <n v="18"/>
    <m/>
    <m/>
  </r>
  <r>
    <n v="105"/>
    <n v="2019099"/>
    <n v="1745"/>
    <x v="2"/>
    <n v="99.04"/>
    <n v="99.04"/>
    <d v="2019-12-15T00:00:00"/>
    <s v="Corporate"/>
    <x v="27"/>
    <s v="Cap Project              003 6"/>
    <m/>
    <n v="2183"/>
    <n v="355020"/>
    <m/>
    <m/>
    <m/>
    <m/>
    <s v="T4"/>
    <n v="305"/>
    <m/>
    <m/>
    <n v="12"/>
    <n v="19"/>
    <n v="2"/>
    <n v="1001564"/>
    <s v="AA"/>
    <n v="102"/>
    <s v="P"/>
    <s v="P"/>
    <n v="28"/>
    <m/>
    <m/>
  </r>
  <r>
    <n v="105"/>
    <n v="2019099"/>
    <n v="1747"/>
    <x v="0"/>
    <n v="99.04"/>
    <n v="99.04"/>
    <d v="2019-12-15T00:00:00"/>
    <s v="Corporate"/>
    <x v="32"/>
    <s v="Cap Project              003 6"/>
    <m/>
    <n v="2183"/>
    <n v="355020"/>
    <m/>
    <m/>
    <m/>
    <m/>
    <s v="T4"/>
    <n v="305"/>
    <m/>
    <m/>
    <n v="12"/>
    <n v="19"/>
    <n v="2"/>
    <n v="1099820"/>
    <s v="AA"/>
    <n v="102"/>
    <s v="P"/>
    <s v="P"/>
    <n v="43"/>
    <m/>
    <m/>
  </r>
  <r>
    <n v="105"/>
    <n v="2019099"/>
    <n v="1747"/>
    <x v="0"/>
    <n v="99.04"/>
    <n v="99.04"/>
    <d v="2019-12-15T00:00:00"/>
    <s v="Corporate"/>
    <x v="32"/>
    <s v="Cap Project              003 6"/>
    <m/>
    <n v="2183"/>
    <n v="355020"/>
    <m/>
    <m/>
    <m/>
    <m/>
    <s v="T4"/>
    <n v="305"/>
    <m/>
    <m/>
    <n v="12"/>
    <n v="19"/>
    <n v="2"/>
    <n v="1099820"/>
    <s v="AA"/>
    <n v="102"/>
    <s v="P"/>
    <s v="P"/>
    <n v="44"/>
    <m/>
    <m/>
  </r>
  <r>
    <n v="105"/>
    <n v="2019099"/>
    <n v="1745"/>
    <x v="2"/>
    <n v="99.04"/>
    <n v="99.04"/>
    <d v="2019-12-15T00:00:00"/>
    <s v="Corporate"/>
    <x v="26"/>
    <s v="Cap Project              003 6"/>
    <m/>
    <n v="2183"/>
    <n v="355020"/>
    <m/>
    <m/>
    <m/>
    <m/>
    <s v="T4"/>
    <n v="305"/>
    <m/>
    <m/>
    <n v="12"/>
    <n v="19"/>
    <n v="2"/>
    <n v="1099997"/>
    <s v="AA"/>
    <n v="102"/>
    <s v="P"/>
    <s v="P"/>
    <n v="46"/>
    <m/>
    <m/>
  </r>
  <r>
    <n v="105"/>
    <n v="2019099"/>
    <n v="1745"/>
    <x v="2"/>
    <n v="99.04"/>
    <n v="99.04"/>
    <d v="2019-12-15T00:00:00"/>
    <s v="Corporate"/>
    <x v="26"/>
    <s v="Cap Project              003 6"/>
    <m/>
    <n v="2183"/>
    <n v="355020"/>
    <m/>
    <m/>
    <m/>
    <m/>
    <s v="T4"/>
    <n v="305"/>
    <m/>
    <m/>
    <n v="12"/>
    <n v="19"/>
    <n v="2"/>
    <n v="1099997"/>
    <s v="AA"/>
    <n v="102"/>
    <s v="P"/>
    <s v="P"/>
    <n v="48"/>
    <m/>
    <m/>
  </r>
  <r>
    <n v="105"/>
    <n v="2019099"/>
    <n v="1745"/>
    <x v="2"/>
    <n v="99.04"/>
    <n v="99.04"/>
    <d v="2019-12-15T00:00:00"/>
    <s v="Corporate"/>
    <x v="31"/>
    <s v="Cap Project              003 6"/>
    <m/>
    <n v="2183"/>
    <n v="355020"/>
    <m/>
    <m/>
    <m/>
    <m/>
    <s v="T4"/>
    <n v="305"/>
    <m/>
    <m/>
    <n v="12"/>
    <n v="19"/>
    <n v="2"/>
    <n v="1001594"/>
    <s v="AA"/>
    <n v="102"/>
    <s v="P"/>
    <s v="P"/>
    <n v="60"/>
    <m/>
    <m/>
  </r>
  <r>
    <n v="105"/>
    <n v="2019099"/>
    <n v="1745"/>
    <x v="2"/>
    <n v="99.04"/>
    <n v="99.04"/>
    <d v="2019-11-30T00:00:00"/>
    <s v="Corporate"/>
    <x v="26"/>
    <s v="Cap Project              003 6"/>
    <m/>
    <n v="2177"/>
    <n v="353064"/>
    <m/>
    <m/>
    <m/>
    <m/>
    <s v="T4"/>
    <n v="305"/>
    <m/>
    <m/>
    <n v="11"/>
    <n v="19"/>
    <n v="2"/>
    <n v="1099997"/>
    <s v="AA"/>
    <n v="102"/>
    <s v="P"/>
    <s v="P"/>
    <n v="20"/>
    <m/>
    <m/>
  </r>
  <r>
    <n v="105"/>
    <n v="2019099"/>
    <n v="1745"/>
    <x v="2"/>
    <n v="99.04"/>
    <n v="99.04"/>
    <d v="2019-11-30T00:00:00"/>
    <s v="Corporate"/>
    <x v="27"/>
    <s v="Cap Project              003 6"/>
    <m/>
    <n v="2177"/>
    <n v="353064"/>
    <m/>
    <m/>
    <m/>
    <m/>
    <s v="T4"/>
    <n v="305"/>
    <m/>
    <m/>
    <n v="11"/>
    <n v="19"/>
    <n v="2"/>
    <n v="1001564"/>
    <s v="AA"/>
    <n v="102"/>
    <s v="P"/>
    <s v="P"/>
    <n v="40"/>
    <m/>
    <m/>
  </r>
  <r>
    <n v="105"/>
    <n v="2019099"/>
    <n v="1745"/>
    <x v="2"/>
    <n v="99.04"/>
    <n v="99.04"/>
    <d v="2019-11-30T00:00:00"/>
    <s v="Corporate"/>
    <x v="27"/>
    <s v="Cap Project              003 6"/>
    <m/>
    <n v="2177"/>
    <n v="353064"/>
    <m/>
    <m/>
    <m/>
    <m/>
    <s v="T4"/>
    <n v="305"/>
    <m/>
    <m/>
    <n v="11"/>
    <n v="19"/>
    <n v="2"/>
    <n v="1001564"/>
    <s v="AA"/>
    <n v="102"/>
    <s v="P"/>
    <s v="P"/>
    <n v="41"/>
    <m/>
    <m/>
  </r>
  <r>
    <n v="105"/>
    <n v="2019099"/>
    <n v="1745"/>
    <x v="2"/>
    <n v="99.04"/>
    <n v="99.04"/>
    <d v="2019-11-30T00:00:00"/>
    <s v="Corporate"/>
    <x v="27"/>
    <s v="Cap Project              003 6"/>
    <m/>
    <n v="2177"/>
    <n v="353064"/>
    <m/>
    <m/>
    <m/>
    <m/>
    <s v="T4"/>
    <n v="305"/>
    <m/>
    <m/>
    <n v="11"/>
    <n v="19"/>
    <n v="2"/>
    <n v="1001564"/>
    <s v="AA"/>
    <n v="102"/>
    <s v="P"/>
    <s v="P"/>
    <n v="42"/>
    <m/>
    <m/>
  </r>
  <r>
    <n v="105"/>
    <n v="2019099"/>
    <n v="1745"/>
    <x v="2"/>
    <n v="99.04"/>
    <n v="99.04"/>
    <d v="2019-11-15T00:00:00"/>
    <s v="Corporate"/>
    <x v="26"/>
    <s v="Cap Project              003 6"/>
    <m/>
    <n v="2171"/>
    <n v="352112"/>
    <m/>
    <m/>
    <m/>
    <m/>
    <s v="T4"/>
    <n v="305"/>
    <m/>
    <m/>
    <n v="11"/>
    <n v="19"/>
    <n v="2"/>
    <n v="1099997"/>
    <s v="AA"/>
    <n v="102"/>
    <s v="P"/>
    <s v="P"/>
    <n v="19"/>
    <m/>
    <m/>
  </r>
  <r>
    <n v="105"/>
    <n v="2019099"/>
    <n v="1745"/>
    <x v="2"/>
    <n v="99.04"/>
    <n v="99.04"/>
    <d v="2019-11-15T00:00:00"/>
    <s v="Corporate"/>
    <x v="26"/>
    <s v="Cap Project              003 6"/>
    <m/>
    <n v="2171"/>
    <n v="352112"/>
    <m/>
    <m/>
    <m/>
    <m/>
    <s v="T4"/>
    <n v="305"/>
    <m/>
    <m/>
    <n v="11"/>
    <n v="19"/>
    <n v="2"/>
    <n v="1099997"/>
    <s v="AA"/>
    <n v="102"/>
    <s v="P"/>
    <s v="P"/>
    <n v="20"/>
    <m/>
    <m/>
  </r>
  <r>
    <n v="105"/>
    <n v="2019099"/>
    <n v="1747"/>
    <x v="0"/>
    <n v="99.04"/>
    <n v="99.04"/>
    <d v="2019-11-15T00:00:00"/>
    <s v="Corporate"/>
    <x v="32"/>
    <s v="Cap Project              003 6"/>
    <m/>
    <n v="2171"/>
    <n v="352112"/>
    <m/>
    <m/>
    <m/>
    <m/>
    <s v="T4"/>
    <n v="305"/>
    <m/>
    <m/>
    <n v="11"/>
    <n v="19"/>
    <n v="2"/>
    <n v="1099820"/>
    <s v="AA"/>
    <n v="102"/>
    <s v="P"/>
    <s v="P"/>
    <n v="48"/>
    <m/>
    <m/>
  </r>
  <r>
    <n v="105"/>
    <n v="2019099"/>
    <n v="1745"/>
    <x v="2"/>
    <n v="99.04"/>
    <n v="99.04"/>
    <d v="2019-11-15T00:00:00"/>
    <s v="Corporate"/>
    <x v="30"/>
    <s v="Cap Project              003 6"/>
    <m/>
    <n v="2171"/>
    <n v="352112"/>
    <m/>
    <m/>
    <m/>
    <m/>
    <s v="T4"/>
    <n v="305"/>
    <m/>
    <m/>
    <n v="11"/>
    <n v="19"/>
    <n v="2"/>
    <n v="1001446"/>
    <s v="AA"/>
    <n v="102"/>
    <s v="P"/>
    <s v="P"/>
    <n v="53"/>
    <m/>
    <m/>
  </r>
  <r>
    <n v="105"/>
    <n v="2019099"/>
    <n v="1745"/>
    <x v="2"/>
    <n v="99.04"/>
    <n v="99.04"/>
    <d v="2019-11-15T00:00:00"/>
    <s v="Corporate"/>
    <x v="31"/>
    <s v="Cap Project              003 6"/>
    <m/>
    <n v="2171"/>
    <n v="352112"/>
    <m/>
    <m/>
    <m/>
    <m/>
    <s v="T4"/>
    <n v="305"/>
    <m/>
    <m/>
    <n v="11"/>
    <n v="19"/>
    <n v="2"/>
    <n v="1001594"/>
    <s v="AA"/>
    <n v="102"/>
    <s v="P"/>
    <s v="P"/>
    <n v="55"/>
    <m/>
    <m/>
  </r>
  <r>
    <n v="105"/>
    <n v="2019099"/>
    <n v="1745"/>
    <x v="2"/>
    <n v="99.04"/>
    <n v="99.04"/>
    <d v="2019-11-15T00:00:00"/>
    <s v="Corporate"/>
    <x v="27"/>
    <s v="Cap Project              003 6"/>
    <m/>
    <n v="2171"/>
    <n v="352112"/>
    <m/>
    <m/>
    <m/>
    <m/>
    <s v="T4"/>
    <n v="305"/>
    <m/>
    <m/>
    <n v="11"/>
    <n v="19"/>
    <n v="2"/>
    <n v="1001564"/>
    <s v="AA"/>
    <n v="102"/>
    <s v="P"/>
    <s v="P"/>
    <n v="59"/>
    <m/>
    <m/>
  </r>
  <r>
    <n v="105"/>
    <n v="2019099"/>
    <n v="1745"/>
    <x v="2"/>
    <n v="99.04"/>
    <n v="99.04"/>
    <d v="2019-11-15T00:00:00"/>
    <s v="Corporate"/>
    <x v="27"/>
    <s v="Cap Project              003 6"/>
    <m/>
    <n v="2171"/>
    <n v="352112"/>
    <m/>
    <m/>
    <m/>
    <m/>
    <s v="T4"/>
    <n v="305"/>
    <m/>
    <m/>
    <n v="11"/>
    <n v="19"/>
    <n v="2"/>
    <n v="1001564"/>
    <s v="AA"/>
    <n v="102"/>
    <s v="P"/>
    <s v="P"/>
    <n v="60"/>
    <m/>
    <m/>
  </r>
  <r>
    <n v="105"/>
    <n v="2019099"/>
    <n v="1745"/>
    <x v="2"/>
    <n v="99.04"/>
    <n v="99.04"/>
    <d v="2019-11-15T00:00:00"/>
    <s v="Corporate"/>
    <x v="27"/>
    <s v="Cap Project              003 6"/>
    <m/>
    <n v="2171"/>
    <n v="352112"/>
    <m/>
    <m/>
    <m/>
    <m/>
    <s v="T4"/>
    <n v="305"/>
    <m/>
    <m/>
    <n v="11"/>
    <n v="19"/>
    <n v="2"/>
    <n v="1001564"/>
    <s v="AA"/>
    <n v="102"/>
    <s v="P"/>
    <s v="P"/>
    <n v="61"/>
    <m/>
    <m/>
  </r>
  <r>
    <n v="105"/>
    <n v="2019099"/>
    <n v="1745"/>
    <x v="2"/>
    <n v="99.04"/>
    <n v="99.04"/>
    <d v="2019-11-15T00:00:00"/>
    <s v="Corporate"/>
    <x v="27"/>
    <s v="Cap Project              003 6"/>
    <m/>
    <n v="2171"/>
    <n v="352112"/>
    <m/>
    <m/>
    <m/>
    <m/>
    <s v="T4"/>
    <n v="305"/>
    <m/>
    <m/>
    <n v="11"/>
    <n v="19"/>
    <n v="2"/>
    <n v="1001564"/>
    <s v="AA"/>
    <n v="102"/>
    <s v="P"/>
    <s v="P"/>
    <n v="63"/>
    <m/>
    <m/>
  </r>
  <r>
    <n v="105"/>
    <n v="2019099"/>
    <n v="1745"/>
    <x v="2"/>
    <n v="99.04"/>
    <n v="99.04"/>
    <d v="2019-11-15T00:00:00"/>
    <s v="Corporate"/>
    <x v="27"/>
    <s v="Cap Project              003 6"/>
    <m/>
    <n v="2171"/>
    <n v="352112"/>
    <m/>
    <m/>
    <m/>
    <m/>
    <s v="T4"/>
    <n v="305"/>
    <m/>
    <m/>
    <n v="11"/>
    <n v="19"/>
    <n v="2"/>
    <n v="1001564"/>
    <s v="AA"/>
    <n v="102"/>
    <s v="P"/>
    <s v="P"/>
    <n v="66"/>
    <m/>
    <m/>
  </r>
  <r>
    <n v="105"/>
    <n v="2019099"/>
    <n v="1745"/>
    <x v="2"/>
    <n v="99.04"/>
    <n v="99.04"/>
    <d v="2019-10-31T00:00:00"/>
    <s v="Corporate"/>
    <x v="32"/>
    <s v="Cap Project              003 6"/>
    <m/>
    <n v="2165"/>
    <n v="350384"/>
    <m/>
    <m/>
    <m/>
    <m/>
    <s v="T4"/>
    <n v="305"/>
    <m/>
    <m/>
    <n v="10"/>
    <n v="19"/>
    <n v="2"/>
    <n v="1099820"/>
    <s v="AA"/>
    <n v="102"/>
    <s v="P"/>
    <s v="P"/>
    <n v="48"/>
    <m/>
    <m/>
  </r>
  <r>
    <n v="105"/>
    <n v="2019099"/>
    <n v="1745"/>
    <x v="2"/>
    <n v="99.04"/>
    <n v="99.04"/>
    <d v="2019-10-31T00:00:00"/>
    <s v="Corporate"/>
    <x v="32"/>
    <s v="Cap Project              003 6"/>
    <m/>
    <n v="2165"/>
    <n v="350384"/>
    <m/>
    <m/>
    <m/>
    <m/>
    <s v="T4"/>
    <n v="305"/>
    <m/>
    <m/>
    <n v="10"/>
    <n v="19"/>
    <n v="2"/>
    <n v="1099820"/>
    <s v="AA"/>
    <n v="102"/>
    <s v="P"/>
    <s v="P"/>
    <n v="49"/>
    <m/>
    <m/>
  </r>
  <r>
    <n v="105"/>
    <n v="2019099"/>
    <n v="1745"/>
    <x v="2"/>
    <n v="99.04"/>
    <n v="99.04"/>
    <d v="2019-10-31T00:00:00"/>
    <s v="Corporate"/>
    <x v="32"/>
    <s v="Cap Project              003 6"/>
    <m/>
    <n v="2165"/>
    <n v="350384"/>
    <m/>
    <m/>
    <m/>
    <m/>
    <s v="T4"/>
    <n v="305"/>
    <m/>
    <m/>
    <n v="10"/>
    <n v="19"/>
    <n v="2"/>
    <n v="1099820"/>
    <s v="AA"/>
    <n v="102"/>
    <s v="P"/>
    <s v="P"/>
    <n v="51"/>
    <m/>
    <m/>
  </r>
  <r>
    <n v="105"/>
    <n v="2019099"/>
    <n v="1745"/>
    <x v="2"/>
    <n v="99.04"/>
    <n v="99.04"/>
    <d v="2019-10-31T00:00:00"/>
    <s v="Corporate"/>
    <x v="32"/>
    <s v="Cap Project              003 6"/>
    <m/>
    <n v="2165"/>
    <n v="350384"/>
    <m/>
    <m/>
    <m/>
    <m/>
    <s v="T4"/>
    <n v="305"/>
    <m/>
    <m/>
    <n v="10"/>
    <n v="19"/>
    <n v="2"/>
    <n v="1099820"/>
    <s v="AA"/>
    <n v="102"/>
    <s v="P"/>
    <s v="P"/>
    <n v="53"/>
    <m/>
    <m/>
  </r>
  <r>
    <n v="105"/>
    <n v="2019099"/>
    <n v="1745"/>
    <x v="2"/>
    <n v="99.04"/>
    <n v="99.04"/>
    <d v="2019-10-31T00:00:00"/>
    <s v="Corporate"/>
    <x v="29"/>
    <s v="Cap Project              003 6"/>
    <m/>
    <n v="2165"/>
    <n v="350384"/>
    <m/>
    <m/>
    <m/>
    <m/>
    <s v="T4"/>
    <n v="305"/>
    <m/>
    <m/>
    <n v="10"/>
    <n v="19"/>
    <n v="2"/>
    <n v="1099895"/>
    <s v="AA"/>
    <n v="102"/>
    <s v="P"/>
    <s v="P"/>
    <n v="54"/>
    <m/>
    <m/>
  </r>
  <r>
    <n v="105"/>
    <n v="2019099"/>
    <n v="1745"/>
    <x v="2"/>
    <n v="99.04"/>
    <n v="99.04"/>
    <d v="2019-10-31T00:00:00"/>
    <s v="Corporate"/>
    <x v="26"/>
    <s v="Cap Project              003 6"/>
    <m/>
    <n v="2165"/>
    <n v="350384"/>
    <m/>
    <m/>
    <m/>
    <m/>
    <s v="T4"/>
    <n v="305"/>
    <m/>
    <m/>
    <n v="10"/>
    <n v="19"/>
    <n v="2"/>
    <n v="1099997"/>
    <s v="AA"/>
    <n v="102"/>
    <s v="P"/>
    <s v="P"/>
    <n v="55"/>
    <m/>
    <m/>
  </r>
  <r>
    <n v="105"/>
    <n v="2019099"/>
    <n v="1745"/>
    <x v="2"/>
    <n v="99.04"/>
    <n v="99.04"/>
    <d v="2019-10-31T00:00:00"/>
    <s v="Corporate"/>
    <x v="26"/>
    <s v="Cap Project              003 6"/>
    <m/>
    <n v="2165"/>
    <n v="350384"/>
    <m/>
    <m/>
    <m/>
    <m/>
    <s v="T4"/>
    <n v="305"/>
    <m/>
    <m/>
    <n v="10"/>
    <n v="19"/>
    <n v="2"/>
    <n v="1099997"/>
    <s v="AA"/>
    <n v="102"/>
    <s v="P"/>
    <s v="P"/>
    <n v="58"/>
    <m/>
    <m/>
  </r>
  <r>
    <n v="105"/>
    <n v="2019099"/>
    <n v="1745"/>
    <x v="2"/>
    <n v="99.04"/>
    <n v="99.04"/>
    <d v="2019-10-31T00:00:00"/>
    <s v="Corporate"/>
    <x v="26"/>
    <s v="Cap Project              003 6"/>
    <m/>
    <n v="2165"/>
    <n v="350384"/>
    <m/>
    <m/>
    <m/>
    <m/>
    <s v="T4"/>
    <n v="305"/>
    <m/>
    <m/>
    <n v="10"/>
    <n v="19"/>
    <n v="2"/>
    <n v="1099997"/>
    <s v="AA"/>
    <n v="102"/>
    <s v="P"/>
    <s v="P"/>
    <n v="61"/>
    <m/>
    <m/>
  </r>
  <r>
    <n v="105"/>
    <n v="2019099"/>
    <n v="1745"/>
    <x v="2"/>
    <n v="99.04"/>
    <n v="99.04"/>
    <d v="2019-10-31T00:00:00"/>
    <s v="Corporate"/>
    <x v="27"/>
    <s v="Cap Project              003 6"/>
    <m/>
    <n v="2165"/>
    <n v="350384"/>
    <m/>
    <m/>
    <m/>
    <m/>
    <s v="T4"/>
    <n v="305"/>
    <m/>
    <m/>
    <n v="10"/>
    <n v="19"/>
    <n v="2"/>
    <n v="1001564"/>
    <s v="AA"/>
    <n v="102"/>
    <s v="P"/>
    <s v="P"/>
    <n v="72"/>
    <m/>
    <m/>
  </r>
  <r>
    <n v="105"/>
    <n v="2019099"/>
    <n v="1745"/>
    <x v="2"/>
    <n v="99.04"/>
    <n v="99.04"/>
    <d v="2019-10-31T00:00:00"/>
    <s v="Corporate"/>
    <x v="27"/>
    <s v="Cap Project              003 6"/>
    <m/>
    <n v="2165"/>
    <n v="350384"/>
    <m/>
    <m/>
    <m/>
    <m/>
    <s v="T4"/>
    <n v="305"/>
    <m/>
    <m/>
    <n v="10"/>
    <n v="19"/>
    <n v="2"/>
    <n v="1001564"/>
    <s v="AA"/>
    <n v="102"/>
    <s v="P"/>
    <s v="P"/>
    <n v="75"/>
    <m/>
    <m/>
  </r>
  <r>
    <n v="105"/>
    <n v="2019099"/>
    <n v="1745"/>
    <x v="2"/>
    <n v="99.04"/>
    <n v="99.04"/>
    <d v="2019-10-15T00:00:00"/>
    <s v="Corporate"/>
    <x v="32"/>
    <s v="Cap Project              003 6"/>
    <m/>
    <n v="2159"/>
    <n v="348966"/>
    <m/>
    <m/>
    <m/>
    <m/>
    <s v="T4"/>
    <n v="305"/>
    <m/>
    <m/>
    <n v="10"/>
    <n v="19"/>
    <n v="2"/>
    <n v="1099820"/>
    <s v="AA"/>
    <n v="102"/>
    <s v="P"/>
    <s v="P"/>
    <n v="36"/>
    <m/>
    <m/>
  </r>
  <r>
    <n v="105"/>
    <n v="2019099"/>
    <n v="1745"/>
    <x v="2"/>
    <n v="99.04"/>
    <n v="99.04"/>
    <d v="2019-10-15T00:00:00"/>
    <s v="Corporate"/>
    <x v="32"/>
    <s v="Cap Project              003 6"/>
    <m/>
    <n v="2159"/>
    <n v="348966"/>
    <m/>
    <m/>
    <m/>
    <m/>
    <s v="T4"/>
    <n v="305"/>
    <m/>
    <m/>
    <n v="10"/>
    <n v="19"/>
    <n v="2"/>
    <n v="1099820"/>
    <s v="AA"/>
    <n v="102"/>
    <s v="P"/>
    <s v="P"/>
    <n v="37"/>
    <m/>
    <m/>
  </r>
  <r>
    <n v="105"/>
    <n v="2019099"/>
    <n v="1745"/>
    <x v="2"/>
    <n v="99.04"/>
    <n v="99.04"/>
    <d v="2019-10-15T00:00:00"/>
    <s v="Corporate"/>
    <x v="32"/>
    <s v="Cap Project              003 6"/>
    <m/>
    <n v="2159"/>
    <n v="348966"/>
    <m/>
    <m/>
    <m/>
    <m/>
    <s v="T4"/>
    <n v="305"/>
    <m/>
    <m/>
    <n v="10"/>
    <n v="19"/>
    <n v="2"/>
    <n v="1099820"/>
    <s v="AA"/>
    <n v="102"/>
    <s v="P"/>
    <s v="P"/>
    <n v="38"/>
    <m/>
    <m/>
  </r>
  <r>
    <n v="105"/>
    <n v="2019099"/>
    <n v="1745"/>
    <x v="2"/>
    <n v="99.04"/>
    <n v="99.04"/>
    <d v="2019-10-15T00:00:00"/>
    <s v="Corporate"/>
    <x v="32"/>
    <s v="Cap Project              003 6"/>
    <m/>
    <n v="2159"/>
    <n v="348966"/>
    <m/>
    <m/>
    <m/>
    <m/>
    <s v="T4"/>
    <n v="305"/>
    <m/>
    <m/>
    <n v="10"/>
    <n v="19"/>
    <n v="2"/>
    <n v="1099820"/>
    <s v="AA"/>
    <n v="102"/>
    <s v="P"/>
    <s v="P"/>
    <n v="39"/>
    <m/>
    <m/>
  </r>
  <r>
    <n v="105"/>
    <n v="2019099"/>
    <n v="1745"/>
    <x v="2"/>
    <n v="99.04"/>
    <n v="99.04"/>
    <d v="2019-10-15T00:00:00"/>
    <s v="Corporate"/>
    <x v="29"/>
    <s v="Cap Project              003 6"/>
    <m/>
    <n v="2159"/>
    <n v="348966"/>
    <m/>
    <m/>
    <m/>
    <m/>
    <s v="T4"/>
    <n v="305"/>
    <m/>
    <m/>
    <n v="10"/>
    <n v="19"/>
    <n v="2"/>
    <n v="1099895"/>
    <s v="AA"/>
    <n v="102"/>
    <s v="P"/>
    <s v="P"/>
    <n v="41"/>
    <m/>
    <m/>
  </r>
  <r>
    <n v="105"/>
    <n v="2019099"/>
    <n v="1745"/>
    <x v="2"/>
    <n v="99.04"/>
    <n v="99.04"/>
    <d v="2019-10-15T00:00:00"/>
    <s v="Corporate"/>
    <x v="26"/>
    <s v="Cap Project              003 6"/>
    <m/>
    <n v="2159"/>
    <n v="348966"/>
    <m/>
    <m/>
    <m/>
    <m/>
    <s v="T4"/>
    <n v="305"/>
    <m/>
    <m/>
    <n v="10"/>
    <n v="19"/>
    <n v="2"/>
    <n v="1099997"/>
    <s v="AA"/>
    <n v="102"/>
    <s v="P"/>
    <s v="P"/>
    <n v="53"/>
    <m/>
    <m/>
  </r>
  <r>
    <n v="105"/>
    <n v="2019099"/>
    <n v="1745"/>
    <x v="2"/>
    <n v="99.04"/>
    <n v="99.04"/>
    <d v="2019-10-15T00:00:00"/>
    <s v="Corporate"/>
    <x v="26"/>
    <s v="Cap Project              003 6"/>
    <m/>
    <n v="2159"/>
    <n v="348966"/>
    <m/>
    <m/>
    <m/>
    <m/>
    <s v="T4"/>
    <n v="305"/>
    <m/>
    <m/>
    <n v="10"/>
    <n v="19"/>
    <n v="2"/>
    <n v="1099997"/>
    <s v="AA"/>
    <n v="102"/>
    <s v="P"/>
    <s v="P"/>
    <n v="54"/>
    <m/>
    <m/>
  </r>
  <r>
    <n v="105"/>
    <n v="2019099"/>
    <n v="1745"/>
    <x v="2"/>
    <n v="99.04"/>
    <n v="99.04"/>
    <d v="2019-10-15T00:00:00"/>
    <s v="Corporate"/>
    <x v="26"/>
    <s v="Cap Project              003 6"/>
    <m/>
    <n v="2159"/>
    <n v="348966"/>
    <m/>
    <m/>
    <m/>
    <m/>
    <s v="T4"/>
    <n v="305"/>
    <m/>
    <m/>
    <n v="10"/>
    <n v="19"/>
    <n v="2"/>
    <n v="1099997"/>
    <s v="AA"/>
    <n v="102"/>
    <s v="P"/>
    <s v="P"/>
    <n v="55"/>
    <m/>
    <m/>
  </r>
  <r>
    <n v="105"/>
    <n v="2019099"/>
    <n v="1745"/>
    <x v="2"/>
    <n v="99.04"/>
    <n v="99.04"/>
    <d v="2019-10-15T00:00:00"/>
    <s v="Corporate"/>
    <x v="30"/>
    <s v="Cap Project              003 6"/>
    <m/>
    <n v="2159"/>
    <n v="348966"/>
    <m/>
    <m/>
    <m/>
    <m/>
    <s v="T4"/>
    <n v="305"/>
    <m/>
    <m/>
    <n v="10"/>
    <n v="19"/>
    <n v="2"/>
    <n v="1001446"/>
    <s v="AA"/>
    <n v="102"/>
    <s v="P"/>
    <s v="P"/>
    <n v="61"/>
    <m/>
    <m/>
  </r>
  <r>
    <n v="105"/>
    <n v="2019099"/>
    <n v="1745"/>
    <x v="2"/>
    <n v="99.04"/>
    <n v="99.04"/>
    <d v="2019-10-15T00:00:00"/>
    <s v="Corporate"/>
    <x v="27"/>
    <s v="Cap Project              003 6"/>
    <m/>
    <n v="2159"/>
    <n v="348966"/>
    <m/>
    <m/>
    <m/>
    <m/>
    <s v="T4"/>
    <n v="305"/>
    <m/>
    <m/>
    <n v="10"/>
    <n v="19"/>
    <n v="2"/>
    <n v="1001564"/>
    <s v="AA"/>
    <n v="102"/>
    <s v="P"/>
    <s v="P"/>
    <n v="64"/>
    <m/>
    <m/>
  </r>
  <r>
    <n v="105"/>
    <n v="2019099"/>
    <n v="1745"/>
    <x v="2"/>
    <n v="99.04"/>
    <n v="99.04"/>
    <d v="2019-10-15T00:00:00"/>
    <s v="Corporate"/>
    <x v="27"/>
    <s v="Cap Project              003 6"/>
    <m/>
    <n v="2159"/>
    <n v="348966"/>
    <m/>
    <m/>
    <m/>
    <m/>
    <s v="T4"/>
    <n v="305"/>
    <m/>
    <m/>
    <n v="10"/>
    <n v="19"/>
    <n v="2"/>
    <n v="1001564"/>
    <s v="AA"/>
    <n v="102"/>
    <s v="P"/>
    <s v="P"/>
    <n v="69"/>
    <m/>
    <m/>
  </r>
  <r>
    <n v="105"/>
    <n v="2019099"/>
    <n v="1745"/>
    <x v="2"/>
    <n v="99.04"/>
    <n v="99.04"/>
    <d v="2019-10-15T00:00:00"/>
    <s v="Corporate"/>
    <x v="34"/>
    <s v="Cap Project              003 6"/>
    <m/>
    <n v="2159"/>
    <n v="348966"/>
    <m/>
    <m/>
    <m/>
    <m/>
    <s v="T4"/>
    <n v="305"/>
    <m/>
    <m/>
    <n v="10"/>
    <n v="19"/>
    <n v="2"/>
    <n v="1001702"/>
    <s v="AA"/>
    <n v="102"/>
    <s v="P"/>
    <s v="P"/>
    <n v="74"/>
    <m/>
    <m/>
  </r>
  <r>
    <n v="105"/>
    <n v="2019099"/>
    <n v="1745"/>
    <x v="2"/>
    <n v="99.04"/>
    <n v="99.04"/>
    <d v="2019-10-15T00:00:00"/>
    <s v="Corporate"/>
    <x v="34"/>
    <s v="Cap Project              003 6"/>
    <m/>
    <n v="2159"/>
    <n v="348966"/>
    <m/>
    <m/>
    <m/>
    <m/>
    <s v="T4"/>
    <n v="305"/>
    <m/>
    <m/>
    <n v="10"/>
    <n v="19"/>
    <n v="2"/>
    <n v="1001702"/>
    <s v="AA"/>
    <n v="102"/>
    <s v="P"/>
    <s v="P"/>
    <n v="79"/>
    <m/>
    <m/>
  </r>
  <r>
    <n v="105"/>
    <n v="2019099"/>
    <n v="1745"/>
    <x v="2"/>
    <n v="99.04"/>
    <n v="99.04"/>
    <d v="2019-09-30T00:00:00"/>
    <s v="Corporate"/>
    <x v="34"/>
    <s v="Cap Project              003 6"/>
    <m/>
    <n v="2153"/>
    <n v="347005"/>
    <m/>
    <m/>
    <m/>
    <m/>
    <s v="T4"/>
    <n v="305"/>
    <m/>
    <m/>
    <n v="9"/>
    <n v="19"/>
    <n v="2"/>
    <n v="1001702"/>
    <s v="AA"/>
    <n v="102"/>
    <s v="P"/>
    <s v="P"/>
    <n v="23"/>
    <m/>
    <m/>
  </r>
  <r>
    <n v="105"/>
    <n v="2019099"/>
    <n v="1745"/>
    <x v="2"/>
    <n v="99.04"/>
    <n v="99.04"/>
    <d v="2019-09-30T00:00:00"/>
    <s v="Corporate"/>
    <x v="34"/>
    <s v="Cap Project              003 6"/>
    <m/>
    <n v="2153"/>
    <n v="347005"/>
    <m/>
    <m/>
    <m/>
    <m/>
    <s v="T4"/>
    <n v="305"/>
    <m/>
    <m/>
    <n v="9"/>
    <n v="19"/>
    <n v="2"/>
    <n v="1001702"/>
    <s v="AA"/>
    <n v="102"/>
    <s v="P"/>
    <s v="P"/>
    <n v="24"/>
    <m/>
    <m/>
  </r>
  <r>
    <n v="105"/>
    <n v="2019099"/>
    <n v="1745"/>
    <x v="2"/>
    <n v="99.04"/>
    <n v="99.04"/>
    <d v="2019-09-30T00:00:00"/>
    <s v="Corporate"/>
    <x v="45"/>
    <s v="Cap Project              003 6"/>
    <m/>
    <n v="2153"/>
    <n v="347005"/>
    <m/>
    <m/>
    <m/>
    <m/>
    <s v="T4"/>
    <n v="305"/>
    <m/>
    <m/>
    <n v="9"/>
    <n v="19"/>
    <n v="2"/>
    <n v="1001646"/>
    <s v="AA"/>
    <n v="102"/>
    <s v="P"/>
    <s v="P"/>
    <n v="28"/>
    <m/>
    <m/>
  </r>
  <r>
    <n v="105"/>
    <n v="2019099"/>
    <n v="1745"/>
    <x v="2"/>
    <n v="99.04"/>
    <n v="99.04"/>
    <d v="2019-09-30T00:00:00"/>
    <s v="Corporate"/>
    <x v="45"/>
    <s v="Cap Project              003 6"/>
    <m/>
    <n v="2153"/>
    <n v="347005"/>
    <m/>
    <m/>
    <m/>
    <m/>
    <s v="T4"/>
    <n v="305"/>
    <m/>
    <m/>
    <n v="9"/>
    <n v="19"/>
    <n v="2"/>
    <n v="1001646"/>
    <s v="AA"/>
    <n v="102"/>
    <s v="P"/>
    <s v="P"/>
    <n v="32"/>
    <m/>
    <m/>
  </r>
  <r>
    <n v="105"/>
    <n v="2019099"/>
    <n v="1745"/>
    <x v="2"/>
    <n v="99.04"/>
    <n v="99.04"/>
    <d v="2019-09-30T00:00:00"/>
    <s v="Corporate"/>
    <x v="29"/>
    <s v="Cap Project              003 6"/>
    <m/>
    <n v="2153"/>
    <n v="347005"/>
    <m/>
    <m/>
    <m/>
    <m/>
    <s v="T4"/>
    <n v="305"/>
    <m/>
    <m/>
    <n v="9"/>
    <n v="19"/>
    <n v="2"/>
    <n v="1099895"/>
    <s v="AA"/>
    <n v="102"/>
    <s v="P"/>
    <s v="P"/>
    <n v="35"/>
    <m/>
    <m/>
  </r>
  <r>
    <n v="105"/>
    <n v="2019099"/>
    <n v="1745"/>
    <x v="2"/>
    <n v="99.04"/>
    <n v="99.04"/>
    <d v="2019-09-30T00:00:00"/>
    <s v="Corporate"/>
    <x v="31"/>
    <s v="Cap Project              003 6"/>
    <m/>
    <n v="2153"/>
    <n v="347005"/>
    <m/>
    <m/>
    <m/>
    <m/>
    <s v="T4"/>
    <n v="305"/>
    <m/>
    <m/>
    <n v="9"/>
    <n v="19"/>
    <n v="2"/>
    <n v="1001594"/>
    <s v="AA"/>
    <n v="102"/>
    <s v="P"/>
    <s v="P"/>
    <n v="59"/>
    <m/>
    <m/>
  </r>
  <r>
    <n v="105"/>
    <n v="2019099"/>
    <n v="1745"/>
    <x v="2"/>
    <n v="99.04"/>
    <n v="99.04"/>
    <d v="2019-09-30T00:00:00"/>
    <s v="Corporate"/>
    <x v="27"/>
    <s v="Cap Project              003 6"/>
    <m/>
    <n v="2153"/>
    <n v="347005"/>
    <m/>
    <m/>
    <m/>
    <m/>
    <s v="T4"/>
    <n v="305"/>
    <m/>
    <m/>
    <n v="9"/>
    <n v="19"/>
    <n v="2"/>
    <n v="1001564"/>
    <s v="AA"/>
    <n v="102"/>
    <s v="P"/>
    <s v="P"/>
    <n v="62"/>
    <m/>
    <m/>
  </r>
  <r>
    <m/>
    <m/>
    <m/>
    <x v="2"/>
    <n v="98"/>
    <n v="98"/>
    <d v="2020-12-17T00:00:00"/>
    <m/>
    <x v="3"/>
    <m/>
    <m/>
    <m/>
    <m/>
    <m/>
    <m/>
    <m/>
    <m/>
    <m/>
    <m/>
    <m/>
    <m/>
    <m/>
    <n v="20"/>
    <m/>
    <m/>
    <m/>
    <m/>
    <m/>
    <m/>
    <m/>
    <m/>
    <m/>
  </r>
  <r>
    <m/>
    <m/>
    <m/>
    <x v="2"/>
    <n v="98"/>
    <n v="98"/>
    <d v="2020-12-08T00:00:00"/>
    <m/>
    <x v="3"/>
    <m/>
    <m/>
    <m/>
    <m/>
    <m/>
    <m/>
    <m/>
    <m/>
    <m/>
    <m/>
    <m/>
    <m/>
    <m/>
    <n v="20"/>
    <m/>
    <m/>
    <m/>
    <m/>
    <m/>
    <m/>
    <m/>
    <m/>
    <m/>
  </r>
  <r>
    <m/>
    <m/>
    <m/>
    <x v="2"/>
    <n v="98"/>
    <n v="98"/>
    <d v="2020-12-07T00:00:00"/>
    <m/>
    <x v="3"/>
    <m/>
    <m/>
    <m/>
    <m/>
    <m/>
    <m/>
    <m/>
    <m/>
    <m/>
    <m/>
    <m/>
    <m/>
    <m/>
    <n v="20"/>
    <m/>
    <m/>
    <m/>
    <m/>
    <m/>
    <m/>
    <m/>
    <m/>
    <m/>
  </r>
  <r>
    <m/>
    <m/>
    <m/>
    <x v="2"/>
    <n v="98"/>
    <n v="98"/>
    <d v="2020-12-03T00:00:00"/>
    <m/>
    <x v="3"/>
    <m/>
    <m/>
    <m/>
    <m/>
    <m/>
    <m/>
    <m/>
    <m/>
    <m/>
    <m/>
    <m/>
    <m/>
    <m/>
    <n v="20"/>
    <m/>
    <m/>
    <m/>
    <m/>
    <m/>
    <m/>
    <m/>
    <m/>
    <m/>
  </r>
  <r>
    <m/>
    <m/>
    <m/>
    <x v="2"/>
    <n v="98"/>
    <n v="98"/>
    <d v="2020-12-01T00:00:00"/>
    <m/>
    <x v="3"/>
    <m/>
    <m/>
    <m/>
    <m/>
    <m/>
    <m/>
    <m/>
    <m/>
    <m/>
    <m/>
    <m/>
    <m/>
    <m/>
    <n v="20"/>
    <m/>
    <m/>
    <m/>
    <m/>
    <m/>
    <m/>
    <m/>
    <m/>
    <m/>
  </r>
  <r>
    <m/>
    <m/>
    <m/>
    <x v="2"/>
    <n v="98"/>
    <n v="98"/>
    <d v="2020-11-24T00:00:00"/>
    <m/>
    <x v="3"/>
    <m/>
    <m/>
    <m/>
    <m/>
    <m/>
    <m/>
    <m/>
    <m/>
    <m/>
    <m/>
    <m/>
    <m/>
    <n v="11"/>
    <n v="20"/>
    <m/>
    <m/>
    <m/>
    <m/>
    <m/>
    <m/>
    <m/>
    <m/>
    <m/>
  </r>
  <r>
    <m/>
    <m/>
    <m/>
    <x v="2"/>
    <n v="98"/>
    <n v="98"/>
    <d v="2020-11-20T00:00:00"/>
    <m/>
    <x v="3"/>
    <m/>
    <m/>
    <m/>
    <m/>
    <m/>
    <m/>
    <m/>
    <m/>
    <m/>
    <m/>
    <m/>
    <m/>
    <n v="11"/>
    <n v="20"/>
    <m/>
    <m/>
    <m/>
    <m/>
    <m/>
    <m/>
    <m/>
    <m/>
    <m/>
  </r>
  <r>
    <m/>
    <m/>
    <m/>
    <x v="2"/>
    <n v="98"/>
    <n v="98"/>
    <d v="2020-11-19T00:00:00"/>
    <m/>
    <x v="3"/>
    <m/>
    <m/>
    <m/>
    <m/>
    <m/>
    <m/>
    <m/>
    <m/>
    <m/>
    <m/>
    <m/>
    <m/>
    <n v="11"/>
    <n v="20"/>
    <m/>
    <m/>
    <m/>
    <m/>
    <m/>
    <m/>
    <m/>
    <m/>
    <m/>
  </r>
  <r>
    <m/>
    <m/>
    <m/>
    <x v="2"/>
    <n v="98"/>
    <n v="98"/>
    <d v="2020-11-17T00:00:00"/>
    <m/>
    <x v="3"/>
    <m/>
    <m/>
    <m/>
    <m/>
    <m/>
    <m/>
    <m/>
    <m/>
    <m/>
    <m/>
    <m/>
    <m/>
    <n v="11"/>
    <n v="20"/>
    <m/>
    <m/>
    <m/>
    <m/>
    <m/>
    <m/>
    <m/>
    <m/>
    <m/>
  </r>
  <r>
    <m/>
    <m/>
    <m/>
    <x v="2"/>
    <n v="98"/>
    <n v="98"/>
    <d v="2020-11-10T00:00:00"/>
    <m/>
    <x v="3"/>
    <m/>
    <m/>
    <m/>
    <m/>
    <m/>
    <m/>
    <m/>
    <m/>
    <m/>
    <m/>
    <m/>
    <m/>
    <n v="11"/>
    <n v="20"/>
    <m/>
    <m/>
    <m/>
    <m/>
    <m/>
    <m/>
    <m/>
    <m/>
    <m/>
  </r>
  <r>
    <m/>
    <m/>
    <m/>
    <x v="2"/>
    <n v="98"/>
    <n v="98"/>
    <d v="2020-11-09T00:00:00"/>
    <m/>
    <x v="3"/>
    <m/>
    <m/>
    <m/>
    <m/>
    <m/>
    <m/>
    <m/>
    <m/>
    <m/>
    <m/>
    <m/>
    <m/>
    <n v="11"/>
    <n v="20"/>
    <m/>
    <m/>
    <m/>
    <m/>
    <m/>
    <m/>
    <m/>
    <m/>
    <m/>
  </r>
  <r>
    <m/>
    <m/>
    <m/>
    <x v="2"/>
    <n v="98"/>
    <n v="98"/>
    <d v="2020-11-04T00:00:00"/>
    <m/>
    <x v="3"/>
    <m/>
    <m/>
    <m/>
    <m/>
    <m/>
    <m/>
    <m/>
    <m/>
    <m/>
    <m/>
    <m/>
    <m/>
    <n v="11"/>
    <n v="20"/>
    <m/>
    <m/>
    <m/>
    <m/>
    <m/>
    <m/>
    <m/>
    <m/>
    <m/>
  </r>
  <r>
    <m/>
    <m/>
    <m/>
    <x v="2"/>
    <n v="98"/>
    <n v="98"/>
    <d v="2020-11-03T00:00:00"/>
    <m/>
    <x v="3"/>
    <m/>
    <m/>
    <m/>
    <m/>
    <m/>
    <m/>
    <m/>
    <m/>
    <m/>
    <m/>
    <m/>
    <m/>
    <n v="11"/>
    <n v="20"/>
    <m/>
    <m/>
    <m/>
    <m/>
    <m/>
    <m/>
    <m/>
    <m/>
    <m/>
  </r>
  <r>
    <m/>
    <m/>
    <m/>
    <x v="2"/>
    <n v="98"/>
    <n v="98"/>
    <d v="2020-10-21T00:00:00"/>
    <m/>
    <x v="3"/>
    <m/>
    <m/>
    <m/>
    <m/>
    <m/>
    <m/>
    <m/>
    <m/>
    <m/>
    <m/>
    <m/>
    <m/>
    <n v="10"/>
    <n v="20"/>
    <m/>
    <m/>
    <m/>
    <m/>
    <m/>
    <m/>
    <m/>
    <m/>
    <m/>
  </r>
  <r>
    <m/>
    <m/>
    <m/>
    <x v="2"/>
    <n v="98"/>
    <n v="98"/>
    <d v="2020-10-16T00:00:00"/>
    <m/>
    <x v="3"/>
    <m/>
    <m/>
    <m/>
    <m/>
    <m/>
    <m/>
    <m/>
    <m/>
    <m/>
    <m/>
    <m/>
    <m/>
    <n v="10"/>
    <n v="20"/>
    <m/>
    <m/>
    <m/>
    <m/>
    <m/>
    <m/>
    <m/>
    <m/>
    <m/>
  </r>
  <r>
    <m/>
    <m/>
    <m/>
    <x v="2"/>
    <n v="98"/>
    <n v="98"/>
    <d v="2020-10-15T00:00:00"/>
    <m/>
    <x v="3"/>
    <m/>
    <m/>
    <m/>
    <m/>
    <m/>
    <m/>
    <m/>
    <m/>
    <m/>
    <m/>
    <m/>
    <m/>
    <n v="10"/>
    <n v="20"/>
    <m/>
    <m/>
    <m/>
    <m/>
    <m/>
    <m/>
    <m/>
    <m/>
    <m/>
  </r>
  <r>
    <m/>
    <m/>
    <m/>
    <x v="2"/>
    <n v="98"/>
    <n v="98"/>
    <d v="2020-09-09T00:00:00"/>
    <m/>
    <x v="3"/>
    <m/>
    <m/>
    <m/>
    <m/>
    <m/>
    <m/>
    <m/>
    <m/>
    <m/>
    <m/>
    <m/>
    <m/>
    <n v="9"/>
    <n v="20"/>
    <m/>
    <m/>
    <m/>
    <m/>
    <m/>
    <m/>
    <m/>
    <m/>
    <m/>
  </r>
  <r>
    <m/>
    <m/>
    <m/>
    <x v="2"/>
    <n v="98"/>
    <n v="98"/>
    <d v="2020-09-03T00:00:00"/>
    <m/>
    <x v="3"/>
    <m/>
    <m/>
    <m/>
    <m/>
    <m/>
    <m/>
    <m/>
    <m/>
    <m/>
    <m/>
    <m/>
    <m/>
    <n v="9"/>
    <n v="20"/>
    <m/>
    <m/>
    <m/>
    <m/>
    <m/>
    <m/>
    <m/>
    <m/>
    <m/>
  </r>
  <r>
    <m/>
    <m/>
    <m/>
    <x v="2"/>
    <n v="98"/>
    <n v="98"/>
    <d v="2020-09-01T00:00:00"/>
    <m/>
    <x v="3"/>
    <m/>
    <m/>
    <m/>
    <m/>
    <m/>
    <m/>
    <m/>
    <m/>
    <m/>
    <m/>
    <m/>
    <m/>
    <n v="9"/>
    <n v="20"/>
    <m/>
    <m/>
    <m/>
    <m/>
    <m/>
    <m/>
    <m/>
    <m/>
    <m/>
  </r>
  <r>
    <m/>
    <m/>
    <m/>
    <x v="2"/>
    <n v="98"/>
    <n v="98"/>
    <d v="2020-08-20T00:00:00"/>
    <m/>
    <x v="3"/>
    <m/>
    <m/>
    <m/>
    <m/>
    <m/>
    <m/>
    <m/>
    <m/>
    <m/>
    <m/>
    <m/>
    <m/>
    <n v="8"/>
    <n v="20"/>
    <m/>
    <m/>
    <m/>
    <m/>
    <m/>
    <m/>
    <m/>
    <m/>
    <m/>
  </r>
  <r>
    <m/>
    <m/>
    <m/>
    <x v="2"/>
    <n v="98"/>
    <n v="98"/>
    <d v="2020-08-13T00:00:00"/>
    <m/>
    <x v="3"/>
    <m/>
    <m/>
    <m/>
    <m/>
    <m/>
    <m/>
    <m/>
    <m/>
    <m/>
    <m/>
    <m/>
    <m/>
    <n v="8"/>
    <n v="20"/>
    <m/>
    <m/>
    <m/>
    <m/>
    <m/>
    <m/>
    <m/>
    <m/>
    <m/>
  </r>
  <r>
    <m/>
    <m/>
    <m/>
    <x v="2"/>
    <n v="98"/>
    <n v="98"/>
    <d v="2020-08-04T00:00:00"/>
    <m/>
    <x v="3"/>
    <m/>
    <m/>
    <m/>
    <m/>
    <m/>
    <m/>
    <m/>
    <m/>
    <m/>
    <m/>
    <m/>
    <m/>
    <n v="8"/>
    <n v="20"/>
    <m/>
    <m/>
    <m/>
    <m/>
    <m/>
    <m/>
    <m/>
    <m/>
    <m/>
  </r>
  <r>
    <m/>
    <m/>
    <m/>
    <x v="2"/>
    <n v="98"/>
    <n v="98"/>
    <d v="2020-08-01T00:00:00"/>
    <m/>
    <x v="3"/>
    <m/>
    <m/>
    <m/>
    <m/>
    <m/>
    <m/>
    <m/>
    <m/>
    <m/>
    <m/>
    <m/>
    <m/>
    <n v="8"/>
    <n v="20"/>
    <m/>
    <m/>
    <m/>
    <m/>
    <m/>
    <m/>
    <m/>
    <m/>
    <m/>
  </r>
  <r>
    <m/>
    <m/>
    <m/>
    <x v="2"/>
    <n v="98"/>
    <n v="98"/>
    <d v="2020-08-01T00:00:00"/>
    <m/>
    <x v="3"/>
    <m/>
    <m/>
    <m/>
    <m/>
    <m/>
    <m/>
    <m/>
    <m/>
    <m/>
    <m/>
    <m/>
    <m/>
    <n v="8"/>
    <n v="20"/>
    <m/>
    <m/>
    <m/>
    <m/>
    <m/>
    <m/>
    <m/>
    <m/>
    <m/>
  </r>
  <r>
    <m/>
    <m/>
    <m/>
    <x v="2"/>
    <n v="98"/>
    <n v="98"/>
    <d v="2020-07-21T00:00:00"/>
    <m/>
    <x v="3"/>
    <m/>
    <m/>
    <m/>
    <m/>
    <m/>
    <m/>
    <m/>
    <m/>
    <m/>
    <m/>
    <m/>
    <m/>
    <n v="7"/>
    <n v="20"/>
    <m/>
    <m/>
    <m/>
    <m/>
    <m/>
    <m/>
    <m/>
    <m/>
    <m/>
  </r>
  <r>
    <m/>
    <m/>
    <m/>
    <x v="2"/>
    <n v="98"/>
    <n v="98"/>
    <d v="2020-07-20T00:00:00"/>
    <m/>
    <x v="3"/>
    <m/>
    <m/>
    <m/>
    <m/>
    <m/>
    <m/>
    <m/>
    <m/>
    <m/>
    <m/>
    <m/>
    <m/>
    <n v="7"/>
    <n v="20"/>
    <m/>
    <m/>
    <m/>
    <m/>
    <m/>
    <m/>
    <m/>
    <m/>
    <m/>
  </r>
  <r>
    <m/>
    <m/>
    <m/>
    <x v="2"/>
    <n v="98"/>
    <n v="98"/>
    <d v="2020-07-14T00:00:00"/>
    <m/>
    <x v="3"/>
    <m/>
    <m/>
    <m/>
    <m/>
    <m/>
    <m/>
    <m/>
    <m/>
    <m/>
    <m/>
    <m/>
    <m/>
    <n v="7"/>
    <n v="20"/>
    <m/>
    <m/>
    <m/>
    <m/>
    <m/>
    <m/>
    <m/>
    <m/>
    <m/>
  </r>
  <r>
    <m/>
    <m/>
    <m/>
    <x v="2"/>
    <n v="98"/>
    <n v="98"/>
    <d v="2020-07-13T00:00:00"/>
    <m/>
    <x v="3"/>
    <m/>
    <m/>
    <m/>
    <m/>
    <m/>
    <m/>
    <m/>
    <m/>
    <m/>
    <m/>
    <m/>
    <m/>
    <n v="7"/>
    <n v="20"/>
    <m/>
    <m/>
    <m/>
    <m/>
    <m/>
    <m/>
    <m/>
    <m/>
    <m/>
  </r>
  <r>
    <m/>
    <m/>
    <m/>
    <x v="2"/>
    <n v="98"/>
    <n v="98"/>
    <d v="2020-06-12T00:00:00"/>
    <m/>
    <x v="3"/>
    <m/>
    <m/>
    <m/>
    <m/>
    <m/>
    <m/>
    <m/>
    <m/>
    <m/>
    <m/>
    <m/>
    <m/>
    <n v="6"/>
    <n v="20"/>
    <m/>
    <m/>
    <m/>
    <m/>
    <m/>
    <m/>
    <m/>
    <m/>
    <m/>
  </r>
  <r>
    <n v="105"/>
    <n v="2019099"/>
    <n v="1745"/>
    <x v="2"/>
    <n v="98"/>
    <n v="98"/>
    <d v="2020-05-31T00:00:00"/>
    <s v="Corporate"/>
    <x v="3"/>
    <s v="Cap Project              003 6"/>
    <m/>
    <n v="2258"/>
    <n v="368516"/>
    <m/>
    <m/>
    <m/>
    <m/>
    <s v="T4"/>
    <n v="305"/>
    <m/>
    <m/>
    <n v="5"/>
    <n v="20"/>
    <n v="1"/>
    <n v="1099823"/>
    <s v="AA"/>
    <n v="102"/>
    <s v="P"/>
    <s v="P"/>
    <n v="41"/>
    <m/>
    <m/>
  </r>
  <r>
    <n v="105"/>
    <n v="2019099"/>
    <n v="1745"/>
    <x v="2"/>
    <n v="96.14"/>
    <n v="96.14"/>
    <d v="2020-04-30T00:00:00"/>
    <s v="Corporate"/>
    <x v="36"/>
    <s v="Fusion                   003 6"/>
    <m/>
    <n v="2246"/>
    <n v="366413"/>
    <m/>
    <m/>
    <m/>
    <m/>
    <s v="T4"/>
    <n v="305"/>
    <m/>
    <m/>
    <n v="4"/>
    <n v="20"/>
    <n v="2"/>
    <n v="1099725"/>
    <s v="AA"/>
    <n v="102"/>
    <s v="P"/>
    <s v="P"/>
    <n v="87"/>
    <m/>
    <m/>
  </r>
  <r>
    <n v="105"/>
    <n v="2019099"/>
    <n v="1745"/>
    <x v="2"/>
    <n v="96"/>
    <n v="96"/>
    <d v="2020-04-15T00:00:00"/>
    <s v="Corporate"/>
    <x v="24"/>
    <s v="Cap Project              003 6"/>
    <m/>
    <n v="2240"/>
    <n v="365224"/>
    <m/>
    <m/>
    <m/>
    <m/>
    <s v="T4"/>
    <n v="305"/>
    <m/>
    <m/>
    <n v="4"/>
    <n v="20"/>
    <n v="1.5"/>
    <n v="1099918"/>
    <s v="AA"/>
    <n v="102"/>
    <s v="P"/>
    <s v="P"/>
    <n v="50"/>
    <m/>
    <m/>
  </r>
  <r>
    <n v="105"/>
    <n v="2019099"/>
    <n v="1745"/>
    <x v="2"/>
    <n v="96"/>
    <n v="96"/>
    <d v="2020-04-15T00:00:00"/>
    <s v="Corporate"/>
    <x v="24"/>
    <s v="Cap Project              003 6"/>
    <m/>
    <n v="2240"/>
    <n v="365224"/>
    <m/>
    <m/>
    <m/>
    <m/>
    <s v="T4"/>
    <n v="305"/>
    <m/>
    <m/>
    <n v="4"/>
    <n v="20"/>
    <n v="1.5"/>
    <n v="1099918"/>
    <s v="AA"/>
    <n v="102"/>
    <s v="P"/>
    <s v="P"/>
    <n v="52"/>
    <m/>
    <m/>
  </r>
  <r>
    <n v="105"/>
    <n v="2019099"/>
    <n v="1745"/>
    <x v="2"/>
    <n v="96"/>
    <n v="96"/>
    <d v="2020-04-15T00:00:00"/>
    <s v="Corporate"/>
    <x v="24"/>
    <s v="Cap Project              003 6"/>
    <m/>
    <n v="2240"/>
    <n v="365224"/>
    <m/>
    <m/>
    <m/>
    <m/>
    <s v="T4"/>
    <n v="305"/>
    <m/>
    <m/>
    <n v="4"/>
    <n v="20"/>
    <n v="1.5"/>
    <n v="1099918"/>
    <s v="AA"/>
    <n v="102"/>
    <s v="P"/>
    <s v="P"/>
    <n v="53"/>
    <m/>
    <m/>
  </r>
  <r>
    <n v="105"/>
    <n v="2019099"/>
    <n v="1745"/>
    <x v="2"/>
    <n v="96"/>
    <n v="96"/>
    <d v="2020-04-15T00:00:00"/>
    <s v="Corporate"/>
    <x v="24"/>
    <s v="Cap Project              003 6"/>
    <m/>
    <n v="2240"/>
    <n v="365224"/>
    <m/>
    <m/>
    <m/>
    <m/>
    <s v="T4"/>
    <n v="305"/>
    <m/>
    <m/>
    <n v="4"/>
    <n v="20"/>
    <n v="1.5"/>
    <n v="1099918"/>
    <s v="AA"/>
    <n v="102"/>
    <s v="P"/>
    <s v="P"/>
    <n v="56"/>
    <m/>
    <m/>
  </r>
  <r>
    <n v="105"/>
    <n v="2019099"/>
    <n v="1745"/>
    <x v="2"/>
    <n v="96"/>
    <n v="96"/>
    <d v="2019-11-15T00:00:00"/>
    <s v="Corporate"/>
    <x v="24"/>
    <s v="Cap Project              003 6"/>
    <m/>
    <n v="2171"/>
    <n v="352112"/>
    <m/>
    <m/>
    <m/>
    <m/>
    <s v="T4"/>
    <n v="305"/>
    <m/>
    <m/>
    <n v="11"/>
    <n v="19"/>
    <n v="1.5"/>
    <n v="1099918"/>
    <s v="AA"/>
    <n v="102"/>
    <s v="P"/>
    <s v="P"/>
    <n v="36"/>
    <m/>
    <m/>
  </r>
  <r>
    <n v="105"/>
    <n v="2019099"/>
    <n v="1745"/>
    <x v="2"/>
    <n v="96"/>
    <n v="96"/>
    <d v="2019-11-15T00:00:00"/>
    <s v="Corporate"/>
    <x v="24"/>
    <s v="Cap Project              003 6"/>
    <m/>
    <n v="2171"/>
    <n v="352112"/>
    <m/>
    <m/>
    <m/>
    <m/>
    <s v="T4"/>
    <n v="305"/>
    <m/>
    <m/>
    <n v="11"/>
    <n v="19"/>
    <n v="1.5"/>
    <n v="1099918"/>
    <s v="AA"/>
    <n v="102"/>
    <s v="P"/>
    <s v="P"/>
    <n v="41"/>
    <m/>
    <m/>
  </r>
  <r>
    <n v="105"/>
    <n v="2019099"/>
    <n v="1745"/>
    <x v="2"/>
    <n v="96"/>
    <n v="96"/>
    <d v="2019-10-31T00:00:00"/>
    <s v="Corporate"/>
    <x v="24"/>
    <s v="Cap Project              003 6"/>
    <m/>
    <n v="2165"/>
    <n v="350384"/>
    <m/>
    <m/>
    <m/>
    <m/>
    <s v="T4"/>
    <n v="305"/>
    <m/>
    <m/>
    <n v="10"/>
    <n v="19"/>
    <n v="1.5"/>
    <n v="1099918"/>
    <s v="AA"/>
    <n v="102"/>
    <s v="P"/>
    <s v="P"/>
    <n v="33"/>
    <m/>
    <m/>
  </r>
  <r>
    <n v="105"/>
    <n v="2019099"/>
    <n v="1745"/>
    <x v="2"/>
    <n v="94"/>
    <n v="94"/>
    <d v="2020-03-31T00:00:00"/>
    <s v="Corporate"/>
    <x v="25"/>
    <s v="CAP PROJECT"/>
    <m/>
    <n v="368945"/>
    <n v="364517"/>
    <m/>
    <m/>
    <m/>
    <m/>
    <s v="JE"/>
    <n v="305"/>
    <m/>
    <m/>
    <n v="3"/>
    <n v="20"/>
    <m/>
    <m/>
    <s v="AA"/>
    <n v="251"/>
    <s v="G"/>
    <s v="P"/>
    <n v="767"/>
    <m/>
    <m/>
  </r>
  <r>
    <n v="105"/>
    <n v="2019099"/>
    <n v="1745"/>
    <x v="2"/>
    <n v="94"/>
    <n v="94"/>
    <d v="2020-03-31T00:00:00"/>
    <s v="Corporate"/>
    <x v="25"/>
    <s v="CAP PROJECT"/>
    <m/>
    <n v="368945"/>
    <n v="364517"/>
    <m/>
    <m/>
    <m/>
    <m/>
    <s v="JE"/>
    <n v="305"/>
    <m/>
    <m/>
    <n v="3"/>
    <n v="20"/>
    <m/>
    <m/>
    <s v="AA"/>
    <n v="251"/>
    <s v="G"/>
    <s v="P"/>
    <n v="771"/>
    <m/>
    <m/>
  </r>
  <r>
    <n v="105"/>
    <n v="2019099"/>
    <n v="1745"/>
    <x v="2"/>
    <n v="94"/>
    <n v="94"/>
    <d v="2020-03-31T00:00:00"/>
    <s v="Corporate"/>
    <x v="25"/>
    <s v="CAP PROJECT"/>
    <m/>
    <n v="368945"/>
    <n v="364517"/>
    <m/>
    <m/>
    <m/>
    <m/>
    <s v="JE"/>
    <n v="305"/>
    <m/>
    <m/>
    <n v="3"/>
    <n v="20"/>
    <m/>
    <m/>
    <s v="AA"/>
    <n v="251"/>
    <s v="G"/>
    <s v="P"/>
    <n v="772"/>
    <m/>
    <m/>
  </r>
  <r>
    <n v="105"/>
    <n v="2019099"/>
    <n v="1745"/>
    <x v="2"/>
    <n v="94"/>
    <n v="94"/>
    <d v="2020-03-31T00:00:00"/>
    <s v="Corporate"/>
    <x v="25"/>
    <s v="CAP PROJECT"/>
    <m/>
    <n v="368945"/>
    <n v="364517"/>
    <m/>
    <m/>
    <m/>
    <m/>
    <s v="JE"/>
    <n v="305"/>
    <m/>
    <m/>
    <n v="3"/>
    <n v="20"/>
    <m/>
    <m/>
    <s v="AA"/>
    <n v="251"/>
    <s v="G"/>
    <s v="P"/>
    <n v="773"/>
    <m/>
    <m/>
  </r>
  <r>
    <n v="105"/>
    <n v="2019099"/>
    <n v="1745"/>
    <x v="2"/>
    <n v="92.84"/>
    <n v="92.84"/>
    <d v="2020-05-31T00:00:00"/>
    <s v="Corporate"/>
    <x v="3"/>
    <s v="Training                 003 6"/>
    <m/>
    <n v="2258"/>
    <n v="368516"/>
    <m/>
    <m/>
    <m/>
    <m/>
    <s v="T4"/>
    <n v="305"/>
    <m/>
    <m/>
    <n v="5"/>
    <n v="20"/>
    <n v="2"/>
    <n v="1099726"/>
    <s v="AA"/>
    <n v="102"/>
    <s v="P"/>
    <s v="P"/>
    <n v="62"/>
    <m/>
    <m/>
  </r>
  <r>
    <m/>
    <m/>
    <m/>
    <x v="2"/>
    <n v="92.48"/>
    <n v="92.48"/>
    <d v="2020-06-08T00:00:00"/>
    <m/>
    <x v="3"/>
    <m/>
    <m/>
    <m/>
    <m/>
    <m/>
    <m/>
    <m/>
    <m/>
    <m/>
    <m/>
    <m/>
    <m/>
    <n v="6"/>
    <n v="20"/>
    <m/>
    <m/>
    <m/>
    <m/>
    <m/>
    <m/>
    <m/>
    <m/>
    <m/>
  </r>
  <r>
    <n v="105"/>
    <n v="2019099"/>
    <n v="1745"/>
    <x v="2"/>
    <n v="92"/>
    <n v="92"/>
    <d v="2020-04-30T00:00:00"/>
    <s v="Corporate"/>
    <x v="22"/>
    <s v="Cap Project              003 6"/>
    <m/>
    <n v="2246"/>
    <n v="366413"/>
    <m/>
    <m/>
    <m/>
    <m/>
    <s v="T4"/>
    <n v="305"/>
    <m/>
    <m/>
    <n v="4"/>
    <n v="20"/>
    <n v="1"/>
    <n v="1099823"/>
    <s v="AA"/>
    <n v="102"/>
    <s v="P"/>
    <s v="P"/>
    <n v="20"/>
    <m/>
    <m/>
  </r>
  <r>
    <n v="105"/>
    <n v="2019099"/>
    <n v="1745"/>
    <x v="2"/>
    <n v="92"/>
    <n v="92"/>
    <d v="2020-04-30T00:00:00"/>
    <s v="Corporate"/>
    <x v="22"/>
    <s v="Cap Project              003 6"/>
    <m/>
    <n v="2246"/>
    <n v="366413"/>
    <m/>
    <m/>
    <m/>
    <m/>
    <s v="T4"/>
    <n v="305"/>
    <m/>
    <m/>
    <n v="4"/>
    <n v="20"/>
    <n v="1"/>
    <n v="1099823"/>
    <s v="AA"/>
    <n v="102"/>
    <s v="P"/>
    <s v="P"/>
    <n v="21"/>
    <m/>
    <m/>
  </r>
  <r>
    <n v="105"/>
    <n v="2019099"/>
    <n v="1745"/>
    <x v="2"/>
    <n v="92"/>
    <n v="92"/>
    <d v="2020-03-15T00:00:00"/>
    <s v="Corporate"/>
    <x v="22"/>
    <s v="Cap Project              003 6"/>
    <m/>
    <n v="2228"/>
    <n v="362565"/>
    <m/>
    <m/>
    <m/>
    <m/>
    <s v="T4"/>
    <n v="305"/>
    <m/>
    <m/>
    <n v="3"/>
    <n v="20"/>
    <n v="1"/>
    <n v="1099823"/>
    <s v="AA"/>
    <n v="102"/>
    <s v="P"/>
    <s v="P"/>
    <n v="14"/>
    <m/>
    <m/>
  </r>
  <r>
    <n v="105"/>
    <n v="2019099"/>
    <n v="1745"/>
    <x v="2"/>
    <n v="92"/>
    <n v="92"/>
    <d v="2020-02-29T00:00:00"/>
    <s v="Corporate"/>
    <x v="22"/>
    <s v="Cap Project              003 6"/>
    <m/>
    <n v="2222"/>
    <n v="360965"/>
    <m/>
    <m/>
    <m/>
    <m/>
    <s v="T4"/>
    <n v="305"/>
    <m/>
    <m/>
    <n v="2"/>
    <n v="20"/>
    <n v="1"/>
    <n v="1099823"/>
    <s v="AA"/>
    <n v="102"/>
    <s v="P"/>
    <s v="P"/>
    <n v="32"/>
    <m/>
    <m/>
  </r>
  <r>
    <n v="105"/>
    <n v="2019099"/>
    <n v="1745"/>
    <x v="2"/>
    <n v="92"/>
    <n v="92"/>
    <d v="2020-02-29T00:00:00"/>
    <s v="Corporate"/>
    <x v="22"/>
    <s v="Cap Project              003 6"/>
    <m/>
    <n v="2222"/>
    <n v="360965"/>
    <m/>
    <m/>
    <m/>
    <m/>
    <s v="T4"/>
    <n v="305"/>
    <m/>
    <m/>
    <n v="2"/>
    <n v="20"/>
    <n v="1"/>
    <n v="1099823"/>
    <s v="AA"/>
    <n v="102"/>
    <s v="P"/>
    <s v="P"/>
    <n v="40"/>
    <m/>
    <m/>
  </r>
  <r>
    <n v="105"/>
    <n v="2019099"/>
    <n v="1745"/>
    <x v="2"/>
    <n v="92"/>
    <n v="92"/>
    <d v="2020-02-15T00:00:00"/>
    <s v="Corporate"/>
    <x v="22"/>
    <s v="Cap Project              003 6"/>
    <m/>
    <n v="2216"/>
    <n v="359985"/>
    <m/>
    <m/>
    <m/>
    <m/>
    <s v="T4"/>
    <n v="305"/>
    <m/>
    <m/>
    <n v="2"/>
    <n v="20"/>
    <n v="1"/>
    <n v="1099823"/>
    <s v="AA"/>
    <n v="102"/>
    <s v="P"/>
    <s v="P"/>
    <n v="42"/>
    <m/>
    <m/>
  </r>
  <r>
    <n v="105"/>
    <n v="2019099"/>
    <n v="1745"/>
    <x v="2"/>
    <n v="92"/>
    <n v="92"/>
    <d v="2020-02-15T00:00:00"/>
    <s v="Corporate"/>
    <x v="22"/>
    <s v="Cap Project              003 6"/>
    <m/>
    <n v="2216"/>
    <n v="359985"/>
    <m/>
    <m/>
    <m/>
    <m/>
    <s v="T4"/>
    <n v="305"/>
    <m/>
    <m/>
    <n v="2"/>
    <n v="20"/>
    <n v="1"/>
    <n v="1099823"/>
    <s v="AA"/>
    <n v="102"/>
    <s v="P"/>
    <s v="P"/>
    <n v="43"/>
    <m/>
    <m/>
  </r>
  <r>
    <n v="105"/>
    <n v="2019099"/>
    <n v="1745"/>
    <x v="2"/>
    <n v="92"/>
    <n v="92"/>
    <d v="2019-12-31T00:00:00"/>
    <s v="Corporate"/>
    <x v="22"/>
    <s v="Cap Project              003 6"/>
    <m/>
    <n v="2192"/>
    <n v="356023"/>
    <m/>
    <m/>
    <m/>
    <m/>
    <s v="T4"/>
    <n v="305"/>
    <m/>
    <m/>
    <n v="12"/>
    <n v="19"/>
    <n v="1"/>
    <n v="1099823"/>
    <s v="AA"/>
    <n v="102"/>
    <s v="P"/>
    <s v="P"/>
    <n v="19"/>
    <m/>
    <m/>
  </r>
  <r>
    <n v="105"/>
    <n v="2019099"/>
    <n v="1745"/>
    <x v="2"/>
    <n v="92"/>
    <n v="92"/>
    <d v="2019-12-15T00:00:00"/>
    <s v="Corporate"/>
    <x v="22"/>
    <s v="Cap Project              003 6"/>
    <m/>
    <n v="2183"/>
    <n v="355020"/>
    <m/>
    <m/>
    <m/>
    <m/>
    <s v="T4"/>
    <n v="305"/>
    <m/>
    <m/>
    <n v="12"/>
    <n v="19"/>
    <n v="1"/>
    <n v="1099823"/>
    <s v="AA"/>
    <n v="102"/>
    <s v="P"/>
    <s v="P"/>
    <n v="52"/>
    <m/>
    <m/>
  </r>
  <r>
    <n v="105"/>
    <n v="2019099"/>
    <n v="1745"/>
    <x v="2"/>
    <n v="92"/>
    <n v="92"/>
    <d v="2019-11-30T00:00:00"/>
    <s v="Corporate"/>
    <x v="22"/>
    <s v="Cap Project              003 6"/>
    <m/>
    <n v="2177"/>
    <n v="353064"/>
    <m/>
    <m/>
    <m/>
    <m/>
    <s v="T4"/>
    <n v="305"/>
    <m/>
    <m/>
    <n v="11"/>
    <n v="19"/>
    <n v="1"/>
    <n v="1099823"/>
    <s v="AA"/>
    <n v="102"/>
    <s v="P"/>
    <s v="P"/>
    <n v="25"/>
    <m/>
    <m/>
  </r>
  <r>
    <n v="105"/>
    <n v="2019099"/>
    <n v="1745"/>
    <x v="2"/>
    <n v="92"/>
    <n v="92"/>
    <d v="2019-11-15T00:00:00"/>
    <s v="Corporate"/>
    <x v="22"/>
    <s v="Cap Project              003 6"/>
    <m/>
    <n v="2171"/>
    <n v="352112"/>
    <m/>
    <m/>
    <m/>
    <m/>
    <s v="T4"/>
    <n v="305"/>
    <m/>
    <m/>
    <n v="11"/>
    <n v="19"/>
    <n v="1"/>
    <n v="1099823"/>
    <s v="AA"/>
    <n v="102"/>
    <s v="P"/>
    <s v="P"/>
    <n v="27"/>
    <m/>
    <m/>
  </r>
  <r>
    <n v="105"/>
    <n v="2019099"/>
    <n v="1745"/>
    <x v="2"/>
    <n v="92"/>
    <n v="92"/>
    <d v="2019-11-15T00:00:00"/>
    <s v="Corporate"/>
    <x v="22"/>
    <s v="Cap Project              003 6"/>
    <m/>
    <n v="2171"/>
    <n v="352112"/>
    <m/>
    <m/>
    <m/>
    <m/>
    <s v="T4"/>
    <n v="305"/>
    <m/>
    <m/>
    <n v="11"/>
    <n v="19"/>
    <n v="1"/>
    <n v="1099823"/>
    <s v="AA"/>
    <n v="102"/>
    <s v="P"/>
    <s v="P"/>
    <n v="28"/>
    <m/>
    <m/>
  </r>
  <r>
    <n v="105"/>
    <n v="2019099"/>
    <n v="1745"/>
    <x v="2"/>
    <n v="92"/>
    <n v="92"/>
    <d v="2019-07-15T00:00:00"/>
    <s v="Corporate"/>
    <x v="22"/>
    <s v="Cap Project              003 6"/>
    <m/>
    <n v="2120"/>
    <n v="339779"/>
    <m/>
    <m/>
    <m/>
    <m/>
    <s v="T4"/>
    <n v="305"/>
    <m/>
    <m/>
    <n v="7"/>
    <n v="19"/>
    <n v="1"/>
    <n v="1099823"/>
    <s v="AA"/>
    <n v="105"/>
    <s v="P"/>
    <s v="P"/>
    <n v="20"/>
    <m/>
    <m/>
  </r>
  <r>
    <n v="105"/>
    <n v="2019099"/>
    <n v="1745"/>
    <x v="2"/>
    <n v="91.5"/>
    <n v="91.5"/>
    <d v="2019-10-15T00:00:00"/>
    <s v="Corporate"/>
    <x v="24"/>
    <s v="Cap Project              003 6"/>
    <m/>
    <n v="2159"/>
    <n v="348966"/>
    <m/>
    <m/>
    <m/>
    <m/>
    <s v="T4"/>
    <n v="305"/>
    <m/>
    <m/>
    <n v="10"/>
    <n v="19"/>
    <n v="1.5"/>
    <n v="1099918"/>
    <s v="AA"/>
    <n v="102"/>
    <s v="P"/>
    <s v="P"/>
    <n v="29"/>
    <m/>
    <m/>
  </r>
  <r>
    <n v="105"/>
    <n v="2019099"/>
    <n v="1745"/>
    <x v="2"/>
    <n v="91.5"/>
    <n v="91.5"/>
    <d v="2019-10-15T00:00:00"/>
    <s v="Corporate"/>
    <x v="24"/>
    <s v="Cap Project              003 6"/>
    <m/>
    <n v="2159"/>
    <n v="348966"/>
    <m/>
    <m/>
    <m/>
    <m/>
    <s v="T4"/>
    <n v="305"/>
    <m/>
    <m/>
    <n v="10"/>
    <n v="19"/>
    <n v="1.5"/>
    <n v="1099918"/>
    <s v="AA"/>
    <n v="102"/>
    <s v="P"/>
    <s v="P"/>
    <n v="31"/>
    <m/>
    <m/>
  </r>
  <r>
    <n v="105"/>
    <n v="2019099"/>
    <n v="1745"/>
    <x v="2"/>
    <n v="91.5"/>
    <n v="91.5"/>
    <d v="2019-08-31T00:00:00"/>
    <s v="Corporate"/>
    <x v="24"/>
    <s v="Cap Project              003 6"/>
    <m/>
    <n v="2141"/>
    <n v="343758"/>
    <m/>
    <m/>
    <m/>
    <m/>
    <s v="T4"/>
    <n v="305"/>
    <m/>
    <m/>
    <n v="8"/>
    <n v="19"/>
    <n v="1.5"/>
    <n v="1099918"/>
    <s v="AA"/>
    <n v="105"/>
    <s v="P"/>
    <s v="P"/>
    <n v="28"/>
    <m/>
    <m/>
  </r>
  <r>
    <n v="105"/>
    <n v="2019099"/>
    <n v="1745"/>
    <x v="2"/>
    <n v="91.5"/>
    <n v="91.5"/>
    <d v="2019-08-15T00:00:00"/>
    <s v="Corporate"/>
    <x v="24"/>
    <s v="Cap Project              003 6"/>
    <m/>
    <n v="2132"/>
    <n v="342563"/>
    <m/>
    <m/>
    <m/>
    <m/>
    <s v="T4"/>
    <n v="305"/>
    <m/>
    <m/>
    <n v="8"/>
    <n v="19"/>
    <n v="1.5"/>
    <n v="1099918"/>
    <s v="AA"/>
    <n v="105"/>
    <s v="P"/>
    <s v="P"/>
    <n v="20"/>
    <m/>
    <m/>
  </r>
  <r>
    <n v="105"/>
    <n v="2019099"/>
    <n v="1745"/>
    <x v="2"/>
    <n v="91.5"/>
    <n v="91.5"/>
    <d v="2019-08-15T00:00:00"/>
    <s v="Corporate"/>
    <x v="24"/>
    <s v="Cap Project              003 6"/>
    <m/>
    <n v="2132"/>
    <n v="342563"/>
    <m/>
    <m/>
    <m/>
    <m/>
    <s v="T4"/>
    <n v="305"/>
    <m/>
    <m/>
    <n v="8"/>
    <n v="19"/>
    <n v="1.5"/>
    <n v="1099918"/>
    <s v="AA"/>
    <n v="105"/>
    <s v="P"/>
    <s v="P"/>
    <n v="22"/>
    <m/>
    <m/>
  </r>
  <r>
    <n v="105"/>
    <n v="2019099"/>
    <n v="1745"/>
    <x v="2"/>
    <n v="91.5"/>
    <n v="91.5"/>
    <d v="2019-08-15T00:00:00"/>
    <s v="Corporate"/>
    <x v="24"/>
    <s v="Cap Project              003 6"/>
    <m/>
    <n v="2132"/>
    <n v="342563"/>
    <m/>
    <m/>
    <m/>
    <m/>
    <s v="T4"/>
    <n v="305"/>
    <m/>
    <m/>
    <n v="8"/>
    <n v="19"/>
    <n v="1.5"/>
    <n v="1099918"/>
    <s v="AA"/>
    <n v="105"/>
    <s v="P"/>
    <s v="P"/>
    <n v="24"/>
    <m/>
    <m/>
  </r>
  <r>
    <m/>
    <m/>
    <m/>
    <x v="2"/>
    <n v="89.32"/>
    <n v="89.32"/>
    <d v="2020-12-15T00:00:00"/>
    <m/>
    <x v="3"/>
    <m/>
    <m/>
    <m/>
    <m/>
    <m/>
    <m/>
    <m/>
    <m/>
    <m/>
    <m/>
    <m/>
    <m/>
    <m/>
    <n v="20"/>
    <m/>
    <m/>
    <m/>
    <m/>
    <m/>
    <m/>
    <m/>
    <m/>
    <m/>
  </r>
  <r>
    <m/>
    <m/>
    <m/>
    <x v="2"/>
    <n v="89.32"/>
    <n v="89.32"/>
    <d v="2020-12-11T00:00:00"/>
    <m/>
    <x v="3"/>
    <m/>
    <m/>
    <m/>
    <m/>
    <m/>
    <m/>
    <m/>
    <m/>
    <m/>
    <m/>
    <m/>
    <m/>
    <m/>
    <n v="20"/>
    <m/>
    <m/>
    <m/>
    <m/>
    <m/>
    <m/>
    <m/>
    <m/>
    <m/>
  </r>
  <r>
    <m/>
    <m/>
    <m/>
    <x v="2"/>
    <n v="89.32"/>
    <n v="89.32"/>
    <d v="2020-12-10T00:00:00"/>
    <m/>
    <x v="3"/>
    <m/>
    <m/>
    <m/>
    <m/>
    <m/>
    <m/>
    <m/>
    <m/>
    <m/>
    <m/>
    <m/>
    <m/>
    <m/>
    <n v="20"/>
    <m/>
    <m/>
    <m/>
    <m/>
    <m/>
    <m/>
    <m/>
    <m/>
    <m/>
  </r>
  <r>
    <m/>
    <m/>
    <m/>
    <x v="2"/>
    <n v="89.32"/>
    <n v="89.32"/>
    <d v="2020-12-09T00:00:00"/>
    <m/>
    <x v="3"/>
    <m/>
    <m/>
    <m/>
    <m/>
    <m/>
    <m/>
    <m/>
    <m/>
    <m/>
    <m/>
    <m/>
    <m/>
    <m/>
    <n v="20"/>
    <m/>
    <m/>
    <m/>
    <m/>
    <m/>
    <m/>
    <m/>
    <m/>
    <m/>
  </r>
  <r>
    <m/>
    <m/>
    <m/>
    <x v="2"/>
    <n v="89.32"/>
    <n v="89.32"/>
    <d v="2020-12-08T00:00:00"/>
    <m/>
    <x v="3"/>
    <m/>
    <m/>
    <m/>
    <m/>
    <m/>
    <m/>
    <m/>
    <m/>
    <m/>
    <m/>
    <m/>
    <m/>
    <m/>
    <n v="20"/>
    <m/>
    <m/>
    <m/>
    <m/>
    <m/>
    <m/>
    <m/>
    <m/>
    <m/>
  </r>
  <r>
    <m/>
    <m/>
    <m/>
    <x v="2"/>
    <n v="89.32"/>
    <n v="89.32"/>
    <d v="2020-12-02T00:00:00"/>
    <m/>
    <x v="3"/>
    <m/>
    <m/>
    <m/>
    <m/>
    <m/>
    <m/>
    <m/>
    <m/>
    <m/>
    <m/>
    <m/>
    <m/>
    <m/>
    <n v="20"/>
    <m/>
    <m/>
    <m/>
    <m/>
    <m/>
    <m/>
    <m/>
    <m/>
    <m/>
  </r>
  <r>
    <m/>
    <m/>
    <m/>
    <x v="2"/>
    <n v="89.32"/>
    <n v="89.32"/>
    <d v="2020-11-18T00:00:00"/>
    <m/>
    <x v="3"/>
    <m/>
    <m/>
    <m/>
    <m/>
    <m/>
    <m/>
    <m/>
    <m/>
    <m/>
    <m/>
    <m/>
    <m/>
    <n v="11"/>
    <n v="20"/>
    <m/>
    <m/>
    <m/>
    <m/>
    <m/>
    <m/>
    <m/>
    <m/>
    <m/>
  </r>
  <r>
    <m/>
    <m/>
    <m/>
    <x v="2"/>
    <n v="89.32"/>
    <n v="89.32"/>
    <d v="2020-10-05T00:00:00"/>
    <m/>
    <x v="3"/>
    <m/>
    <m/>
    <m/>
    <m/>
    <m/>
    <m/>
    <m/>
    <m/>
    <m/>
    <m/>
    <m/>
    <m/>
    <n v="10"/>
    <n v="20"/>
    <m/>
    <m/>
    <m/>
    <m/>
    <m/>
    <m/>
    <m/>
    <m/>
    <m/>
  </r>
  <r>
    <m/>
    <m/>
    <m/>
    <x v="2"/>
    <n v="89.32"/>
    <n v="89.32"/>
    <d v="2020-10-01T00:00:00"/>
    <m/>
    <x v="3"/>
    <m/>
    <m/>
    <m/>
    <m/>
    <m/>
    <m/>
    <m/>
    <m/>
    <m/>
    <m/>
    <m/>
    <m/>
    <n v="10"/>
    <n v="20"/>
    <m/>
    <m/>
    <m/>
    <m/>
    <m/>
    <m/>
    <m/>
    <m/>
    <m/>
  </r>
  <r>
    <m/>
    <m/>
    <m/>
    <x v="2"/>
    <n v="89.32"/>
    <n v="89.32"/>
    <d v="2020-09-09T00:00:00"/>
    <m/>
    <x v="3"/>
    <m/>
    <m/>
    <m/>
    <m/>
    <m/>
    <m/>
    <m/>
    <m/>
    <m/>
    <m/>
    <m/>
    <m/>
    <n v="9"/>
    <n v="20"/>
    <m/>
    <m/>
    <m/>
    <m/>
    <m/>
    <m/>
    <m/>
    <m/>
    <m/>
  </r>
  <r>
    <m/>
    <m/>
    <m/>
    <x v="2"/>
    <n v="89.32"/>
    <n v="89.32"/>
    <d v="2020-09-01T00:00:00"/>
    <m/>
    <x v="3"/>
    <m/>
    <m/>
    <m/>
    <m/>
    <m/>
    <m/>
    <m/>
    <m/>
    <m/>
    <m/>
    <m/>
    <m/>
    <n v="9"/>
    <n v="20"/>
    <m/>
    <m/>
    <m/>
    <m/>
    <m/>
    <m/>
    <m/>
    <m/>
    <m/>
  </r>
  <r>
    <m/>
    <m/>
    <m/>
    <x v="2"/>
    <n v="89.32"/>
    <n v="89.32"/>
    <d v="2020-09-01T00:00:00"/>
    <m/>
    <x v="3"/>
    <m/>
    <m/>
    <m/>
    <m/>
    <m/>
    <m/>
    <m/>
    <m/>
    <m/>
    <m/>
    <m/>
    <m/>
    <n v="9"/>
    <n v="20"/>
    <m/>
    <m/>
    <m/>
    <m/>
    <m/>
    <m/>
    <m/>
    <m/>
    <m/>
  </r>
  <r>
    <m/>
    <m/>
    <m/>
    <x v="2"/>
    <n v="89.32"/>
    <n v="89.32"/>
    <d v="2020-08-19T00:00:00"/>
    <m/>
    <x v="3"/>
    <m/>
    <m/>
    <m/>
    <m/>
    <m/>
    <m/>
    <m/>
    <m/>
    <m/>
    <m/>
    <m/>
    <m/>
    <n v="8"/>
    <n v="20"/>
    <m/>
    <m/>
    <m/>
    <m/>
    <m/>
    <m/>
    <m/>
    <m/>
    <m/>
  </r>
  <r>
    <m/>
    <m/>
    <m/>
    <x v="2"/>
    <n v="89.32"/>
    <n v="89.32"/>
    <d v="2020-08-18T00:00:00"/>
    <m/>
    <x v="3"/>
    <m/>
    <m/>
    <m/>
    <m/>
    <m/>
    <m/>
    <m/>
    <m/>
    <m/>
    <m/>
    <m/>
    <m/>
    <n v="8"/>
    <n v="20"/>
    <m/>
    <m/>
    <m/>
    <m/>
    <m/>
    <m/>
    <m/>
    <m/>
    <m/>
  </r>
  <r>
    <m/>
    <m/>
    <m/>
    <x v="2"/>
    <n v="89.32"/>
    <n v="89.32"/>
    <d v="2020-08-17T00:00:00"/>
    <m/>
    <x v="3"/>
    <m/>
    <m/>
    <m/>
    <m/>
    <m/>
    <m/>
    <m/>
    <m/>
    <m/>
    <m/>
    <m/>
    <m/>
    <n v="8"/>
    <n v="20"/>
    <m/>
    <m/>
    <m/>
    <m/>
    <m/>
    <m/>
    <m/>
    <m/>
    <m/>
  </r>
  <r>
    <m/>
    <m/>
    <m/>
    <x v="2"/>
    <n v="89.32"/>
    <n v="89.32"/>
    <d v="2020-08-14T00:00:00"/>
    <m/>
    <x v="3"/>
    <m/>
    <m/>
    <m/>
    <m/>
    <m/>
    <m/>
    <m/>
    <m/>
    <m/>
    <m/>
    <m/>
    <m/>
    <n v="8"/>
    <n v="20"/>
    <m/>
    <m/>
    <m/>
    <m/>
    <m/>
    <m/>
    <m/>
    <m/>
    <m/>
  </r>
  <r>
    <m/>
    <m/>
    <m/>
    <x v="2"/>
    <n v="89.32"/>
    <n v="89.32"/>
    <d v="2020-08-13T00:00:00"/>
    <m/>
    <x v="3"/>
    <m/>
    <m/>
    <m/>
    <m/>
    <m/>
    <m/>
    <m/>
    <m/>
    <m/>
    <m/>
    <m/>
    <m/>
    <n v="8"/>
    <n v="20"/>
    <m/>
    <m/>
    <m/>
    <m/>
    <m/>
    <m/>
    <m/>
    <m/>
    <m/>
  </r>
  <r>
    <m/>
    <m/>
    <m/>
    <x v="2"/>
    <n v="89.32"/>
    <n v="89.32"/>
    <d v="2020-08-12T00:00:00"/>
    <m/>
    <x v="3"/>
    <m/>
    <m/>
    <m/>
    <m/>
    <m/>
    <m/>
    <m/>
    <m/>
    <m/>
    <m/>
    <m/>
    <m/>
    <n v="8"/>
    <n v="20"/>
    <m/>
    <m/>
    <m/>
    <m/>
    <m/>
    <m/>
    <m/>
    <m/>
    <m/>
  </r>
  <r>
    <m/>
    <m/>
    <m/>
    <x v="2"/>
    <n v="89.32"/>
    <n v="89.32"/>
    <d v="2020-08-11T00:00:00"/>
    <m/>
    <x v="3"/>
    <m/>
    <m/>
    <m/>
    <m/>
    <m/>
    <m/>
    <m/>
    <m/>
    <m/>
    <m/>
    <m/>
    <m/>
    <n v="8"/>
    <n v="20"/>
    <m/>
    <m/>
    <m/>
    <m/>
    <m/>
    <m/>
    <m/>
    <m/>
    <m/>
  </r>
  <r>
    <m/>
    <m/>
    <m/>
    <x v="2"/>
    <n v="89.32"/>
    <n v="89.32"/>
    <d v="2020-08-11T00:00:00"/>
    <m/>
    <x v="3"/>
    <m/>
    <m/>
    <m/>
    <m/>
    <m/>
    <m/>
    <m/>
    <m/>
    <m/>
    <m/>
    <m/>
    <m/>
    <n v="8"/>
    <n v="20"/>
    <m/>
    <m/>
    <m/>
    <m/>
    <m/>
    <m/>
    <m/>
    <m/>
    <m/>
  </r>
  <r>
    <m/>
    <m/>
    <m/>
    <x v="2"/>
    <n v="89.32"/>
    <n v="89.32"/>
    <d v="2020-08-07T00:00:00"/>
    <m/>
    <x v="3"/>
    <m/>
    <m/>
    <m/>
    <m/>
    <m/>
    <m/>
    <m/>
    <m/>
    <m/>
    <m/>
    <m/>
    <m/>
    <n v="8"/>
    <n v="20"/>
    <m/>
    <m/>
    <m/>
    <m/>
    <m/>
    <m/>
    <m/>
    <m/>
    <m/>
  </r>
  <r>
    <m/>
    <m/>
    <m/>
    <x v="2"/>
    <n v="89.32"/>
    <n v="89.32"/>
    <d v="2020-08-06T00:00:00"/>
    <m/>
    <x v="3"/>
    <m/>
    <m/>
    <m/>
    <m/>
    <m/>
    <m/>
    <m/>
    <m/>
    <m/>
    <m/>
    <m/>
    <m/>
    <n v="8"/>
    <n v="20"/>
    <m/>
    <m/>
    <m/>
    <m/>
    <m/>
    <m/>
    <m/>
    <m/>
    <m/>
  </r>
  <r>
    <m/>
    <m/>
    <m/>
    <x v="2"/>
    <n v="89.32"/>
    <n v="89.32"/>
    <d v="2020-08-04T00:00:00"/>
    <m/>
    <x v="3"/>
    <m/>
    <m/>
    <m/>
    <m/>
    <m/>
    <m/>
    <m/>
    <m/>
    <m/>
    <m/>
    <m/>
    <m/>
    <n v="8"/>
    <n v="20"/>
    <m/>
    <m/>
    <m/>
    <m/>
    <m/>
    <m/>
    <m/>
    <m/>
    <m/>
  </r>
  <r>
    <m/>
    <m/>
    <m/>
    <x v="2"/>
    <n v="89.32"/>
    <n v="89.32"/>
    <d v="2020-08-03T00:00:00"/>
    <m/>
    <x v="3"/>
    <m/>
    <m/>
    <m/>
    <m/>
    <m/>
    <m/>
    <m/>
    <m/>
    <m/>
    <m/>
    <m/>
    <m/>
    <n v="8"/>
    <n v="20"/>
    <m/>
    <m/>
    <m/>
    <m/>
    <m/>
    <m/>
    <m/>
    <m/>
    <m/>
  </r>
  <r>
    <m/>
    <m/>
    <m/>
    <x v="2"/>
    <n v="89.32"/>
    <n v="89.32"/>
    <d v="2020-08-01T00:00:00"/>
    <m/>
    <x v="3"/>
    <m/>
    <m/>
    <m/>
    <m/>
    <m/>
    <m/>
    <m/>
    <m/>
    <m/>
    <m/>
    <m/>
    <m/>
    <n v="8"/>
    <n v="20"/>
    <m/>
    <m/>
    <m/>
    <m/>
    <m/>
    <m/>
    <m/>
    <m/>
    <m/>
  </r>
  <r>
    <m/>
    <m/>
    <m/>
    <x v="2"/>
    <n v="89.32"/>
    <n v="89.32"/>
    <d v="2020-08-01T00:00:00"/>
    <m/>
    <x v="3"/>
    <m/>
    <m/>
    <m/>
    <m/>
    <m/>
    <m/>
    <m/>
    <m/>
    <m/>
    <m/>
    <m/>
    <m/>
    <n v="8"/>
    <n v="20"/>
    <m/>
    <m/>
    <m/>
    <m/>
    <m/>
    <m/>
    <m/>
    <m/>
    <m/>
  </r>
  <r>
    <m/>
    <m/>
    <m/>
    <x v="2"/>
    <n v="89.32"/>
    <n v="89.32"/>
    <d v="2020-08-01T00:00:00"/>
    <m/>
    <x v="3"/>
    <m/>
    <m/>
    <m/>
    <m/>
    <m/>
    <m/>
    <m/>
    <m/>
    <m/>
    <m/>
    <m/>
    <m/>
    <n v="8"/>
    <n v="20"/>
    <m/>
    <m/>
    <m/>
    <m/>
    <m/>
    <m/>
    <m/>
    <m/>
    <m/>
  </r>
  <r>
    <m/>
    <m/>
    <m/>
    <x v="2"/>
    <n v="89.32"/>
    <n v="89.32"/>
    <d v="2020-07-23T00:00:00"/>
    <m/>
    <x v="3"/>
    <m/>
    <m/>
    <m/>
    <m/>
    <m/>
    <m/>
    <m/>
    <m/>
    <m/>
    <m/>
    <m/>
    <m/>
    <n v="7"/>
    <n v="20"/>
    <m/>
    <m/>
    <m/>
    <m/>
    <m/>
    <m/>
    <m/>
    <m/>
    <m/>
  </r>
  <r>
    <m/>
    <m/>
    <m/>
    <x v="2"/>
    <n v="89.32"/>
    <n v="89.32"/>
    <d v="2020-07-23T00:00:00"/>
    <m/>
    <x v="3"/>
    <m/>
    <m/>
    <m/>
    <m/>
    <m/>
    <m/>
    <m/>
    <m/>
    <m/>
    <m/>
    <m/>
    <m/>
    <n v="7"/>
    <n v="20"/>
    <m/>
    <m/>
    <m/>
    <m/>
    <m/>
    <m/>
    <m/>
    <m/>
    <m/>
  </r>
  <r>
    <m/>
    <m/>
    <m/>
    <x v="2"/>
    <n v="89.32"/>
    <n v="89.32"/>
    <d v="2020-07-15T00:00:00"/>
    <m/>
    <x v="3"/>
    <m/>
    <m/>
    <m/>
    <m/>
    <m/>
    <m/>
    <m/>
    <m/>
    <m/>
    <m/>
    <m/>
    <m/>
    <n v="7"/>
    <n v="20"/>
    <m/>
    <m/>
    <m/>
    <m/>
    <m/>
    <m/>
    <m/>
    <m/>
    <m/>
  </r>
  <r>
    <m/>
    <m/>
    <m/>
    <x v="2"/>
    <n v="89.32"/>
    <n v="89.32"/>
    <d v="2020-07-09T00:00:00"/>
    <m/>
    <x v="3"/>
    <m/>
    <m/>
    <m/>
    <m/>
    <m/>
    <m/>
    <m/>
    <m/>
    <m/>
    <m/>
    <m/>
    <m/>
    <n v="7"/>
    <n v="20"/>
    <m/>
    <m/>
    <m/>
    <m/>
    <m/>
    <m/>
    <m/>
    <m/>
    <m/>
  </r>
  <r>
    <m/>
    <m/>
    <m/>
    <x v="2"/>
    <n v="89.32"/>
    <n v="89.32"/>
    <d v="2020-07-08T00:00:00"/>
    <m/>
    <x v="3"/>
    <m/>
    <m/>
    <m/>
    <m/>
    <m/>
    <m/>
    <m/>
    <m/>
    <m/>
    <m/>
    <m/>
    <m/>
    <n v="7"/>
    <n v="20"/>
    <m/>
    <m/>
    <m/>
    <m/>
    <m/>
    <m/>
    <m/>
    <m/>
    <m/>
  </r>
  <r>
    <m/>
    <m/>
    <m/>
    <x v="2"/>
    <n v="89.32"/>
    <n v="89.32"/>
    <d v="2020-07-07T00:00:00"/>
    <m/>
    <x v="3"/>
    <m/>
    <m/>
    <m/>
    <m/>
    <m/>
    <m/>
    <m/>
    <m/>
    <m/>
    <m/>
    <m/>
    <m/>
    <n v="7"/>
    <n v="20"/>
    <m/>
    <m/>
    <m/>
    <m/>
    <m/>
    <m/>
    <m/>
    <m/>
    <m/>
  </r>
  <r>
    <m/>
    <m/>
    <m/>
    <x v="2"/>
    <n v="89.32"/>
    <n v="89.32"/>
    <d v="2020-07-06T00:00:00"/>
    <m/>
    <x v="3"/>
    <m/>
    <m/>
    <m/>
    <m/>
    <m/>
    <m/>
    <m/>
    <m/>
    <m/>
    <m/>
    <m/>
    <m/>
    <n v="7"/>
    <n v="20"/>
    <m/>
    <m/>
    <m/>
    <m/>
    <m/>
    <m/>
    <m/>
    <m/>
    <m/>
  </r>
  <r>
    <m/>
    <m/>
    <m/>
    <x v="2"/>
    <n v="89.32"/>
    <n v="89.32"/>
    <d v="2020-07-03T00:00:00"/>
    <m/>
    <x v="3"/>
    <m/>
    <m/>
    <m/>
    <m/>
    <m/>
    <m/>
    <m/>
    <m/>
    <m/>
    <m/>
    <m/>
    <m/>
    <n v="7"/>
    <n v="20"/>
    <m/>
    <m/>
    <m/>
    <m/>
    <m/>
    <m/>
    <m/>
    <m/>
    <m/>
  </r>
  <r>
    <m/>
    <m/>
    <m/>
    <x v="2"/>
    <n v="89.32"/>
    <n v="89.32"/>
    <d v="2020-07-02T00:00:00"/>
    <m/>
    <x v="3"/>
    <m/>
    <m/>
    <m/>
    <m/>
    <m/>
    <m/>
    <m/>
    <m/>
    <m/>
    <m/>
    <m/>
    <m/>
    <n v="7"/>
    <n v="20"/>
    <m/>
    <m/>
    <m/>
    <m/>
    <m/>
    <m/>
    <m/>
    <m/>
    <m/>
  </r>
  <r>
    <m/>
    <m/>
    <m/>
    <x v="2"/>
    <n v="89.32"/>
    <n v="89.32"/>
    <d v="2020-07-01T00:00:00"/>
    <m/>
    <x v="3"/>
    <m/>
    <m/>
    <m/>
    <m/>
    <m/>
    <m/>
    <m/>
    <m/>
    <m/>
    <m/>
    <m/>
    <m/>
    <n v="7"/>
    <n v="20"/>
    <m/>
    <m/>
    <m/>
    <m/>
    <m/>
    <m/>
    <m/>
    <m/>
    <m/>
  </r>
  <r>
    <m/>
    <m/>
    <m/>
    <x v="2"/>
    <n v="89.32"/>
    <n v="89.32"/>
    <d v="2020-07-01T00:00:00"/>
    <m/>
    <x v="3"/>
    <m/>
    <m/>
    <m/>
    <m/>
    <m/>
    <m/>
    <m/>
    <m/>
    <m/>
    <m/>
    <m/>
    <m/>
    <n v="7"/>
    <n v="20"/>
    <m/>
    <m/>
    <m/>
    <m/>
    <m/>
    <m/>
    <m/>
    <m/>
    <m/>
  </r>
  <r>
    <m/>
    <m/>
    <m/>
    <x v="2"/>
    <n v="89.32"/>
    <n v="89.32"/>
    <d v="2020-06-25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89.32"/>
    <n v="89.32"/>
    <d v="2020-06-24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89.32"/>
    <n v="89.32"/>
    <d v="2020-06-22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89.32"/>
    <n v="89.32"/>
    <d v="2020-06-19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89.32"/>
    <n v="89.32"/>
    <d v="2020-06-18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89.32"/>
    <n v="89.32"/>
    <d v="2020-06-18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89.32"/>
    <n v="89.32"/>
    <d v="2020-06-15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89.32"/>
    <n v="89.32"/>
    <d v="2020-06-12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89.32"/>
    <n v="89.32"/>
    <d v="2020-06-10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89.32"/>
    <n v="89.32"/>
    <d v="2020-06-09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89.32"/>
    <n v="89.32"/>
    <d v="2020-06-08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89.32"/>
    <n v="89.32"/>
    <d v="2020-06-05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89.32"/>
    <n v="89.32"/>
    <d v="2020-06-04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89.32"/>
    <n v="89.32"/>
    <d v="2020-06-03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89.32"/>
    <n v="89.32"/>
    <d v="2020-06-03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89.32"/>
    <n v="89.32"/>
    <d v="2020-06-02T00:00:00"/>
    <m/>
    <x v="3"/>
    <m/>
    <m/>
    <m/>
    <m/>
    <m/>
    <m/>
    <m/>
    <m/>
    <m/>
    <m/>
    <m/>
    <m/>
    <n v="6"/>
    <n v="20"/>
    <m/>
    <m/>
    <m/>
    <m/>
    <m/>
    <m/>
    <m/>
    <m/>
    <m/>
  </r>
  <r>
    <n v="105"/>
    <n v="2019099"/>
    <n v="1745"/>
    <x v="2"/>
    <n v="89.32"/>
    <n v="89.32"/>
    <d v="2020-05-31T00:00:00"/>
    <s v="Corporate"/>
    <x v="3"/>
    <s v="Cap Project              003 6"/>
    <m/>
    <n v="2258"/>
    <n v="368516"/>
    <m/>
    <m/>
    <m/>
    <m/>
    <s v="T4"/>
    <n v="305"/>
    <m/>
    <m/>
    <n v="5"/>
    <n v="20"/>
    <n v="2"/>
    <n v="1001797"/>
    <s v="AA"/>
    <n v="102"/>
    <s v="P"/>
    <s v="P"/>
    <n v="22"/>
    <m/>
    <m/>
  </r>
  <r>
    <n v="105"/>
    <n v="2019099"/>
    <n v="1745"/>
    <x v="2"/>
    <n v="89.32"/>
    <n v="89.32"/>
    <d v="2020-05-31T00:00:00"/>
    <s v="Corporate"/>
    <x v="3"/>
    <s v="Cap Project              003 6"/>
    <m/>
    <n v="2258"/>
    <n v="368516"/>
    <m/>
    <m/>
    <m/>
    <m/>
    <s v="T4"/>
    <n v="305"/>
    <m/>
    <m/>
    <n v="5"/>
    <n v="20"/>
    <n v="2"/>
    <n v="1001797"/>
    <s v="AA"/>
    <n v="102"/>
    <s v="P"/>
    <s v="P"/>
    <n v="23"/>
    <m/>
    <m/>
  </r>
  <r>
    <n v="105"/>
    <n v="2019099"/>
    <n v="1745"/>
    <x v="2"/>
    <n v="89.32"/>
    <n v="89.32"/>
    <d v="2020-05-31T00:00:00"/>
    <s v="Corporate"/>
    <x v="3"/>
    <s v="Cap Project              003 6"/>
    <m/>
    <n v="2258"/>
    <n v="368516"/>
    <m/>
    <m/>
    <m/>
    <m/>
    <s v="T4"/>
    <n v="305"/>
    <m/>
    <m/>
    <n v="5"/>
    <n v="20"/>
    <n v="2"/>
    <n v="1001797"/>
    <s v="AA"/>
    <n v="102"/>
    <s v="P"/>
    <s v="P"/>
    <n v="24"/>
    <m/>
    <m/>
  </r>
  <r>
    <n v="105"/>
    <n v="2019099"/>
    <n v="1745"/>
    <x v="2"/>
    <n v="89.32"/>
    <n v="89.32"/>
    <d v="2020-05-31T00:00:00"/>
    <s v="Corporate"/>
    <x v="3"/>
    <s v="Cap Project              003 6"/>
    <m/>
    <n v="2258"/>
    <n v="368516"/>
    <m/>
    <m/>
    <m/>
    <m/>
    <s v="T4"/>
    <n v="305"/>
    <m/>
    <m/>
    <n v="5"/>
    <n v="20"/>
    <n v="2"/>
    <n v="1001797"/>
    <s v="AA"/>
    <n v="102"/>
    <s v="P"/>
    <s v="P"/>
    <n v="28"/>
    <m/>
    <m/>
  </r>
  <r>
    <n v="105"/>
    <n v="2019099"/>
    <n v="1745"/>
    <x v="2"/>
    <n v="89.32"/>
    <n v="89.32"/>
    <d v="2020-05-31T00:00:00"/>
    <s v="Corporate"/>
    <x v="3"/>
    <s v="Cap Project              003 6"/>
    <m/>
    <n v="2258"/>
    <n v="368516"/>
    <m/>
    <m/>
    <m/>
    <m/>
    <s v="T4"/>
    <n v="305"/>
    <m/>
    <m/>
    <n v="5"/>
    <n v="20"/>
    <n v="2"/>
    <n v="1099997"/>
    <s v="AA"/>
    <n v="102"/>
    <s v="P"/>
    <s v="P"/>
    <n v="36"/>
    <m/>
    <m/>
  </r>
  <r>
    <n v="105"/>
    <n v="2019099"/>
    <n v="1745"/>
    <x v="2"/>
    <n v="89.32"/>
    <n v="89.32"/>
    <d v="2020-05-31T00:00:00"/>
    <s v="Corporate"/>
    <x v="3"/>
    <s v="Cap Project              003 6"/>
    <m/>
    <n v="2258"/>
    <n v="368516"/>
    <m/>
    <m/>
    <m/>
    <m/>
    <s v="T4"/>
    <n v="305"/>
    <m/>
    <m/>
    <n v="5"/>
    <n v="20"/>
    <n v="2"/>
    <n v="1099820"/>
    <s v="AA"/>
    <n v="102"/>
    <s v="P"/>
    <s v="P"/>
    <n v="76"/>
    <m/>
    <m/>
  </r>
  <r>
    <n v="105"/>
    <n v="2019099"/>
    <n v="1745"/>
    <x v="2"/>
    <n v="89.32"/>
    <n v="89.32"/>
    <d v="2020-05-31T00:00:00"/>
    <s v="Corporate"/>
    <x v="3"/>
    <s v="Cap Project              003 6"/>
    <m/>
    <n v="2258"/>
    <n v="368516"/>
    <m/>
    <m/>
    <m/>
    <m/>
    <s v="T4"/>
    <n v="305"/>
    <m/>
    <m/>
    <n v="5"/>
    <n v="20"/>
    <n v="2"/>
    <n v="1001446"/>
    <s v="AA"/>
    <n v="102"/>
    <s v="P"/>
    <s v="P"/>
    <n v="94"/>
    <m/>
    <m/>
  </r>
  <r>
    <n v="105"/>
    <n v="2019099"/>
    <n v="1745"/>
    <x v="2"/>
    <n v="89.32"/>
    <n v="89.32"/>
    <d v="2020-05-31T00:00:00"/>
    <s v="Corporate"/>
    <x v="3"/>
    <s v="Cap Project              003 6"/>
    <m/>
    <n v="2258"/>
    <n v="368516"/>
    <m/>
    <m/>
    <m/>
    <m/>
    <s v="T4"/>
    <n v="305"/>
    <m/>
    <m/>
    <n v="5"/>
    <n v="20"/>
    <n v="2"/>
    <n v="1001446"/>
    <s v="AA"/>
    <n v="102"/>
    <s v="P"/>
    <s v="P"/>
    <n v="95"/>
    <m/>
    <m/>
  </r>
  <r>
    <n v="105"/>
    <n v="2019099"/>
    <n v="1745"/>
    <x v="2"/>
    <n v="89.32"/>
    <n v="89.32"/>
    <d v="2020-05-15T00:00:00"/>
    <s v="Corporate"/>
    <x v="3"/>
    <s v="Cap Project              003 6"/>
    <m/>
    <n v="2252"/>
    <n v="367714"/>
    <m/>
    <m/>
    <m/>
    <m/>
    <s v="T4"/>
    <n v="305"/>
    <m/>
    <m/>
    <n v="5"/>
    <n v="20"/>
    <n v="2"/>
    <n v="1099820"/>
    <s v="AA"/>
    <n v="102"/>
    <s v="P"/>
    <s v="P"/>
    <n v="34"/>
    <m/>
    <m/>
  </r>
  <r>
    <n v="105"/>
    <n v="2019099"/>
    <n v="1745"/>
    <x v="2"/>
    <n v="89.32"/>
    <n v="89.32"/>
    <d v="2020-05-15T00:00:00"/>
    <s v="Corporate"/>
    <x v="3"/>
    <s v="Cap Project              003 6"/>
    <m/>
    <n v="2252"/>
    <n v="367714"/>
    <m/>
    <m/>
    <m/>
    <m/>
    <s v="T4"/>
    <n v="305"/>
    <m/>
    <m/>
    <n v="5"/>
    <n v="20"/>
    <n v="2"/>
    <n v="1099820"/>
    <s v="AA"/>
    <n v="102"/>
    <s v="P"/>
    <s v="P"/>
    <n v="35"/>
    <m/>
    <m/>
  </r>
  <r>
    <n v="105"/>
    <n v="2019099"/>
    <n v="1745"/>
    <x v="2"/>
    <n v="89.32"/>
    <n v="89.32"/>
    <d v="2020-05-15T00:00:00"/>
    <s v="Corporate"/>
    <x v="3"/>
    <s v="Cap Project              003 6"/>
    <m/>
    <n v="2252"/>
    <n v="367714"/>
    <m/>
    <m/>
    <m/>
    <m/>
    <s v="T4"/>
    <n v="305"/>
    <m/>
    <m/>
    <n v="5"/>
    <n v="20"/>
    <n v="2"/>
    <n v="1099820"/>
    <s v="AA"/>
    <n v="102"/>
    <s v="P"/>
    <s v="P"/>
    <n v="36"/>
    <m/>
    <m/>
  </r>
  <r>
    <n v="105"/>
    <n v="2019099"/>
    <n v="1745"/>
    <x v="2"/>
    <n v="89.32"/>
    <n v="89.32"/>
    <d v="2020-05-15T00:00:00"/>
    <s v="Corporate"/>
    <x v="3"/>
    <s v="Cap Project              003 6"/>
    <m/>
    <n v="2252"/>
    <n v="367714"/>
    <m/>
    <m/>
    <m/>
    <m/>
    <s v="T4"/>
    <n v="305"/>
    <m/>
    <m/>
    <n v="5"/>
    <n v="20"/>
    <n v="2"/>
    <n v="1099820"/>
    <s v="AA"/>
    <n v="102"/>
    <s v="P"/>
    <s v="P"/>
    <n v="38"/>
    <m/>
    <m/>
  </r>
  <r>
    <n v="105"/>
    <n v="2019099"/>
    <n v="1745"/>
    <x v="2"/>
    <n v="89.32"/>
    <n v="89.32"/>
    <d v="2020-05-15T00:00:00"/>
    <s v="Corporate"/>
    <x v="3"/>
    <s v="Cap Project              003 6"/>
    <m/>
    <n v="2252"/>
    <n v="367714"/>
    <m/>
    <m/>
    <m/>
    <m/>
    <s v="T4"/>
    <n v="305"/>
    <m/>
    <m/>
    <n v="5"/>
    <n v="20"/>
    <n v="2"/>
    <n v="1001594"/>
    <s v="AA"/>
    <n v="102"/>
    <s v="P"/>
    <s v="P"/>
    <n v="71"/>
    <m/>
    <m/>
  </r>
  <r>
    <n v="105"/>
    <n v="2019099"/>
    <n v="1745"/>
    <x v="2"/>
    <n v="89.32"/>
    <n v="89.32"/>
    <d v="2020-05-15T00:00:00"/>
    <s v="Corporate"/>
    <x v="3"/>
    <s v="Cap Project              003 6"/>
    <m/>
    <n v="2252"/>
    <n v="367714"/>
    <m/>
    <m/>
    <m/>
    <m/>
    <s v="T4"/>
    <n v="305"/>
    <m/>
    <m/>
    <n v="5"/>
    <n v="20"/>
    <n v="2"/>
    <n v="1001797"/>
    <s v="AA"/>
    <n v="102"/>
    <s v="P"/>
    <s v="P"/>
    <n v="78"/>
    <m/>
    <m/>
  </r>
  <r>
    <n v="105"/>
    <n v="2019099"/>
    <n v="1745"/>
    <x v="2"/>
    <n v="89.32"/>
    <n v="89.32"/>
    <d v="2020-05-15T00:00:00"/>
    <s v="Corporate"/>
    <x v="3"/>
    <s v="Cap Project              003 6"/>
    <m/>
    <n v="2252"/>
    <n v="367714"/>
    <m/>
    <m/>
    <m/>
    <m/>
    <s v="T4"/>
    <n v="305"/>
    <m/>
    <m/>
    <n v="5"/>
    <n v="20"/>
    <n v="2"/>
    <n v="1001797"/>
    <s v="AA"/>
    <n v="102"/>
    <s v="P"/>
    <s v="P"/>
    <n v="80"/>
    <m/>
    <m/>
  </r>
  <r>
    <n v="105"/>
    <n v="2019099"/>
    <n v="1745"/>
    <x v="2"/>
    <n v="89.32"/>
    <n v="89.32"/>
    <d v="2020-05-15T00:00:00"/>
    <s v="Corporate"/>
    <x v="3"/>
    <s v="Cap Project              003 6"/>
    <m/>
    <n v="2252"/>
    <n v="367714"/>
    <m/>
    <m/>
    <m/>
    <m/>
    <s v="T4"/>
    <n v="305"/>
    <m/>
    <m/>
    <n v="5"/>
    <n v="20"/>
    <n v="2"/>
    <n v="1001797"/>
    <s v="AA"/>
    <n v="102"/>
    <s v="P"/>
    <s v="P"/>
    <n v="81"/>
    <m/>
    <m/>
  </r>
  <r>
    <n v="105"/>
    <n v="2019099"/>
    <n v="1745"/>
    <x v="2"/>
    <n v="86.66"/>
    <n v="86.66"/>
    <d v="2020-05-15T00:00:00"/>
    <s v="Corporate"/>
    <x v="3"/>
    <s v="Cap Project              003 6"/>
    <m/>
    <n v="2252"/>
    <n v="367714"/>
    <m/>
    <m/>
    <m/>
    <m/>
    <s v="T4"/>
    <n v="305"/>
    <m/>
    <m/>
    <n v="5"/>
    <n v="20"/>
    <n v="2"/>
    <n v="1001797"/>
    <s v="AA"/>
    <n v="102"/>
    <s v="P"/>
    <s v="P"/>
    <n v="73"/>
    <m/>
    <m/>
  </r>
  <r>
    <n v="105"/>
    <n v="2019099"/>
    <n v="1745"/>
    <x v="2"/>
    <n v="86.66"/>
    <n v="86.66"/>
    <d v="2020-05-15T00:00:00"/>
    <s v="Corporate"/>
    <x v="3"/>
    <s v="Cap Project              003 6"/>
    <m/>
    <n v="2252"/>
    <n v="367714"/>
    <m/>
    <m/>
    <m/>
    <m/>
    <s v="T4"/>
    <n v="305"/>
    <m/>
    <m/>
    <n v="5"/>
    <n v="20"/>
    <n v="2"/>
    <n v="1001797"/>
    <s v="AA"/>
    <n v="102"/>
    <s v="P"/>
    <s v="P"/>
    <n v="74"/>
    <m/>
    <m/>
  </r>
  <r>
    <n v="105"/>
    <n v="2019099"/>
    <n v="1745"/>
    <x v="2"/>
    <n v="86.66"/>
    <n v="86.66"/>
    <d v="2020-05-15T00:00:00"/>
    <s v="Corporate"/>
    <x v="3"/>
    <s v="Cap Project              003 6"/>
    <m/>
    <n v="2252"/>
    <n v="367714"/>
    <m/>
    <m/>
    <m/>
    <m/>
    <s v="T4"/>
    <n v="305"/>
    <m/>
    <m/>
    <n v="5"/>
    <n v="20"/>
    <n v="2"/>
    <n v="1001797"/>
    <s v="AA"/>
    <n v="102"/>
    <s v="P"/>
    <s v="P"/>
    <n v="75"/>
    <m/>
    <m/>
  </r>
  <r>
    <n v="105"/>
    <n v="2019099"/>
    <n v="1745"/>
    <x v="2"/>
    <n v="86.66"/>
    <n v="86.66"/>
    <d v="2020-04-30T00:00:00"/>
    <s v="Corporate"/>
    <x v="37"/>
    <s v="Cap Project              003 6"/>
    <m/>
    <n v="2246"/>
    <n v="366413"/>
    <m/>
    <m/>
    <m/>
    <m/>
    <s v="T4"/>
    <n v="305"/>
    <m/>
    <m/>
    <n v="4"/>
    <n v="20"/>
    <n v="2"/>
    <n v="1001797"/>
    <s v="AA"/>
    <n v="102"/>
    <s v="P"/>
    <s v="P"/>
    <n v="53"/>
    <m/>
    <m/>
  </r>
  <r>
    <n v="105"/>
    <n v="2019099"/>
    <n v="1745"/>
    <x v="2"/>
    <n v="86.66"/>
    <n v="86.66"/>
    <d v="2020-04-30T00:00:00"/>
    <s v="Corporate"/>
    <x v="37"/>
    <s v="Cap Project              003 6"/>
    <m/>
    <n v="2246"/>
    <n v="366413"/>
    <m/>
    <m/>
    <m/>
    <m/>
    <s v="T4"/>
    <n v="305"/>
    <m/>
    <m/>
    <n v="4"/>
    <n v="20"/>
    <n v="2"/>
    <n v="1001797"/>
    <s v="AA"/>
    <n v="102"/>
    <s v="P"/>
    <s v="P"/>
    <n v="54"/>
    <m/>
    <m/>
  </r>
  <r>
    <n v="105"/>
    <n v="2019099"/>
    <n v="1745"/>
    <x v="2"/>
    <n v="86.66"/>
    <n v="86.66"/>
    <d v="2020-04-30T00:00:00"/>
    <s v="Corporate"/>
    <x v="37"/>
    <s v="Cap Project              003 6"/>
    <m/>
    <n v="2246"/>
    <n v="366413"/>
    <m/>
    <m/>
    <m/>
    <m/>
    <s v="T4"/>
    <n v="305"/>
    <m/>
    <m/>
    <n v="4"/>
    <n v="20"/>
    <n v="2"/>
    <n v="1001797"/>
    <s v="AA"/>
    <n v="102"/>
    <s v="P"/>
    <s v="P"/>
    <n v="55"/>
    <m/>
    <m/>
  </r>
  <r>
    <n v="105"/>
    <n v="2019099"/>
    <n v="1745"/>
    <x v="2"/>
    <n v="86.66"/>
    <n v="86.66"/>
    <d v="2020-04-30T00:00:00"/>
    <s v="Corporate"/>
    <x v="37"/>
    <s v="Cap Project              003 6"/>
    <m/>
    <n v="2246"/>
    <n v="366413"/>
    <m/>
    <m/>
    <m/>
    <m/>
    <s v="T4"/>
    <n v="305"/>
    <m/>
    <m/>
    <n v="4"/>
    <n v="20"/>
    <n v="2"/>
    <n v="1001797"/>
    <s v="AA"/>
    <n v="102"/>
    <s v="P"/>
    <s v="P"/>
    <n v="56"/>
    <m/>
    <m/>
  </r>
  <r>
    <n v="105"/>
    <n v="2019099"/>
    <n v="1745"/>
    <x v="2"/>
    <n v="86.66"/>
    <n v="86.66"/>
    <d v="2020-04-30T00:00:00"/>
    <s v="Corporate"/>
    <x v="37"/>
    <s v="Cap Project              003 6"/>
    <m/>
    <n v="2246"/>
    <n v="366413"/>
    <m/>
    <m/>
    <m/>
    <m/>
    <s v="T4"/>
    <n v="305"/>
    <m/>
    <m/>
    <n v="4"/>
    <n v="20"/>
    <n v="2"/>
    <n v="1001797"/>
    <s v="AA"/>
    <n v="102"/>
    <s v="P"/>
    <s v="P"/>
    <n v="57"/>
    <m/>
    <m/>
  </r>
  <r>
    <n v="105"/>
    <n v="2019099"/>
    <n v="1745"/>
    <x v="2"/>
    <n v="86.66"/>
    <n v="86.66"/>
    <d v="2020-04-30T00:00:00"/>
    <s v="Corporate"/>
    <x v="37"/>
    <s v="Cap Project              003 6"/>
    <m/>
    <n v="2246"/>
    <n v="366413"/>
    <m/>
    <m/>
    <m/>
    <m/>
    <s v="T4"/>
    <n v="305"/>
    <m/>
    <m/>
    <n v="4"/>
    <n v="20"/>
    <n v="2"/>
    <n v="1001797"/>
    <s v="AA"/>
    <n v="102"/>
    <s v="P"/>
    <s v="P"/>
    <n v="58"/>
    <m/>
    <m/>
  </r>
  <r>
    <n v="105"/>
    <n v="2019099"/>
    <n v="1745"/>
    <x v="2"/>
    <n v="86.66"/>
    <n v="86.66"/>
    <d v="2020-04-15T00:00:00"/>
    <s v="Corporate"/>
    <x v="27"/>
    <s v="Cap Project              003 6"/>
    <m/>
    <n v="2240"/>
    <n v="365224"/>
    <m/>
    <m/>
    <m/>
    <m/>
    <s v="T4"/>
    <n v="305"/>
    <m/>
    <m/>
    <n v="4"/>
    <n v="20"/>
    <n v="1.75"/>
    <n v="1001564"/>
    <s v="AA"/>
    <n v="102"/>
    <s v="P"/>
    <s v="P"/>
    <n v="80"/>
    <m/>
    <m/>
  </r>
  <r>
    <n v="105"/>
    <n v="2019099"/>
    <n v="1745"/>
    <x v="2"/>
    <n v="86.66"/>
    <n v="86.66"/>
    <d v="2020-04-15T00:00:00"/>
    <s v="Corporate"/>
    <x v="37"/>
    <s v="Cap Project              003 6"/>
    <m/>
    <n v="2240"/>
    <n v="365224"/>
    <m/>
    <m/>
    <m/>
    <m/>
    <s v="T4"/>
    <n v="305"/>
    <m/>
    <m/>
    <n v="4"/>
    <n v="20"/>
    <n v="2"/>
    <n v="1001797"/>
    <s v="AA"/>
    <n v="102"/>
    <s v="P"/>
    <s v="P"/>
    <n v="108"/>
    <m/>
    <m/>
  </r>
  <r>
    <n v="105"/>
    <n v="2019099"/>
    <n v="1745"/>
    <x v="2"/>
    <n v="86.66"/>
    <n v="86.66"/>
    <d v="2020-04-15T00:00:00"/>
    <s v="Corporate"/>
    <x v="37"/>
    <s v="Cap Project              003 6"/>
    <m/>
    <n v="2240"/>
    <n v="365224"/>
    <m/>
    <m/>
    <m/>
    <m/>
    <s v="T4"/>
    <n v="305"/>
    <m/>
    <m/>
    <n v="4"/>
    <n v="20"/>
    <n v="2"/>
    <n v="1001797"/>
    <s v="AA"/>
    <n v="102"/>
    <s v="P"/>
    <s v="P"/>
    <n v="109"/>
    <m/>
    <m/>
  </r>
  <r>
    <n v="105"/>
    <n v="2019099"/>
    <n v="1745"/>
    <x v="2"/>
    <n v="86.66"/>
    <n v="86.66"/>
    <d v="2020-03-31T00:00:00"/>
    <s v="Corporate"/>
    <x v="25"/>
    <s v="CAP PROJECT"/>
    <m/>
    <n v="368944"/>
    <n v="364511"/>
    <m/>
    <m/>
    <m/>
    <m/>
    <s v="JE"/>
    <n v="305"/>
    <m/>
    <m/>
    <n v="3"/>
    <n v="20"/>
    <m/>
    <m/>
    <s v="AA"/>
    <n v="288"/>
    <s v="G"/>
    <s v="P"/>
    <n v="386"/>
    <m/>
    <m/>
  </r>
  <r>
    <n v="105"/>
    <n v="2019099"/>
    <n v="1745"/>
    <x v="2"/>
    <n v="86.66"/>
    <n v="86.66"/>
    <d v="2020-03-31T00:00:00"/>
    <s v="Corporate"/>
    <x v="25"/>
    <s v="CAP PROJECT"/>
    <m/>
    <n v="368944"/>
    <n v="364511"/>
    <m/>
    <m/>
    <m/>
    <m/>
    <s v="JE"/>
    <n v="305"/>
    <m/>
    <m/>
    <n v="3"/>
    <n v="20"/>
    <m/>
    <m/>
    <s v="AA"/>
    <n v="288"/>
    <s v="G"/>
    <s v="P"/>
    <n v="387"/>
    <m/>
    <m/>
  </r>
  <r>
    <n v="105"/>
    <n v="2019099"/>
    <n v="1745"/>
    <x v="2"/>
    <n v="86.66"/>
    <n v="86.66"/>
    <d v="2020-03-31T00:00:00"/>
    <s v="Corporate"/>
    <x v="25"/>
    <s v="CAP PROJECT"/>
    <m/>
    <n v="368944"/>
    <n v="364511"/>
    <m/>
    <m/>
    <m/>
    <m/>
    <s v="JE"/>
    <n v="305"/>
    <m/>
    <m/>
    <n v="3"/>
    <n v="20"/>
    <m/>
    <m/>
    <s v="AA"/>
    <n v="288"/>
    <s v="G"/>
    <s v="P"/>
    <n v="394"/>
    <m/>
    <m/>
  </r>
  <r>
    <n v="105"/>
    <n v="2019099"/>
    <n v="1745"/>
    <x v="2"/>
    <n v="86.66"/>
    <n v="86.66"/>
    <d v="2020-03-31T00:00:00"/>
    <s v="Corporate"/>
    <x v="25"/>
    <s v="CAP PROJECT"/>
    <m/>
    <n v="368945"/>
    <n v="364517"/>
    <m/>
    <m/>
    <m/>
    <m/>
    <s v="JE"/>
    <n v="305"/>
    <m/>
    <m/>
    <n v="3"/>
    <n v="20"/>
    <m/>
    <m/>
    <s v="AA"/>
    <n v="251"/>
    <s v="G"/>
    <s v="P"/>
    <n v="753"/>
    <m/>
    <m/>
  </r>
  <r>
    <n v="105"/>
    <n v="2019099"/>
    <n v="1745"/>
    <x v="2"/>
    <n v="86.66"/>
    <n v="86.66"/>
    <d v="2020-03-31T00:00:00"/>
    <s v="Corporate"/>
    <x v="25"/>
    <s v="CAP PROJECT"/>
    <m/>
    <n v="368945"/>
    <n v="364517"/>
    <m/>
    <m/>
    <m/>
    <m/>
    <s v="JE"/>
    <n v="305"/>
    <m/>
    <m/>
    <n v="3"/>
    <n v="20"/>
    <m/>
    <m/>
    <s v="AA"/>
    <n v="251"/>
    <s v="G"/>
    <s v="P"/>
    <n v="754"/>
    <m/>
    <m/>
  </r>
  <r>
    <n v="105"/>
    <n v="2019099"/>
    <n v="1745"/>
    <x v="2"/>
    <n v="86.66"/>
    <n v="86.66"/>
    <d v="2020-03-31T00:00:00"/>
    <s v="Corporate"/>
    <x v="25"/>
    <s v="CAP PROJECT"/>
    <m/>
    <n v="368945"/>
    <n v="364517"/>
    <m/>
    <m/>
    <m/>
    <m/>
    <s v="JE"/>
    <n v="305"/>
    <m/>
    <m/>
    <n v="3"/>
    <n v="20"/>
    <m/>
    <m/>
    <s v="AA"/>
    <n v="251"/>
    <s v="G"/>
    <s v="P"/>
    <n v="755"/>
    <m/>
    <m/>
  </r>
  <r>
    <n v="105"/>
    <n v="2019099"/>
    <n v="1745"/>
    <x v="2"/>
    <n v="86.66"/>
    <n v="86.66"/>
    <d v="2020-03-31T00:00:00"/>
    <s v="Corporate"/>
    <x v="25"/>
    <s v="CAP PROJECT"/>
    <m/>
    <n v="368945"/>
    <n v="364517"/>
    <m/>
    <m/>
    <m/>
    <m/>
    <s v="JE"/>
    <n v="305"/>
    <m/>
    <m/>
    <n v="3"/>
    <n v="20"/>
    <m/>
    <m/>
    <s v="AA"/>
    <n v="251"/>
    <s v="G"/>
    <s v="P"/>
    <n v="756"/>
    <m/>
    <m/>
  </r>
  <r>
    <n v="105"/>
    <n v="2019099"/>
    <n v="1745"/>
    <x v="2"/>
    <n v="86.66"/>
    <n v="86.66"/>
    <d v="2020-03-31T00:00:00"/>
    <s v="Corporate"/>
    <x v="25"/>
    <s v="CAP PROJECT"/>
    <m/>
    <n v="368945"/>
    <n v="364517"/>
    <m/>
    <m/>
    <m/>
    <m/>
    <s v="JE"/>
    <n v="305"/>
    <m/>
    <m/>
    <n v="3"/>
    <n v="20"/>
    <m/>
    <m/>
    <s v="AA"/>
    <n v="251"/>
    <s v="G"/>
    <s v="P"/>
    <n v="759"/>
    <m/>
    <m/>
  </r>
  <r>
    <n v="105"/>
    <n v="2019099"/>
    <n v="1745"/>
    <x v="2"/>
    <n v="86.66"/>
    <n v="86.66"/>
    <d v="2020-03-31T00:00:00"/>
    <s v="Corporate"/>
    <x v="25"/>
    <s v="CAP PROJECT"/>
    <m/>
    <n v="368945"/>
    <n v="364517"/>
    <m/>
    <m/>
    <m/>
    <m/>
    <s v="JE"/>
    <n v="305"/>
    <m/>
    <m/>
    <n v="3"/>
    <n v="20"/>
    <m/>
    <m/>
    <s v="AA"/>
    <n v="251"/>
    <s v="G"/>
    <s v="P"/>
    <n v="805"/>
    <m/>
    <m/>
  </r>
  <r>
    <n v="105"/>
    <n v="2019099"/>
    <n v="1745"/>
    <x v="2"/>
    <n v="86.66"/>
    <n v="86.66"/>
    <d v="2020-03-31T00:00:00"/>
    <s v="Corporate"/>
    <x v="25"/>
    <s v="CAP PROJECT"/>
    <m/>
    <n v="368945"/>
    <n v="364517"/>
    <m/>
    <m/>
    <m/>
    <m/>
    <s v="JE"/>
    <n v="305"/>
    <m/>
    <m/>
    <n v="3"/>
    <n v="20"/>
    <m/>
    <m/>
    <s v="AA"/>
    <n v="251"/>
    <s v="G"/>
    <s v="P"/>
    <n v="827"/>
    <m/>
    <m/>
  </r>
  <r>
    <n v="105"/>
    <n v="2019099"/>
    <n v="1745"/>
    <x v="2"/>
    <n v="86.66"/>
    <n v="86.66"/>
    <d v="2020-03-31T00:00:00"/>
    <s v="Corporate"/>
    <x v="25"/>
    <s v="CAP PROJECT"/>
    <m/>
    <n v="368945"/>
    <n v="364517"/>
    <m/>
    <m/>
    <m/>
    <m/>
    <s v="JE"/>
    <n v="305"/>
    <m/>
    <m/>
    <n v="3"/>
    <n v="20"/>
    <m/>
    <m/>
    <s v="AA"/>
    <n v="251"/>
    <s v="G"/>
    <s v="P"/>
    <n v="828"/>
    <m/>
    <m/>
  </r>
  <r>
    <n v="105"/>
    <n v="2019099"/>
    <n v="1745"/>
    <x v="2"/>
    <n v="86.66"/>
    <n v="86.66"/>
    <d v="2020-03-31T00:00:00"/>
    <s v="Corporate"/>
    <x v="25"/>
    <s v="CAP PROJECT"/>
    <m/>
    <n v="368945"/>
    <n v="364517"/>
    <m/>
    <m/>
    <m/>
    <m/>
    <s v="JE"/>
    <n v="305"/>
    <m/>
    <m/>
    <n v="3"/>
    <n v="20"/>
    <m/>
    <m/>
    <s v="AA"/>
    <n v="251"/>
    <s v="G"/>
    <s v="P"/>
    <n v="830"/>
    <m/>
    <m/>
  </r>
  <r>
    <n v="105"/>
    <n v="2019099"/>
    <n v="1745"/>
    <x v="2"/>
    <n v="86.66"/>
    <n v="86.66"/>
    <d v="2020-03-31T00:00:00"/>
    <s v="Corporate"/>
    <x v="25"/>
    <s v="CAP PROJECT"/>
    <m/>
    <n v="368945"/>
    <n v="364517"/>
    <m/>
    <m/>
    <m/>
    <m/>
    <s v="JE"/>
    <n v="305"/>
    <m/>
    <m/>
    <n v="3"/>
    <n v="20"/>
    <m/>
    <m/>
    <s v="AA"/>
    <n v="251"/>
    <s v="G"/>
    <s v="P"/>
    <n v="831"/>
    <m/>
    <m/>
  </r>
  <r>
    <n v="105"/>
    <n v="2019099"/>
    <n v="1745"/>
    <x v="2"/>
    <n v="86.66"/>
    <n v="86.66"/>
    <d v="2020-03-31T00:00:00"/>
    <s v="Corporate"/>
    <x v="37"/>
    <s v="Cap Project              003 6"/>
    <m/>
    <n v="2234"/>
    <n v="363776"/>
    <m/>
    <m/>
    <m/>
    <m/>
    <s v="T4"/>
    <n v="305"/>
    <m/>
    <m/>
    <n v="3"/>
    <n v="20"/>
    <n v="2"/>
    <n v="1001797"/>
    <s v="AA"/>
    <n v="102"/>
    <s v="P"/>
    <s v="P"/>
    <n v="29"/>
    <m/>
    <m/>
  </r>
  <r>
    <n v="105"/>
    <n v="2019099"/>
    <n v="1745"/>
    <x v="2"/>
    <n v="86.66"/>
    <n v="86.66"/>
    <d v="2020-03-31T00:00:00"/>
    <s v="Corporate"/>
    <x v="34"/>
    <s v="Cap Project              003 6"/>
    <m/>
    <n v="2234"/>
    <n v="363776"/>
    <m/>
    <m/>
    <m/>
    <m/>
    <s v="T4"/>
    <n v="305"/>
    <m/>
    <m/>
    <n v="3"/>
    <n v="20"/>
    <n v="2"/>
    <n v="1001702"/>
    <s v="AA"/>
    <n v="102"/>
    <s v="P"/>
    <s v="P"/>
    <n v="87"/>
    <m/>
    <m/>
  </r>
  <r>
    <n v="105"/>
    <n v="2019099"/>
    <n v="1745"/>
    <x v="2"/>
    <n v="86.66"/>
    <n v="86.66"/>
    <d v="2020-03-15T00:00:00"/>
    <s v="Corporate"/>
    <x v="37"/>
    <s v="Cap Project              003 6"/>
    <m/>
    <n v="2228"/>
    <n v="362565"/>
    <m/>
    <m/>
    <m/>
    <m/>
    <s v="T4"/>
    <n v="305"/>
    <m/>
    <m/>
    <n v="3"/>
    <n v="20"/>
    <n v="2"/>
    <n v="1001797"/>
    <s v="AA"/>
    <n v="102"/>
    <s v="P"/>
    <s v="P"/>
    <n v="41"/>
    <m/>
    <m/>
  </r>
  <r>
    <n v="105"/>
    <n v="2019099"/>
    <n v="1745"/>
    <x v="2"/>
    <n v="86.66"/>
    <n v="86.66"/>
    <d v="2020-03-15T00:00:00"/>
    <s v="Corporate"/>
    <x v="37"/>
    <s v="Cap Project              003 6"/>
    <m/>
    <n v="2228"/>
    <n v="362565"/>
    <m/>
    <m/>
    <m/>
    <m/>
    <s v="T4"/>
    <n v="305"/>
    <m/>
    <m/>
    <n v="3"/>
    <n v="20"/>
    <n v="2"/>
    <n v="1001797"/>
    <s v="AA"/>
    <n v="102"/>
    <s v="P"/>
    <s v="P"/>
    <n v="43"/>
    <m/>
    <m/>
  </r>
  <r>
    <n v="105"/>
    <n v="2019099"/>
    <n v="1745"/>
    <x v="2"/>
    <n v="86.66"/>
    <n v="86.66"/>
    <d v="2020-03-15T00:00:00"/>
    <s v="Corporate"/>
    <x v="37"/>
    <s v="Cap Project              003 6"/>
    <m/>
    <n v="2228"/>
    <n v="362565"/>
    <m/>
    <m/>
    <m/>
    <m/>
    <s v="T4"/>
    <n v="305"/>
    <m/>
    <m/>
    <n v="3"/>
    <n v="20"/>
    <n v="2"/>
    <n v="1001797"/>
    <s v="AA"/>
    <n v="102"/>
    <s v="P"/>
    <s v="P"/>
    <n v="44"/>
    <m/>
    <m/>
  </r>
  <r>
    <n v="105"/>
    <n v="2019099"/>
    <n v="1745"/>
    <x v="2"/>
    <n v="86.66"/>
    <n v="86.66"/>
    <d v="2020-01-15T00:00:00"/>
    <s v="Corporate"/>
    <x v="34"/>
    <s v="Cap Project              003 6"/>
    <m/>
    <n v="2207"/>
    <n v="358857"/>
    <m/>
    <m/>
    <m/>
    <m/>
    <s v="T4"/>
    <n v="305"/>
    <m/>
    <m/>
    <n v="1"/>
    <n v="20"/>
    <n v="2"/>
    <n v="1001702"/>
    <s v="AA"/>
    <n v="102"/>
    <s v="P"/>
    <s v="P"/>
    <n v="28"/>
    <m/>
    <m/>
  </r>
  <r>
    <n v="105"/>
    <n v="2019099"/>
    <n v="1745"/>
    <x v="2"/>
    <n v="86.66"/>
    <n v="86.66"/>
    <d v="2019-12-31T00:00:00"/>
    <s v="Corporate"/>
    <x v="34"/>
    <s v="Cap Project              003 6"/>
    <m/>
    <n v="2192"/>
    <n v="356023"/>
    <m/>
    <m/>
    <m/>
    <m/>
    <s v="T4"/>
    <n v="305"/>
    <m/>
    <m/>
    <n v="12"/>
    <n v="19"/>
    <n v="2"/>
    <n v="1001702"/>
    <s v="AA"/>
    <n v="102"/>
    <s v="P"/>
    <s v="P"/>
    <n v="20"/>
    <m/>
    <m/>
  </r>
  <r>
    <n v="105"/>
    <n v="2019099"/>
    <n v="1745"/>
    <x v="2"/>
    <n v="86.66"/>
    <n v="86.66"/>
    <d v="2019-12-15T00:00:00"/>
    <s v="Corporate"/>
    <x v="34"/>
    <s v="Cap Project              003 6"/>
    <m/>
    <n v="2183"/>
    <n v="355020"/>
    <m/>
    <m/>
    <m/>
    <m/>
    <s v="T4"/>
    <n v="305"/>
    <m/>
    <m/>
    <n v="12"/>
    <n v="19"/>
    <n v="2"/>
    <n v="1001702"/>
    <s v="AA"/>
    <n v="102"/>
    <s v="P"/>
    <s v="P"/>
    <n v="31"/>
    <m/>
    <m/>
  </r>
  <r>
    <n v="105"/>
    <n v="2019099"/>
    <n v="1745"/>
    <x v="2"/>
    <n v="86.66"/>
    <n v="86.66"/>
    <d v="2019-12-15T00:00:00"/>
    <s v="Corporate"/>
    <x v="34"/>
    <s v="Cap Project              003 6"/>
    <m/>
    <n v="2183"/>
    <n v="355020"/>
    <m/>
    <m/>
    <m/>
    <m/>
    <s v="T4"/>
    <n v="305"/>
    <m/>
    <m/>
    <n v="12"/>
    <n v="19"/>
    <n v="2"/>
    <n v="1001702"/>
    <s v="AA"/>
    <n v="102"/>
    <s v="P"/>
    <s v="P"/>
    <n v="35"/>
    <m/>
    <m/>
  </r>
  <r>
    <n v="105"/>
    <n v="2019099"/>
    <n v="1745"/>
    <x v="2"/>
    <n v="86.66"/>
    <n v="86.66"/>
    <d v="2019-11-30T00:00:00"/>
    <s v="Corporate"/>
    <x v="34"/>
    <s v="Cap Project              003 6"/>
    <m/>
    <n v="2177"/>
    <n v="353064"/>
    <m/>
    <m/>
    <m/>
    <m/>
    <s v="T4"/>
    <n v="305"/>
    <m/>
    <m/>
    <n v="11"/>
    <n v="19"/>
    <n v="2"/>
    <n v="1001702"/>
    <s v="AA"/>
    <n v="102"/>
    <s v="P"/>
    <s v="P"/>
    <n v="50"/>
    <m/>
    <m/>
  </r>
  <r>
    <n v="105"/>
    <n v="2019099"/>
    <n v="1745"/>
    <x v="2"/>
    <n v="86.66"/>
    <n v="86.66"/>
    <d v="2019-11-15T00:00:00"/>
    <s v="Corporate"/>
    <x v="34"/>
    <s v="Cap Project              003 6"/>
    <m/>
    <n v="2171"/>
    <n v="352112"/>
    <m/>
    <m/>
    <m/>
    <m/>
    <s v="T4"/>
    <n v="305"/>
    <m/>
    <m/>
    <n v="11"/>
    <n v="19"/>
    <n v="2"/>
    <n v="1001702"/>
    <s v="AA"/>
    <n v="102"/>
    <s v="P"/>
    <s v="P"/>
    <n v="14"/>
    <m/>
    <m/>
  </r>
  <r>
    <n v="105"/>
    <n v="2019099"/>
    <n v="1745"/>
    <x v="2"/>
    <n v="86.66"/>
    <n v="86.66"/>
    <d v="2019-11-15T00:00:00"/>
    <s v="Corporate"/>
    <x v="34"/>
    <s v="Cap Project              003 6"/>
    <m/>
    <n v="2171"/>
    <n v="352112"/>
    <m/>
    <m/>
    <m/>
    <m/>
    <s v="T4"/>
    <n v="305"/>
    <m/>
    <m/>
    <n v="11"/>
    <n v="19"/>
    <n v="2"/>
    <n v="1001702"/>
    <s v="AA"/>
    <n v="102"/>
    <s v="P"/>
    <s v="P"/>
    <n v="67"/>
    <m/>
    <m/>
  </r>
  <r>
    <n v="105"/>
    <n v="2019099"/>
    <n v="1745"/>
    <x v="2"/>
    <n v="86.66"/>
    <n v="86.66"/>
    <d v="2019-11-15T00:00:00"/>
    <s v="Corporate"/>
    <x v="34"/>
    <s v="Cap Project              003 6"/>
    <m/>
    <n v="2171"/>
    <n v="352112"/>
    <m/>
    <m/>
    <m/>
    <m/>
    <s v="T4"/>
    <n v="305"/>
    <m/>
    <m/>
    <n v="11"/>
    <n v="19"/>
    <n v="2"/>
    <n v="1001702"/>
    <s v="AA"/>
    <n v="102"/>
    <s v="P"/>
    <s v="P"/>
    <n v="71"/>
    <m/>
    <m/>
  </r>
  <r>
    <n v="105"/>
    <n v="2019099"/>
    <n v="1745"/>
    <x v="2"/>
    <n v="86.66"/>
    <n v="86.66"/>
    <d v="2019-10-31T00:00:00"/>
    <s v="Corporate"/>
    <x v="34"/>
    <s v="Cap Project              003 6"/>
    <m/>
    <n v="2165"/>
    <n v="350384"/>
    <m/>
    <m/>
    <m/>
    <m/>
    <s v="T4"/>
    <n v="305"/>
    <m/>
    <m/>
    <n v="10"/>
    <n v="19"/>
    <n v="2"/>
    <n v="1001702"/>
    <s v="AA"/>
    <n v="102"/>
    <s v="P"/>
    <s v="P"/>
    <n v="41"/>
    <m/>
    <m/>
  </r>
  <r>
    <n v="105"/>
    <n v="2019099"/>
    <n v="1745"/>
    <x v="2"/>
    <n v="86.66"/>
    <n v="86.66"/>
    <d v="2019-10-31T00:00:00"/>
    <s v="Corporate"/>
    <x v="34"/>
    <s v="Cap Project              003 6"/>
    <m/>
    <n v="2165"/>
    <n v="350384"/>
    <m/>
    <m/>
    <m/>
    <m/>
    <s v="T4"/>
    <n v="305"/>
    <m/>
    <m/>
    <n v="10"/>
    <n v="19"/>
    <n v="2"/>
    <n v="1001702"/>
    <s v="AA"/>
    <n v="102"/>
    <s v="P"/>
    <s v="P"/>
    <n v="42"/>
    <m/>
    <m/>
  </r>
  <r>
    <n v="105"/>
    <n v="2019099"/>
    <n v="1745"/>
    <x v="2"/>
    <n v="86.66"/>
    <n v="86.66"/>
    <d v="2019-10-31T00:00:00"/>
    <s v="Corporate"/>
    <x v="34"/>
    <s v="Cap Project              003 6"/>
    <m/>
    <n v="2165"/>
    <n v="350384"/>
    <m/>
    <m/>
    <m/>
    <m/>
    <s v="T4"/>
    <n v="305"/>
    <m/>
    <m/>
    <n v="10"/>
    <n v="19"/>
    <n v="2"/>
    <n v="1001702"/>
    <s v="AA"/>
    <n v="102"/>
    <s v="P"/>
    <s v="P"/>
    <n v="47"/>
    <m/>
    <m/>
  </r>
  <r>
    <n v="105"/>
    <n v="2019099"/>
    <n v="1745"/>
    <x v="2"/>
    <n v="86.66"/>
    <n v="86.66"/>
    <d v="2019-10-31T00:00:00"/>
    <s v="Corporate"/>
    <x v="34"/>
    <s v="Cap Project              003 6"/>
    <m/>
    <n v="2165"/>
    <n v="350384"/>
    <m/>
    <m/>
    <m/>
    <m/>
    <s v="T4"/>
    <n v="305"/>
    <m/>
    <m/>
    <n v="10"/>
    <n v="19"/>
    <n v="2"/>
    <n v="1001702"/>
    <s v="AA"/>
    <n v="102"/>
    <s v="P"/>
    <s v="P"/>
    <n v="81"/>
    <m/>
    <m/>
  </r>
  <r>
    <n v="105"/>
    <n v="2019099"/>
    <n v="1745"/>
    <x v="2"/>
    <n v="86.66"/>
    <n v="86.66"/>
    <d v="2019-10-31T00:00:00"/>
    <s v="Corporate"/>
    <x v="34"/>
    <s v="Cap Project              003 6"/>
    <m/>
    <n v="2165"/>
    <n v="350384"/>
    <m/>
    <m/>
    <m/>
    <m/>
    <s v="T4"/>
    <n v="305"/>
    <m/>
    <m/>
    <n v="10"/>
    <n v="19"/>
    <n v="2"/>
    <n v="1001702"/>
    <s v="AA"/>
    <n v="102"/>
    <s v="P"/>
    <s v="P"/>
    <n v="83"/>
    <m/>
    <m/>
  </r>
  <r>
    <n v="105"/>
    <n v="2019099"/>
    <n v="1745"/>
    <x v="2"/>
    <n v="86.66"/>
    <n v="86.66"/>
    <d v="2019-09-30T00:00:00"/>
    <s v="Corporate"/>
    <x v="31"/>
    <s v="Cap Project              003 6"/>
    <m/>
    <n v="2153"/>
    <n v="347005"/>
    <m/>
    <m/>
    <m/>
    <m/>
    <s v="T4"/>
    <n v="305"/>
    <m/>
    <m/>
    <n v="9"/>
    <n v="19"/>
    <n v="2"/>
    <n v="1001594"/>
    <s v="AA"/>
    <n v="102"/>
    <s v="P"/>
    <s v="P"/>
    <n v="57"/>
    <m/>
    <m/>
  </r>
  <r>
    <n v="105"/>
    <n v="2019099"/>
    <n v="1745"/>
    <x v="2"/>
    <n v="86.66"/>
    <n v="86.66"/>
    <d v="2019-09-30T00:00:00"/>
    <s v="Corporate"/>
    <x v="31"/>
    <s v="Cap Project              003 6"/>
    <m/>
    <n v="2153"/>
    <n v="347005"/>
    <m/>
    <m/>
    <m/>
    <m/>
    <s v="T4"/>
    <n v="305"/>
    <m/>
    <m/>
    <n v="9"/>
    <n v="19"/>
    <n v="2"/>
    <n v="1001594"/>
    <s v="AA"/>
    <n v="102"/>
    <s v="P"/>
    <s v="P"/>
    <n v="58"/>
    <m/>
    <m/>
  </r>
  <r>
    <n v="105"/>
    <n v="2019099"/>
    <n v="1745"/>
    <x v="2"/>
    <n v="86.66"/>
    <n v="86.66"/>
    <d v="2019-09-30T00:00:00"/>
    <s v="Corporate"/>
    <x v="27"/>
    <s v="Cap Project              003 6"/>
    <m/>
    <n v="2153"/>
    <n v="347005"/>
    <m/>
    <m/>
    <m/>
    <m/>
    <s v="T4"/>
    <n v="305"/>
    <m/>
    <m/>
    <n v="9"/>
    <n v="19"/>
    <n v="2"/>
    <n v="1001564"/>
    <s v="AA"/>
    <n v="102"/>
    <s v="P"/>
    <s v="P"/>
    <n v="60"/>
    <m/>
    <m/>
  </r>
  <r>
    <n v="105"/>
    <n v="2019099"/>
    <n v="1745"/>
    <x v="2"/>
    <n v="86.66"/>
    <n v="86.66"/>
    <d v="2019-09-15T00:00:00"/>
    <s v="Corporate"/>
    <x v="29"/>
    <s v="Cap Project              003 6"/>
    <m/>
    <n v="2147"/>
    <n v="345212"/>
    <m/>
    <m/>
    <m/>
    <m/>
    <s v="T4"/>
    <n v="305"/>
    <m/>
    <m/>
    <n v="9"/>
    <n v="19"/>
    <n v="2"/>
    <n v="1099895"/>
    <s v="AA"/>
    <n v="105"/>
    <s v="P"/>
    <s v="P"/>
    <n v="1"/>
    <m/>
    <m/>
  </r>
  <r>
    <n v="105"/>
    <n v="2019099"/>
    <n v="1747"/>
    <x v="0"/>
    <n v="86.66"/>
    <n v="86.66"/>
    <d v="2019-09-15T00:00:00"/>
    <s v="Corporate"/>
    <x v="32"/>
    <s v="Cap Project              003 6"/>
    <m/>
    <n v="2147"/>
    <n v="345212"/>
    <m/>
    <m/>
    <m/>
    <m/>
    <s v="T4"/>
    <n v="305"/>
    <m/>
    <m/>
    <n v="9"/>
    <n v="19"/>
    <n v="2"/>
    <n v="1099820"/>
    <s v="AA"/>
    <n v="105"/>
    <s v="P"/>
    <s v="P"/>
    <n v="42"/>
    <m/>
    <m/>
  </r>
  <r>
    <n v="105"/>
    <n v="2019099"/>
    <n v="1747"/>
    <x v="0"/>
    <n v="86.66"/>
    <n v="86.66"/>
    <d v="2019-09-15T00:00:00"/>
    <s v="Corporate"/>
    <x v="32"/>
    <s v="Cap Project              003 6"/>
    <m/>
    <n v="2147"/>
    <n v="345212"/>
    <m/>
    <m/>
    <m/>
    <m/>
    <s v="T4"/>
    <n v="305"/>
    <m/>
    <m/>
    <n v="9"/>
    <n v="19"/>
    <n v="2"/>
    <n v="1099820"/>
    <s v="AA"/>
    <n v="105"/>
    <s v="P"/>
    <s v="P"/>
    <n v="45"/>
    <m/>
    <m/>
  </r>
  <r>
    <n v="105"/>
    <n v="2019099"/>
    <n v="1745"/>
    <x v="2"/>
    <n v="86.66"/>
    <n v="86.66"/>
    <d v="2019-09-15T00:00:00"/>
    <s v="Corporate"/>
    <x v="31"/>
    <s v="Cap Project              003 6"/>
    <m/>
    <n v="2147"/>
    <n v="345212"/>
    <m/>
    <m/>
    <m/>
    <m/>
    <s v="T4"/>
    <n v="305"/>
    <m/>
    <m/>
    <n v="9"/>
    <n v="19"/>
    <n v="2"/>
    <n v="1001594"/>
    <s v="AA"/>
    <n v="105"/>
    <s v="P"/>
    <s v="P"/>
    <n v="46"/>
    <m/>
    <m/>
  </r>
  <r>
    <n v="105"/>
    <n v="2019099"/>
    <n v="1745"/>
    <x v="2"/>
    <n v="86.66"/>
    <n v="86.66"/>
    <d v="2019-09-15T00:00:00"/>
    <s v="Corporate"/>
    <x v="31"/>
    <s v="Cap Project              003 6"/>
    <m/>
    <n v="2147"/>
    <n v="345212"/>
    <m/>
    <m/>
    <m/>
    <m/>
    <s v="T4"/>
    <n v="305"/>
    <m/>
    <m/>
    <n v="9"/>
    <n v="19"/>
    <n v="2"/>
    <n v="1001594"/>
    <s v="AA"/>
    <n v="105"/>
    <s v="P"/>
    <s v="P"/>
    <n v="48"/>
    <m/>
    <m/>
  </r>
  <r>
    <n v="105"/>
    <n v="2019099"/>
    <n v="1745"/>
    <x v="2"/>
    <n v="86.66"/>
    <n v="86.66"/>
    <d v="2019-08-31T00:00:00"/>
    <s v="Corporate"/>
    <x v="38"/>
    <s v="BARELLA, CADE - 8/15/2019"/>
    <m/>
    <n v="366341"/>
    <n v="343797"/>
    <m/>
    <m/>
    <m/>
    <m/>
    <s v="JE"/>
    <n v="305"/>
    <m/>
    <m/>
    <n v="8"/>
    <n v="19"/>
    <m/>
    <m/>
    <s v="AA"/>
    <n v="114"/>
    <s v="G"/>
    <s v="P"/>
    <n v="172"/>
    <m/>
    <m/>
  </r>
  <r>
    <n v="105"/>
    <n v="2019099"/>
    <n v="1745"/>
    <x v="2"/>
    <n v="86.66"/>
    <n v="86.66"/>
    <d v="2019-08-31T00:00:00"/>
    <s v="Corporate"/>
    <x v="38"/>
    <s v="BARELLA, CADE - 8/23/2019"/>
    <m/>
    <n v="366341"/>
    <n v="343797"/>
    <m/>
    <m/>
    <m/>
    <m/>
    <s v="JE"/>
    <n v="305"/>
    <m/>
    <m/>
    <n v="8"/>
    <n v="19"/>
    <m/>
    <m/>
    <s v="AA"/>
    <n v="114"/>
    <s v="G"/>
    <s v="P"/>
    <n v="179"/>
    <m/>
    <m/>
  </r>
  <r>
    <n v="105"/>
    <n v="2019099"/>
    <n v="1745"/>
    <x v="2"/>
    <n v="86.66"/>
    <n v="86.66"/>
    <d v="2019-08-31T00:00:00"/>
    <s v="Corporate"/>
    <x v="38"/>
    <s v="BARELLA, CADE - 8/5/2019"/>
    <m/>
    <n v="366341"/>
    <n v="343797"/>
    <m/>
    <m/>
    <m/>
    <m/>
    <s v="JE"/>
    <n v="305"/>
    <m/>
    <m/>
    <n v="8"/>
    <n v="19"/>
    <m/>
    <m/>
    <s v="AA"/>
    <n v="114"/>
    <s v="G"/>
    <s v="P"/>
    <n v="185"/>
    <m/>
    <m/>
  </r>
  <r>
    <n v="105"/>
    <n v="2019099"/>
    <n v="1745"/>
    <x v="2"/>
    <n v="86.66"/>
    <n v="86.66"/>
    <d v="2019-08-31T00:00:00"/>
    <s v="Corporate"/>
    <x v="38"/>
    <s v="BARELLA, CADE - 8/7/2019"/>
    <m/>
    <n v="366341"/>
    <n v="343797"/>
    <m/>
    <m/>
    <m/>
    <m/>
    <s v="JE"/>
    <n v="305"/>
    <m/>
    <m/>
    <n v="8"/>
    <n v="19"/>
    <m/>
    <m/>
    <s v="AA"/>
    <n v="114"/>
    <s v="G"/>
    <s v="P"/>
    <n v="187"/>
    <m/>
    <m/>
  </r>
  <r>
    <n v="105"/>
    <n v="2019099"/>
    <n v="1745"/>
    <x v="2"/>
    <n v="86.66"/>
    <n v="86.66"/>
    <d v="2019-08-31T00:00:00"/>
    <s v="Corporate"/>
    <x v="38"/>
    <s v="BARELLA, CADE - 8/9/2019"/>
    <m/>
    <n v="366341"/>
    <n v="343797"/>
    <m/>
    <m/>
    <m/>
    <m/>
    <s v="JE"/>
    <n v="305"/>
    <m/>
    <m/>
    <n v="8"/>
    <n v="19"/>
    <m/>
    <m/>
    <s v="AA"/>
    <n v="114"/>
    <s v="G"/>
    <s v="P"/>
    <n v="189"/>
    <m/>
    <m/>
  </r>
  <r>
    <n v="105"/>
    <n v="2019099"/>
    <n v="1745"/>
    <x v="2"/>
    <n v="86.66"/>
    <n v="86.66"/>
    <d v="2019-08-31T00:00:00"/>
    <s v="Corporate"/>
    <x v="29"/>
    <s v="Cap Project              003 6"/>
    <m/>
    <n v="2141"/>
    <n v="343758"/>
    <m/>
    <m/>
    <m/>
    <m/>
    <s v="T4"/>
    <n v="305"/>
    <m/>
    <m/>
    <n v="8"/>
    <n v="19"/>
    <n v="2"/>
    <n v="1099895"/>
    <s v="AA"/>
    <n v="105"/>
    <s v="P"/>
    <s v="P"/>
    <n v="3"/>
    <m/>
    <m/>
  </r>
  <r>
    <n v="105"/>
    <n v="2019099"/>
    <n v="1745"/>
    <x v="2"/>
    <n v="86.66"/>
    <n v="86.66"/>
    <d v="2019-08-31T00:00:00"/>
    <s v="Corporate"/>
    <x v="31"/>
    <s v="Cap Project              003 6"/>
    <m/>
    <n v="2141"/>
    <n v="343758"/>
    <m/>
    <m/>
    <m/>
    <m/>
    <s v="T4"/>
    <n v="305"/>
    <m/>
    <m/>
    <n v="8"/>
    <n v="19"/>
    <n v="2"/>
    <n v="1001594"/>
    <s v="AA"/>
    <n v="105"/>
    <s v="P"/>
    <s v="P"/>
    <n v="51"/>
    <m/>
    <m/>
  </r>
  <r>
    <n v="105"/>
    <n v="2019099"/>
    <n v="1745"/>
    <x v="2"/>
    <n v="86.66"/>
    <n v="86.66"/>
    <d v="2019-08-31T00:00:00"/>
    <s v="Corporate"/>
    <x v="27"/>
    <s v="Cap Project              003 6"/>
    <m/>
    <n v="2141"/>
    <n v="343758"/>
    <m/>
    <m/>
    <m/>
    <m/>
    <s v="T4"/>
    <n v="305"/>
    <m/>
    <m/>
    <n v="8"/>
    <n v="19"/>
    <n v="2"/>
    <n v="1001564"/>
    <s v="AA"/>
    <n v="105"/>
    <s v="P"/>
    <s v="P"/>
    <n v="57"/>
    <m/>
    <m/>
  </r>
  <r>
    <n v="105"/>
    <n v="2019099"/>
    <n v="1745"/>
    <x v="2"/>
    <n v="86.66"/>
    <n v="86.66"/>
    <d v="2019-08-15T00:00:00"/>
    <s v="Corporate"/>
    <x v="27"/>
    <s v="Cap Project              003 6"/>
    <m/>
    <n v="2132"/>
    <n v="342563"/>
    <m/>
    <m/>
    <m/>
    <m/>
    <s v="T4"/>
    <n v="305"/>
    <m/>
    <m/>
    <n v="8"/>
    <n v="19"/>
    <n v="2"/>
    <n v="1001564"/>
    <s v="AA"/>
    <n v="105"/>
    <s v="P"/>
    <s v="P"/>
    <n v="3"/>
    <m/>
    <m/>
  </r>
  <r>
    <n v="105"/>
    <n v="2019099"/>
    <n v="1745"/>
    <x v="2"/>
    <n v="86.66"/>
    <n v="86.66"/>
    <d v="2019-08-15T00:00:00"/>
    <s v="Corporate"/>
    <x v="27"/>
    <s v="Cap Project              003 6"/>
    <m/>
    <n v="2132"/>
    <n v="342563"/>
    <m/>
    <m/>
    <m/>
    <m/>
    <s v="T4"/>
    <n v="305"/>
    <m/>
    <m/>
    <n v="8"/>
    <n v="19"/>
    <n v="2"/>
    <n v="1001564"/>
    <s v="AA"/>
    <n v="105"/>
    <s v="P"/>
    <s v="P"/>
    <n v="5"/>
    <m/>
    <m/>
  </r>
  <r>
    <n v="105"/>
    <n v="2019099"/>
    <n v="1745"/>
    <x v="2"/>
    <n v="86.66"/>
    <n v="86.66"/>
    <d v="2019-08-15T00:00:00"/>
    <s v="Corporate"/>
    <x v="32"/>
    <s v="Cap Project              003 6"/>
    <m/>
    <n v="2132"/>
    <n v="342563"/>
    <m/>
    <m/>
    <m/>
    <m/>
    <s v="T4"/>
    <n v="305"/>
    <m/>
    <m/>
    <n v="8"/>
    <n v="19"/>
    <n v="2"/>
    <n v="1099820"/>
    <s v="AA"/>
    <n v="105"/>
    <s v="P"/>
    <s v="P"/>
    <n v="41"/>
    <m/>
    <m/>
  </r>
  <r>
    <n v="105"/>
    <n v="2019099"/>
    <n v="1745"/>
    <x v="2"/>
    <n v="86.66"/>
    <n v="86.66"/>
    <d v="2019-08-13T00:00:00"/>
    <s v="Corporate"/>
    <x v="33"/>
    <s v="Oracle Cloud HCM         003 6"/>
    <m/>
    <n v="2135"/>
    <n v="342702"/>
    <m/>
    <m/>
    <m/>
    <m/>
    <s v="T4"/>
    <n v="305"/>
    <m/>
    <m/>
    <n v="8"/>
    <n v="19"/>
    <n v="2"/>
    <n v="1099678"/>
    <s v="AA"/>
    <n v="105"/>
    <s v="P"/>
    <s v="P"/>
    <n v="1"/>
    <m/>
    <m/>
  </r>
  <r>
    <n v="105"/>
    <n v="2019099"/>
    <n v="1745"/>
    <x v="2"/>
    <n v="86.66"/>
    <n v="86.66"/>
    <d v="2019-07-31T00:00:00"/>
    <s v="Corporate"/>
    <x v="39"/>
    <s v="BARELLA, CADE - 7/9/2019"/>
    <m/>
    <n v="366014"/>
    <n v="341246"/>
    <m/>
    <m/>
    <m/>
    <m/>
    <s v="JE"/>
    <n v="305"/>
    <m/>
    <m/>
    <n v="7"/>
    <n v="19"/>
    <m/>
    <m/>
    <s v="AA"/>
    <n v="151"/>
    <s v="G"/>
    <s v="P"/>
    <n v="103"/>
    <m/>
    <m/>
  </r>
  <r>
    <n v="105"/>
    <n v="2019099"/>
    <n v="1745"/>
    <x v="2"/>
    <n v="86.66"/>
    <n v="86.66"/>
    <d v="2019-06-30T00:00:00"/>
    <s v="Corporate"/>
    <x v="30"/>
    <s v="Cap Project              003 6"/>
    <m/>
    <n v="2114"/>
    <n v="338466"/>
    <m/>
    <m/>
    <m/>
    <m/>
    <s v="T4"/>
    <n v="305"/>
    <m/>
    <m/>
    <n v="6"/>
    <n v="19"/>
    <n v="2"/>
    <n v="1001446"/>
    <s v="AA"/>
    <n v="105"/>
    <s v="P"/>
    <s v="P"/>
    <n v="4"/>
    <m/>
    <m/>
  </r>
  <r>
    <n v="105"/>
    <n v="2019099"/>
    <n v="1745"/>
    <x v="2"/>
    <n v="86.66"/>
    <n v="86.66"/>
    <d v="2019-06-30T00:00:00"/>
    <s v="Corporate"/>
    <x v="32"/>
    <s v="Cap Project              003 6"/>
    <m/>
    <n v="2114"/>
    <n v="338466"/>
    <m/>
    <m/>
    <m/>
    <m/>
    <s v="T4"/>
    <n v="305"/>
    <m/>
    <m/>
    <n v="6"/>
    <n v="19"/>
    <n v="2"/>
    <n v="1099820"/>
    <s v="AA"/>
    <n v="105"/>
    <s v="P"/>
    <s v="P"/>
    <n v="13"/>
    <m/>
    <m/>
  </r>
  <r>
    <m/>
    <m/>
    <m/>
    <x v="2"/>
    <n v="79"/>
    <n v="79"/>
    <d v="2020-09-15T00:00:00"/>
    <m/>
    <x v="3"/>
    <m/>
    <m/>
    <m/>
    <m/>
    <m/>
    <m/>
    <m/>
    <m/>
    <m/>
    <m/>
    <m/>
    <m/>
    <n v="9"/>
    <n v="20"/>
    <m/>
    <m/>
    <m/>
    <m/>
    <m/>
    <m/>
    <m/>
    <m/>
    <m/>
  </r>
  <r>
    <m/>
    <m/>
    <m/>
    <x v="2"/>
    <n v="79"/>
    <n v="79"/>
    <d v="2020-08-06T00:00:00"/>
    <m/>
    <x v="3"/>
    <m/>
    <m/>
    <m/>
    <m/>
    <m/>
    <m/>
    <m/>
    <m/>
    <m/>
    <m/>
    <m/>
    <m/>
    <n v="8"/>
    <n v="20"/>
    <m/>
    <m/>
    <m/>
    <m/>
    <m/>
    <m/>
    <m/>
    <m/>
    <m/>
  </r>
  <r>
    <m/>
    <m/>
    <m/>
    <x v="2"/>
    <n v="79"/>
    <n v="79"/>
    <d v="2020-08-01T00:00:00"/>
    <m/>
    <x v="3"/>
    <m/>
    <m/>
    <m/>
    <m/>
    <m/>
    <m/>
    <m/>
    <m/>
    <m/>
    <m/>
    <m/>
    <m/>
    <n v="8"/>
    <n v="20"/>
    <m/>
    <m/>
    <m/>
    <m/>
    <m/>
    <m/>
    <m/>
    <m/>
    <m/>
  </r>
  <r>
    <m/>
    <m/>
    <m/>
    <x v="2"/>
    <n v="79"/>
    <n v="79"/>
    <d v="2020-07-22T00:00:00"/>
    <m/>
    <x v="3"/>
    <m/>
    <m/>
    <m/>
    <m/>
    <m/>
    <m/>
    <m/>
    <m/>
    <m/>
    <m/>
    <m/>
    <m/>
    <n v="7"/>
    <n v="20"/>
    <m/>
    <m/>
    <m/>
    <m/>
    <m/>
    <m/>
    <m/>
    <m/>
    <m/>
  </r>
  <r>
    <n v="105"/>
    <n v="2019099"/>
    <n v="1745"/>
    <x v="2"/>
    <n v="79"/>
    <n v="79"/>
    <d v="2020-05-31T00:00:00"/>
    <s v="Corporate"/>
    <x v="3"/>
    <s v="Cap Project              003 6"/>
    <m/>
    <n v="2258"/>
    <n v="368516"/>
    <m/>
    <m/>
    <m/>
    <m/>
    <s v="T4"/>
    <n v="305"/>
    <m/>
    <m/>
    <n v="5"/>
    <n v="20"/>
    <n v="1"/>
    <n v="1099918"/>
    <s v="AA"/>
    <n v="102"/>
    <s v="P"/>
    <s v="P"/>
    <n v="49"/>
    <m/>
    <m/>
  </r>
  <r>
    <n v="105"/>
    <n v="2019099"/>
    <n v="1745"/>
    <x v="2"/>
    <n v="79"/>
    <n v="79"/>
    <d v="2020-03-31T00:00:00"/>
    <s v="Corporate"/>
    <x v="25"/>
    <s v="CAP PROJECT"/>
    <m/>
    <n v="368945"/>
    <n v="364517"/>
    <m/>
    <m/>
    <m/>
    <m/>
    <s v="JE"/>
    <n v="305"/>
    <m/>
    <m/>
    <n v="3"/>
    <n v="20"/>
    <m/>
    <m/>
    <s v="AA"/>
    <n v="251"/>
    <s v="G"/>
    <s v="P"/>
    <n v="814"/>
    <m/>
    <m/>
  </r>
  <r>
    <n v="105"/>
    <n v="2019099"/>
    <n v="1745"/>
    <x v="2"/>
    <n v="79"/>
    <n v="79"/>
    <d v="2020-03-31T00:00:00"/>
    <s v="Corporate"/>
    <x v="25"/>
    <s v="CAP PROJECT"/>
    <m/>
    <n v="368945"/>
    <n v="364517"/>
    <m/>
    <m/>
    <m/>
    <m/>
    <s v="JE"/>
    <n v="305"/>
    <m/>
    <m/>
    <n v="3"/>
    <n v="20"/>
    <m/>
    <m/>
    <s v="AA"/>
    <n v="251"/>
    <s v="G"/>
    <s v="P"/>
    <n v="816"/>
    <m/>
    <m/>
  </r>
  <r>
    <n v="105"/>
    <n v="2019099"/>
    <n v="1745"/>
    <x v="2"/>
    <n v="78"/>
    <n v="78"/>
    <d v="2019-09-15T00:00:00"/>
    <s v="Corporate"/>
    <x v="23"/>
    <s v="Cap Project              003 6"/>
    <m/>
    <n v="2147"/>
    <n v="345212"/>
    <m/>
    <m/>
    <m/>
    <m/>
    <s v="T4"/>
    <n v="305"/>
    <m/>
    <m/>
    <n v="9"/>
    <n v="19"/>
    <n v="1"/>
    <n v="1099981"/>
    <s v="AA"/>
    <n v="105"/>
    <s v="P"/>
    <s v="P"/>
    <n v="35"/>
    <m/>
    <m/>
  </r>
  <r>
    <n v="105"/>
    <n v="2019099"/>
    <n v="1745"/>
    <x v="2"/>
    <n v="78"/>
    <n v="78"/>
    <d v="2019-09-15T00:00:00"/>
    <s v="Corporate"/>
    <x v="23"/>
    <s v="Cap Project              003 6"/>
    <m/>
    <n v="2147"/>
    <n v="345212"/>
    <m/>
    <m/>
    <m/>
    <m/>
    <s v="T4"/>
    <n v="305"/>
    <m/>
    <m/>
    <n v="9"/>
    <n v="19"/>
    <n v="1"/>
    <n v="1099981"/>
    <s v="AA"/>
    <n v="105"/>
    <s v="P"/>
    <s v="P"/>
    <n v="36"/>
    <m/>
    <m/>
  </r>
  <r>
    <n v="105"/>
    <n v="2019099"/>
    <n v="1745"/>
    <x v="2"/>
    <n v="78"/>
    <n v="78"/>
    <d v="2019-09-15T00:00:00"/>
    <s v="Corporate"/>
    <x v="23"/>
    <s v="Cap Project              003 6"/>
    <m/>
    <n v="2147"/>
    <n v="345212"/>
    <m/>
    <m/>
    <m/>
    <m/>
    <s v="T4"/>
    <n v="305"/>
    <m/>
    <m/>
    <n v="9"/>
    <n v="19"/>
    <n v="1"/>
    <n v="1099981"/>
    <s v="AA"/>
    <n v="105"/>
    <s v="P"/>
    <s v="P"/>
    <n v="37"/>
    <m/>
    <m/>
  </r>
  <r>
    <n v="105"/>
    <n v="2019099"/>
    <n v="1745"/>
    <x v="2"/>
    <n v="78"/>
    <n v="78"/>
    <d v="2019-08-15T00:00:00"/>
    <s v="Corporate"/>
    <x v="23"/>
    <s v="Cap Project              003 6"/>
    <m/>
    <n v="2132"/>
    <n v="342563"/>
    <m/>
    <m/>
    <m/>
    <m/>
    <s v="T4"/>
    <n v="305"/>
    <m/>
    <m/>
    <n v="8"/>
    <n v="19"/>
    <n v="1"/>
    <n v="1099981"/>
    <s v="AA"/>
    <n v="105"/>
    <s v="P"/>
    <s v="P"/>
    <n v="30"/>
    <m/>
    <m/>
  </r>
  <r>
    <n v="105"/>
    <n v="2019099"/>
    <n v="1745"/>
    <x v="2"/>
    <n v="78"/>
    <n v="78"/>
    <d v="2019-08-15T00:00:00"/>
    <s v="Corporate"/>
    <x v="23"/>
    <s v="Cap Project              003 6"/>
    <m/>
    <n v="2132"/>
    <n v="342563"/>
    <m/>
    <m/>
    <m/>
    <m/>
    <s v="T4"/>
    <n v="305"/>
    <m/>
    <m/>
    <n v="8"/>
    <n v="19"/>
    <n v="1"/>
    <n v="1099981"/>
    <s v="AA"/>
    <n v="105"/>
    <s v="P"/>
    <s v="P"/>
    <n v="31"/>
    <m/>
    <m/>
  </r>
  <r>
    <n v="105"/>
    <n v="2019099"/>
    <n v="1745"/>
    <x v="2"/>
    <n v="78"/>
    <n v="78"/>
    <d v="2019-07-31T00:00:00"/>
    <s v="Corporate"/>
    <x v="23"/>
    <s v="Cap Project              003 6"/>
    <m/>
    <n v="2129"/>
    <n v="341234"/>
    <m/>
    <m/>
    <m/>
    <m/>
    <s v="T4"/>
    <n v="305"/>
    <m/>
    <m/>
    <n v="7"/>
    <n v="19"/>
    <n v="1"/>
    <n v="1099981"/>
    <s v="AA"/>
    <n v="105"/>
    <s v="P"/>
    <s v="P"/>
    <n v="13"/>
    <m/>
    <m/>
  </r>
  <r>
    <n v="105"/>
    <n v="2019099"/>
    <n v="1745"/>
    <x v="2"/>
    <n v="78"/>
    <n v="78"/>
    <d v="2019-07-31T00:00:00"/>
    <s v="Corporate"/>
    <x v="23"/>
    <s v="Cap Project              003 6"/>
    <m/>
    <n v="2129"/>
    <n v="341234"/>
    <m/>
    <m/>
    <m/>
    <m/>
    <s v="T4"/>
    <n v="305"/>
    <m/>
    <m/>
    <n v="7"/>
    <n v="19"/>
    <n v="1"/>
    <n v="1099981"/>
    <s v="AA"/>
    <n v="105"/>
    <s v="P"/>
    <s v="P"/>
    <n v="14"/>
    <m/>
    <m/>
  </r>
  <r>
    <n v="105"/>
    <n v="2019099"/>
    <n v="1745"/>
    <x v="2"/>
    <n v="78"/>
    <n v="78"/>
    <d v="2019-07-31T00:00:00"/>
    <s v="Corporate"/>
    <x v="23"/>
    <s v="Cap Project              003 6"/>
    <m/>
    <n v="2129"/>
    <n v="341234"/>
    <m/>
    <m/>
    <m/>
    <m/>
    <s v="T4"/>
    <n v="305"/>
    <m/>
    <m/>
    <n v="7"/>
    <n v="19"/>
    <n v="1"/>
    <n v="1099981"/>
    <s v="AA"/>
    <n v="105"/>
    <s v="P"/>
    <s v="P"/>
    <n v="15"/>
    <m/>
    <m/>
  </r>
  <r>
    <n v="105"/>
    <n v="2019099"/>
    <n v="1745"/>
    <x v="2"/>
    <n v="75"/>
    <n v="75"/>
    <d v="2020-05-15T00:00:00"/>
    <s v="Corporate"/>
    <x v="3"/>
    <s v="Fusion                   003 6"/>
    <m/>
    <n v="2252"/>
    <n v="367714"/>
    <m/>
    <m/>
    <m/>
    <m/>
    <s v="T4"/>
    <n v="305"/>
    <m/>
    <m/>
    <n v="5"/>
    <n v="20"/>
    <n v="1"/>
    <n v="1099725"/>
    <s v="AA"/>
    <n v="102"/>
    <s v="P"/>
    <s v="P"/>
    <n v="24"/>
    <m/>
    <m/>
  </r>
  <r>
    <n v="105"/>
    <n v="2019099"/>
    <n v="1745"/>
    <x v="2"/>
    <n v="75"/>
    <n v="75"/>
    <d v="2020-05-15T00:00:00"/>
    <s v="Corporate"/>
    <x v="3"/>
    <s v="Fusion                   003 6"/>
    <m/>
    <n v="2252"/>
    <n v="367714"/>
    <m/>
    <m/>
    <m/>
    <m/>
    <s v="T4"/>
    <n v="305"/>
    <m/>
    <m/>
    <n v="5"/>
    <n v="20"/>
    <n v="1"/>
    <n v="1099725"/>
    <s v="AA"/>
    <n v="102"/>
    <s v="P"/>
    <s v="P"/>
    <n v="65"/>
    <m/>
    <m/>
  </r>
  <r>
    <n v="105"/>
    <n v="2019099"/>
    <n v="1745"/>
    <x v="2"/>
    <n v="74.28"/>
    <n v="74.28"/>
    <d v="2020-04-30T00:00:00"/>
    <s v="Corporate"/>
    <x v="31"/>
    <s v="Cap Project              003 6"/>
    <m/>
    <n v="2246"/>
    <n v="366413"/>
    <m/>
    <m/>
    <m/>
    <m/>
    <s v="T4"/>
    <n v="305"/>
    <m/>
    <m/>
    <n v="4"/>
    <n v="20"/>
    <n v="1.5"/>
    <n v="1001594"/>
    <s v="AA"/>
    <n v="102"/>
    <s v="P"/>
    <s v="P"/>
    <n v="49"/>
    <m/>
    <m/>
  </r>
  <r>
    <n v="105"/>
    <n v="2019099"/>
    <n v="1745"/>
    <x v="2"/>
    <n v="74.28"/>
    <n v="74.28"/>
    <d v="2020-04-30T00:00:00"/>
    <s v="Corporate"/>
    <x v="27"/>
    <s v="Cap Project              003 6"/>
    <m/>
    <n v="2246"/>
    <n v="366413"/>
    <m/>
    <m/>
    <m/>
    <m/>
    <s v="T4"/>
    <n v="305"/>
    <m/>
    <m/>
    <n v="4"/>
    <n v="20"/>
    <n v="1.5"/>
    <n v="1001564"/>
    <s v="AA"/>
    <n v="102"/>
    <s v="P"/>
    <s v="P"/>
    <n v="71"/>
    <m/>
    <m/>
  </r>
  <r>
    <n v="105"/>
    <n v="2019099"/>
    <n v="1745"/>
    <x v="2"/>
    <n v="74.28"/>
    <n v="74.28"/>
    <d v="2020-04-15T00:00:00"/>
    <s v="Corporate"/>
    <x v="27"/>
    <s v="Cap Project              003 6"/>
    <m/>
    <n v="2240"/>
    <n v="365224"/>
    <m/>
    <m/>
    <m/>
    <m/>
    <s v="T4"/>
    <n v="305"/>
    <m/>
    <m/>
    <n v="4"/>
    <n v="20"/>
    <n v="1.5"/>
    <n v="1001564"/>
    <s v="AA"/>
    <n v="102"/>
    <s v="P"/>
    <s v="P"/>
    <n v="77"/>
    <m/>
    <m/>
  </r>
  <r>
    <n v="105"/>
    <n v="2019099"/>
    <n v="1745"/>
    <x v="2"/>
    <n v="74.28"/>
    <n v="74.28"/>
    <d v="2020-04-15T00:00:00"/>
    <s v="Corporate"/>
    <x v="27"/>
    <s v="Cap Project              003 6"/>
    <m/>
    <n v="2240"/>
    <n v="365224"/>
    <m/>
    <m/>
    <m/>
    <m/>
    <s v="T4"/>
    <n v="305"/>
    <m/>
    <m/>
    <n v="4"/>
    <n v="20"/>
    <n v="1.5"/>
    <n v="1001564"/>
    <s v="AA"/>
    <n v="102"/>
    <s v="P"/>
    <s v="P"/>
    <n v="81"/>
    <m/>
    <m/>
  </r>
  <r>
    <n v="105"/>
    <n v="2019099"/>
    <n v="1745"/>
    <x v="2"/>
    <n v="74.28"/>
    <n v="74.28"/>
    <d v="2020-04-15T00:00:00"/>
    <s v="Corporate"/>
    <x v="31"/>
    <s v="Cap Project              003 6"/>
    <m/>
    <n v="2240"/>
    <n v="365224"/>
    <m/>
    <m/>
    <m/>
    <m/>
    <s v="T4"/>
    <n v="305"/>
    <m/>
    <m/>
    <n v="4"/>
    <n v="20"/>
    <n v="1.5"/>
    <n v="1001594"/>
    <s v="AA"/>
    <n v="102"/>
    <s v="P"/>
    <s v="P"/>
    <n v="96"/>
    <m/>
    <m/>
  </r>
  <r>
    <n v="105"/>
    <n v="2019099"/>
    <n v="1745"/>
    <x v="2"/>
    <n v="74.28"/>
    <n v="74.28"/>
    <d v="2020-03-31T00:00:00"/>
    <s v="Corporate"/>
    <x v="27"/>
    <s v="Cap Project              003 6"/>
    <m/>
    <n v="2234"/>
    <n v="363776"/>
    <m/>
    <m/>
    <m/>
    <m/>
    <s v="T4"/>
    <n v="305"/>
    <m/>
    <m/>
    <n v="3"/>
    <n v="20"/>
    <n v="1.5"/>
    <n v="1001564"/>
    <s v="AA"/>
    <n v="102"/>
    <s v="P"/>
    <s v="P"/>
    <n v="95"/>
    <m/>
    <m/>
  </r>
  <r>
    <n v="105"/>
    <n v="2019099"/>
    <n v="1745"/>
    <x v="2"/>
    <n v="74.28"/>
    <n v="74.28"/>
    <d v="2020-03-15T00:00:00"/>
    <s v="Corporate"/>
    <x v="31"/>
    <s v="Cap Project              003 6"/>
    <m/>
    <n v="2228"/>
    <n v="362565"/>
    <m/>
    <m/>
    <m/>
    <m/>
    <s v="T4"/>
    <n v="305"/>
    <m/>
    <m/>
    <n v="3"/>
    <n v="20"/>
    <n v="1.5"/>
    <n v="1001594"/>
    <s v="AA"/>
    <n v="102"/>
    <s v="P"/>
    <s v="P"/>
    <n v="40"/>
    <m/>
    <m/>
  </r>
  <r>
    <n v="105"/>
    <n v="2019099"/>
    <n v="1745"/>
    <x v="2"/>
    <n v="74.28"/>
    <n v="74.28"/>
    <d v="2020-02-29T00:00:00"/>
    <s v="Corporate"/>
    <x v="27"/>
    <s v="Cap Project              003 6"/>
    <m/>
    <n v="2222"/>
    <n v="360965"/>
    <m/>
    <m/>
    <m/>
    <m/>
    <s v="T4"/>
    <n v="305"/>
    <m/>
    <m/>
    <n v="2"/>
    <n v="20"/>
    <n v="1.5"/>
    <n v="1001564"/>
    <s v="AA"/>
    <n v="102"/>
    <s v="P"/>
    <s v="P"/>
    <n v="49"/>
    <m/>
    <m/>
  </r>
  <r>
    <n v="105"/>
    <n v="2019099"/>
    <n v="1745"/>
    <x v="2"/>
    <n v="74.28"/>
    <n v="74.28"/>
    <d v="2020-02-15T00:00:00"/>
    <s v="Corporate"/>
    <x v="27"/>
    <s v="Cap Project              003 6"/>
    <m/>
    <n v="2216"/>
    <n v="359985"/>
    <m/>
    <m/>
    <m/>
    <m/>
    <s v="T4"/>
    <n v="305"/>
    <m/>
    <m/>
    <n v="2"/>
    <n v="20"/>
    <n v="1.5"/>
    <n v="1001564"/>
    <s v="AA"/>
    <n v="102"/>
    <s v="P"/>
    <s v="P"/>
    <n v="38"/>
    <m/>
    <m/>
  </r>
  <r>
    <n v="105"/>
    <n v="2019099"/>
    <n v="1745"/>
    <x v="2"/>
    <n v="74.28"/>
    <n v="74.28"/>
    <d v="2020-01-28T00:00:00"/>
    <s v="Corporate"/>
    <x v="40"/>
    <s v="Cap Project              003 6"/>
    <m/>
    <n v="2201"/>
    <n v="358384"/>
    <m/>
    <m/>
    <m/>
    <m/>
    <s v="T4"/>
    <n v="305"/>
    <m/>
    <m/>
    <n v="1"/>
    <n v="20"/>
    <n v="1.5"/>
    <n v="1001389"/>
    <s v="AA"/>
    <n v="105"/>
    <s v="P"/>
    <s v="P"/>
    <n v="2"/>
    <m/>
    <m/>
  </r>
  <r>
    <n v="105"/>
    <n v="2019099"/>
    <n v="1745"/>
    <x v="2"/>
    <n v="74.28"/>
    <n v="74.28"/>
    <d v="2020-01-15T00:00:00"/>
    <s v="Corporate"/>
    <x v="27"/>
    <s v="Cap Project              003 6"/>
    <m/>
    <n v="2207"/>
    <n v="358857"/>
    <m/>
    <m/>
    <m/>
    <m/>
    <s v="T4"/>
    <n v="305"/>
    <m/>
    <m/>
    <n v="1"/>
    <n v="20"/>
    <n v="1.5"/>
    <n v="1001564"/>
    <s v="AA"/>
    <n v="102"/>
    <s v="P"/>
    <s v="P"/>
    <n v="30"/>
    <m/>
    <m/>
  </r>
  <r>
    <n v="105"/>
    <n v="2019099"/>
    <n v="1745"/>
    <x v="2"/>
    <n v="74.28"/>
    <n v="74.28"/>
    <d v="2020-01-15T00:00:00"/>
    <s v="Corporate"/>
    <x v="27"/>
    <s v="Cap Project              003 6"/>
    <m/>
    <n v="2207"/>
    <n v="358857"/>
    <m/>
    <m/>
    <m/>
    <m/>
    <s v="T4"/>
    <n v="305"/>
    <m/>
    <m/>
    <n v="1"/>
    <n v="20"/>
    <n v="1.5"/>
    <n v="1001564"/>
    <s v="AA"/>
    <n v="102"/>
    <s v="P"/>
    <s v="P"/>
    <n v="33"/>
    <m/>
    <m/>
  </r>
  <r>
    <n v="105"/>
    <n v="2019099"/>
    <n v="1745"/>
    <x v="2"/>
    <n v="74.28"/>
    <n v="74.28"/>
    <d v="2020-01-15T00:00:00"/>
    <s v="Corporate"/>
    <x v="27"/>
    <s v="Cap Project              003 6"/>
    <m/>
    <n v="2207"/>
    <n v="358857"/>
    <m/>
    <m/>
    <m/>
    <m/>
    <s v="T4"/>
    <n v="305"/>
    <m/>
    <m/>
    <n v="1"/>
    <n v="20"/>
    <n v="1.5"/>
    <n v="1001564"/>
    <s v="AA"/>
    <n v="102"/>
    <s v="P"/>
    <s v="P"/>
    <n v="34"/>
    <m/>
    <m/>
  </r>
  <r>
    <n v="105"/>
    <n v="2019099"/>
    <n v="1745"/>
    <x v="2"/>
    <n v="74.28"/>
    <n v="74.28"/>
    <d v="2020-01-14T00:00:00"/>
    <s v="Corporate"/>
    <x v="40"/>
    <s v="Cap Project              003 6"/>
    <m/>
    <n v="2195"/>
    <n v="357330"/>
    <m/>
    <m/>
    <m/>
    <m/>
    <s v="T4"/>
    <n v="305"/>
    <m/>
    <m/>
    <n v="1"/>
    <n v="20"/>
    <n v="1.5"/>
    <n v="1001389"/>
    <s v="AA"/>
    <n v="105"/>
    <s v="P"/>
    <s v="P"/>
    <n v="2"/>
    <m/>
    <m/>
  </r>
  <r>
    <n v="105"/>
    <n v="2019099"/>
    <n v="1745"/>
    <x v="2"/>
    <n v="74.28"/>
    <n v="74.28"/>
    <d v="2019-12-31T00:00:00"/>
    <s v="Corporate"/>
    <x v="27"/>
    <s v="Cap Project              003 6"/>
    <m/>
    <n v="2192"/>
    <n v="356023"/>
    <m/>
    <m/>
    <m/>
    <m/>
    <s v="T4"/>
    <n v="305"/>
    <m/>
    <m/>
    <n v="12"/>
    <n v="19"/>
    <n v="1.5"/>
    <n v="1001564"/>
    <s v="AA"/>
    <n v="102"/>
    <s v="P"/>
    <s v="P"/>
    <n v="24"/>
    <m/>
    <m/>
  </r>
  <r>
    <n v="105"/>
    <n v="2019099"/>
    <n v="1745"/>
    <x v="2"/>
    <n v="74.28"/>
    <n v="74.28"/>
    <d v="2019-12-15T00:00:00"/>
    <s v="Corporate"/>
    <x v="27"/>
    <s v="Cap Project              003 6"/>
    <m/>
    <n v="2183"/>
    <n v="355020"/>
    <m/>
    <m/>
    <m/>
    <m/>
    <s v="T4"/>
    <n v="305"/>
    <m/>
    <m/>
    <n v="12"/>
    <n v="19"/>
    <n v="1.5"/>
    <n v="1001564"/>
    <s v="AA"/>
    <n v="102"/>
    <s v="P"/>
    <s v="P"/>
    <n v="26"/>
    <m/>
    <m/>
  </r>
  <r>
    <n v="105"/>
    <n v="2019099"/>
    <n v="1745"/>
    <x v="2"/>
    <n v="74.28"/>
    <n v="74.28"/>
    <d v="2019-12-03T00:00:00"/>
    <s v="Corporate"/>
    <x v="40"/>
    <s v="Cap Project              003 6"/>
    <m/>
    <n v="2180"/>
    <n v="354003"/>
    <m/>
    <m/>
    <m/>
    <m/>
    <s v="T4"/>
    <n v="305"/>
    <m/>
    <m/>
    <n v="12"/>
    <n v="19"/>
    <n v="1.5"/>
    <n v="1001389"/>
    <s v="AA"/>
    <n v="102"/>
    <s v="P"/>
    <s v="P"/>
    <n v="6"/>
    <m/>
    <m/>
  </r>
  <r>
    <n v="105"/>
    <n v="2019099"/>
    <n v="1745"/>
    <x v="2"/>
    <n v="74.28"/>
    <n v="74.28"/>
    <d v="2019-10-31T00:00:00"/>
    <s v="Corporate"/>
    <x v="27"/>
    <s v="Cap Project              003 6"/>
    <m/>
    <n v="2165"/>
    <n v="350384"/>
    <m/>
    <m/>
    <m/>
    <m/>
    <s v="T4"/>
    <n v="305"/>
    <m/>
    <m/>
    <n v="10"/>
    <n v="19"/>
    <n v="1.5"/>
    <n v="1001564"/>
    <s v="AA"/>
    <n v="102"/>
    <s v="P"/>
    <s v="P"/>
    <n v="69"/>
    <m/>
    <m/>
  </r>
  <r>
    <n v="105"/>
    <n v="2019099"/>
    <n v="1745"/>
    <x v="2"/>
    <n v="74.28"/>
    <n v="74.28"/>
    <d v="2019-10-31T00:00:00"/>
    <s v="Corporate"/>
    <x v="27"/>
    <s v="Cap Project              003 6"/>
    <m/>
    <n v="2165"/>
    <n v="350384"/>
    <m/>
    <m/>
    <m/>
    <m/>
    <s v="T4"/>
    <n v="305"/>
    <m/>
    <m/>
    <n v="10"/>
    <n v="19"/>
    <n v="1.5"/>
    <n v="1001564"/>
    <s v="AA"/>
    <n v="102"/>
    <s v="P"/>
    <s v="P"/>
    <n v="70"/>
    <m/>
    <m/>
  </r>
  <r>
    <n v="105"/>
    <n v="2019099"/>
    <n v="1745"/>
    <x v="2"/>
    <n v="74.28"/>
    <n v="74.28"/>
    <d v="2019-10-31T00:00:00"/>
    <s v="Corporate"/>
    <x v="27"/>
    <s v="Cap Project              003 6"/>
    <m/>
    <n v="2165"/>
    <n v="350384"/>
    <m/>
    <m/>
    <m/>
    <m/>
    <s v="T4"/>
    <n v="305"/>
    <m/>
    <m/>
    <n v="10"/>
    <n v="19"/>
    <n v="1.5"/>
    <n v="1001564"/>
    <s v="AA"/>
    <n v="102"/>
    <s v="P"/>
    <s v="P"/>
    <n v="71"/>
    <m/>
    <m/>
  </r>
  <r>
    <n v="105"/>
    <n v="2019099"/>
    <n v="1745"/>
    <x v="2"/>
    <n v="74.28"/>
    <n v="74.28"/>
    <d v="2019-10-15T00:00:00"/>
    <s v="Corporate"/>
    <x v="27"/>
    <s v="Cap Project              003 6"/>
    <m/>
    <n v="2159"/>
    <n v="348966"/>
    <m/>
    <m/>
    <m/>
    <m/>
    <s v="T4"/>
    <n v="305"/>
    <m/>
    <m/>
    <n v="10"/>
    <n v="19"/>
    <n v="1.5"/>
    <n v="1001564"/>
    <s v="AA"/>
    <n v="102"/>
    <s v="P"/>
    <s v="P"/>
    <n v="68"/>
    <m/>
    <m/>
  </r>
  <r>
    <n v="105"/>
    <n v="2019099"/>
    <n v="1745"/>
    <x v="2"/>
    <n v="74.28"/>
    <n v="74.28"/>
    <d v="2019-09-30T00:00:00"/>
    <s v="Corporate"/>
    <x v="27"/>
    <s v="Cap Project              003 6"/>
    <m/>
    <n v="2153"/>
    <n v="347005"/>
    <m/>
    <m/>
    <m/>
    <m/>
    <s v="T4"/>
    <n v="305"/>
    <m/>
    <m/>
    <n v="9"/>
    <n v="19"/>
    <n v="1.5"/>
    <n v="1001564"/>
    <s v="AA"/>
    <n v="102"/>
    <s v="P"/>
    <s v="P"/>
    <n v="63"/>
    <m/>
    <m/>
  </r>
  <r>
    <n v="105"/>
    <n v="2019099"/>
    <n v="1745"/>
    <x v="2"/>
    <n v="74.28"/>
    <n v="74.28"/>
    <d v="2019-09-30T00:00:00"/>
    <s v="Corporate"/>
    <x v="27"/>
    <s v="Cap Project              003 6"/>
    <m/>
    <n v="2153"/>
    <n v="347005"/>
    <m/>
    <m/>
    <m/>
    <m/>
    <s v="T4"/>
    <n v="305"/>
    <m/>
    <m/>
    <n v="9"/>
    <n v="19"/>
    <n v="1.5"/>
    <n v="1001564"/>
    <s v="AA"/>
    <n v="102"/>
    <s v="P"/>
    <s v="P"/>
    <n v="64"/>
    <m/>
    <m/>
  </r>
  <r>
    <n v="105"/>
    <n v="2019099"/>
    <n v="1745"/>
    <x v="2"/>
    <n v="72.11"/>
    <n v="72.11"/>
    <d v="2020-04-30T00:00:00"/>
    <s v="Corporate"/>
    <x v="49"/>
    <s v="Training Fusion etc.     003 6"/>
    <m/>
    <n v="2246"/>
    <n v="366413"/>
    <m/>
    <m/>
    <m/>
    <m/>
    <s v="T4"/>
    <n v="305"/>
    <m/>
    <m/>
    <n v="4"/>
    <n v="20"/>
    <n v="1.5"/>
    <n v="1099726"/>
    <s v="AA"/>
    <n v="102"/>
    <s v="P"/>
    <s v="P"/>
    <n v="32"/>
    <m/>
    <m/>
  </r>
  <r>
    <n v="105"/>
    <n v="2019099"/>
    <n v="1745"/>
    <x v="2"/>
    <n v="72.11"/>
    <n v="72.11"/>
    <d v="2020-04-30T00:00:00"/>
    <s v="Corporate"/>
    <x v="36"/>
    <s v="Fusion                   003 6"/>
    <m/>
    <n v="2246"/>
    <n v="366413"/>
    <m/>
    <m/>
    <m/>
    <m/>
    <s v="T4"/>
    <n v="305"/>
    <m/>
    <m/>
    <n v="4"/>
    <n v="20"/>
    <n v="1.5"/>
    <n v="1099725"/>
    <s v="AA"/>
    <n v="102"/>
    <s v="P"/>
    <s v="P"/>
    <n v="86"/>
    <m/>
    <m/>
  </r>
  <r>
    <n v="105"/>
    <n v="2019099"/>
    <n v="1745"/>
    <x v="2"/>
    <n v="72.11"/>
    <n v="72.11"/>
    <d v="2020-04-15T00:00:00"/>
    <s v="Corporate"/>
    <x v="36"/>
    <s v="Fusion UAT               003 6"/>
    <m/>
    <n v="2240"/>
    <n v="365224"/>
    <m/>
    <m/>
    <m/>
    <m/>
    <s v="T4"/>
    <n v="305"/>
    <m/>
    <m/>
    <n v="4"/>
    <n v="20"/>
    <n v="1.5"/>
    <n v="1099725"/>
    <s v="AA"/>
    <n v="102"/>
    <s v="P"/>
    <s v="P"/>
    <n v="63"/>
    <m/>
    <m/>
  </r>
  <r>
    <n v="105"/>
    <n v="2019099"/>
    <n v="1745"/>
    <x v="2"/>
    <n v="69.7"/>
    <n v="69.7"/>
    <d v="2020-04-30T00:00:00"/>
    <s v="Corporate"/>
    <x v="36"/>
    <s v="Fusion                   003 6"/>
    <m/>
    <n v="2246"/>
    <n v="366413"/>
    <m/>
    <m/>
    <m/>
    <m/>
    <s v="T4"/>
    <n v="305"/>
    <m/>
    <m/>
    <n v="4"/>
    <n v="20"/>
    <n v="1.45"/>
    <n v="1099725"/>
    <s v="AA"/>
    <n v="102"/>
    <s v="P"/>
    <s v="P"/>
    <n v="41"/>
    <m/>
    <m/>
  </r>
  <r>
    <n v="105"/>
    <n v="2019099"/>
    <n v="1745"/>
    <x v="2"/>
    <n v="69.7"/>
    <n v="69.7"/>
    <d v="2020-04-30T00:00:00"/>
    <s v="Corporate"/>
    <x v="36"/>
    <s v="Fusion                   003 6"/>
    <m/>
    <n v="2246"/>
    <n v="366413"/>
    <m/>
    <m/>
    <m/>
    <m/>
    <s v="T4"/>
    <n v="305"/>
    <m/>
    <m/>
    <n v="4"/>
    <n v="20"/>
    <n v="1.45"/>
    <n v="1099725"/>
    <s v="AA"/>
    <n v="102"/>
    <s v="P"/>
    <s v="P"/>
    <n v="83"/>
    <m/>
    <m/>
  </r>
  <r>
    <n v="105"/>
    <n v="2019099"/>
    <n v="1745"/>
    <x v="2"/>
    <n v="69.63"/>
    <n v="69.63"/>
    <d v="2020-05-31T00:00:00"/>
    <s v="Corporate"/>
    <x v="3"/>
    <s v="Training                 003 6"/>
    <m/>
    <n v="2258"/>
    <n v="368516"/>
    <m/>
    <m/>
    <m/>
    <m/>
    <s v="T4"/>
    <n v="305"/>
    <m/>
    <m/>
    <n v="5"/>
    <n v="20"/>
    <n v="1.5"/>
    <n v="1099726"/>
    <s v="AA"/>
    <n v="102"/>
    <s v="P"/>
    <s v="P"/>
    <n v="60"/>
    <m/>
    <m/>
  </r>
  <r>
    <m/>
    <m/>
    <m/>
    <x v="2"/>
    <n v="66.989999999999995"/>
    <n v="66.989999999999995"/>
    <d v="2020-09-01T00:00:00"/>
    <m/>
    <x v="3"/>
    <m/>
    <m/>
    <m/>
    <m/>
    <m/>
    <m/>
    <m/>
    <m/>
    <m/>
    <m/>
    <m/>
    <m/>
    <n v="9"/>
    <n v="20"/>
    <m/>
    <m/>
    <m/>
    <m/>
    <m/>
    <m/>
    <m/>
    <m/>
    <m/>
  </r>
  <r>
    <m/>
    <m/>
    <m/>
    <x v="2"/>
    <n v="66.989999999999995"/>
    <n v="66.989999999999995"/>
    <d v="2020-08-01T00:00:00"/>
    <m/>
    <x v="3"/>
    <m/>
    <m/>
    <m/>
    <m/>
    <m/>
    <m/>
    <m/>
    <m/>
    <m/>
    <m/>
    <m/>
    <m/>
    <n v="8"/>
    <n v="20"/>
    <m/>
    <m/>
    <m/>
    <m/>
    <m/>
    <m/>
    <m/>
    <m/>
    <m/>
  </r>
  <r>
    <m/>
    <m/>
    <m/>
    <x v="2"/>
    <n v="66.989999999999995"/>
    <n v="66.989999999999995"/>
    <d v="2020-07-13T00:00:00"/>
    <m/>
    <x v="3"/>
    <m/>
    <m/>
    <m/>
    <m/>
    <m/>
    <m/>
    <m/>
    <m/>
    <m/>
    <m/>
    <m/>
    <m/>
    <n v="7"/>
    <n v="20"/>
    <m/>
    <m/>
    <m/>
    <m/>
    <m/>
    <m/>
    <m/>
    <m/>
    <m/>
  </r>
  <r>
    <m/>
    <m/>
    <m/>
    <x v="2"/>
    <n v="66.989999999999995"/>
    <n v="66.989999999999995"/>
    <d v="2020-07-08T00:00:00"/>
    <m/>
    <x v="3"/>
    <m/>
    <m/>
    <m/>
    <m/>
    <m/>
    <m/>
    <m/>
    <m/>
    <m/>
    <m/>
    <m/>
    <m/>
    <n v="7"/>
    <n v="20"/>
    <m/>
    <m/>
    <m/>
    <m/>
    <m/>
    <m/>
    <m/>
    <m/>
    <m/>
  </r>
  <r>
    <m/>
    <m/>
    <m/>
    <x v="2"/>
    <n v="66.989999999999995"/>
    <n v="66.989999999999995"/>
    <d v="2020-06-19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66.989999999999995"/>
    <n v="66.989999999999995"/>
    <d v="2020-06-05T00:00:00"/>
    <m/>
    <x v="3"/>
    <m/>
    <m/>
    <m/>
    <m/>
    <m/>
    <m/>
    <m/>
    <m/>
    <m/>
    <m/>
    <m/>
    <m/>
    <n v="6"/>
    <n v="20"/>
    <m/>
    <m/>
    <m/>
    <m/>
    <m/>
    <m/>
    <m/>
    <m/>
    <m/>
  </r>
  <r>
    <n v="105"/>
    <n v="2019099"/>
    <n v="1745"/>
    <x v="2"/>
    <n v="66.989999999999995"/>
    <n v="66.989999999999995"/>
    <d v="2020-05-31T00:00:00"/>
    <s v="Corporate"/>
    <x v="3"/>
    <s v="Cap Project              003 6"/>
    <m/>
    <n v="2258"/>
    <n v="368516"/>
    <m/>
    <m/>
    <m/>
    <m/>
    <s v="T4"/>
    <n v="305"/>
    <m/>
    <m/>
    <n v="5"/>
    <n v="20"/>
    <n v="1.5"/>
    <n v="1001594"/>
    <s v="AA"/>
    <n v="102"/>
    <s v="P"/>
    <s v="P"/>
    <n v="17"/>
    <m/>
    <m/>
  </r>
  <r>
    <n v="105"/>
    <n v="2019099"/>
    <n v="1745"/>
    <x v="2"/>
    <n v="66.989999999999995"/>
    <n v="66.989999999999995"/>
    <d v="2020-05-31T00:00:00"/>
    <s v="Corporate"/>
    <x v="3"/>
    <s v="Cap Project              003 6"/>
    <m/>
    <n v="2258"/>
    <n v="368516"/>
    <m/>
    <m/>
    <m/>
    <m/>
    <s v="T4"/>
    <n v="305"/>
    <m/>
    <m/>
    <n v="5"/>
    <n v="20"/>
    <n v="1.5"/>
    <n v="1001594"/>
    <s v="AA"/>
    <n v="102"/>
    <s v="P"/>
    <s v="P"/>
    <n v="20"/>
    <m/>
    <m/>
  </r>
  <r>
    <n v="105"/>
    <n v="2019099"/>
    <n v="1745"/>
    <x v="2"/>
    <n v="66.989999999999995"/>
    <n v="66.989999999999995"/>
    <d v="2020-05-31T00:00:00"/>
    <s v="Corporate"/>
    <x v="3"/>
    <s v="Cap Project              003 6"/>
    <m/>
    <n v="2258"/>
    <n v="368516"/>
    <m/>
    <m/>
    <m/>
    <m/>
    <s v="T4"/>
    <n v="305"/>
    <m/>
    <m/>
    <n v="5"/>
    <n v="20"/>
    <n v="1.5"/>
    <n v="1001564"/>
    <s v="AA"/>
    <n v="102"/>
    <s v="P"/>
    <s v="P"/>
    <n v="82"/>
    <m/>
    <m/>
  </r>
  <r>
    <n v="105"/>
    <n v="2019099"/>
    <n v="1745"/>
    <x v="2"/>
    <n v="65"/>
    <n v="65"/>
    <d v="2019-08-31T00:00:00"/>
    <s v="Corporate"/>
    <x v="27"/>
    <s v="Cap Project              003 6"/>
    <m/>
    <n v="2141"/>
    <n v="343758"/>
    <m/>
    <m/>
    <m/>
    <m/>
    <s v="T4"/>
    <n v="305"/>
    <m/>
    <m/>
    <n v="8"/>
    <n v="19"/>
    <n v="1.5"/>
    <n v="1001564"/>
    <s v="AA"/>
    <n v="105"/>
    <s v="P"/>
    <s v="P"/>
    <n v="2"/>
    <m/>
    <m/>
  </r>
  <r>
    <n v="105"/>
    <n v="2019099"/>
    <n v="1745"/>
    <x v="2"/>
    <n v="65"/>
    <n v="65"/>
    <d v="2019-08-31T00:00:00"/>
    <s v="Corporate"/>
    <x v="27"/>
    <s v="Cap Project              003 6"/>
    <m/>
    <n v="2141"/>
    <n v="343758"/>
    <m/>
    <m/>
    <m/>
    <m/>
    <s v="T4"/>
    <n v="305"/>
    <m/>
    <m/>
    <n v="8"/>
    <n v="19"/>
    <n v="1.5"/>
    <n v="1001564"/>
    <s v="AA"/>
    <n v="105"/>
    <s v="P"/>
    <s v="P"/>
    <n v="58"/>
    <m/>
    <m/>
  </r>
  <r>
    <n v="105"/>
    <n v="2019099"/>
    <n v="1745"/>
    <x v="2"/>
    <n v="65"/>
    <n v="65"/>
    <d v="2019-08-15T00:00:00"/>
    <s v="Corporate"/>
    <x v="27"/>
    <s v="Cap Project              003 6"/>
    <m/>
    <n v="2132"/>
    <n v="342563"/>
    <m/>
    <m/>
    <m/>
    <m/>
    <s v="T4"/>
    <n v="305"/>
    <m/>
    <m/>
    <n v="8"/>
    <n v="19"/>
    <n v="1.5"/>
    <n v="1001564"/>
    <s v="AA"/>
    <n v="105"/>
    <s v="P"/>
    <s v="P"/>
    <n v="4"/>
    <m/>
    <m/>
  </r>
  <r>
    <n v="105"/>
    <n v="2019099"/>
    <n v="1745"/>
    <x v="2"/>
    <n v="64"/>
    <n v="64"/>
    <d v="2020-03-15T00:00:00"/>
    <s v="Corporate"/>
    <x v="24"/>
    <s v="Cap Project              003 6"/>
    <m/>
    <n v="2228"/>
    <n v="362565"/>
    <m/>
    <m/>
    <m/>
    <m/>
    <s v="T4"/>
    <n v="305"/>
    <m/>
    <m/>
    <n v="3"/>
    <n v="20"/>
    <n v="1"/>
    <n v="1099918"/>
    <s v="AA"/>
    <n v="102"/>
    <s v="P"/>
    <s v="P"/>
    <n v="24"/>
    <m/>
    <m/>
  </r>
  <r>
    <n v="105"/>
    <n v="2019099"/>
    <n v="1745"/>
    <x v="2"/>
    <n v="64"/>
    <n v="64"/>
    <d v="2020-03-15T00:00:00"/>
    <s v="Corporate"/>
    <x v="24"/>
    <s v="Cap Project              003 6"/>
    <m/>
    <n v="2228"/>
    <n v="362565"/>
    <m/>
    <m/>
    <m/>
    <m/>
    <s v="T4"/>
    <n v="305"/>
    <m/>
    <m/>
    <n v="3"/>
    <n v="20"/>
    <n v="1"/>
    <n v="1099918"/>
    <s v="AA"/>
    <n v="102"/>
    <s v="P"/>
    <s v="P"/>
    <n v="27"/>
    <m/>
    <m/>
  </r>
  <r>
    <n v="105"/>
    <n v="2019099"/>
    <n v="1745"/>
    <x v="2"/>
    <n v="64"/>
    <n v="64"/>
    <d v="2019-12-15T00:00:00"/>
    <s v="Corporate"/>
    <x v="24"/>
    <s v="Cap Project              003 6"/>
    <m/>
    <n v="2183"/>
    <n v="355020"/>
    <m/>
    <m/>
    <m/>
    <m/>
    <s v="T4"/>
    <n v="305"/>
    <m/>
    <m/>
    <n v="12"/>
    <n v="19"/>
    <n v="1"/>
    <n v="1099918"/>
    <s v="AA"/>
    <n v="102"/>
    <s v="P"/>
    <s v="P"/>
    <n v="59"/>
    <m/>
    <m/>
  </r>
  <r>
    <n v="105"/>
    <n v="2019099"/>
    <n v="1745"/>
    <x v="2"/>
    <n v="64"/>
    <n v="64"/>
    <d v="2019-11-15T00:00:00"/>
    <s v="Corporate"/>
    <x v="24"/>
    <s v="Cap Project              003 6"/>
    <m/>
    <n v="2171"/>
    <n v="352112"/>
    <m/>
    <m/>
    <m/>
    <m/>
    <s v="T4"/>
    <n v="305"/>
    <m/>
    <m/>
    <n v="11"/>
    <n v="19"/>
    <n v="1"/>
    <n v="1099918"/>
    <s v="AA"/>
    <n v="102"/>
    <s v="P"/>
    <s v="P"/>
    <n v="38"/>
    <m/>
    <m/>
  </r>
  <r>
    <n v="105"/>
    <n v="2019099"/>
    <n v="1745"/>
    <x v="2"/>
    <n v="64"/>
    <n v="64"/>
    <d v="2019-11-15T00:00:00"/>
    <s v="Corporate"/>
    <x v="24"/>
    <s v="Cap Project              003 6"/>
    <m/>
    <n v="2171"/>
    <n v="352112"/>
    <m/>
    <m/>
    <m/>
    <m/>
    <s v="T4"/>
    <n v="305"/>
    <m/>
    <m/>
    <n v="11"/>
    <n v="19"/>
    <n v="1"/>
    <n v="1099918"/>
    <s v="AA"/>
    <n v="102"/>
    <s v="P"/>
    <s v="P"/>
    <n v="39"/>
    <m/>
    <m/>
  </r>
  <r>
    <n v="105"/>
    <n v="2019099"/>
    <n v="1745"/>
    <x v="2"/>
    <n v="64"/>
    <n v="64"/>
    <d v="2019-10-31T00:00:00"/>
    <s v="Corporate"/>
    <x v="24"/>
    <s v="Cap Project              003 6"/>
    <m/>
    <n v="2165"/>
    <n v="350384"/>
    <m/>
    <m/>
    <m/>
    <m/>
    <s v="T4"/>
    <n v="305"/>
    <m/>
    <m/>
    <n v="10"/>
    <n v="19"/>
    <n v="1"/>
    <n v="1099918"/>
    <s v="AA"/>
    <n v="102"/>
    <s v="P"/>
    <s v="P"/>
    <n v="36"/>
    <m/>
    <m/>
  </r>
  <r>
    <n v="105"/>
    <n v="2019099"/>
    <n v="1745"/>
    <x v="2"/>
    <n v="64"/>
    <n v="64"/>
    <d v="2019-10-31T00:00:00"/>
    <s v="Corporate"/>
    <x v="24"/>
    <s v="Cap Project              003 6"/>
    <m/>
    <n v="2165"/>
    <n v="350384"/>
    <m/>
    <m/>
    <m/>
    <m/>
    <s v="T4"/>
    <n v="305"/>
    <m/>
    <m/>
    <n v="10"/>
    <n v="19"/>
    <n v="1"/>
    <n v="1099918"/>
    <s v="AA"/>
    <n v="102"/>
    <s v="P"/>
    <s v="P"/>
    <n v="37"/>
    <m/>
    <m/>
  </r>
  <r>
    <m/>
    <m/>
    <m/>
    <x v="2"/>
    <n v="63.2"/>
    <n v="63.2"/>
    <d v="2020-08-01T00:00:00"/>
    <m/>
    <x v="3"/>
    <m/>
    <m/>
    <m/>
    <m/>
    <m/>
    <m/>
    <m/>
    <m/>
    <m/>
    <m/>
    <m/>
    <m/>
    <n v="8"/>
    <n v="20"/>
    <m/>
    <m/>
    <m/>
    <m/>
    <m/>
    <m/>
    <m/>
    <m/>
    <m/>
  </r>
  <r>
    <n v="105"/>
    <n v="2019099"/>
    <n v="1745"/>
    <x v="2"/>
    <n v="61.9"/>
    <n v="61.9"/>
    <d v="2020-04-30T00:00:00"/>
    <s v="Corporate"/>
    <x v="27"/>
    <s v="Cap Project              003 6"/>
    <m/>
    <n v="2246"/>
    <n v="366413"/>
    <m/>
    <m/>
    <m/>
    <m/>
    <s v="T4"/>
    <n v="305"/>
    <m/>
    <m/>
    <n v="4"/>
    <n v="20"/>
    <n v="1.25"/>
    <n v="1001564"/>
    <s v="AA"/>
    <n v="102"/>
    <s v="P"/>
    <s v="P"/>
    <n v="74"/>
    <m/>
    <m/>
  </r>
  <r>
    <n v="105"/>
    <n v="2019099"/>
    <n v="1745"/>
    <x v="2"/>
    <n v="61"/>
    <n v="61"/>
    <d v="2019-10-15T00:00:00"/>
    <s v="Corporate"/>
    <x v="24"/>
    <s v="Cap Project              003 6"/>
    <m/>
    <n v="2159"/>
    <n v="348966"/>
    <m/>
    <m/>
    <m/>
    <m/>
    <s v="T4"/>
    <n v="305"/>
    <m/>
    <m/>
    <n v="10"/>
    <n v="19"/>
    <n v="1"/>
    <n v="1099918"/>
    <s v="AA"/>
    <n v="102"/>
    <s v="P"/>
    <s v="P"/>
    <n v="33"/>
    <m/>
    <m/>
  </r>
  <r>
    <n v="105"/>
    <n v="2019099"/>
    <n v="1745"/>
    <x v="2"/>
    <n v="61"/>
    <n v="61"/>
    <d v="2019-09-15T00:00:00"/>
    <s v="Corporate"/>
    <x v="24"/>
    <s v="Cap Project              003 6"/>
    <m/>
    <n v="2147"/>
    <n v="345212"/>
    <m/>
    <m/>
    <m/>
    <m/>
    <s v="T4"/>
    <n v="305"/>
    <m/>
    <m/>
    <n v="9"/>
    <n v="19"/>
    <n v="1"/>
    <n v="1099918"/>
    <s v="AA"/>
    <n v="105"/>
    <s v="P"/>
    <s v="P"/>
    <n v="26"/>
    <m/>
    <m/>
  </r>
  <r>
    <n v="105"/>
    <n v="2019099"/>
    <n v="1745"/>
    <x v="2"/>
    <n v="61"/>
    <n v="61"/>
    <d v="2019-09-15T00:00:00"/>
    <s v="Corporate"/>
    <x v="24"/>
    <s v="Cap Project              003 6"/>
    <m/>
    <n v="2147"/>
    <n v="345212"/>
    <m/>
    <m/>
    <m/>
    <m/>
    <s v="T4"/>
    <n v="305"/>
    <m/>
    <m/>
    <n v="9"/>
    <n v="19"/>
    <n v="1"/>
    <n v="1099918"/>
    <s v="AA"/>
    <n v="105"/>
    <s v="P"/>
    <s v="P"/>
    <n v="27"/>
    <m/>
    <m/>
  </r>
  <r>
    <n v="105"/>
    <n v="2019099"/>
    <n v="1745"/>
    <x v="2"/>
    <n v="61"/>
    <n v="61"/>
    <d v="2019-09-15T00:00:00"/>
    <s v="Corporate"/>
    <x v="24"/>
    <s v="Cap Project              003 6"/>
    <m/>
    <n v="2147"/>
    <n v="345212"/>
    <m/>
    <m/>
    <m/>
    <m/>
    <s v="T4"/>
    <n v="305"/>
    <m/>
    <m/>
    <n v="9"/>
    <n v="19"/>
    <n v="1"/>
    <n v="1099918"/>
    <s v="AA"/>
    <n v="105"/>
    <s v="P"/>
    <s v="P"/>
    <n v="28"/>
    <m/>
    <m/>
  </r>
  <r>
    <n v="105"/>
    <n v="2019099"/>
    <n v="1745"/>
    <x v="2"/>
    <n v="61"/>
    <n v="61"/>
    <d v="2019-09-15T00:00:00"/>
    <s v="Corporate"/>
    <x v="24"/>
    <s v="Cap Project              003 6"/>
    <m/>
    <n v="2147"/>
    <n v="345212"/>
    <m/>
    <m/>
    <m/>
    <m/>
    <s v="T4"/>
    <n v="305"/>
    <m/>
    <m/>
    <n v="9"/>
    <n v="19"/>
    <n v="1"/>
    <n v="1099918"/>
    <s v="AA"/>
    <n v="105"/>
    <s v="P"/>
    <s v="P"/>
    <n v="29"/>
    <m/>
    <m/>
  </r>
  <r>
    <n v="105"/>
    <n v="2019099"/>
    <n v="1745"/>
    <x v="2"/>
    <n v="61"/>
    <n v="61"/>
    <d v="2019-09-15T00:00:00"/>
    <s v="Corporate"/>
    <x v="24"/>
    <s v="Cap Project              003 6"/>
    <m/>
    <n v="2147"/>
    <n v="345212"/>
    <m/>
    <m/>
    <m/>
    <m/>
    <s v="T4"/>
    <n v="305"/>
    <m/>
    <m/>
    <n v="9"/>
    <n v="19"/>
    <n v="1"/>
    <n v="1099918"/>
    <s v="AA"/>
    <n v="105"/>
    <s v="P"/>
    <s v="P"/>
    <n v="33"/>
    <m/>
    <m/>
  </r>
  <r>
    <n v="105"/>
    <n v="2019099"/>
    <n v="1745"/>
    <x v="2"/>
    <n v="61"/>
    <n v="61"/>
    <d v="2019-08-31T00:00:00"/>
    <s v="Corporate"/>
    <x v="24"/>
    <s v="Cap Project              003 6"/>
    <m/>
    <n v="2141"/>
    <n v="343758"/>
    <m/>
    <m/>
    <m/>
    <m/>
    <s v="T4"/>
    <n v="305"/>
    <m/>
    <m/>
    <n v="8"/>
    <n v="19"/>
    <n v="1"/>
    <n v="1099918"/>
    <s v="AA"/>
    <n v="105"/>
    <s v="P"/>
    <s v="P"/>
    <n v="26"/>
    <m/>
    <m/>
  </r>
  <r>
    <n v="105"/>
    <n v="2019099"/>
    <n v="1745"/>
    <x v="2"/>
    <n v="61"/>
    <n v="61"/>
    <d v="2019-08-15T00:00:00"/>
    <s v="Corporate"/>
    <x v="24"/>
    <s v="Cap Project              003 6"/>
    <m/>
    <n v="2132"/>
    <n v="342563"/>
    <m/>
    <m/>
    <m/>
    <m/>
    <s v="T4"/>
    <n v="305"/>
    <m/>
    <m/>
    <n v="8"/>
    <n v="19"/>
    <n v="1"/>
    <n v="1099918"/>
    <s v="AA"/>
    <n v="105"/>
    <s v="P"/>
    <s v="P"/>
    <n v="27"/>
    <m/>
    <m/>
  </r>
  <r>
    <n v="105"/>
    <n v="2019099"/>
    <n v="1745"/>
    <x v="2"/>
    <n v="61"/>
    <n v="61"/>
    <d v="2019-07-31T00:00:00"/>
    <s v="Corporate"/>
    <x v="24"/>
    <s v="Cap Project              003 6"/>
    <m/>
    <n v="2129"/>
    <n v="341234"/>
    <m/>
    <m/>
    <m/>
    <m/>
    <s v="T4"/>
    <n v="305"/>
    <m/>
    <m/>
    <n v="7"/>
    <n v="19"/>
    <n v="1"/>
    <n v="1099918"/>
    <s v="AA"/>
    <n v="105"/>
    <s v="P"/>
    <s v="P"/>
    <n v="42"/>
    <m/>
    <m/>
  </r>
  <r>
    <n v="105"/>
    <n v="2019099"/>
    <n v="1745"/>
    <x v="2"/>
    <n v="61"/>
    <n v="61"/>
    <d v="2019-07-15T00:00:00"/>
    <s v="Corporate"/>
    <x v="24"/>
    <s v="Cap Project              003 6"/>
    <m/>
    <n v="2120"/>
    <n v="339779"/>
    <m/>
    <m/>
    <m/>
    <m/>
    <s v="T4"/>
    <n v="305"/>
    <m/>
    <m/>
    <n v="7"/>
    <n v="19"/>
    <n v="1"/>
    <n v="1099918"/>
    <s v="AA"/>
    <n v="105"/>
    <s v="P"/>
    <s v="P"/>
    <n v="11"/>
    <m/>
    <m/>
  </r>
  <r>
    <n v="105"/>
    <n v="2019099"/>
    <n v="1745"/>
    <x v="2"/>
    <n v="58"/>
    <n v="58"/>
    <d v="2019-07-31T00:00:00"/>
    <s v="Corporate"/>
    <x v="50"/>
    <s v="Cap Project              003 6"/>
    <m/>
    <n v="2129"/>
    <n v="341234"/>
    <m/>
    <m/>
    <m/>
    <m/>
    <s v="T4"/>
    <n v="305"/>
    <m/>
    <m/>
    <n v="7"/>
    <n v="19"/>
    <n v="1"/>
    <n v="1001249"/>
    <s v="AA"/>
    <n v="105"/>
    <s v="P"/>
    <s v="P"/>
    <n v="10"/>
    <m/>
    <m/>
  </r>
  <r>
    <m/>
    <m/>
    <m/>
    <x v="2"/>
    <n v="55.825000000000003"/>
    <n v="55.825000000000003"/>
    <d v="2020-08-01T00:00:00"/>
    <m/>
    <x v="3"/>
    <m/>
    <m/>
    <m/>
    <m/>
    <m/>
    <m/>
    <m/>
    <m/>
    <m/>
    <m/>
    <m/>
    <m/>
    <n v="8"/>
    <n v="20"/>
    <m/>
    <m/>
    <m/>
    <m/>
    <m/>
    <m/>
    <m/>
    <m/>
    <m/>
  </r>
  <r>
    <m/>
    <m/>
    <m/>
    <x v="2"/>
    <n v="53.58"/>
    <n v="53.58"/>
    <d v="2020-06-17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53.58"/>
    <n v="53.58"/>
    <d v="2020-06-15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53.58"/>
    <n v="53.58"/>
    <d v="2020-06-11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53.58"/>
    <n v="53.58"/>
    <d v="2020-06-09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53.58"/>
    <n v="53.58"/>
    <d v="2020-06-08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53.58"/>
    <n v="53.58"/>
    <d v="2020-06-05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53.58"/>
    <n v="53.58"/>
    <d v="2020-06-04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53.58"/>
    <n v="53.58"/>
    <d v="2020-06-03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53.58"/>
    <n v="53.58"/>
    <d v="2020-06-02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53.58"/>
    <n v="53.58"/>
    <d v="2020-06-01T00:00:00"/>
    <m/>
    <x v="3"/>
    <m/>
    <m/>
    <m/>
    <m/>
    <m/>
    <m/>
    <m/>
    <m/>
    <m/>
    <m/>
    <m/>
    <m/>
    <n v="6"/>
    <n v="20"/>
    <m/>
    <m/>
    <m/>
    <m/>
    <m/>
    <m/>
    <m/>
    <m/>
    <m/>
  </r>
  <r>
    <n v="105"/>
    <n v="2019099"/>
    <n v="1745"/>
    <x v="2"/>
    <n v="53.58"/>
    <n v="53.58"/>
    <d v="2020-05-31T00:00:00"/>
    <s v="Corporate"/>
    <x v="3"/>
    <s v="training                 003 6"/>
    <m/>
    <n v="2258"/>
    <n v="368516"/>
    <m/>
    <m/>
    <m/>
    <m/>
    <s v="T4"/>
    <n v="305"/>
    <m/>
    <m/>
    <n v="5"/>
    <n v="20"/>
    <n v="1"/>
    <n v="1099146"/>
    <s v="AA"/>
    <n v="102"/>
    <s v="P"/>
    <s v="P"/>
    <n v="53"/>
    <m/>
    <m/>
  </r>
  <r>
    <n v="105"/>
    <n v="2019099"/>
    <n v="1745"/>
    <x v="2"/>
    <n v="49.52"/>
    <n v="49.52"/>
    <d v="2020-05-15T00:00:00"/>
    <s v="Corporate"/>
    <x v="3"/>
    <s v="Cap Project              003 6"/>
    <m/>
    <n v="2252"/>
    <n v="367714"/>
    <m/>
    <m/>
    <m/>
    <m/>
    <s v="T4"/>
    <n v="305"/>
    <m/>
    <m/>
    <n v="5"/>
    <n v="20"/>
    <n v="1"/>
    <n v="1099820"/>
    <s v="AA"/>
    <n v="102"/>
    <s v="P"/>
    <s v="P"/>
    <n v="32"/>
    <m/>
    <m/>
  </r>
  <r>
    <n v="105"/>
    <n v="2019099"/>
    <n v="1745"/>
    <x v="2"/>
    <n v="49.52"/>
    <n v="49.52"/>
    <d v="2020-05-15T00:00:00"/>
    <s v="Corporate"/>
    <x v="3"/>
    <s v="Cap Project              003 6"/>
    <m/>
    <n v="2252"/>
    <n v="367714"/>
    <m/>
    <m/>
    <m/>
    <m/>
    <s v="T4"/>
    <n v="305"/>
    <m/>
    <m/>
    <n v="5"/>
    <n v="20"/>
    <n v="1"/>
    <n v="1099895"/>
    <s v="AA"/>
    <n v="102"/>
    <s v="P"/>
    <s v="P"/>
    <n v="39"/>
    <m/>
    <m/>
  </r>
  <r>
    <n v="105"/>
    <n v="2019099"/>
    <n v="1745"/>
    <x v="2"/>
    <n v="49.52"/>
    <n v="49.52"/>
    <d v="2020-05-15T00:00:00"/>
    <s v="Corporate"/>
    <x v="3"/>
    <s v="Cap Project              003 6"/>
    <m/>
    <n v="2252"/>
    <n v="367714"/>
    <m/>
    <m/>
    <m/>
    <m/>
    <s v="T4"/>
    <n v="305"/>
    <m/>
    <m/>
    <n v="5"/>
    <n v="20"/>
    <n v="1"/>
    <n v="1099895"/>
    <s v="AA"/>
    <n v="102"/>
    <s v="P"/>
    <s v="P"/>
    <n v="40"/>
    <m/>
    <m/>
  </r>
  <r>
    <n v="105"/>
    <n v="2019099"/>
    <n v="1745"/>
    <x v="2"/>
    <n v="49.52"/>
    <n v="49.52"/>
    <d v="2020-05-15T00:00:00"/>
    <s v="Corporate"/>
    <x v="3"/>
    <s v="Cap Project              003 6"/>
    <m/>
    <n v="2252"/>
    <n v="367714"/>
    <m/>
    <m/>
    <m/>
    <m/>
    <s v="T4"/>
    <n v="305"/>
    <m/>
    <m/>
    <n v="5"/>
    <n v="20"/>
    <n v="1"/>
    <n v="1099997"/>
    <s v="AA"/>
    <n v="102"/>
    <s v="P"/>
    <s v="P"/>
    <n v="41"/>
    <m/>
    <m/>
  </r>
  <r>
    <n v="105"/>
    <n v="2019099"/>
    <n v="1745"/>
    <x v="2"/>
    <n v="49.52"/>
    <n v="49.52"/>
    <d v="2020-05-15T00:00:00"/>
    <s v="Corporate"/>
    <x v="3"/>
    <s v="Cap Project              003 6"/>
    <m/>
    <n v="2252"/>
    <n v="367714"/>
    <m/>
    <m/>
    <m/>
    <m/>
    <s v="T4"/>
    <n v="305"/>
    <m/>
    <m/>
    <n v="5"/>
    <n v="20"/>
    <n v="1"/>
    <n v="1001594"/>
    <s v="AA"/>
    <n v="102"/>
    <s v="P"/>
    <s v="P"/>
    <n v="69"/>
    <m/>
    <m/>
  </r>
  <r>
    <n v="105"/>
    <n v="2019099"/>
    <n v="1745"/>
    <x v="2"/>
    <n v="49.52"/>
    <n v="49.52"/>
    <d v="2020-05-15T00:00:00"/>
    <s v="Corporate"/>
    <x v="3"/>
    <s v="Cap Project              003 6"/>
    <m/>
    <n v="2252"/>
    <n v="367714"/>
    <m/>
    <m/>
    <m/>
    <m/>
    <s v="T4"/>
    <n v="305"/>
    <m/>
    <m/>
    <n v="5"/>
    <n v="20"/>
    <n v="1"/>
    <n v="1001594"/>
    <s v="AA"/>
    <n v="102"/>
    <s v="P"/>
    <s v="P"/>
    <n v="70"/>
    <m/>
    <m/>
  </r>
  <r>
    <n v="105"/>
    <n v="2019099"/>
    <n v="1745"/>
    <x v="2"/>
    <n v="49.52"/>
    <n v="49.52"/>
    <d v="2020-04-30T00:00:00"/>
    <s v="Corporate"/>
    <x v="30"/>
    <s v="Cap Project              003 6"/>
    <m/>
    <n v="2246"/>
    <n v="366413"/>
    <m/>
    <m/>
    <m/>
    <m/>
    <s v="T4"/>
    <n v="305"/>
    <m/>
    <m/>
    <n v="4"/>
    <n v="20"/>
    <n v="1"/>
    <n v="1001446"/>
    <s v="AA"/>
    <n v="102"/>
    <s v="P"/>
    <s v="P"/>
    <n v="45"/>
    <m/>
    <m/>
  </r>
  <r>
    <n v="105"/>
    <n v="2019099"/>
    <n v="1745"/>
    <x v="2"/>
    <n v="49.52"/>
    <n v="49.52"/>
    <d v="2020-04-30T00:00:00"/>
    <s v="Corporate"/>
    <x v="30"/>
    <s v="Cap Project              003 6"/>
    <m/>
    <n v="2246"/>
    <n v="366413"/>
    <m/>
    <m/>
    <m/>
    <m/>
    <s v="T4"/>
    <n v="305"/>
    <m/>
    <m/>
    <n v="4"/>
    <n v="20"/>
    <n v="1"/>
    <n v="1001446"/>
    <s v="AA"/>
    <n v="102"/>
    <s v="P"/>
    <s v="P"/>
    <n v="46"/>
    <m/>
    <m/>
  </r>
  <r>
    <n v="105"/>
    <n v="2019099"/>
    <n v="1745"/>
    <x v="2"/>
    <n v="49.52"/>
    <n v="49.52"/>
    <d v="2020-04-30T00:00:00"/>
    <s v="Corporate"/>
    <x v="31"/>
    <s v="Cap Project              003 6"/>
    <m/>
    <n v="2246"/>
    <n v="366413"/>
    <m/>
    <m/>
    <m/>
    <m/>
    <s v="T4"/>
    <n v="305"/>
    <m/>
    <m/>
    <n v="4"/>
    <n v="20"/>
    <n v="1"/>
    <n v="1001594"/>
    <s v="AA"/>
    <n v="102"/>
    <s v="P"/>
    <s v="P"/>
    <n v="51"/>
    <m/>
    <m/>
  </r>
  <r>
    <n v="105"/>
    <n v="2019099"/>
    <n v="1745"/>
    <x v="2"/>
    <n v="49.52"/>
    <n v="49.52"/>
    <d v="2020-04-30T00:00:00"/>
    <s v="Corporate"/>
    <x v="31"/>
    <s v="Cap Project              003 6"/>
    <m/>
    <n v="2246"/>
    <n v="366413"/>
    <m/>
    <m/>
    <m/>
    <m/>
    <s v="T4"/>
    <n v="305"/>
    <m/>
    <m/>
    <n v="4"/>
    <n v="20"/>
    <n v="1"/>
    <n v="1001594"/>
    <s v="AA"/>
    <n v="102"/>
    <s v="P"/>
    <s v="P"/>
    <n v="52"/>
    <m/>
    <m/>
  </r>
  <r>
    <n v="105"/>
    <n v="2019099"/>
    <n v="1745"/>
    <x v="2"/>
    <n v="49.52"/>
    <n v="49.52"/>
    <d v="2020-04-30T00:00:00"/>
    <s v="Corporate"/>
    <x v="27"/>
    <s v="Cap Project              003 6"/>
    <m/>
    <n v="2246"/>
    <n v="366413"/>
    <m/>
    <m/>
    <m/>
    <m/>
    <s v="T4"/>
    <n v="305"/>
    <m/>
    <m/>
    <n v="4"/>
    <n v="20"/>
    <n v="1"/>
    <n v="1001564"/>
    <s v="AA"/>
    <n v="102"/>
    <s v="P"/>
    <s v="P"/>
    <n v="76"/>
    <m/>
    <m/>
  </r>
  <r>
    <n v="105"/>
    <n v="2019099"/>
    <n v="1747"/>
    <x v="0"/>
    <n v="49.52"/>
    <n v="49.52"/>
    <d v="2020-04-30T00:00:00"/>
    <s v="Corporate"/>
    <x v="32"/>
    <s v="Cap Project              003 6"/>
    <m/>
    <n v="2246"/>
    <n v="366413"/>
    <m/>
    <m/>
    <m/>
    <m/>
    <s v="T4"/>
    <n v="305"/>
    <m/>
    <m/>
    <n v="4"/>
    <n v="20"/>
    <n v="1"/>
    <n v="1099820"/>
    <s v="AA"/>
    <n v="102"/>
    <s v="P"/>
    <s v="P"/>
    <n v="91"/>
    <m/>
    <m/>
  </r>
  <r>
    <n v="105"/>
    <n v="2019099"/>
    <n v="1747"/>
    <x v="0"/>
    <n v="49.52"/>
    <n v="49.52"/>
    <d v="2020-04-30T00:00:00"/>
    <s v="Corporate"/>
    <x v="32"/>
    <s v="Cap Project              003 6"/>
    <m/>
    <n v="2246"/>
    <n v="366413"/>
    <m/>
    <m/>
    <m/>
    <m/>
    <s v="T4"/>
    <n v="305"/>
    <m/>
    <m/>
    <n v="4"/>
    <n v="20"/>
    <n v="1"/>
    <n v="1099820"/>
    <s v="AA"/>
    <n v="102"/>
    <s v="P"/>
    <s v="P"/>
    <n v="94"/>
    <m/>
    <m/>
  </r>
  <r>
    <n v="105"/>
    <n v="2019099"/>
    <n v="1747"/>
    <x v="0"/>
    <n v="49.52"/>
    <n v="49.52"/>
    <d v="2020-04-30T00:00:00"/>
    <s v="Corporate"/>
    <x v="32"/>
    <s v="Cap Project              003 6"/>
    <m/>
    <n v="2246"/>
    <n v="366413"/>
    <m/>
    <m/>
    <m/>
    <m/>
    <s v="T4"/>
    <n v="305"/>
    <m/>
    <m/>
    <n v="4"/>
    <n v="20"/>
    <n v="1"/>
    <n v="1099820"/>
    <s v="AA"/>
    <n v="102"/>
    <s v="P"/>
    <s v="P"/>
    <n v="96"/>
    <m/>
    <m/>
  </r>
  <r>
    <n v="105"/>
    <n v="2019099"/>
    <n v="1745"/>
    <x v="2"/>
    <n v="49.52"/>
    <n v="49.52"/>
    <d v="2020-04-30T00:00:00"/>
    <s v="Corporate"/>
    <x v="29"/>
    <s v="Cap Project              003 6"/>
    <m/>
    <n v="2246"/>
    <n v="366413"/>
    <m/>
    <m/>
    <m/>
    <m/>
    <s v="T4"/>
    <n v="305"/>
    <m/>
    <m/>
    <n v="4"/>
    <n v="20"/>
    <n v="1"/>
    <n v="1099895"/>
    <s v="AA"/>
    <n v="102"/>
    <s v="P"/>
    <s v="P"/>
    <n v="98"/>
    <m/>
    <m/>
  </r>
  <r>
    <n v="105"/>
    <n v="2019099"/>
    <n v="1745"/>
    <x v="2"/>
    <n v="49.52"/>
    <n v="49.52"/>
    <d v="2020-04-30T00:00:00"/>
    <s v="Corporate"/>
    <x v="29"/>
    <s v="Cap Project              003 6"/>
    <m/>
    <n v="2246"/>
    <n v="366413"/>
    <m/>
    <m/>
    <m/>
    <m/>
    <s v="T4"/>
    <n v="305"/>
    <m/>
    <m/>
    <n v="4"/>
    <n v="20"/>
    <n v="1"/>
    <n v="1099895"/>
    <s v="AA"/>
    <n v="102"/>
    <s v="P"/>
    <s v="P"/>
    <n v="99"/>
    <m/>
    <m/>
  </r>
  <r>
    <n v="105"/>
    <n v="2019099"/>
    <n v="1745"/>
    <x v="2"/>
    <n v="49.52"/>
    <n v="49.52"/>
    <d v="2020-04-15T00:00:00"/>
    <s v="Corporate"/>
    <x v="26"/>
    <s v="Cap Project              003 6"/>
    <m/>
    <n v="2240"/>
    <n v="365224"/>
    <m/>
    <m/>
    <m/>
    <m/>
    <s v="T4"/>
    <n v="305"/>
    <m/>
    <m/>
    <n v="4"/>
    <n v="20"/>
    <n v="1"/>
    <n v="1099997"/>
    <s v="AA"/>
    <n v="102"/>
    <s v="P"/>
    <s v="P"/>
    <n v="32"/>
    <m/>
    <m/>
  </r>
  <r>
    <n v="105"/>
    <n v="2019099"/>
    <n v="1745"/>
    <x v="2"/>
    <n v="49.52"/>
    <n v="49.52"/>
    <d v="2020-04-15T00:00:00"/>
    <s v="Corporate"/>
    <x v="31"/>
    <s v="Cap Project              003 6"/>
    <m/>
    <n v="2240"/>
    <n v="365224"/>
    <m/>
    <m/>
    <m/>
    <m/>
    <s v="T4"/>
    <n v="305"/>
    <m/>
    <m/>
    <n v="4"/>
    <n v="20"/>
    <n v="1"/>
    <n v="1001594"/>
    <s v="AA"/>
    <n v="102"/>
    <s v="P"/>
    <s v="P"/>
    <n v="100"/>
    <m/>
    <m/>
  </r>
  <r>
    <n v="105"/>
    <n v="2019099"/>
    <n v="1745"/>
    <x v="2"/>
    <n v="49.52"/>
    <n v="49.52"/>
    <d v="2020-04-15T00:00:00"/>
    <s v="Corporate"/>
    <x v="32"/>
    <s v="Cap Project              003 6"/>
    <m/>
    <n v="2240"/>
    <n v="365224"/>
    <m/>
    <m/>
    <m/>
    <m/>
    <s v="T4"/>
    <n v="305"/>
    <m/>
    <m/>
    <n v="4"/>
    <n v="20"/>
    <n v="1"/>
    <n v="1099820"/>
    <s v="AA"/>
    <n v="102"/>
    <s v="P"/>
    <s v="P"/>
    <n v="116"/>
    <m/>
    <m/>
  </r>
  <r>
    <n v="105"/>
    <n v="2019099"/>
    <n v="1745"/>
    <x v="2"/>
    <n v="49.52"/>
    <n v="49.52"/>
    <d v="2020-04-15T00:00:00"/>
    <s v="Corporate"/>
    <x v="29"/>
    <s v="Cap Project              003 6"/>
    <m/>
    <n v="2240"/>
    <n v="365224"/>
    <m/>
    <m/>
    <m/>
    <m/>
    <s v="T4"/>
    <n v="305"/>
    <m/>
    <m/>
    <n v="4"/>
    <n v="20"/>
    <n v="1"/>
    <n v="1099895"/>
    <s v="AA"/>
    <n v="102"/>
    <s v="P"/>
    <s v="P"/>
    <n v="127"/>
    <m/>
    <m/>
  </r>
  <r>
    <n v="105"/>
    <n v="2019099"/>
    <n v="1745"/>
    <x v="2"/>
    <n v="49.52"/>
    <n v="49.52"/>
    <d v="2020-03-31T00:00:00"/>
    <s v="Corporate"/>
    <x v="32"/>
    <s v="Cap Project              003 6"/>
    <m/>
    <n v="2234"/>
    <n v="363776"/>
    <m/>
    <m/>
    <m/>
    <m/>
    <s v="T4"/>
    <n v="305"/>
    <m/>
    <m/>
    <n v="3"/>
    <n v="20"/>
    <n v="1"/>
    <n v="1099820"/>
    <s v="AA"/>
    <n v="102"/>
    <s v="P"/>
    <s v="P"/>
    <n v="40"/>
    <m/>
    <m/>
  </r>
  <r>
    <n v="105"/>
    <n v="2019099"/>
    <n v="1745"/>
    <x v="2"/>
    <n v="49.52"/>
    <n v="49.52"/>
    <d v="2020-03-31T00:00:00"/>
    <s v="Corporate"/>
    <x v="32"/>
    <s v="Cap Project              003 6"/>
    <m/>
    <n v="2234"/>
    <n v="363776"/>
    <m/>
    <m/>
    <m/>
    <m/>
    <s v="T4"/>
    <n v="305"/>
    <m/>
    <m/>
    <n v="3"/>
    <n v="20"/>
    <n v="1"/>
    <n v="1099820"/>
    <s v="AA"/>
    <n v="102"/>
    <s v="P"/>
    <s v="P"/>
    <n v="47"/>
    <m/>
    <m/>
  </r>
  <r>
    <n v="105"/>
    <n v="2019099"/>
    <n v="1745"/>
    <x v="2"/>
    <n v="49.52"/>
    <n v="49.52"/>
    <d v="2020-03-31T00:00:00"/>
    <s v="Corporate"/>
    <x v="29"/>
    <s v="Cap Project              003 6"/>
    <m/>
    <n v="2234"/>
    <n v="363776"/>
    <m/>
    <m/>
    <m/>
    <m/>
    <s v="T4"/>
    <n v="305"/>
    <m/>
    <m/>
    <n v="3"/>
    <n v="20"/>
    <n v="1"/>
    <n v="1099895"/>
    <s v="AA"/>
    <n v="102"/>
    <s v="P"/>
    <s v="P"/>
    <n v="48"/>
    <m/>
    <m/>
  </r>
  <r>
    <n v="105"/>
    <n v="2019099"/>
    <n v="1745"/>
    <x v="2"/>
    <n v="49.52"/>
    <n v="49.52"/>
    <d v="2020-03-31T00:00:00"/>
    <s v="Corporate"/>
    <x v="26"/>
    <s v="Cap Project              003 6"/>
    <m/>
    <n v="2234"/>
    <n v="363776"/>
    <m/>
    <m/>
    <m/>
    <m/>
    <s v="T4"/>
    <n v="305"/>
    <m/>
    <m/>
    <n v="3"/>
    <n v="20"/>
    <n v="1"/>
    <n v="1099997"/>
    <s v="AA"/>
    <n v="102"/>
    <s v="P"/>
    <s v="P"/>
    <n v="54"/>
    <m/>
    <m/>
  </r>
  <r>
    <n v="105"/>
    <n v="2019099"/>
    <n v="1745"/>
    <x v="2"/>
    <n v="49.52"/>
    <n v="49.52"/>
    <d v="2020-03-31T00:00:00"/>
    <s v="Corporate"/>
    <x v="27"/>
    <s v="Cap Project              003 6"/>
    <m/>
    <n v="2234"/>
    <n v="363776"/>
    <m/>
    <m/>
    <m/>
    <m/>
    <s v="T4"/>
    <n v="305"/>
    <m/>
    <m/>
    <n v="3"/>
    <n v="20"/>
    <n v="1"/>
    <n v="1001564"/>
    <s v="AA"/>
    <n v="102"/>
    <s v="P"/>
    <s v="P"/>
    <n v="91"/>
    <m/>
    <m/>
  </r>
  <r>
    <n v="105"/>
    <n v="2019099"/>
    <n v="1745"/>
    <x v="2"/>
    <n v="49.52"/>
    <n v="49.52"/>
    <d v="2020-03-31T00:00:00"/>
    <s v="Corporate"/>
    <x v="27"/>
    <s v="Cap Project              003 6"/>
    <m/>
    <n v="2234"/>
    <n v="363776"/>
    <m/>
    <m/>
    <m/>
    <m/>
    <s v="T4"/>
    <n v="305"/>
    <m/>
    <m/>
    <n v="3"/>
    <n v="20"/>
    <n v="1"/>
    <n v="1001564"/>
    <s v="AA"/>
    <n v="102"/>
    <s v="P"/>
    <s v="P"/>
    <n v="92"/>
    <m/>
    <m/>
  </r>
  <r>
    <n v="105"/>
    <n v="2019099"/>
    <n v="1745"/>
    <x v="2"/>
    <n v="49.52"/>
    <n v="49.52"/>
    <d v="2020-03-31T00:00:00"/>
    <s v="Corporate"/>
    <x v="27"/>
    <s v="Cap Project              003 6"/>
    <m/>
    <n v="2234"/>
    <n v="363776"/>
    <m/>
    <m/>
    <m/>
    <m/>
    <s v="T4"/>
    <n v="305"/>
    <m/>
    <m/>
    <n v="3"/>
    <n v="20"/>
    <n v="1"/>
    <n v="1001564"/>
    <s v="AA"/>
    <n v="102"/>
    <s v="P"/>
    <s v="P"/>
    <n v="93"/>
    <m/>
    <m/>
  </r>
  <r>
    <n v="105"/>
    <n v="2019099"/>
    <n v="1745"/>
    <x v="2"/>
    <n v="49.52"/>
    <n v="49.52"/>
    <d v="2020-03-31T00:00:00"/>
    <s v="Corporate"/>
    <x v="27"/>
    <s v="Cap Project              003 6"/>
    <m/>
    <n v="2234"/>
    <n v="363776"/>
    <m/>
    <m/>
    <m/>
    <m/>
    <s v="T4"/>
    <n v="305"/>
    <m/>
    <m/>
    <n v="3"/>
    <n v="20"/>
    <n v="1"/>
    <n v="1001564"/>
    <s v="AA"/>
    <n v="102"/>
    <s v="P"/>
    <s v="P"/>
    <n v="94"/>
    <m/>
    <m/>
  </r>
  <r>
    <n v="105"/>
    <n v="2019099"/>
    <n v="1745"/>
    <x v="2"/>
    <n v="49.52"/>
    <n v="49.52"/>
    <d v="2020-03-31T00:00:00"/>
    <s v="Corporate"/>
    <x v="31"/>
    <s v="Cap Project              003 6"/>
    <m/>
    <n v="2234"/>
    <n v="363776"/>
    <m/>
    <m/>
    <m/>
    <m/>
    <s v="T4"/>
    <n v="305"/>
    <m/>
    <m/>
    <n v="3"/>
    <n v="20"/>
    <n v="1"/>
    <n v="1001594"/>
    <s v="AA"/>
    <n v="102"/>
    <s v="P"/>
    <s v="P"/>
    <n v="101"/>
    <m/>
    <m/>
  </r>
  <r>
    <n v="105"/>
    <n v="2019099"/>
    <n v="1745"/>
    <x v="2"/>
    <n v="49.52"/>
    <n v="49.52"/>
    <d v="2020-03-31T00:00:00"/>
    <s v="Corporate"/>
    <x v="31"/>
    <s v="Cap Project              003 6"/>
    <m/>
    <n v="2234"/>
    <n v="363776"/>
    <m/>
    <m/>
    <m/>
    <m/>
    <s v="T4"/>
    <n v="305"/>
    <m/>
    <m/>
    <n v="3"/>
    <n v="20"/>
    <n v="1"/>
    <n v="1001594"/>
    <s v="AA"/>
    <n v="102"/>
    <s v="P"/>
    <s v="P"/>
    <n v="102"/>
    <m/>
    <m/>
  </r>
  <r>
    <n v="105"/>
    <n v="2019099"/>
    <n v="1745"/>
    <x v="2"/>
    <n v="49.52"/>
    <n v="49.52"/>
    <d v="2020-03-31T00:00:00"/>
    <s v="Corporate"/>
    <x v="31"/>
    <s v="Cap Project              003 6"/>
    <m/>
    <n v="2234"/>
    <n v="363776"/>
    <m/>
    <m/>
    <m/>
    <m/>
    <s v="T4"/>
    <n v="305"/>
    <m/>
    <m/>
    <n v="3"/>
    <n v="20"/>
    <n v="1"/>
    <n v="1001594"/>
    <s v="AA"/>
    <n v="102"/>
    <s v="P"/>
    <s v="P"/>
    <n v="103"/>
    <m/>
    <m/>
  </r>
  <r>
    <n v="105"/>
    <n v="2019099"/>
    <n v="1745"/>
    <x v="2"/>
    <n v="49.52"/>
    <n v="49.52"/>
    <d v="2020-03-15T00:00:00"/>
    <s v="Corporate"/>
    <x v="26"/>
    <s v="Cap Project              003 6"/>
    <m/>
    <n v="2228"/>
    <n v="362565"/>
    <m/>
    <m/>
    <m/>
    <m/>
    <s v="T4"/>
    <n v="305"/>
    <m/>
    <m/>
    <n v="3"/>
    <n v="20"/>
    <n v="1"/>
    <n v="1099997"/>
    <s v="AA"/>
    <n v="102"/>
    <s v="P"/>
    <s v="P"/>
    <n v="9"/>
    <m/>
    <m/>
  </r>
  <r>
    <n v="105"/>
    <n v="2019099"/>
    <n v="1745"/>
    <x v="2"/>
    <n v="49.52"/>
    <n v="49.52"/>
    <d v="2020-03-15T00:00:00"/>
    <s v="Corporate"/>
    <x v="26"/>
    <s v="Cap Project              003 6"/>
    <m/>
    <n v="2228"/>
    <n v="362565"/>
    <m/>
    <m/>
    <m/>
    <m/>
    <s v="T4"/>
    <n v="305"/>
    <m/>
    <m/>
    <n v="3"/>
    <n v="20"/>
    <n v="1"/>
    <n v="1099997"/>
    <s v="AA"/>
    <n v="102"/>
    <s v="P"/>
    <s v="P"/>
    <n v="10"/>
    <m/>
    <m/>
  </r>
  <r>
    <n v="105"/>
    <n v="2019099"/>
    <n v="1745"/>
    <x v="2"/>
    <n v="49.52"/>
    <n v="49.52"/>
    <d v="2020-03-15T00:00:00"/>
    <s v="Corporate"/>
    <x v="26"/>
    <s v="Cap Project              003 6"/>
    <m/>
    <n v="2228"/>
    <n v="362565"/>
    <m/>
    <m/>
    <m/>
    <m/>
    <s v="T4"/>
    <n v="305"/>
    <m/>
    <m/>
    <n v="3"/>
    <n v="20"/>
    <n v="1"/>
    <n v="1099997"/>
    <s v="AA"/>
    <n v="102"/>
    <s v="P"/>
    <s v="P"/>
    <n v="11"/>
    <m/>
    <m/>
  </r>
  <r>
    <n v="105"/>
    <n v="2019099"/>
    <n v="1745"/>
    <x v="2"/>
    <n v="49.52"/>
    <n v="49.52"/>
    <d v="2020-03-15T00:00:00"/>
    <s v="Corporate"/>
    <x v="32"/>
    <s v="Cap Project              003 6"/>
    <m/>
    <n v="2228"/>
    <n v="362565"/>
    <m/>
    <m/>
    <m/>
    <m/>
    <s v="T4"/>
    <n v="305"/>
    <m/>
    <m/>
    <n v="3"/>
    <n v="20"/>
    <n v="1"/>
    <n v="1099820"/>
    <s v="AA"/>
    <n v="102"/>
    <s v="P"/>
    <s v="P"/>
    <n v="32"/>
    <m/>
    <m/>
  </r>
  <r>
    <n v="105"/>
    <n v="2019099"/>
    <n v="1745"/>
    <x v="2"/>
    <n v="49.52"/>
    <n v="49.52"/>
    <d v="2020-03-15T00:00:00"/>
    <s v="Corporate"/>
    <x v="32"/>
    <s v="Cap Project              003 6"/>
    <m/>
    <n v="2228"/>
    <n v="362565"/>
    <m/>
    <m/>
    <m/>
    <m/>
    <s v="T4"/>
    <n v="305"/>
    <m/>
    <m/>
    <n v="3"/>
    <n v="20"/>
    <n v="1"/>
    <n v="1099820"/>
    <s v="AA"/>
    <n v="102"/>
    <s v="P"/>
    <s v="P"/>
    <n v="34"/>
    <m/>
    <m/>
  </r>
  <r>
    <n v="105"/>
    <n v="2019099"/>
    <n v="1745"/>
    <x v="2"/>
    <n v="49.52"/>
    <n v="49.52"/>
    <d v="2020-03-15T00:00:00"/>
    <s v="Corporate"/>
    <x v="32"/>
    <s v="Cap Project              003 6"/>
    <m/>
    <n v="2228"/>
    <n v="362565"/>
    <m/>
    <m/>
    <m/>
    <m/>
    <s v="T4"/>
    <n v="305"/>
    <m/>
    <m/>
    <n v="3"/>
    <n v="20"/>
    <n v="1"/>
    <n v="1099820"/>
    <s v="AA"/>
    <n v="102"/>
    <s v="P"/>
    <s v="P"/>
    <n v="35"/>
    <m/>
    <m/>
  </r>
  <r>
    <n v="105"/>
    <n v="2019099"/>
    <n v="1745"/>
    <x v="2"/>
    <n v="49.52"/>
    <n v="49.52"/>
    <d v="2020-03-15T00:00:00"/>
    <s v="Corporate"/>
    <x v="30"/>
    <s v="Cap Project              003 6"/>
    <m/>
    <n v="2228"/>
    <n v="362565"/>
    <m/>
    <m/>
    <m/>
    <m/>
    <s v="T4"/>
    <n v="305"/>
    <m/>
    <m/>
    <n v="3"/>
    <n v="20"/>
    <n v="1"/>
    <n v="1001446"/>
    <s v="AA"/>
    <n v="102"/>
    <s v="P"/>
    <s v="P"/>
    <n v="37"/>
    <m/>
    <m/>
  </r>
  <r>
    <n v="105"/>
    <n v="2019099"/>
    <n v="1745"/>
    <x v="2"/>
    <n v="49.52"/>
    <n v="49.52"/>
    <d v="2020-03-15T00:00:00"/>
    <s v="Corporate"/>
    <x v="31"/>
    <s v="Cap Project              003 6"/>
    <m/>
    <n v="2228"/>
    <n v="362565"/>
    <m/>
    <m/>
    <m/>
    <m/>
    <s v="T4"/>
    <n v="305"/>
    <m/>
    <m/>
    <n v="3"/>
    <n v="20"/>
    <n v="1"/>
    <n v="1001594"/>
    <s v="AA"/>
    <n v="102"/>
    <s v="P"/>
    <s v="P"/>
    <n v="39"/>
    <m/>
    <m/>
  </r>
  <r>
    <n v="105"/>
    <n v="2019099"/>
    <n v="1745"/>
    <x v="2"/>
    <n v="49.52"/>
    <n v="49.52"/>
    <d v="2020-03-15T00:00:00"/>
    <s v="Corporate"/>
    <x v="32"/>
    <s v="Cap Project              003 6"/>
    <m/>
    <n v="2228"/>
    <n v="362565"/>
    <m/>
    <m/>
    <m/>
    <m/>
    <s v="T4"/>
    <n v="305"/>
    <m/>
    <m/>
    <n v="3"/>
    <n v="20"/>
    <n v="1"/>
    <n v="1099820"/>
    <s v="AA"/>
    <n v="102"/>
    <s v="P"/>
    <s v="P"/>
    <n v="57"/>
    <m/>
    <m/>
  </r>
  <r>
    <n v="105"/>
    <n v="2019099"/>
    <n v="1745"/>
    <x v="2"/>
    <n v="49.52"/>
    <n v="49.52"/>
    <d v="2020-03-15T00:00:00"/>
    <s v="Corporate"/>
    <x v="32"/>
    <s v="Cap Project              003 6"/>
    <m/>
    <n v="2228"/>
    <n v="362565"/>
    <m/>
    <m/>
    <m/>
    <m/>
    <s v="T4"/>
    <n v="305"/>
    <m/>
    <m/>
    <n v="3"/>
    <n v="20"/>
    <n v="1"/>
    <n v="1099820"/>
    <s v="AA"/>
    <n v="102"/>
    <s v="P"/>
    <s v="P"/>
    <n v="58"/>
    <m/>
    <m/>
  </r>
  <r>
    <n v="105"/>
    <n v="2019099"/>
    <n v="1745"/>
    <x v="2"/>
    <n v="49.52"/>
    <n v="49.52"/>
    <d v="2020-02-29T00:00:00"/>
    <s v="Corporate"/>
    <x v="32"/>
    <s v="Cap Project              003 6"/>
    <m/>
    <n v="2222"/>
    <n v="360965"/>
    <m/>
    <m/>
    <m/>
    <m/>
    <s v="T4"/>
    <n v="305"/>
    <m/>
    <m/>
    <n v="2"/>
    <n v="20"/>
    <n v="1"/>
    <n v="1099820"/>
    <s v="AA"/>
    <n v="102"/>
    <s v="P"/>
    <s v="P"/>
    <n v="19"/>
    <m/>
    <m/>
  </r>
  <r>
    <n v="105"/>
    <n v="2019099"/>
    <n v="1745"/>
    <x v="2"/>
    <n v="49.52"/>
    <n v="49.52"/>
    <d v="2020-02-29T00:00:00"/>
    <s v="Corporate"/>
    <x v="32"/>
    <s v="Cap Project              003 6"/>
    <m/>
    <n v="2222"/>
    <n v="360965"/>
    <m/>
    <m/>
    <m/>
    <m/>
    <s v="T4"/>
    <n v="305"/>
    <m/>
    <m/>
    <n v="2"/>
    <n v="20"/>
    <n v="1"/>
    <n v="1099820"/>
    <s v="AA"/>
    <n v="102"/>
    <s v="P"/>
    <s v="P"/>
    <n v="20"/>
    <m/>
    <m/>
  </r>
  <r>
    <n v="105"/>
    <n v="2019099"/>
    <n v="1745"/>
    <x v="2"/>
    <n v="49.52"/>
    <n v="49.52"/>
    <d v="2020-02-29T00:00:00"/>
    <s v="Corporate"/>
    <x v="32"/>
    <s v="Cap Project              003 6"/>
    <m/>
    <n v="2222"/>
    <n v="360965"/>
    <m/>
    <m/>
    <m/>
    <m/>
    <s v="T4"/>
    <n v="305"/>
    <m/>
    <m/>
    <n v="2"/>
    <n v="20"/>
    <n v="1"/>
    <n v="1099820"/>
    <s v="AA"/>
    <n v="102"/>
    <s v="P"/>
    <s v="P"/>
    <n v="22"/>
    <m/>
    <m/>
  </r>
  <r>
    <n v="105"/>
    <n v="2019099"/>
    <n v="1745"/>
    <x v="2"/>
    <n v="49.52"/>
    <n v="49.52"/>
    <d v="2020-02-29T00:00:00"/>
    <s v="Corporate"/>
    <x v="26"/>
    <s v="Cap Project              003 6"/>
    <m/>
    <n v="2222"/>
    <n v="360965"/>
    <m/>
    <m/>
    <m/>
    <m/>
    <s v="T4"/>
    <n v="305"/>
    <m/>
    <m/>
    <n v="2"/>
    <n v="20"/>
    <n v="1"/>
    <n v="1099997"/>
    <s v="AA"/>
    <n v="102"/>
    <s v="P"/>
    <s v="P"/>
    <n v="26"/>
    <m/>
    <m/>
  </r>
  <r>
    <n v="105"/>
    <n v="2019099"/>
    <n v="1745"/>
    <x v="2"/>
    <n v="49.52"/>
    <n v="49.52"/>
    <d v="2020-02-29T00:00:00"/>
    <s v="Corporate"/>
    <x v="31"/>
    <s v="Cap Project              003 6"/>
    <m/>
    <n v="2222"/>
    <n v="360965"/>
    <m/>
    <m/>
    <m/>
    <m/>
    <s v="T4"/>
    <n v="305"/>
    <m/>
    <m/>
    <n v="2"/>
    <n v="20"/>
    <n v="1"/>
    <n v="1001594"/>
    <s v="AA"/>
    <n v="102"/>
    <s v="P"/>
    <s v="P"/>
    <n v="41"/>
    <m/>
    <m/>
  </r>
  <r>
    <n v="105"/>
    <n v="2019099"/>
    <n v="1745"/>
    <x v="2"/>
    <n v="49.52"/>
    <n v="49.52"/>
    <d v="2020-02-15T00:00:00"/>
    <s v="Corporate"/>
    <x v="26"/>
    <s v="Cap Project              003 6"/>
    <m/>
    <n v="2216"/>
    <n v="359985"/>
    <m/>
    <m/>
    <m/>
    <m/>
    <s v="T4"/>
    <n v="305"/>
    <m/>
    <m/>
    <n v="2"/>
    <n v="20"/>
    <n v="1"/>
    <n v="1099997"/>
    <s v="AA"/>
    <n v="102"/>
    <s v="P"/>
    <s v="P"/>
    <n v="50"/>
    <m/>
    <m/>
  </r>
  <r>
    <n v="105"/>
    <n v="2019099"/>
    <n v="1745"/>
    <x v="2"/>
    <n v="49.52"/>
    <n v="49.52"/>
    <d v="2020-02-15T00:00:00"/>
    <s v="Corporate"/>
    <x v="32"/>
    <s v="Cap Project              003 6"/>
    <m/>
    <n v="2216"/>
    <n v="359985"/>
    <m/>
    <m/>
    <m/>
    <m/>
    <s v="T4"/>
    <n v="305"/>
    <m/>
    <m/>
    <n v="2"/>
    <n v="20"/>
    <n v="1"/>
    <n v="1099820"/>
    <s v="AA"/>
    <n v="102"/>
    <s v="P"/>
    <s v="P"/>
    <n v="55"/>
    <m/>
    <m/>
  </r>
  <r>
    <n v="105"/>
    <n v="2019099"/>
    <n v="1745"/>
    <x v="2"/>
    <n v="49.52"/>
    <n v="49.52"/>
    <d v="2020-02-15T00:00:00"/>
    <s v="Corporate"/>
    <x v="32"/>
    <s v="Cap Project              003 6"/>
    <m/>
    <n v="2216"/>
    <n v="359985"/>
    <m/>
    <m/>
    <m/>
    <m/>
    <s v="T4"/>
    <n v="305"/>
    <m/>
    <m/>
    <n v="2"/>
    <n v="20"/>
    <n v="1"/>
    <n v="1099820"/>
    <s v="AA"/>
    <n v="102"/>
    <s v="P"/>
    <s v="P"/>
    <n v="56"/>
    <m/>
    <m/>
  </r>
  <r>
    <n v="105"/>
    <n v="2019099"/>
    <n v="1745"/>
    <x v="2"/>
    <n v="49.52"/>
    <n v="49.52"/>
    <d v="2020-02-15T00:00:00"/>
    <s v="Corporate"/>
    <x v="32"/>
    <s v="Cap Project              003 6"/>
    <m/>
    <n v="2216"/>
    <n v="359985"/>
    <m/>
    <m/>
    <m/>
    <m/>
    <s v="T4"/>
    <n v="305"/>
    <m/>
    <m/>
    <n v="2"/>
    <n v="20"/>
    <n v="1"/>
    <n v="1099820"/>
    <s v="AA"/>
    <n v="102"/>
    <s v="P"/>
    <s v="P"/>
    <n v="57"/>
    <m/>
    <m/>
  </r>
  <r>
    <n v="105"/>
    <n v="2019099"/>
    <n v="1745"/>
    <x v="2"/>
    <n v="49.52"/>
    <n v="49.52"/>
    <d v="2020-01-15T00:00:00"/>
    <s v="Corporate"/>
    <x v="27"/>
    <s v="Cap Project              003 6"/>
    <m/>
    <n v="2207"/>
    <n v="358857"/>
    <m/>
    <m/>
    <m/>
    <m/>
    <s v="T4"/>
    <n v="305"/>
    <m/>
    <m/>
    <n v="1"/>
    <n v="20"/>
    <n v="1"/>
    <n v="1001564"/>
    <s v="AA"/>
    <n v="102"/>
    <s v="P"/>
    <s v="P"/>
    <n v="32"/>
    <m/>
    <m/>
  </r>
  <r>
    <n v="105"/>
    <n v="2019099"/>
    <n v="1745"/>
    <x v="2"/>
    <n v="49.52"/>
    <n v="49.52"/>
    <d v="2020-01-15T00:00:00"/>
    <s v="Corporate"/>
    <x v="27"/>
    <s v="Cap Project              003 6"/>
    <m/>
    <n v="2207"/>
    <n v="358857"/>
    <m/>
    <m/>
    <m/>
    <m/>
    <s v="T4"/>
    <n v="305"/>
    <m/>
    <m/>
    <n v="1"/>
    <n v="20"/>
    <n v="1"/>
    <n v="1001564"/>
    <s v="AA"/>
    <n v="102"/>
    <s v="P"/>
    <s v="P"/>
    <n v="35"/>
    <m/>
    <m/>
  </r>
  <r>
    <n v="105"/>
    <n v="2019099"/>
    <n v="1745"/>
    <x v="2"/>
    <n v="49.52"/>
    <n v="49.52"/>
    <d v="2020-01-15T00:00:00"/>
    <s v="Corporate"/>
    <x v="27"/>
    <s v="Cap Project              003 6"/>
    <m/>
    <n v="2207"/>
    <n v="358857"/>
    <m/>
    <m/>
    <m/>
    <m/>
    <s v="T4"/>
    <n v="305"/>
    <m/>
    <m/>
    <n v="1"/>
    <n v="20"/>
    <n v="1"/>
    <n v="1001564"/>
    <s v="AA"/>
    <n v="102"/>
    <s v="P"/>
    <s v="P"/>
    <n v="36"/>
    <m/>
    <m/>
  </r>
  <r>
    <n v="105"/>
    <n v="2019099"/>
    <n v="1745"/>
    <x v="2"/>
    <n v="49.52"/>
    <n v="49.52"/>
    <d v="2020-01-15T00:00:00"/>
    <s v="Corporate"/>
    <x v="30"/>
    <s v="Cap Project              003 6"/>
    <m/>
    <n v="2207"/>
    <n v="358857"/>
    <m/>
    <m/>
    <m/>
    <m/>
    <s v="T4"/>
    <n v="305"/>
    <m/>
    <m/>
    <n v="1"/>
    <n v="20"/>
    <n v="1"/>
    <n v="1001446"/>
    <s v="AA"/>
    <n v="102"/>
    <s v="P"/>
    <s v="P"/>
    <n v="41"/>
    <m/>
    <m/>
  </r>
  <r>
    <n v="105"/>
    <n v="2019099"/>
    <n v="1745"/>
    <x v="2"/>
    <n v="49.52"/>
    <n v="49.52"/>
    <d v="2020-01-14T00:00:00"/>
    <s v="Corporate"/>
    <x v="40"/>
    <s v="Cap Project              003 6"/>
    <m/>
    <n v="2195"/>
    <n v="357330"/>
    <m/>
    <m/>
    <m/>
    <m/>
    <s v="T4"/>
    <n v="305"/>
    <m/>
    <m/>
    <n v="1"/>
    <n v="20"/>
    <n v="1"/>
    <n v="1001389"/>
    <s v="AA"/>
    <n v="105"/>
    <s v="P"/>
    <s v="P"/>
    <n v="3"/>
    <m/>
    <m/>
  </r>
  <r>
    <n v="105"/>
    <n v="2019099"/>
    <n v="1745"/>
    <x v="2"/>
    <n v="49.52"/>
    <n v="49.52"/>
    <d v="2020-01-14T00:00:00"/>
    <s v="Corporate"/>
    <x v="40"/>
    <s v="Cap Project              003 6"/>
    <m/>
    <n v="2195"/>
    <n v="357330"/>
    <m/>
    <m/>
    <m/>
    <m/>
    <s v="T4"/>
    <n v="305"/>
    <m/>
    <m/>
    <n v="1"/>
    <n v="20"/>
    <n v="1"/>
    <n v="1001389"/>
    <s v="AA"/>
    <n v="105"/>
    <s v="P"/>
    <s v="P"/>
    <n v="5"/>
    <m/>
    <m/>
  </r>
  <r>
    <n v="105"/>
    <n v="2019099"/>
    <n v="1745"/>
    <x v="2"/>
    <n v="49.52"/>
    <n v="49.52"/>
    <d v="2020-01-14T00:00:00"/>
    <s v="Corporate"/>
    <x v="40"/>
    <s v="Cap Project              003 6"/>
    <m/>
    <n v="2195"/>
    <n v="357330"/>
    <m/>
    <m/>
    <m/>
    <m/>
    <s v="T4"/>
    <n v="305"/>
    <m/>
    <m/>
    <n v="1"/>
    <n v="20"/>
    <n v="1"/>
    <n v="1001389"/>
    <s v="AA"/>
    <n v="105"/>
    <s v="P"/>
    <s v="P"/>
    <n v="8"/>
    <m/>
    <m/>
  </r>
  <r>
    <n v="105"/>
    <n v="2019099"/>
    <n v="1745"/>
    <x v="2"/>
    <n v="49.52"/>
    <n v="49.52"/>
    <d v="2019-12-31T00:00:00"/>
    <s v="Corporate"/>
    <x v="27"/>
    <s v="Cap Project              003 6"/>
    <m/>
    <n v="2192"/>
    <n v="356023"/>
    <m/>
    <m/>
    <m/>
    <m/>
    <s v="T4"/>
    <n v="305"/>
    <m/>
    <m/>
    <n v="12"/>
    <n v="19"/>
    <n v="1"/>
    <n v="1001564"/>
    <s v="AA"/>
    <n v="102"/>
    <s v="P"/>
    <s v="P"/>
    <n v="30"/>
    <m/>
    <m/>
  </r>
  <r>
    <n v="105"/>
    <n v="2019099"/>
    <n v="1745"/>
    <x v="2"/>
    <n v="49.52"/>
    <n v="49.52"/>
    <d v="2019-12-15T00:00:00"/>
    <s v="Corporate"/>
    <x v="31"/>
    <s v="Cap Project              003 6"/>
    <m/>
    <n v="2183"/>
    <n v="355020"/>
    <m/>
    <m/>
    <m/>
    <m/>
    <s v="T4"/>
    <n v="305"/>
    <m/>
    <m/>
    <n v="12"/>
    <n v="19"/>
    <n v="1"/>
    <n v="1001594"/>
    <s v="AA"/>
    <n v="102"/>
    <s v="P"/>
    <s v="P"/>
    <n v="17"/>
    <m/>
    <m/>
  </r>
  <r>
    <n v="105"/>
    <n v="2019099"/>
    <n v="1745"/>
    <x v="2"/>
    <n v="49.52"/>
    <n v="49.52"/>
    <d v="2019-12-15T00:00:00"/>
    <s v="Corporate"/>
    <x v="27"/>
    <s v="Cap Project              003 6"/>
    <m/>
    <n v="2183"/>
    <n v="355020"/>
    <m/>
    <m/>
    <m/>
    <m/>
    <s v="T4"/>
    <n v="305"/>
    <m/>
    <m/>
    <n v="12"/>
    <n v="19"/>
    <n v="1"/>
    <n v="1001564"/>
    <s v="AA"/>
    <n v="102"/>
    <s v="P"/>
    <s v="P"/>
    <n v="25"/>
    <m/>
    <m/>
  </r>
  <r>
    <n v="105"/>
    <n v="2019099"/>
    <n v="1745"/>
    <x v="2"/>
    <n v="49.52"/>
    <n v="49.52"/>
    <d v="2019-12-15T00:00:00"/>
    <s v="Corporate"/>
    <x v="27"/>
    <s v="Cap Project              003 6"/>
    <m/>
    <n v="2183"/>
    <n v="355020"/>
    <m/>
    <m/>
    <m/>
    <m/>
    <s v="T4"/>
    <n v="305"/>
    <m/>
    <m/>
    <n v="12"/>
    <n v="19"/>
    <n v="1"/>
    <n v="1001564"/>
    <s v="AA"/>
    <n v="102"/>
    <s v="P"/>
    <s v="P"/>
    <n v="27"/>
    <m/>
    <m/>
  </r>
  <r>
    <n v="105"/>
    <n v="2019099"/>
    <n v="1745"/>
    <x v="2"/>
    <n v="49.52"/>
    <n v="49.52"/>
    <d v="2019-12-15T00:00:00"/>
    <s v="Corporate"/>
    <x v="27"/>
    <s v="Cap Project              003 6"/>
    <m/>
    <n v="2183"/>
    <n v="355020"/>
    <m/>
    <m/>
    <m/>
    <m/>
    <s v="T4"/>
    <n v="305"/>
    <m/>
    <m/>
    <n v="12"/>
    <n v="19"/>
    <n v="1"/>
    <n v="1001564"/>
    <s v="AA"/>
    <n v="102"/>
    <s v="P"/>
    <s v="P"/>
    <n v="30"/>
    <m/>
    <m/>
  </r>
  <r>
    <n v="105"/>
    <n v="2019099"/>
    <n v="1745"/>
    <x v="2"/>
    <n v="49.52"/>
    <n v="49.52"/>
    <d v="2019-12-15T00:00:00"/>
    <s v="Corporate"/>
    <x v="29"/>
    <s v="Cap Project              003 6"/>
    <m/>
    <n v="2183"/>
    <n v="355020"/>
    <m/>
    <m/>
    <m/>
    <m/>
    <s v="T4"/>
    <n v="305"/>
    <m/>
    <m/>
    <n v="12"/>
    <n v="19"/>
    <n v="1"/>
    <n v="1099895"/>
    <s v="AA"/>
    <n v="102"/>
    <s v="P"/>
    <s v="P"/>
    <n v="45"/>
    <m/>
    <m/>
  </r>
  <r>
    <n v="105"/>
    <n v="2019099"/>
    <n v="1745"/>
    <x v="2"/>
    <n v="49.52"/>
    <n v="49.52"/>
    <d v="2019-12-15T00:00:00"/>
    <s v="Corporate"/>
    <x v="26"/>
    <s v="Cap Project              003 6"/>
    <m/>
    <n v="2183"/>
    <n v="355020"/>
    <m/>
    <m/>
    <m/>
    <m/>
    <s v="T4"/>
    <n v="305"/>
    <m/>
    <m/>
    <n v="12"/>
    <n v="19"/>
    <n v="1"/>
    <n v="1099997"/>
    <s v="AA"/>
    <n v="102"/>
    <s v="P"/>
    <s v="P"/>
    <n v="47"/>
    <m/>
    <m/>
  </r>
  <r>
    <n v="105"/>
    <n v="2019099"/>
    <n v="1745"/>
    <x v="2"/>
    <n v="49.52"/>
    <n v="49.52"/>
    <d v="2019-12-15T00:00:00"/>
    <s v="Corporate"/>
    <x v="26"/>
    <s v="Cap Project              003 6"/>
    <m/>
    <n v="2183"/>
    <n v="355020"/>
    <m/>
    <m/>
    <m/>
    <m/>
    <s v="T4"/>
    <n v="305"/>
    <m/>
    <m/>
    <n v="12"/>
    <n v="19"/>
    <n v="1"/>
    <n v="1099997"/>
    <s v="AA"/>
    <n v="102"/>
    <s v="P"/>
    <s v="P"/>
    <n v="49"/>
    <m/>
    <m/>
  </r>
  <r>
    <n v="105"/>
    <n v="2019099"/>
    <n v="1745"/>
    <x v="2"/>
    <n v="49.52"/>
    <n v="49.52"/>
    <d v="2019-12-03T00:00:00"/>
    <s v="Corporate"/>
    <x v="40"/>
    <s v="Cap Project              003 6"/>
    <m/>
    <n v="2180"/>
    <n v="354003"/>
    <m/>
    <m/>
    <m/>
    <m/>
    <s v="T4"/>
    <n v="305"/>
    <m/>
    <m/>
    <n v="12"/>
    <n v="19"/>
    <n v="1"/>
    <n v="1001389"/>
    <s v="AA"/>
    <n v="102"/>
    <s v="P"/>
    <s v="P"/>
    <n v="5"/>
    <m/>
    <m/>
  </r>
  <r>
    <n v="105"/>
    <n v="2019099"/>
    <n v="1745"/>
    <x v="2"/>
    <n v="49.52"/>
    <n v="49.52"/>
    <d v="2019-11-30T00:00:00"/>
    <s v="Corporate"/>
    <x v="27"/>
    <s v="Cap Project              003 6"/>
    <m/>
    <n v="2177"/>
    <n v="353064"/>
    <m/>
    <m/>
    <m/>
    <m/>
    <s v="T4"/>
    <n v="305"/>
    <m/>
    <m/>
    <n v="11"/>
    <n v="19"/>
    <n v="1"/>
    <n v="1001564"/>
    <s v="AA"/>
    <n v="102"/>
    <s v="P"/>
    <s v="P"/>
    <n v="38"/>
    <m/>
    <m/>
  </r>
  <r>
    <n v="105"/>
    <n v="2019099"/>
    <n v="1745"/>
    <x v="2"/>
    <n v="49.52"/>
    <n v="49.52"/>
    <d v="2019-11-30T00:00:00"/>
    <s v="Corporate"/>
    <x v="27"/>
    <s v="Cap Project              003 6"/>
    <m/>
    <n v="2177"/>
    <n v="353064"/>
    <m/>
    <m/>
    <m/>
    <m/>
    <s v="T4"/>
    <n v="305"/>
    <m/>
    <m/>
    <n v="11"/>
    <n v="19"/>
    <n v="1"/>
    <n v="1001564"/>
    <s v="AA"/>
    <n v="102"/>
    <s v="P"/>
    <s v="P"/>
    <n v="43"/>
    <m/>
    <m/>
  </r>
  <r>
    <n v="105"/>
    <n v="2019099"/>
    <n v="1745"/>
    <x v="2"/>
    <n v="49.52"/>
    <n v="49.52"/>
    <d v="2019-11-19T00:00:00"/>
    <s v="Corporate"/>
    <x v="40"/>
    <s v="Cap Project              003 6"/>
    <m/>
    <n v="2174"/>
    <n v="352637"/>
    <m/>
    <m/>
    <m/>
    <m/>
    <s v="T4"/>
    <n v="305"/>
    <m/>
    <m/>
    <n v="11"/>
    <n v="19"/>
    <n v="1"/>
    <n v="1001389"/>
    <s v="AA"/>
    <n v="102"/>
    <s v="P"/>
    <s v="P"/>
    <n v="4"/>
    <m/>
    <m/>
  </r>
  <r>
    <n v="105"/>
    <n v="2019099"/>
    <n v="1745"/>
    <x v="2"/>
    <n v="49.52"/>
    <n v="49.52"/>
    <d v="2019-11-15T00:00:00"/>
    <s v="Corporate"/>
    <x v="26"/>
    <s v="Cap Project              003 6"/>
    <m/>
    <n v="2171"/>
    <n v="352112"/>
    <m/>
    <m/>
    <m/>
    <m/>
    <s v="T4"/>
    <n v="305"/>
    <m/>
    <m/>
    <n v="11"/>
    <n v="19"/>
    <n v="1"/>
    <n v="1099997"/>
    <s v="AA"/>
    <n v="102"/>
    <s v="P"/>
    <s v="P"/>
    <n v="18"/>
    <m/>
    <m/>
  </r>
  <r>
    <n v="105"/>
    <n v="2019099"/>
    <n v="1745"/>
    <x v="2"/>
    <n v="49.52"/>
    <n v="49.52"/>
    <d v="2019-11-15T00:00:00"/>
    <s v="Corporate"/>
    <x v="30"/>
    <s v="Cap Project              003 6"/>
    <m/>
    <n v="2171"/>
    <n v="352112"/>
    <m/>
    <m/>
    <m/>
    <m/>
    <s v="T4"/>
    <n v="305"/>
    <m/>
    <m/>
    <n v="11"/>
    <n v="19"/>
    <n v="1"/>
    <n v="1001446"/>
    <s v="AA"/>
    <n v="102"/>
    <s v="P"/>
    <s v="P"/>
    <n v="50"/>
    <m/>
    <m/>
  </r>
  <r>
    <n v="105"/>
    <n v="2019099"/>
    <n v="1745"/>
    <x v="2"/>
    <n v="49.52"/>
    <n v="49.52"/>
    <d v="2019-11-15T00:00:00"/>
    <s v="Corporate"/>
    <x v="27"/>
    <s v="Cap Project              003 6"/>
    <m/>
    <n v="2171"/>
    <n v="352112"/>
    <m/>
    <m/>
    <m/>
    <m/>
    <s v="T4"/>
    <n v="305"/>
    <m/>
    <m/>
    <n v="11"/>
    <n v="19"/>
    <n v="1"/>
    <n v="1001564"/>
    <s v="AA"/>
    <n v="102"/>
    <s v="P"/>
    <s v="P"/>
    <n v="56"/>
    <m/>
    <m/>
  </r>
  <r>
    <n v="105"/>
    <n v="2019099"/>
    <n v="1745"/>
    <x v="2"/>
    <n v="49.52"/>
    <n v="49.52"/>
    <d v="2019-11-15T00:00:00"/>
    <s v="Corporate"/>
    <x v="27"/>
    <s v="Cap Project              003 6"/>
    <m/>
    <n v="2171"/>
    <n v="352112"/>
    <m/>
    <m/>
    <m/>
    <m/>
    <s v="T4"/>
    <n v="305"/>
    <m/>
    <m/>
    <n v="11"/>
    <n v="19"/>
    <n v="1"/>
    <n v="1001564"/>
    <s v="AA"/>
    <n v="102"/>
    <s v="P"/>
    <s v="P"/>
    <n v="57"/>
    <m/>
    <m/>
  </r>
  <r>
    <n v="105"/>
    <n v="2019099"/>
    <n v="1745"/>
    <x v="2"/>
    <n v="49.52"/>
    <n v="49.52"/>
    <d v="2019-11-15T00:00:00"/>
    <s v="Corporate"/>
    <x v="27"/>
    <s v="Cap Project              003 6"/>
    <m/>
    <n v="2171"/>
    <n v="352112"/>
    <m/>
    <m/>
    <m/>
    <m/>
    <s v="T4"/>
    <n v="305"/>
    <m/>
    <m/>
    <n v="11"/>
    <n v="19"/>
    <n v="1"/>
    <n v="1001564"/>
    <s v="AA"/>
    <n v="102"/>
    <s v="P"/>
    <s v="P"/>
    <n v="62"/>
    <m/>
    <m/>
  </r>
  <r>
    <n v="105"/>
    <n v="2019099"/>
    <n v="1745"/>
    <x v="2"/>
    <n v="49.52"/>
    <n v="49.52"/>
    <d v="2019-11-15T00:00:00"/>
    <s v="Corporate"/>
    <x v="27"/>
    <s v="Cap Project              003 6"/>
    <m/>
    <n v="2171"/>
    <n v="352112"/>
    <m/>
    <m/>
    <m/>
    <m/>
    <s v="T4"/>
    <n v="305"/>
    <m/>
    <m/>
    <n v="11"/>
    <n v="19"/>
    <n v="1"/>
    <n v="1001564"/>
    <s v="AA"/>
    <n v="102"/>
    <s v="P"/>
    <s v="P"/>
    <n v="64"/>
    <m/>
    <m/>
  </r>
  <r>
    <n v="105"/>
    <n v="2019099"/>
    <n v="1745"/>
    <x v="2"/>
    <n v="49.52"/>
    <n v="49.52"/>
    <d v="2019-11-05T00:00:00"/>
    <s v="Corporate"/>
    <x v="40"/>
    <s v="Cap Project              003 6"/>
    <m/>
    <n v="2168"/>
    <n v="351358"/>
    <m/>
    <m/>
    <m/>
    <m/>
    <s v="T4"/>
    <n v="305"/>
    <m/>
    <m/>
    <n v="11"/>
    <n v="19"/>
    <n v="1"/>
    <n v="1001389"/>
    <s v="AA"/>
    <n v="102"/>
    <s v="P"/>
    <s v="P"/>
    <n v="3"/>
    <m/>
    <m/>
  </r>
  <r>
    <n v="105"/>
    <n v="2019099"/>
    <n v="1745"/>
    <x v="2"/>
    <n v="49.52"/>
    <n v="49.52"/>
    <d v="2019-11-05T00:00:00"/>
    <s v="Corporate"/>
    <x v="40"/>
    <s v="Cap Project              003 6"/>
    <m/>
    <n v="2168"/>
    <n v="351358"/>
    <m/>
    <m/>
    <m/>
    <m/>
    <s v="T4"/>
    <n v="305"/>
    <m/>
    <m/>
    <n v="11"/>
    <n v="19"/>
    <n v="1"/>
    <n v="1001389"/>
    <s v="AA"/>
    <n v="102"/>
    <s v="P"/>
    <s v="P"/>
    <n v="6"/>
    <m/>
    <m/>
  </r>
  <r>
    <n v="105"/>
    <n v="2019099"/>
    <n v="1745"/>
    <x v="2"/>
    <n v="49.52"/>
    <n v="49.52"/>
    <d v="2019-10-31T00:00:00"/>
    <s v="Corporate"/>
    <x v="32"/>
    <s v="Cap Project              003 6"/>
    <m/>
    <n v="2165"/>
    <n v="350384"/>
    <m/>
    <m/>
    <m/>
    <m/>
    <s v="T4"/>
    <n v="305"/>
    <m/>
    <m/>
    <n v="10"/>
    <n v="19"/>
    <n v="1"/>
    <n v="1099820"/>
    <s v="AA"/>
    <n v="102"/>
    <s v="P"/>
    <s v="P"/>
    <n v="50"/>
    <m/>
    <m/>
  </r>
  <r>
    <n v="105"/>
    <n v="2019099"/>
    <n v="1745"/>
    <x v="2"/>
    <n v="49.52"/>
    <n v="49.52"/>
    <d v="2019-10-31T00:00:00"/>
    <s v="Corporate"/>
    <x v="26"/>
    <s v="Cap Project              003 6"/>
    <m/>
    <n v="2165"/>
    <n v="350384"/>
    <m/>
    <m/>
    <m/>
    <m/>
    <s v="T4"/>
    <n v="305"/>
    <m/>
    <m/>
    <n v="10"/>
    <n v="19"/>
    <n v="1"/>
    <n v="1099997"/>
    <s v="AA"/>
    <n v="102"/>
    <s v="P"/>
    <s v="P"/>
    <n v="60"/>
    <m/>
    <m/>
  </r>
  <r>
    <n v="105"/>
    <n v="2019099"/>
    <n v="1745"/>
    <x v="2"/>
    <n v="49.52"/>
    <n v="49.52"/>
    <d v="2019-10-31T00:00:00"/>
    <s v="Corporate"/>
    <x v="30"/>
    <s v="Cap Project              003 6"/>
    <m/>
    <n v="2165"/>
    <n v="350384"/>
    <m/>
    <m/>
    <m/>
    <m/>
    <s v="T4"/>
    <n v="305"/>
    <m/>
    <m/>
    <n v="10"/>
    <n v="19"/>
    <n v="1"/>
    <n v="1001446"/>
    <s v="AA"/>
    <n v="102"/>
    <s v="P"/>
    <s v="P"/>
    <n v="67"/>
    <m/>
    <m/>
  </r>
  <r>
    <n v="105"/>
    <n v="2019099"/>
    <n v="1745"/>
    <x v="2"/>
    <n v="49.52"/>
    <n v="49.52"/>
    <d v="2019-10-31T00:00:00"/>
    <s v="Corporate"/>
    <x v="27"/>
    <s v="Cap Project              003 6"/>
    <m/>
    <n v="2165"/>
    <n v="350384"/>
    <m/>
    <m/>
    <m/>
    <m/>
    <s v="T4"/>
    <n v="305"/>
    <m/>
    <m/>
    <n v="10"/>
    <n v="19"/>
    <n v="1"/>
    <n v="1001564"/>
    <s v="AA"/>
    <n v="102"/>
    <s v="P"/>
    <s v="P"/>
    <n v="73"/>
    <m/>
    <m/>
  </r>
  <r>
    <n v="105"/>
    <n v="2019099"/>
    <n v="1745"/>
    <x v="2"/>
    <n v="49.52"/>
    <n v="49.52"/>
    <d v="2019-10-15T00:00:00"/>
    <s v="Corporate"/>
    <x v="32"/>
    <s v="Cap Project              003 6"/>
    <m/>
    <n v="2159"/>
    <n v="348966"/>
    <m/>
    <m/>
    <m/>
    <m/>
    <s v="T4"/>
    <n v="305"/>
    <m/>
    <m/>
    <n v="10"/>
    <n v="19"/>
    <n v="1"/>
    <n v="1099820"/>
    <s v="AA"/>
    <n v="102"/>
    <s v="P"/>
    <s v="P"/>
    <n v="35"/>
    <m/>
    <m/>
  </r>
  <r>
    <n v="105"/>
    <n v="2019099"/>
    <n v="1745"/>
    <x v="2"/>
    <n v="49.52"/>
    <n v="49.52"/>
    <d v="2019-10-15T00:00:00"/>
    <s v="Corporate"/>
    <x v="29"/>
    <s v="Cap Project              003 6"/>
    <m/>
    <n v="2159"/>
    <n v="348966"/>
    <m/>
    <m/>
    <m/>
    <m/>
    <s v="T4"/>
    <n v="305"/>
    <m/>
    <m/>
    <n v="10"/>
    <n v="19"/>
    <n v="1"/>
    <n v="1099895"/>
    <s v="AA"/>
    <n v="102"/>
    <s v="P"/>
    <s v="P"/>
    <n v="40"/>
    <m/>
    <m/>
  </r>
  <r>
    <n v="105"/>
    <n v="2019099"/>
    <n v="1745"/>
    <x v="2"/>
    <n v="49.52"/>
    <n v="49.52"/>
    <d v="2019-10-15T00:00:00"/>
    <s v="Corporate"/>
    <x v="29"/>
    <s v="Cap Project              003 6"/>
    <m/>
    <n v="2159"/>
    <n v="348966"/>
    <m/>
    <m/>
    <m/>
    <m/>
    <s v="T4"/>
    <n v="305"/>
    <m/>
    <m/>
    <n v="10"/>
    <n v="19"/>
    <n v="1"/>
    <n v="1099895"/>
    <s v="AA"/>
    <n v="102"/>
    <s v="P"/>
    <s v="P"/>
    <n v="42"/>
    <m/>
    <m/>
  </r>
  <r>
    <n v="105"/>
    <n v="2019099"/>
    <n v="1745"/>
    <x v="2"/>
    <n v="49.52"/>
    <n v="49.52"/>
    <d v="2019-10-15T00:00:00"/>
    <s v="Corporate"/>
    <x v="34"/>
    <s v="Cap Project              003 6"/>
    <m/>
    <n v="2159"/>
    <n v="348966"/>
    <m/>
    <m/>
    <m/>
    <m/>
    <s v="T4"/>
    <n v="305"/>
    <m/>
    <m/>
    <n v="10"/>
    <n v="19"/>
    <n v="1"/>
    <n v="1001702"/>
    <s v="AA"/>
    <n v="102"/>
    <s v="P"/>
    <s v="P"/>
    <n v="73"/>
    <m/>
    <m/>
  </r>
  <r>
    <n v="105"/>
    <n v="2019099"/>
    <n v="1745"/>
    <x v="2"/>
    <n v="49.52"/>
    <n v="49.52"/>
    <d v="2019-10-15T00:00:00"/>
    <s v="Corporate"/>
    <x v="34"/>
    <s v="Cap Project              003 6"/>
    <m/>
    <n v="2159"/>
    <n v="348966"/>
    <m/>
    <m/>
    <m/>
    <m/>
    <s v="T4"/>
    <n v="305"/>
    <m/>
    <m/>
    <n v="10"/>
    <n v="19"/>
    <n v="1"/>
    <n v="1001702"/>
    <s v="AA"/>
    <n v="102"/>
    <s v="P"/>
    <s v="P"/>
    <n v="75"/>
    <m/>
    <m/>
  </r>
  <r>
    <n v="105"/>
    <n v="2019099"/>
    <n v="1745"/>
    <x v="2"/>
    <n v="49.52"/>
    <n v="49.52"/>
    <d v="2019-10-15T00:00:00"/>
    <s v="Corporate"/>
    <x v="34"/>
    <s v="Cap Project              003 6"/>
    <m/>
    <n v="2159"/>
    <n v="348966"/>
    <m/>
    <m/>
    <m/>
    <m/>
    <s v="T4"/>
    <n v="305"/>
    <m/>
    <m/>
    <n v="10"/>
    <n v="19"/>
    <n v="1"/>
    <n v="1001702"/>
    <s v="AA"/>
    <n v="102"/>
    <s v="P"/>
    <s v="P"/>
    <n v="78"/>
    <m/>
    <m/>
  </r>
  <r>
    <n v="105"/>
    <n v="2019099"/>
    <n v="1745"/>
    <x v="2"/>
    <n v="49.52"/>
    <n v="49.52"/>
    <d v="2019-10-08T00:00:00"/>
    <s v="Corporate"/>
    <x v="33"/>
    <s v="Cap Project              003 6"/>
    <m/>
    <n v="2156"/>
    <n v="348423"/>
    <m/>
    <m/>
    <m/>
    <m/>
    <s v="T4"/>
    <n v="305"/>
    <m/>
    <m/>
    <n v="10"/>
    <n v="19"/>
    <n v="1"/>
    <n v="1099678"/>
    <s v="AA"/>
    <n v="105"/>
    <s v="P"/>
    <s v="P"/>
    <n v="2"/>
    <m/>
    <m/>
  </r>
  <r>
    <n v="105"/>
    <n v="2019099"/>
    <n v="1745"/>
    <x v="2"/>
    <n v="49.52"/>
    <n v="49.52"/>
    <d v="2019-10-08T00:00:00"/>
    <s v="Corporate"/>
    <x v="33"/>
    <s v="Cap Project              003 6"/>
    <m/>
    <n v="2156"/>
    <n v="348423"/>
    <m/>
    <m/>
    <m/>
    <m/>
    <s v="T4"/>
    <n v="305"/>
    <m/>
    <m/>
    <n v="10"/>
    <n v="19"/>
    <n v="1"/>
    <n v="1099678"/>
    <s v="AA"/>
    <n v="105"/>
    <s v="P"/>
    <s v="P"/>
    <n v="3"/>
    <m/>
    <m/>
  </r>
  <r>
    <n v="105"/>
    <n v="2019099"/>
    <n v="1747"/>
    <x v="0"/>
    <n v="49.52"/>
    <n v="49.52"/>
    <d v="2019-09-30T00:00:00"/>
    <s v="Corporate"/>
    <x v="32"/>
    <s v="Cap Project              003 6"/>
    <m/>
    <n v="2153"/>
    <n v="347005"/>
    <m/>
    <m/>
    <m/>
    <m/>
    <s v="T4"/>
    <n v="305"/>
    <m/>
    <m/>
    <n v="9"/>
    <n v="19"/>
    <n v="1"/>
    <n v="1099820"/>
    <s v="AA"/>
    <n v="102"/>
    <s v="P"/>
    <s v="P"/>
    <n v="17"/>
    <m/>
    <m/>
  </r>
  <r>
    <n v="105"/>
    <n v="2019099"/>
    <n v="1747"/>
    <x v="0"/>
    <n v="49.52"/>
    <n v="49.52"/>
    <d v="2019-09-30T00:00:00"/>
    <s v="Corporate"/>
    <x v="32"/>
    <s v="Cap Project              003 6"/>
    <m/>
    <n v="2153"/>
    <n v="347005"/>
    <m/>
    <m/>
    <m/>
    <m/>
    <s v="T4"/>
    <n v="305"/>
    <m/>
    <m/>
    <n v="9"/>
    <n v="19"/>
    <n v="1"/>
    <n v="1099820"/>
    <s v="AA"/>
    <n v="102"/>
    <s v="P"/>
    <s v="P"/>
    <n v="21"/>
    <m/>
    <m/>
  </r>
  <r>
    <n v="105"/>
    <n v="2019099"/>
    <n v="1745"/>
    <x v="2"/>
    <n v="49.52"/>
    <n v="49.52"/>
    <d v="2019-09-30T00:00:00"/>
    <s v="Corporate"/>
    <x v="45"/>
    <s v="Cap Project              003 6"/>
    <m/>
    <n v="2153"/>
    <n v="347005"/>
    <m/>
    <m/>
    <m/>
    <m/>
    <s v="T4"/>
    <n v="305"/>
    <m/>
    <m/>
    <n v="9"/>
    <n v="19"/>
    <n v="1"/>
    <n v="1001646"/>
    <s v="AA"/>
    <n v="102"/>
    <s v="P"/>
    <s v="P"/>
    <n v="30"/>
    <m/>
    <m/>
  </r>
  <r>
    <n v="105"/>
    <n v="2019099"/>
    <n v="1745"/>
    <x v="2"/>
    <n v="49.52"/>
    <n v="49.52"/>
    <d v="2019-09-30T00:00:00"/>
    <s v="Corporate"/>
    <x v="29"/>
    <s v="Cap Project              003 6"/>
    <m/>
    <n v="2153"/>
    <n v="347005"/>
    <m/>
    <m/>
    <m/>
    <m/>
    <s v="T4"/>
    <n v="305"/>
    <m/>
    <m/>
    <n v="9"/>
    <n v="19"/>
    <n v="1"/>
    <n v="1099895"/>
    <s v="AA"/>
    <n v="102"/>
    <s v="P"/>
    <s v="P"/>
    <n v="36"/>
    <m/>
    <m/>
  </r>
  <r>
    <n v="105"/>
    <n v="2019099"/>
    <n v="1745"/>
    <x v="2"/>
    <n v="49.52"/>
    <n v="49.52"/>
    <d v="2019-09-30T00:00:00"/>
    <s v="Corporate"/>
    <x v="27"/>
    <s v="Cap Project              003 6"/>
    <m/>
    <n v="2153"/>
    <n v="347005"/>
    <m/>
    <m/>
    <m/>
    <m/>
    <s v="T4"/>
    <n v="305"/>
    <m/>
    <m/>
    <n v="9"/>
    <n v="19"/>
    <n v="1"/>
    <n v="1001564"/>
    <s v="AA"/>
    <n v="102"/>
    <s v="P"/>
    <s v="P"/>
    <n v="69"/>
    <m/>
    <m/>
  </r>
  <r>
    <n v="105"/>
    <n v="2019099"/>
    <n v="1745"/>
    <x v="2"/>
    <n v="49.52"/>
    <n v="49.52"/>
    <d v="2019-09-30T00:00:00"/>
    <s v="Corporate"/>
    <x v="34"/>
    <s v="Cap Project              003 6"/>
    <m/>
    <n v="2153"/>
    <n v="347005"/>
    <m/>
    <m/>
    <m/>
    <m/>
    <s v="T4"/>
    <n v="305"/>
    <m/>
    <m/>
    <n v="9"/>
    <n v="19"/>
    <n v="1"/>
    <n v="1001702"/>
    <s v="AA"/>
    <n v="102"/>
    <s v="P"/>
    <s v="P"/>
    <n v="71"/>
    <m/>
    <m/>
  </r>
  <r>
    <n v="105"/>
    <n v="2019099"/>
    <n v="1745"/>
    <x v="2"/>
    <n v="49.52"/>
    <n v="49.52"/>
    <d v="2019-09-30T00:00:00"/>
    <s v="Corporate"/>
    <x v="34"/>
    <s v="Cap Project              003 6"/>
    <m/>
    <n v="2153"/>
    <n v="347005"/>
    <m/>
    <m/>
    <m/>
    <m/>
    <s v="T4"/>
    <n v="305"/>
    <m/>
    <m/>
    <n v="9"/>
    <n v="19"/>
    <n v="1"/>
    <n v="1001702"/>
    <s v="AA"/>
    <n v="102"/>
    <s v="P"/>
    <s v="P"/>
    <n v="72"/>
    <m/>
    <m/>
  </r>
  <r>
    <n v="105"/>
    <n v="2019099"/>
    <n v="1745"/>
    <x v="2"/>
    <n v="49.52"/>
    <n v="49.52"/>
    <d v="2019-09-30T00:00:00"/>
    <s v="Corporate"/>
    <x v="34"/>
    <s v="Cap Project              003 6"/>
    <m/>
    <n v="2153"/>
    <n v="347005"/>
    <m/>
    <m/>
    <m/>
    <m/>
    <s v="T4"/>
    <n v="305"/>
    <m/>
    <m/>
    <n v="9"/>
    <n v="19"/>
    <n v="1"/>
    <n v="1001702"/>
    <s v="AA"/>
    <n v="102"/>
    <s v="P"/>
    <s v="P"/>
    <n v="73"/>
    <m/>
    <m/>
  </r>
  <r>
    <n v="105"/>
    <n v="2019099"/>
    <n v="1745"/>
    <x v="2"/>
    <n v="49.52"/>
    <n v="49.52"/>
    <d v="2019-09-24T00:00:00"/>
    <s v="Corporate"/>
    <x v="33"/>
    <s v="Cap Project              003 6"/>
    <m/>
    <n v="2150"/>
    <n v="346717"/>
    <m/>
    <m/>
    <m/>
    <m/>
    <s v="T4"/>
    <n v="305"/>
    <m/>
    <m/>
    <n v="9"/>
    <n v="19"/>
    <n v="1"/>
    <n v="1099678"/>
    <s v="AA"/>
    <n v="105"/>
    <s v="P"/>
    <s v="P"/>
    <n v="1"/>
    <m/>
    <m/>
  </r>
  <r>
    <m/>
    <m/>
    <m/>
    <x v="2"/>
    <n v="49"/>
    <n v="49"/>
    <d v="2020-10-01T00:00:00"/>
    <m/>
    <x v="3"/>
    <m/>
    <m/>
    <m/>
    <m/>
    <m/>
    <m/>
    <m/>
    <m/>
    <m/>
    <m/>
    <m/>
    <m/>
    <n v="10"/>
    <n v="20"/>
    <m/>
    <m/>
    <m/>
    <m/>
    <m/>
    <m/>
    <m/>
    <m/>
    <m/>
  </r>
  <r>
    <n v="105"/>
    <n v="2019099"/>
    <n v="1745"/>
    <x v="2"/>
    <n v="48.07"/>
    <n v="48.07"/>
    <d v="2020-05-15T00:00:00"/>
    <s v="Corporate"/>
    <x v="3"/>
    <s v="Fusion                   003 6"/>
    <m/>
    <n v="2252"/>
    <n v="367714"/>
    <m/>
    <m/>
    <m/>
    <m/>
    <s v="T4"/>
    <n v="305"/>
    <m/>
    <m/>
    <n v="5"/>
    <n v="20"/>
    <n v="1"/>
    <n v="1099725"/>
    <s v="AA"/>
    <n v="102"/>
    <s v="P"/>
    <s v="P"/>
    <n v="61"/>
    <m/>
    <m/>
  </r>
  <r>
    <n v="105"/>
    <n v="2019099"/>
    <n v="1745"/>
    <x v="2"/>
    <n v="48.07"/>
    <n v="48.07"/>
    <d v="2020-05-15T00:00:00"/>
    <s v="Corporate"/>
    <x v="3"/>
    <s v="Fusion                   003 6"/>
    <m/>
    <n v="2252"/>
    <n v="367714"/>
    <m/>
    <m/>
    <m/>
    <m/>
    <s v="T4"/>
    <n v="305"/>
    <m/>
    <m/>
    <n v="5"/>
    <n v="20"/>
    <n v="1"/>
    <n v="1099725"/>
    <s v="AA"/>
    <n v="102"/>
    <s v="P"/>
    <s v="P"/>
    <n v="62"/>
    <m/>
    <m/>
  </r>
  <r>
    <n v="105"/>
    <n v="2019099"/>
    <n v="1745"/>
    <x v="2"/>
    <n v="48.07"/>
    <n v="48.07"/>
    <d v="2020-04-30T00:00:00"/>
    <s v="Corporate"/>
    <x v="49"/>
    <s v="Training Fusion etc.     003 6"/>
    <m/>
    <n v="2246"/>
    <n v="366413"/>
    <m/>
    <m/>
    <m/>
    <m/>
    <s v="T4"/>
    <n v="305"/>
    <m/>
    <m/>
    <n v="4"/>
    <n v="20"/>
    <n v="1"/>
    <n v="1099726"/>
    <s v="AA"/>
    <n v="102"/>
    <s v="P"/>
    <s v="P"/>
    <n v="31"/>
    <m/>
    <m/>
  </r>
  <r>
    <n v="105"/>
    <n v="2019099"/>
    <n v="1745"/>
    <x v="2"/>
    <n v="48.07"/>
    <n v="48.07"/>
    <d v="2020-04-30T00:00:00"/>
    <s v="Corporate"/>
    <x v="49"/>
    <s v="Training Fusion etc.     003 6"/>
    <m/>
    <n v="2246"/>
    <n v="366413"/>
    <m/>
    <m/>
    <m/>
    <m/>
    <s v="T4"/>
    <n v="305"/>
    <m/>
    <m/>
    <n v="4"/>
    <n v="20"/>
    <n v="1"/>
    <n v="1099726"/>
    <s v="AA"/>
    <n v="102"/>
    <s v="P"/>
    <s v="P"/>
    <n v="33"/>
    <m/>
    <m/>
  </r>
  <r>
    <n v="105"/>
    <n v="2019099"/>
    <n v="1745"/>
    <x v="2"/>
    <n v="48.07"/>
    <n v="48.07"/>
    <d v="2020-04-30T00:00:00"/>
    <s v="Corporate"/>
    <x v="49"/>
    <s v="Training Fusion etc.     003 6"/>
    <m/>
    <n v="2246"/>
    <n v="366413"/>
    <m/>
    <m/>
    <m/>
    <m/>
    <s v="T4"/>
    <n v="305"/>
    <m/>
    <m/>
    <n v="4"/>
    <n v="20"/>
    <n v="1"/>
    <n v="1099726"/>
    <s v="AA"/>
    <n v="102"/>
    <s v="P"/>
    <s v="P"/>
    <n v="37"/>
    <m/>
    <m/>
  </r>
  <r>
    <n v="105"/>
    <n v="2019099"/>
    <n v="1745"/>
    <x v="2"/>
    <n v="48.07"/>
    <n v="48.07"/>
    <d v="2020-04-30T00:00:00"/>
    <s v="Corporate"/>
    <x v="49"/>
    <s v="Training Fusion etc.     003 6"/>
    <m/>
    <n v="2246"/>
    <n v="366413"/>
    <m/>
    <m/>
    <m/>
    <m/>
    <s v="T4"/>
    <n v="305"/>
    <m/>
    <m/>
    <n v="4"/>
    <n v="20"/>
    <n v="1"/>
    <n v="1099726"/>
    <s v="AA"/>
    <n v="102"/>
    <s v="P"/>
    <s v="P"/>
    <n v="38"/>
    <m/>
    <m/>
  </r>
  <r>
    <n v="105"/>
    <n v="2019099"/>
    <n v="1745"/>
    <x v="2"/>
    <n v="48.07"/>
    <n v="48.07"/>
    <d v="2020-04-30T00:00:00"/>
    <s v="Corporate"/>
    <x v="36"/>
    <s v="Fusion                   003 6"/>
    <m/>
    <n v="2246"/>
    <n v="366413"/>
    <m/>
    <m/>
    <m/>
    <m/>
    <s v="T4"/>
    <n v="305"/>
    <m/>
    <m/>
    <n v="4"/>
    <n v="20"/>
    <n v="1"/>
    <n v="1099725"/>
    <s v="AA"/>
    <n v="102"/>
    <s v="P"/>
    <s v="P"/>
    <n v="39"/>
    <m/>
    <m/>
  </r>
  <r>
    <n v="105"/>
    <n v="2019099"/>
    <n v="1745"/>
    <x v="2"/>
    <n v="48.07"/>
    <n v="48.07"/>
    <d v="2020-04-30T00:00:00"/>
    <s v="Corporate"/>
    <x v="36"/>
    <s v="Fusion                   003 6"/>
    <m/>
    <n v="2246"/>
    <n v="366413"/>
    <m/>
    <m/>
    <m/>
    <m/>
    <s v="T4"/>
    <n v="305"/>
    <m/>
    <m/>
    <n v="4"/>
    <n v="20"/>
    <n v="1"/>
    <n v="1099725"/>
    <s v="AA"/>
    <n v="102"/>
    <s v="P"/>
    <s v="P"/>
    <n v="80"/>
    <m/>
    <m/>
  </r>
  <r>
    <n v="105"/>
    <n v="2019099"/>
    <n v="1745"/>
    <x v="2"/>
    <n v="48.07"/>
    <n v="48.07"/>
    <d v="2020-04-30T00:00:00"/>
    <s v="Corporate"/>
    <x v="36"/>
    <s v="Fusion                   003 6"/>
    <m/>
    <n v="2246"/>
    <n v="366413"/>
    <m/>
    <m/>
    <m/>
    <m/>
    <s v="T4"/>
    <n v="305"/>
    <m/>
    <m/>
    <n v="4"/>
    <n v="20"/>
    <n v="1"/>
    <n v="1099725"/>
    <s v="AA"/>
    <n v="102"/>
    <s v="P"/>
    <s v="P"/>
    <n v="85"/>
    <m/>
    <m/>
  </r>
  <r>
    <n v="105"/>
    <n v="2019099"/>
    <n v="1745"/>
    <x v="2"/>
    <n v="48.07"/>
    <n v="48.07"/>
    <d v="2020-04-15T00:00:00"/>
    <s v="Corporate"/>
    <x v="36"/>
    <s v="Fusion UAT               003 6"/>
    <m/>
    <n v="2240"/>
    <n v="365224"/>
    <m/>
    <m/>
    <m/>
    <m/>
    <s v="T4"/>
    <n v="305"/>
    <m/>
    <m/>
    <n v="4"/>
    <n v="20"/>
    <n v="1"/>
    <n v="1099725"/>
    <s v="AA"/>
    <n v="102"/>
    <s v="P"/>
    <s v="P"/>
    <n v="64"/>
    <m/>
    <m/>
  </r>
  <r>
    <n v="105"/>
    <n v="2019099"/>
    <n v="1745"/>
    <x v="2"/>
    <n v="48.07"/>
    <n v="48.07"/>
    <d v="2020-03-31T00:00:00"/>
    <s v="Corporate"/>
    <x v="36"/>
    <s v="Fusion Purchasing Summit/003 6"/>
    <m/>
    <n v="2234"/>
    <n v="363776"/>
    <m/>
    <m/>
    <m/>
    <m/>
    <s v="T4"/>
    <n v="305"/>
    <m/>
    <m/>
    <n v="3"/>
    <n v="20"/>
    <n v="1"/>
    <n v="1099725"/>
    <s v="AA"/>
    <n v="102"/>
    <s v="P"/>
    <s v="P"/>
    <n v="79"/>
    <m/>
    <m/>
  </r>
  <r>
    <n v="105"/>
    <n v="2019099"/>
    <n v="1745"/>
    <x v="2"/>
    <n v="48.07"/>
    <n v="48.07"/>
    <d v="2019-11-15T00:00:00"/>
    <s v="Corporate"/>
    <x v="36"/>
    <s v="Oracle Fusion            003 6"/>
    <m/>
    <n v="2171"/>
    <n v="352112"/>
    <m/>
    <m/>
    <m/>
    <m/>
    <s v="T4"/>
    <n v="305"/>
    <m/>
    <m/>
    <n v="11"/>
    <n v="19"/>
    <n v="1"/>
    <n v="1099725"/>
    <s v="AA"/>
    <n v="102"/>
    <s v="P"/>
    <s v="P"/>
    <n v="44"/>
    <m/>
    <m/>
  </r>
  <r>
    <m/>
    <m/>
    <m/>
    <x v="2"/>
    <n v="46.42"/>
    <n v="46.42"/>
    <d v="2020-06-24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46.42"/>
    <n v="46.42"/>
    <d v="2020-06-22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46.42"/>
    <n v="46.42"/>
    <d v="2020-06-17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46.42"/>
    <n v="46.42"/>
    <d v="2020-06-15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46.42"/>
    <n v="46.42"/>
    <d v="2020-06-11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46.42"/>
    <n v="46.42"/>
    <d v="2020-06-10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46.42"/>
    <n v="46.42"/>
    <d v="2020-06-09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46.42"/>
    <n v="46.42"/>
    <d v="2020-06-08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46.42"/>
    <n v="46.42"/>
    <d v="2020-06-04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46.42"/>
    <n v="46.42"/>
    <d v="2020-06-03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46.42"/>
    <n v="46.42"/>
    <d v="2020-06-02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46.42"/>
    <n v="46.42"/>
    <d v="2020-06-01T00:00:00"/>
    <m/>
    <x v="3"/>
    <m/>
    <m/>
    <m/>
    <m/>
    <m/>
    <m/>
    <m/>
    <m/>
    <m/>
    <m/>
    <m/>
    <m/>
    <n v="6"/>
    <n v="20"/>
    <m/>
    <m/>
    <m/>
    <m/>
    <m/>
    <m/>
    <m/>
    <m/>
    <m/>
  </r>
  <r>
    <n v="105"/>
    <n v="2019099"/>
    <n v="1745"/>
    <x v="2"/>
    <n v="46.42"/>
    <n v="46.42"/>
    <d v="2020-05-31T00:00:00"/>
    <s v="Corporate"/>
    <x v="3"/>
    <s v="Training                 003 6"/>
    <m/>
    <n v="2258"/>
    <n v="368516"/>
    <m/>
    <m/>
    <m/>
    <m/>
    <s v="T4"/>
    <n v="305"/>
    <m/>
    <m/>
    <n v="5"/>
    <n v="20"/>
    <n v="1"/>
    <n v="1099726"/>
    <s v="AA"/>
    <n v="102"/>
    <s v="P"/>
    <s v="P"/>
    <n v="59"/>
    <m/>
    <m/>
  </r>
  <r>
    <n v="105"/>
    <n v="2019099"/>
    <n v="1745"/>
    <x v="2"/>
    <n v="46.42"/>
    <n v="46.42"/>
    <d v="2020-05-31T00:00:00"/>
    <s v="Corporate"/>
    <x v="3"/>
    <s v="Training                 003 6"/>
    <m/>
    <n v="2258"/>
    <n v="368516"/>
    <m/>
    <m/>
    <m/>
    <m/>
    <s v="T4"/>
    <n v="305"/>
    <m/>
    <m/>
    <n v="5"/>
    <n v="20"/>
    <n v="1"/>
    <n v="1099726"/>
    <s v="AA"/>
    <n v="102"/>
    <s v="P"/>
    <s v="P"/>
    <n v="63"/>
    <m/>
    <m/>
  </r>
  <r>
    <m/>
    <m/>
    <m/>
    <x v="2"/>
    <n v="44.66"/>
    <n v="44.66"/>
    <d v="2020-12-21T00:00:00"/>
    <m/>
    <x v="3"/>
    <m/>
    <m/>
    <m/>
    <m/>
    <m/>
    <m/>
    <m/>
    <m/>
    <m/>
    <m/>
    <m/>
    <m/>
    <m/>
    <n v="20"/>
    <m/>
    <m/>
    <m/>
    <m/>
    <m/>
    <m/>
    <m/>
    <m/>
    <m/>
  </r>
  <r>
    <m/>
    <m/>
    <m/>
    <x v="2"/>
    <n v="44.66"/>
    <n v="44.66"/>
    <d v="2020-12-21T00:00:00"/>
    <m/>
    <x v="3"/>
    <m/>
    <m/>
    <m/>
    <m/>
    <m/>
    <m/>
    <m/>
    <m/>
    <m/>
    <m/>
    <m/>
    <m/>
    <m/>
    <n v="20"/>
    <m/>
    <m/>
    <m/>
    <m/>
    <m/>
    <m/>
    <m/>
    <m/>
    <m/>
  </r>
  <r>
    <m/>
    <m/>
    <m/>
    <x v="2"/>
    <n v="44.66"/>
    <n v="44.66"/>
    <d v="2020-12-16T00:00:00"/>
    <m/>
    <x v="3"/>
    <m/>
    <m/>
    <m/>
    <m/>
    <m/>
    <m/>
    <m/>
    <m/>
    <m/>
    <m/>
    <m/>
    <m/>
    <m/>
    <n v="20"/>
    <m/>
    <m/>
    <m/>
    <m/>
    <m/>
    <m/>
    <m/>
    <m/>
    <m/>
  </r>
  <r>
    <m/>
    <m/>
    <m/>
    <x v="2"/>
    <n v="44.66"/>
    <n v="44.66"/>
    <d v="2020-12-16T00:00:00"/>
    <m/>
    <x v="3"/>
    <m/>
    <m/>
    <m/>
    <m/>
    <m/>
    <m/>
    <m/>
    <m/>
    <m/>
    <m/>
    <m/>
    <m/>
    <m/>
    <n v="20"/>
    <m/>
    <m/>
    <m/>
    <m/>
    <m/>
    <m/>
    <m/>
    <m/>
    <m/>
  </r>
  <r>
    <m/>
    <m/>
    <m/>
    <x v="2"/>
    <n v="44.66"/>
    <n v="44.66"/>
    <d v="2020-12-15T00:00:00"/>
    <m/>
    <x v="3"/>
    <m/>
    <m/>
    <m/>
    <m/>
    <m/>
    <m/>
    <m/>
    <m/>
    <m/>
    <m/>
    <m/>
    <m/>
    <m/>
    <n v="20"/>
    <m/>
    <m/>
    <m/>
    <m/>
    <m/>
    <m/>
    <m/>
    <m/>
    <m/>
  </r>
  <r>
    <m/>
    <m/>
    <m/>
    <x v="2"/>
    <n v="44.66"/>
    <n v="44.66"/>
    <d v="2020-12-07T00:00:00"/>
    <m/>
    <x v="3"/>
    <m/>
    <m/>
    <m/>
    <m/>
    <m/>
    <m/>
    <m/>
    <m/>
    <m/>
    <m/>
    <m/>
    <m/>
    <m/>
    <n v="20"/>
    <m/>
    <m/>
    <m/>
    <m/>
    <m/>
    <m/>
    <m/>
    <m/>
    <m/>
  </r>
  <r>
    <m/>
    <m/>
    <m/>
    <x v="2"/>
    <n v="44.66"/>
    <n v="44.66"/>
    <d v="2020-12-02T00:00:00"/>
    <m/>
    <x v="3"/>
    <m/>
    <m/>
    <m/>
    <m/>
    <m/>
    <m/>
    <m/>
    <m/>
    <m/>
    <m/>
    <m/>
    <m/>
    <m/>
    <n v="20"/>
    <m/>
    <m/>
    <m/>
    <m/>
    <m/>
    <m/>
    <m/>
    <m/>
    <m/>
  </r>
  <r>
    <m/>
    <m/>
    <m/>
    <x v="2"/>
    <n v="44.66"/>
    <n v="44.66"/>
    <d v="2020-12-01T00:00:00"/>
    <m/>
    <x v="3"/>
    <m/>
    <m/>
    <m/>
    <m/>
    <m/>
    <m/>
    <m/>
    <m/>
    <m/>
    <m/>
    <m/>
    <m/>
    <m/>
    <n v="20"/>
    <m/>
    <m/>
    <m/>
    <m/>
    <m/>
    <m/>
    <m/>
    <m/>
    <m/>
  </r>
  <r>
    <m/>
    <m/>
    <m/>
    <x v="2"/>
    <n v="44.66"/>
    <n v="44.66"/>
    <d v="2020-11-19T00:00:00"/>
    <m/>
    <x v="3"/>
    <m/>
    <m/>
    <m/>
    <m/>
    <m/>
    <m/>
    <m/>
    <m/>
    <m/>
    <m/>
    <m/>
    <m/>
    <n v="11"/>
    <n v="20"/>
    <m/>
    <m/>
    <m/>
    <m/>
    <m/>
    <m/>
    <m/>
    <m/>
    <m/>
  </r>
  <r>
    <m/>
    <m/>
    <m/>
    <x v="2"/>
    <n v="44.66"/>
    <n v="44.66"/>
    <d v="2020-11-17T00:00:00"/>
    <m/>
    <x v="3"/>
    <m/>
    <m/>
    <m/>
    <m/>
    <m/>
    <m/>
    <m/>
    <m/>
    <m/>
    <m/>
    <m/>
    <m/>
    <n v="11"/>
    <n v="20"/>
    <m/>
    <m/>
    <m/>
    <m/>
    <m/>
    <m/>
    <m/>
    <m/>
    <m/>
  </r>
  <r>
    <m/>
    <m/>
    <m/>
    <x v="2"/>
    <n v="44.66"/>
    <n v="44.66"/>
    <d v="2020-11-16T00:00:00"/>
    <m/>
    <x v="3"/>
    <m/>
    <m/>
    <m/>
    <m/>
    <m/>
    <m/>
    <m/>
    <m/>
    <m/>
    <m/>
    <m/>
    <m/>
    <n v="11"/>
    <n v="20"/>
    <m/>
    <m/>
    <m/>
    <m/>
    <m/>
    <m/>
    <m/>
    <m/>
    <m/>
  </r>
  <r>
    <m/>
    <m/>
    <m/>
    <x v="2"/>
    <n v="44.66"/>
    <n v="44.66"/>
    <d v="2020-11-12T00:00:00"/>
    <m/>
    <x v="3"/>
    <m/>
    <m/>
    <m/>
    <m/>
    <m/>
    <m/>
    <m/>
    <m/>
    <m/>
    <m/>
    <m/>
    <m/>
    <n v="11"/>
    <n v="20"/>
    <m/>
    <m/>
    <m/>
    <m/>
    <m/>
    <m/>
    <m/>
    <m/>
    <m/>
  </r>
  <r>
    <m/>
    <m/>
    <m/>
    <x v="2"/>
    <n v="44.66"/>
    <n v="44.66"/>
    <d v="2020-11-11T00:00:00"/>
    <m/>
    <x v="3"/>
    <m/>
    <m/>
    <m/>
    <m/>
    <m/>
    <m/>
    <m/>
    <m/>
    <m/>
    <m/>
    <m/>
    <m/>
    <n v="11"/>
    <n v="20"/>
    <m/>
    <m/>
    <m/>
    <m/>
    <m/>
    <m/>
    <m/>
    <m/>
    <m/>
  </r>
  <r>
    <m/>
    <m/>
    <m/>
    <x v="2"/>
    <n v="44.66"/>
    <n v="44.66"/>
    <d v="2020-11-10T00:00:00"/>
    <m/>
    <x v="3"/>
    <m/>
    <m/>
    <m/>
    <m/>
    <m/>
    <m/>
    <m/>
    <m/>
    <m/>
    <m/>
    <m/>
    <m/>
    <n v="11"/>
    <n v="20"/>
    <m/>
    <m/>
    <m/>
    <m/>
    <m/>
    <m/>
    <m/>
    <m/>
    <m/>
  </r>
  <r>
    <m/>
    <m/>
    <m/>
    <x v="2"/>
    <n v="44.66"/>
    <n v="44.66"/>
    <d v="2020-11-06T00:00:00"/>
    <m/>
    <x v="3"/>
    <m/>
    <m/>
    <m/>
    <m/>
    <m/>
    <m/>
    <m/>
    <m/>
    <m/>
    <m/>
    <m/>
    <m/>
    <n v="11"/>
    <n v="20"/>
    <m/>
    <m/>
    <m/>
    <m/>
    <m/>
    <m/>
    <m/>
    <m/>
    <m/>
  </r>
  <r>
    <m/>
    <m/>
    <m/>
    <x v="2"/>
    <n v="44.66"/>
    <n v="44.66"/>
    <d v="2020-11-05T00:00:00"/>
    <m/>
    <x v="3"/>
    <m/>
    <m/>
    <m/>
    <m/>
    <m/>
    <m/>
    <m/>
    <m/>
    <m/>
    <m/>
    <m/>
    <m/>
    <n v="11"/>
    <n v="20"/>
    <m/>
    <m/>
    <m/>
    <m/>
    <m/>
    <m/>
    <m/>
    <m/>
    <m/>
  </r>
  <r>
    <m/>
    <m/>
    <m/>
    <x v="2"/>
    <n v="44.66"/>
    <n v="44.66"/>
    <d v="2020-11-05T00:00:00"/>
    <m/>
    <x v="3"/>
    <m/>
    <m/>
    <m/>
    <m/>
    <m/>
    <m/>
    <m/>
    <m/>
    <m/>
    <m/>
    <m/>
    <m/>
    <n v="11"/>
    <n v="20"/>
    <m/>
    <m/>
    <m/>
    <m/>
    <m/>
    <m/>
    <m/>
    <m/>
    <m/>
  </r>
  <r>
    <m/>
    <m/>
    <m/>
    <x v="2"/>
    <n v="44.66"/>
    <n v="44.66"/>
    <d v="2020-11-03T00:00:00"/>
    <m/>
    <x v="3"/>
    <m/>
    <m/>
    <m/>
    <m/>
    <m/>
    <m/>
    <m/>
    <m/>
    <m/>
    <m/>
    <m/>
    <m/>
    <n v="11"/>
    <n v="20"/>
    <m/>
    <m/>
    <m/>
    <m/>
    <m/>
    <m/>
    <m/>
    <m/>
    <m/>
  </r>
  <r>
    <m/>
    <m/>
    <m/>
    <x v="2"/>
    <n v="44.66"/>
    <n v="44.66"/>
    <d v="2020-11-02T00:00:00"/>
    <m/>
    <x v="3"/>
    <m/>
    <m/>
    <m/>
    <m/>
    <m/>
    <m/>
    <m/>
    <m/>
    <m/>
    <m/>
    <m/>
    <m/>
    <n v="11"/>
    <n v="20"/>
    <m/>
    <m/>
    <m/>
    <m/>
    <m/>
    <m/>
    <m/>
    <m/>
    <m/>
  </r>
  <r>
    <m/>
    <m/>
    <m/>
    <x v="2"/>
    <n v="44.66"/>
    <n v="44.66"/>
    <d v="2020-10-28T00:00:00"/>
    <m/>
    <x v="3"/>
    <m/>
    <m/>
    <m/>
    <m/>
    <m/>
    <m/>
    <m/>
    <m/>
    <m/>
    <m/>
    <m/>
    <m/>
    <n v="10"/>
    <n v="20"/>
    <m/>
    <m/>
    <m/>
    <m/>
    <m/>
    <m/>
    <m/>
    <m/>
    <m/>
  </r>
  <r>
    <m/>
    <m/>
    <m/>
    <x v="2"/>
    <n v="44.66"/>
    <n v="44.66"/>
    <d v="2020-10-28T00:00:00"/>
    <m/>
    <x v="3"/>
    <m/>
    <m/>
    <m/>
    <m/>
    <m/>
    <m/>
    <m/>
    <m/>
    <m/>
    <m/>
    <m/>
    <m/>
    <n v="10"/>
    <n v="20"/>
    <m/>
    <m/>
    <m/>
    <m/>
    <m/>
    <m/>
    <m/>
    <m/>
    <m/>
  </r>
  <r>
    <m/>
    <m/>
    <m/>
    <x v="2"/>
    <n v="44.66"/>
    <n v="44.66"/>
    <d v="2020-10-27T00:00:00"/>
    <m/>
    <x v="3"/>
    <m/>
    <m/>
    <m/>
    <m/>
    <m/>
    <m/>
    <m/>
    <m/>
    <m/>
    <m/>
    <m/>
    <m/>
    <n v="10"/>
    <n v="20"/>
    <m/>
    <m/>
    <m/>
    <m/>
    <m/>
    <m/>
    <m/>
    <m/>
    <m/>
  </r>
  <r>
    <m/>
    <m/>
    <m/>
    <x v="2"/>
    <n v="44.66"/>
    <n v="44.66"/>
    <d v="2020-10-26T00:00:00"/>
    <m/>
    <x v="3"/>
    <m/>
    <m/>
    <m/>
    <m/>
    <m/>
    <m/>
    <m/>
    <m/>
    <m/>
    <m/>
    <m/>
    <m/>
    <n v="10"/>
    <n v="20"/>
    <m/>
    <m/>
    <m/>
    <m/>
    <m/>
    <m/>
    <m/>
    <m/>
    <m/>
  </r>
  <r>
    <m/>
    <m/>
    <m/>
    <x v="2"/>
    <n v="44.66"/>
    <n v="44.66"/>
    <d v="2020-10-22T00:00:00"/>
    <m/>
    <x v="3"/>
    <m/>
    <m/>
    <m/>
    <m/>
    <m/>
    <m/>
    <m/>
    <m/>
    <m/>
    <m/>
    <m/>
    <m/>
    <n v="10"/>
    <n v="20"/>
    <m/>
    <m/>
    <m/>
    <m/>
    <m/>
    <m/>
    <m/>
    <m/>
    <m/>
  </r>
  <r>
    <m/>
    <m/>
    <m/>
    <x v="2"/>
    <n v="44.66"/>
    <n v="44.66"/>
    <d v="2020-10-21T00:00:00"/>
    <m/>
    <x v="3"/>
    <m/>
    <m/>
    <m/>
    <m/>
    <m/>
    <m/>
    <m/>
    <m/>
    <m/>
    <m/>
    <m/>
    <m/>
    <n v="10"/>
    <n v="20"/>
    <m/>
    <m/>
    <m/>
    <m/>
    <m/>
    <m/>
    <m/>
    <m/>
    <m/>
  </r>
  <r>
    <m/>
    <m/>
    <m/>
    <x v="2"/>
    <n v="44.66"/>
    <n v="44.66"/>
    <d v="2020-10-19T00:00:00"/>
    <m/>
    <x v="3"/>
    <m/>
    <m/>
    <m/>
    <m/>
    <m/>
    <m/>
    <m/>
    <m/>
    <m/>
    <m/>
    <m/>
    <m/>
    <n v="10"/>
    <n v="20"/>
    <m/>
    <m/>
    <m/>
    <m/>
    <m/>
    <m/>
    <m/>
    <m/>
    <m/>
  </r>
  <r>
    <m/>
    <m/>
    <m/>
    <x v="2"/>
    <n v="44.66"/>
    <n v="44.66"/>
    <d v="2020-10-14T00:00:00"/>
    <m/>
    <x v="3"/>
    <m/>
    <m/>
    <m/>
    <m/>
    <m/>
    <m/>
    <m/>
    <m/>
    <m/>
    <m/>
    <m/>
    <m/>
    <n v="10"/>
    <n v="20"/>
    <m/>
    <m/>
    <m/>
    <m/>
    <m/>
    <m/>
    <m/>
    <m/>
    <m/>
  </r>
  <r>
    <m/>
    <m/>
    <m/>
    <x v="2"/>
    <n v="44.66"/>
    <n v="44.66"/>
    <d v="2020-10-14T00:00:00"/>
    <m/>
    <x v="3"/>
    <m/>
    <m/>
    <m/>
    <m/>
    <m/>
    <m/>
    <m/>
    <m/>
    <m/>
    <m/>
    <m/>
    <m/>
    <n v="10"/>
    <n v="20"/>
    <m/>
    <m/>
    <m/>
    <m/>
    <m/>
    <m/>
    <m/>
    <m/>
    <m/>
  </r>
  <r>
    <m/>
    <m/>
    <m/>
    <x v="2"/>
    <n v="44.66"/>
    <n v="44.66"/>
    <d v="2020-10-01T00:00:00"/>
    <m/>
    <x v="3"/>
    <m/>
    <m/>
    <m/>
    <m/>
    <m/>
    <m/>
    <m/>
    <m/>
    <m/>
    <m/>
    <m/>
    <m/>
    <n v="10"/>
    <n v="20"/>
    <m/>
    <m/>
    <m/>
    <m/>
    <m/>
    <m/>
    <m/>
    <m/>
    <m/>
  </r>
  <r>
    <m/>
    <m/>
    <m/>
    <x v="2"/>
    <n v="44.66"/>
    <n v="44.66"/>
    <d v="2020-10-01T00:00:00"/>
    <m/>
    <x v="3"/>
    <m/>
    <m/>
    <m/>
    <m/>
    <m/>
    <m/>
    <m/>
    <m/>
    <m/>
    <m/>
    <m/>
    <m/>
    <n v="10"/>
    <n v="20"/>
    <m/>
    <m/>
    <m/>
    <m/>
    <m/>
    <m/>
    <m/>
    <m/>
    <m/>
  </r>
  <r>
    <m/>
    <m/>
    <m/>
    <x v="2"/>
    <n v="44.66"/>
    <n v="44.66"/>
    <d v="2020-10-01T00:00:00"/>
    <m/>
    <x v="3"/>
    <m/>
    <m/>
    <m/>
    <m/>
    <m/>
    <m/>
    <m/>
    <m/>
    <m/>
    <m/>
    <m/>
    <m/>
    <n v="10"/>
    <n v="20"/>
    <m/>
    <m/>
    <m/>
    <m/>
    <m/>
    <m/>
    <m/>
    <m/>
    <m/>
  </r>
  <r>
    <m/>
    <m/>
    <m/>
    <x v="2"/>
    <n v="44.66"/>
    <n v="44.66"/>
    <d v="2020-10-01T00:00:00"/>
    <m/>
    <x v="3"/>
    <m/>
    <m/>
    <m/>
    <m/>
    <m/>
    <m/>
    <m/>
    <m/>
    <m/>
    <m/>
    <m/>
    <m/>
    <n v="10"/>
    <n v="20"/>
    <m/>
    <m/>
    <m/>
    <m/>
    <m/>
    <m/>
    <m/>
    <m/>
    <m/>
  </r>
  <r>
    <m/>
    <m/>
    <m/>
    <x v="2"/>
    <n v="44.66"/>
    <n v="44.66"/>
    <d v="2020-10-01T00:00:00"/>
    <m/>
    <x v="3"/>
    <m/>
    <m/>
    <m/>
    <m/>
    <m/>
    <m/>
    <m/>
    <m/>
    <m/>
    <m/>
    <m/>
    <m/>
    <n v="10"/>
    <n v="20"/>
    <m/>
    <m/>
    <m/>
    <m/>
    <m/>
    <m/>
    <m/>
    <m/>
    <m/>
  </r>
  <r>
    <m/>
    <m/>
    <m/>
    <x v="2"/>
    <n v="44.66"/>
    <n v="44.66"/>
    <d v="2020-10-01T00:00:00"/>
    <m/>
    <x v="3"/>
    <m/>
    <m/>
    <m/>
    <m/>
    <m/>
    <m/>
    <m/>
    <m/>
    <m/>
    <m/>
    <m/>
    <m/>
    <n v="10"/>
    <n v="20"/>
    <m/>
    <m/>
    <m/>
    <m/>
    <m/>
    <m/>
    <m/>
    <m/>
    <m/>
  </r>
  <r>
    <m/>
    <m/>
    <m/>
    <x v="2"/>
    <n v="44.66"/>
    <n v="44.66"/>
    <d v="2020-10-01T00:00:00"/>
    <m/>
    <x v="3"/>
    <m/>
    <m/>
    <m/>
    <m/>
    <m/>
    <m/>
    <m/>
    <m/>
    <m/>
    <m/>
    <m/>
    <m/>
    <n v="10"/>
    <n v="20"/>
    <m/>
    <m/>
    <m/>
    <m/>
    <m/>
    <m/>
    <m/>
    <m/>
    <m/>
  </r>
  <r>
    <m/>
    <m/>
    <m/>
    <x v="2"/>
    <n v="44.66"/>
    <n v="44.66"/>
    <d v="2020-09-17T00:00:00"/>
    <m/>
    <x v="3"/>
    <m/>
    <m/>
    <m/>
    <m/>
    <m/>
    <m/>
    <m/>
    <m/>
    <m/>
    <m/>
    <m/>
    <m/>
    <n v="9"/>
    <n v="20"/>
    <m/>
    <m/>
    <m/>
    <m/>
    <m/>
    <m/>
    <m/>
    <m/>
    <m/>
  </r>
  <r>
    <m/>
    <m/>
    <m/>
    <x v="2"/>
    <n v="44.66"/>
    <n v="44.66"/>
    <d v="2020-09-15T00:00:00"/>
    <m/>
    <x v="3"/>
    <m/>
    <m/>
    <m/>
    <m/>
    <m/>
    <m/>
    <m/>
    <m/>
    <m/>
    <m/>
    <m/>
    <m/>
    <n v="9"/>
    <n v="20"/>
    <m/>
    <m/>
    <m/>
    <m/>
    <m/>
    <m/>
    <m/>
    <m/>
    <m/>
  </r>
  <r>
    <m/>
    <m/>
    <m/>
    <x v="2"/>
    <n v="44.66"/>
    <n v="44.66"/>
    <d v="2020-09-14T00:00:00"/>
    <m/>
    <x v="3"/>
    <m/>
    <m/>
    <m/>
    <m/>
    <m/>
    <m/>
    <m/>
    <m/>
    <m/>
    <m/>
    <m/>
    <m/>
    <n v="9"/>
    <n v="20"/>
    <m/>
    <m/>
    <m/>
    <m/>
    <m/>
    <m/>
    <m/>
    <m/>
    <m/>
  </r>
  <r>
    <m/>
    <m/>
    <m/>
    <x v="2"/>
    <n v="44.66"/>
    <n v="44.66"/>
    <d v="2020-09-09T00:00:00"/>
    <m/>
    <x v="3"/>
    <m/>
    <m/>
    <m/>
    <m/>
    <m/>
    <m/>
    <m/>
    <m/>
    <m/>
    <m/>
    <m/>
    <m/>
    <n v="9"/>
    <n v="20"/>
    <m/>
    <m/>
    <m/>
    <m/>
    <m/>
    <m/>
    <m/>
    <m/>
    <m/>
  </r>
  <r>
    <m/>
    <m/>
    <m/>
    <x v="2"/>
    <n v="44.66"/>
    <n v="44.66"/>
    <d v="2020-09-09T00:00:00"/>
    <m/>
    <x v="3"/>
    <m/>
    <m/>
    <m/>
    <m/>
    <m/>
    <m/>
    <m/>
    <m/>
    <m/>
    <m/>
    <m/>
    <m/>
    <n v="9"/>
    <n v="20"/>
    <m/>
    <m/>
    <m/>
    <m/>
    <m/>
    <m/>
    <m/>
    <m/>
    <m/>
  </r>
  <r>
    <m/>
    <m/>
    <m/>
    <x v="2"/>
    <n v="44.66"/>
    <n v="44.66"/>
    <d v="2020-09-08T00:00:00"/>
    <m/>
    <x v="3"/>
    <m/>
    <m/>
    <m/>
    <m/>
    <m/>
    <m/>
    <m/>
    <m/>
    <m/>
    <m/>
    <m/>
    <m/>
    <n v="9"/>
    <n v="20"/>
    <m/>
    <m/>
    <m/>
    <m/>
    <m/>
    <m/>
    <m/>
    <m/>
    <m/>
  </r>
  <r>
    <m/>
    <m/>
    <m/>
    <x v="2"/>
    <n v="44.66"/>
    <n v="44.66"/>
    <d v="2020-09-01T00:00:00"/>
    <m/>
    <x v="3"/>
    <m/>
    <m/>
    <m/>
    <m/>
    <m/>
    <m/>
    <m/>
    <m/>
    <m/>
    <m/>
    <m/>
    <m/>
    <n v="9"/>
    <n v="20"/>
    <m/>
    <m/>
    <m/>
    <m/>
    <m/>
    <m/>
    <m/>
    <m/>
    <m/>
  </r>
  <r>
    <m/>
    <m/>
    <m/>
    <x v="2"/>
    <n v="44.66"/>
    <n v="44.66"/>
    <d v="2020-08-20T00:00:00"/>
    <m/>
    <x v="3"/>
    <m/>
    <m/>
    <m/>
    <m/>
    <m/>
    <m/>
    <m/>
    <m/>
    <m/>
    <m/>
    <m/>
    <m/>
    <n v="8"/>
    <n v="20"/>
    <m/>
    <m/>
    <m/>
    <m/>
    <m/>
    <m/>
    <m/>
    <m/>
    <m/>
  </r>
  <r>
    <m/>
    <m/>
    <m/>
    <x v="2"/>
    <n v="44.66"/>
    <n v="44.66"/>
    <d v="2020-08-18T00:00:00"/>
    <m/>
    <x v="3"/>
    <m/>
    <m/>
    <m/>
    <m/>
    <m/>
    <m/>
    <m/>
    <m/>
    <m/>
    <m/>
    <m/>
    <m/>
    <n v="8"/>
    <n v="20"/>
    <m/>
    <m/>
    <m/>
    <m/>
    <m/>
    <m/>
    <m/>
    <m/>
    <m/>
  </r>
  <r>
    <m/>
    <m/>
    <m/>
    <x v="2"/>
    <n v="44.66"/>
    <n v="44.66"/>
    <d v="2020-08-17T00:00:00"/>
    <m/>
    <x v="3"/>
    <m/>
    <m/>
    <m/>
    <m/>
    <m/>
    <m/>
    <m/>
    <m/>
    <m/>
    <m/>
    <m/>
    <m/>
    <n v="8"/>
    <n v="20"/>
    <m/>
    <m/>
    <m/>
    <m/>
    <m/>
    <m/>
    <m/>
    <m/>
    <m/>
  </r>
  <r>
    <m/>
    <m/>
    <m/>
    <x v="2"/>
    <n v="44.66"/>
    <n v="44.66"/>
    <d v="2020-08-12T00:00:00"/>
    <m/>
    <x v="3"/>
    <m/>
    <m/>
    <m/>
    <m/>
    <m/>
    <m/>
    <m/>
    <m/>
    <m/>
    <m/>
    <m/>
    <m/>
    <n v="8"/>
    <n v="20"/>
    <m/>
    <m/>
    <m/>
    <m/>
    <m/>
    <m/>
    <m/>
    <m/>
    <m/>
  </r>
  <r>
    <m/>
    <m/>
    <m/>
    <x v="2"/>
    <n v="44.66"/>
    <n v="44.66"/>
    <d v="2020-08-11T00:00:00"/>
    <m/>
    <x v="3"/>
    <m/>
    <m/>
    <m/>
    <m/>
    <m/>
    <m/>
    <m/>
    <m/>
    <m/>
    <m/>
    <m/>
    <m/>
    <n v="8"/>
    <n v="20"/>
    <m/>
    <m/>
    <m/>
    <m/>
    <m/>
    <m/>
    <m/>
    <m/>
    <m/>
  </r>
  <r>
    <m/>
    <m/>
    <m/>
    <x v="2"/>
    <n v="44.66"/>
    <n v="44.66"/>
    <d v="2020-08-10T00:00:00"/>
    <m/>
    <x v="3"/>
    <m/>
    <m/>
    <m/>
    <m/>
    <m/>
    <m/>
    <m/>
    <m/>
    <m/>
    <m/>
    <m/>
    <m/>
    <n v="8"/>
    <n v="20"/>
    <m/>
    <m/>
    <m/>
    <m/>
    <m/>
    <m/>
    <m/>
    <m/>
    <m/>
  </r>
  <r>
    <m/>
    <m/>
    <m/>
    <x v="2"/>
    <n v="44.66"/>
    <n v="44.66"/>
    <d v="2020-08-10T00:00:00"/>
    <m/>
    <x v="3"/>
    <m/>
    <m/>
    <m/>
    <m/>
    <m/>
    <m/>
    <m/>
    <m/>
    <m/>
    <m/>
    <m/>
    <m/>
    <n v="8"/>
    <n v="20"/>
    <m/>
    <m/>
    <m/>
    <m/>
    <m/>
    <m/>
    <m/>
    <m/>
    <m/>
  </r>
  <r>
    <m/>
    <m/>
    <m/>
    <x v="2"/>
    <n v="44.66"/>
    <n v="44.66"/>
    <d v="2020-08-06T00:00:00"/>
    <m/>
    <x v="3"/>
    <m/>
    <m/>
    <m/>
    <m/>
    <m/>
    <m/>
    <m/>
    <m/>
    <m/>
    <m/>
    <m/>
    <m/>
    <n v="8"/>
    <n v="20"/>
    <m/>
    <m/>
    <m/>
    <m/>
    <m/>
    <m/>
    <m/>
    <m/>
    <m/>
  </r>
  <r>
    <m/>
    <m/>
    <m/>
    <x v="2"/>
    <n v="44.66"/>
    <n v="44.66"/>
    <d v="2020-08-04T00:00:00"/>
    <m/>
    <x v="3"/>
    <m/>
    <m/>
    <m/>
    <m/>
    <m/>
    <m/>
    <m/>
    <m/>
    <m/>
    <m/>
    <m/>
    <m/>
    <n v="8"/>
    <n v="20"/>
    <m/>
    <m/>
    <m/>
    <m/>
    <m/>
    <m/>
    <m/>
    <m/>
    <m/>
  </r>
  <r>
    <m/>
    <m/>
    <m/>
    <x v="2"/>
    <n v="44.66"/>
    <n v="44.66"/>
    <d v="2020-08-04T00:00:00"/>
    <m/>
    <x v="3"/>
    <m/>
    <m/>
    <m/>
    <m/>
    <m/>
    <m/>
    <m/>
    <m/>
    <m/>
    <m/>
    <m/>
    <m/>
    <n v="8"/>
    <n v="20"/>
    <m/>
    <m/>
    <m/>
    <m/>
    <m/>
    <m/>
    <m/>
    <m/>
    <m/>
  </r>
  <r>
    <m/>
    <m/>
    <m/>
    <x v="2"/>
    <n v="44.66"/>
    <n v="44.66"/>
    <d v="2020-08-01T00:00:00"/>
    <m/>
    <x v="3"/>
    <m/>
    <m/>
    <m/>
    <m/>
    <m/>
    <m/>
    <m/>
    <m/>
    <m/>
    <m/>
    <m/>
    <m/>
    <n v="8"/>
    <n v="20"/>
    <m/>
    <m/>
    <m/>
    <m/>
    <m/>
    <m/>
    <m/>
    <m/>
    <m/>
  </r>
  <r>
    <m/>
    <m/>
    <m/>
    <x v="2"/>
    <n v="44.66"/>
    <n v="44.66"/>
    <d v="2020-08-01T00:00:00"/>
    <m/>
    <x v="3"/>
    <m/>
    <m/>
    <m/>
    <m/>
    <m/>
    <m/>
    <m/>
    <m/>
    <m/>
    <m/>
    <m/>
    <m/>
    <n v="8"/>
    <n v="20"/>
    <m/>
    <m/>
    <m/>
    <m/>
    <m/>
    <m/>
    <m/>
    <m/>
    <m/>
  </r>
  <r>
    <m/>
    <m/>
    <m/>
    <x v="2"/>
    <n v="44.66"/>
    <n v="44.66"/>
    <d v="2020-07-21T00:00:00"/>
    <m/>
    <x v="3"/>
    <m/>
    <m/>
    <m/>
    <m/>
    <m/>
    <m/>
    <m/>
    <m/>
    <m/>
    <m/>
    <m/>
    <m/>
    <n v="7"/>
    <n v="20"/>
    <m/>
    <m/>
    <m/>
    <m/>
    <m/>
    <m/>
    <m/>
    <m/>
    <m/>
  </r>
  <r>
    <m/>
    <m/>
    <m/>
    <x v="2"/>
    <n v="44.66"/>
    <n v="44.66"/>
    <d v="2020-07-20T00:00:00"/>
    <m/>
    <x v="3"/>
    <m/>
    <m/>
    <m/>
    <m/>
    <m/>
    <m/>
    <m/>
    <m/>
    <m/>
    <m/>
    <m/>
    <m/>
    <n v="7"/>
    <n v="20"/>
    <m/>
    <m/>
    <m/>
    <m/>
    <m/>
    <m/>
    <m/>
    <m/>
    <m/>
  </r>
  <r>
    <m/>
    <m/>
    <m/>
    <x v="2"/>
    <n v="44.66"/>
    <n v="44.66"/>
    <d v="2020-07-16T00:00:00"/>
    <m/>
    <x v="3"/>
    <m/>
    <m/>
    <m/>
    <m/>
    <m/>
    <m/>
    <m/>
    <m/>
    <m/>
    <m/>
    <m/>
    <m/>
    <n v="7"/>
    <n v="20"/>
    <m/>
    <m/>
    <m/>
    <m/>
    <m/>
    <m/>
    <m/>
    <m/>
    <m/>
  </r>
  <r>
    <m/>
    <m/>
    <m/>
    <x v="2"/>
    <n v="44.66"/>
    <n v="44.66"/>
    <d v="2020-07-14T00:00:00"/>
    <m/>
    <x v="3"/>
    <m/>
    <m/>
    <m/>
    <m/>
    <m/>
    <m/>
    <m/>
    <m/>
    <m/>
    <m/>
    <m/>
    <m/>
    <n v="7"/>
    <n v="20"/>
    <m/>
    <m/>
    <m/>
    <m/>
    <m/>
    <m/>
    <m/>
    <m/>
    <m/>
  </r>
  <r>
    <m/>
    <m/>
    <m/>
    <x v="2"/>
    <n v="44.66"/>
    <n v="44.66"/>
    <d v="2020-07-13T00:00:00"/>
    <m/>
    <x v="3"/>
    <m/>
    <m/>
    <m/>
    <m/>
    <m/>
    <m/>
    <m/>
    <m/>
    <m/>
    <m/>
    <m/>
    <m/>
    <n v="7"/>
    <n v="20"/>
    <m/>
    <m/>
    <m/>
    <m/>
    <m/>
    <m/>
    <m/>
    <m/>
    <m/>
  </r>
  <r>
    <m/>
    <m/>
    <m/>
    <x v="2"/>
    <n v="44.66"/>
    <n v="44.66"/>
    <d v="2020-07-10T00:00:00"/>
    <m/>
    <x v="3"/>
    <m/>
    <m/>
    <m/>
    <m/>
    <m/>
    <m/>
    <m/>
    <m/>
    <m/>
    <m/>
    <m/>
    <m/>
    <n v="7"/>
    <n v="20"/>
    <m/>
    <m/>
    <m/>
    <m/>
    <m/>
    <m/>
    <m/>
    <m/>
    <m/>
  </r>
  <r>
    <m/>
    <m/>
    <m/>
    <x v="2"/>
    <n v="44.66"/>
    <n v="44.66"/>
    <d v="2020-07-09T00:00:00"/>
    <m/>
    <x v="3"/>
    <m/>
    <m/>
    <m/>
    <m/>
    <m/>
    <m/>
    <m/>
    <m/>
    <m/>
    <m/>
    <m/>
    <m/>
    <n v="7"/>
    <n v="20"/>
    <m/>
    <m/>
    <m/>
    <m/>
    <m/>
    <m/>
    <m/>
    <m/>
    <m/>
  </r>
  <r>
    <m/>
    <m/>
    <m/>
    <x v="2"/>
    <n v="44.66"/>
    <n v="44.66"/>
    <d v="2020-07-01T00:00:00"/>
    <m/>
    <x v="3"/>
    <m/>
    <m/>
    <m/>
    <m/>
    <m/>
    <m/>
    <m/>
    <m/>
    <m/>
    <m/>
    <m/>
    <m/>
    <n v="7"/>
    <n v="20"/>
    <m/>
    <m/>
    <m/>
    <m/>
    <m/>
    <m/>
    <m/>
    <m/>
    <m/>
  </r>
  <r>
    <m/>
    <m/>
    <m/>
    <x v="2"/>
    <n v="44.66"/>
    <n v="44.66"/>
    <d v="2020-06-26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44.66"/>
    <n v="44.66"/>
    <d v="2020-06-26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44.66"/>
    <n v="44.66"/>
    <d v="2020-06-25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44.66"/>
    <n v="44.66"/>
    <d v="2020-06-25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44.66"/>
    <n v="44.66"/>
    <d v="2020-06-24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44.66"/>
    <n v="44.66"/>
    <d v="2020-06-24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44.66"/>
    <n v="44.66"/>
    <d v="2020-06-24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44.66"/>
    <n v="44.66"/>
    <d v="2020-06-23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44.66"/>
    <n v="44.66"/>
    <d v="2020-06-23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44.66"/>
    <n v="44.66"/>
    <d v="2020-06-23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44.66"/>
    <n v="44.66"/>
    <d v="2020-06-22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44.66"/>
    <n v="44.66"/>
    <d v="2020-06-22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44.66"/>
    <n v="44.66"/>
    <d v="2020-06-19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44.66"/>
    <n v="44.66"/>
    <d v="2020-06-19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44.66"/>
    <n v="44.66"/>
    <d v="2020-06-19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44.66"/>
    <n v="44.66"/>
    <d v="2020-06-18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44.66"/>
    <n v="44.66"/>
    <d v="2020-06-18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44.66"/>
    <n v="44.66"/>
    <d v="2020-06-17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44.66"/>
    <n v="44.66"/>
    <d v="2020-06-17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44.66"/>
    <n v="44.66"/>
    <d v="2020-06-16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44.66"/>
    <n v="44.66"/>
    <d v="2020-06-16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44.66"/>
    <n v="44.66"/>
    <d v="2020-06-16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44.66"/>
    <n v="44.66"/>
    <d v="2020-06-15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44.66"/>
    <n v="44.66"/>
    <d v="2020-06-11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44.66"/>
    <n v="44.66"/>
    <d v="2020-06-11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44.66"/>
    <n v="44.66"/>
    <d v="2020-06-09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44.66"/>
    <n v="44.66"/>
    <d v="2020-06-09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44.66"/>
    <n v="44.66"/>
    <d v="2020-06-03T00:00:00"/>
    <m/>
    <x v="3"/>
    <m/>
    <m/>
    <m/>
    <m/>
    <m/>
    <m/>
    <m/>
    <m/>
    <m/>
    <m/>
    <m/>
    <m/>
    <n v="6"/>
    <n v="20"/>
    <m/>
    <m/>
    <m/>
    <m/>
    <m/>
    <m/>
    <m/>
    <m/>
    <m/>
  </r>
  <r>
    <m/>
    <m/>
    <m/>
    <x v="2"/>
    <n v="44.66"/>
    <n v="44.66"/>
    <d v="2020-06-03T00:00:00"/>
    <m/>
    <x v="3"/>
    <m/>
    <m/>
    <m/>
    <m/>
    <m/>
    <m/>
    <m/>
    <m/>
    <m/>
    <m/>
    <m/>
    <m/>
    <n v="6"/>
    <n v="20"/>
    <m/>
    <m/>
    <m/>
    <m/>
    <m/>
    <m/>
    <m/>
    <m/>
    <m/>
  </r>
  <r>
    <n v="105"/>
    <n v="2019099"/>
    <n v="1745"/>
    <x v="2"/>
    <n v="44.66"/>
    <n v="44.66"/>
    <d v="2020-05-31T00:00:00"/>
    <s v="Corporate"/>
    <x v="3"/>
    <s v="Cap Project              003 6"/>
    <m/>
    <n v="2258"/>
    <n v="368516"/>
    <m/>
    <m/>
    <m/>
    <m/>
    <s v="T4"/>
    <n v="305"/>
    <m/>
    <m/>
    <n v="5"/>
    <n v="20"/>
    <n v="1"/>
    <n v="1001594"/>
    <s v="AA"/>
    <n v="102"/>
    <s v="P"/>
    <s v="P"/>
    <n v="21"/>
    <m/>
    <m/>
  </r>
  <r>
    <n v="105"/>
    <n v="2019099"/>
    <n v="1745"/>
    <x v="2"/>
    <n v="44.66"/>
    <n v="44.66"/>
    <d v="2020-05-31T00:00:00"/>
    <s v="Corporate"/>
    <x v="3"/>
    <s v="Cap Project              003 6"/>
    <m/>
    <n v="2258"/>
    <n v="368516"/>
    <m/>
    <m/>
    <m/>
    <m/>
    <s v="T4"/>
    <n v="305"/>
    <m/>
    <m/>
    <n v="5"/>
    <n v="20"/>
    <n v="1"/>
    <n v="1001797"/>
    <s v="AA"/>
    <n v="102"/>
    <s v="P"/>
    <s v="P"/>
    <n v="25"/>
    <m/>
    <m/>
  </r>
  <r>
    <n v="105"/>
    <n v="2019099"/>
    <n v="1745"/>
    <x v="2"/>
    <n v="44.66"/>
    <n v="44.66"/>
    <d v="2020-05-31T00:00:00"/>
    <s v="Corporate"/>
    <x v="3"/>
    <s v="Cap Project              003 6"/>
    <m/>
    <n v="2258"/>
    <n v="368516"/>
    <m/>
    <m/>
    <m/>
    <m/>
    <s v="T4"/>
    <n v="305"/>
    <m/>
    <m/>
    <n v="5"/>
    <n v="20"/>
    <n v="1"/>
    <n v="1099820"/>
    <s v="AA"/>
    <n v="102"/>
    <s v="P"/>
    <s v="P"/>
    <n v="69"/>
    <m/>
    <m/>
  </r>
  <r>
    <n v="105"/>
    <n v="2019099"/>
    <n v="1745"/>
    <x v="2"/>
    <n v="44.66"/>
    <n v="44.66"/>
    <d v="2020-05-31T00:00:00"/>
    <s v="Corporate"/>
    <x v="3"/>
    <s v="Cap Project              003 6"/>
    <m/>
    <n v="2258"/>
    <n v="368516"/>
    <m/>
    <m/>
    <m/>
    <m/>
    <s v="T4"/>
    <n v="305"/>
    <m/>
    <m/>
    <n v="5"/>
    <n v="20"/>
    <n v="1"/>
    <n v="1099895"/>
    <s v="AA"/>
    <n v="102"/>
    <s v="P"/>
    <s v="P"/>
    <n v="87"/>
    <m/>
    <m/>
  </r>
  <r>
    <n v="105"/>
    <n v="2019099"/>
    <n v="1745"/>
    <x v="2"/>
    <n v="44.66"/>
    <n v="44.66"/>
    <d v="2020-05-31T00:00:00"/>
    <s v="Corporate"/>
    <x v="3"/>
    <s v="Cap Project              003 6"/>
    <m/>
    <n v="2258"/>
    <n v="368516"/>
    <m/>
    <m/>
    <m/>
    <m/>
    <s v="T4"/>
    <n v="305"/>
    <m/>
    <m/>
    <n v="5"/>
    <n v="20"/>
    <n v="1"/>
    <n v="1099895"/>
    <s v="AA"/>
    <n v="102"/>
    <s v="P"/>
    <s v="P"/>
    <n v="91"/>
    <m/>
    <m/>
  </r>
  <r>
    <n v="105"/>
    <n v="2019099"/>
    <n v="1745"/>
    <x v="2"/>
    <n v="44.66"/>
    <n v="44.66"/>
    <d v="2020-05-31T00:00:00"/>
    <s v="Corporate"/>
    <x v="3"/>
    <s v="Cap Project              003 6"/>
    <m/>
    <n v="2258"/>
    <n v="368516"/>
    <m/>
    <m/>
    <m/>
    <m/>
    <s v="T4"/>
    <n v="305"/>
    <m/>
    <m/>
    <n v="5"/>
    <n v="20"/>
    <n v="1"/>
    <n v="1001446"/>
    <s v="AA"/>
    <n v="102"/>
    <s v="P"/>
    <s v="P"/>
    <n v="93"/>
    <m/>
    <m/>
  </r>
  <r>
    <n v="105"/>
    <n v="2019099"/>
    <n v="1745"/>
    <x v="2"/>
    <n v="44.66"/>
    <n v="44.66"/>
    <d v="2020-05-15T00:00:00"/>
    <s v="Corporate"/>
    <x v="3"/>
    <s v="Cap Project              003 6"/>
    <m/>
    <n v="2252"/>
    <n v="367714"/>
    <m/>
    <m/>
    <m/>
    <m/>
    <s v="T4"/>
    <n v="305"/>
    <m/>
    <m/>
    <n v="5"/>
    <n v="20"/>
    <n v="1"/>
    <n v="1099820"/>
    <s v="AA"/>
    <n v="102"/>
    <s v="P"/>
    <s v="P"/>
    <n v="37"/>
    <m/>
    <m/>
  </r>
  <r>
    <n v="105"/>
    <n v="2019099"/>
    <n v="1745"/>
    <x v="2"/>
    <n v="44.66"/>
    <n v="44.66"/>
    <d v="2020-05-15T00:00:00"/>
    <s v="Corporate"/>
    <x v="3"/>
    <s v="Cap Project              003 6"/>
    <m/>
    <n v="2252"/>
    <n v="367714"/>
    <m/>
    <m/>
    <m/>
    <m/>
    <s v="T4"/>
    <n v="305"/>
    <m/>
    <m/>
    <n v="5"/>
    <n v="20"/>
    <n v="1"/>
    <n v="1099997"/>
    <s v="AA"/>
    <n v="102"/>
    <s v="P"/>
    <s v="P"/>
    <n v="45"/>
    <m/>
    <m/>
  </r>
  <r>
    <n v="105"/>
    <n v="2019099"/>
    <n v="1745"/>
    <x v="2"/>
    <n v="44.66"/>
    <n v="44.66"/>
    <d v="2020-05-15T00:00:00"/>
    <s v="Corporate"/>
    <x v="3"/>
    <s v="Cap Project              003 6"/>
    <m/>
    <n v="2252"/>
    <n v="367714"/>
    <m/>
    <m/>
    <m/>
    <m/>
    <s v="T4"/>
    <n v="305"/>
    <m/>
    <m/>
    <n v="5"/>
    <n v="20"/>
    <n v="1"/>
    <n v="1001446"/>
    <s v="AA"/>
    <n v="102"/>
    <s v="P"/>
    <s v="P"/>
    <n v="67"/>
    <m/>
    <m/>
  </r>
  <r>
    <n v="105"/>
    <n v="2019099"/>
    <n v="1745"/>
    <x v="2"/>
    <n v="44.66"/>
    <n v="44.66"/>
    <d v="2020-05-15T00:00:00"/>
    <s v="Corporate"/>
    <x v="3"/>
    <s v="Cap Project              003 6"/>
    <m/>
    <n v="2252"/>
    <n v="367714"/>
    <m/>
    <m/>
    <m/>
    <m/>
    <s v="T4"/>
    <n v="305"/>
    <m/>
    <m/>
    <n v="5"/>
    <n v="20"/>
    <n v="1"/>
    <n v="1001594"/>
    <s v="AA"/>
    <n v="102"/>
    <s v="P"/>
    <s v="P"/>
    <n v="72"/>
    <m/>
    <m/>
  </r>
  <r>
    <n v="105"/>
    <n v="2019099"/>
    <n v="1745"/>
    <x v="2"/>
    <n v="44.66"/>
    <n v="44.66"/>
    <d v="2020-05-15T00:00:00"/>
    <s v="Corporate"/>
    <x v="3"/>
    <s v="Cap Project              003 6"/>
    <m/>
    <n v="2252"/>
    <n v="367714"/>
    <m/>
    <m/>
    <m/>
    <m/>
    <s v="T4"/>
    <n v="305"/>
    <m/>
    <m/>
    <n v="5"/>
    <n v="20"/>
    <n v="1"/>
    <n v="1001797"/>
    <s v="AA"/>
    <n v="102"/>
    <s v="P"/>
    <s v="P"/>
    <n v="79"/>
    <m/>
    <m/>
  </r>
  <r>
    <n v="105"/>
    <n v="2019099"/>
    <n v="1745"/>
    <x v="2"/>
    <n v="43.33"/>
    <n v="43.33"/>
    <d v="2020-05-15T00:00:00"/>
    <s v="Corporate"/>
    <x v="3"/>
    <s v="Cap Project              003 6"/>
    <m/>
    <n v="2252"/>
    <n v="367714"/>
    <m/>
    <m/>
    <m/>
    <m/>
    <s v="T4"/>
    <n v="305"/>
    <m/>
    <m/>
    <n v="5"/>
    <n v="20"/>
    <n v="1"/>
    <n v="1001797"/>
    <s v="AA"/>
    <n v="102"/>
    <s v="P"/>
    <s v="P"/>
    <n v="77"/>
    <m/>
    <m/>
  </r>
  <r>
    <n v="105"/>
    <n v="2019099"/>
    <n v="1745"/>
    <x v="2"/>
    <n v="43.33"/>
    <n v="43.33"/>
    <d v="2020-03-31T00:00:00"/>
    <s v="Corporate"/>
    <x v="25"/>
    <s v="CAP PROJECT"/>
    <m/>
    <n v="368944"/>
    <n v="364511"/>
    <m/>
    <m/>
    <m/>
    <m/>
    <s v="JE"/>
    <n v="305"/>
    <m/>
    <m/>
    <n v="3"/>
    <n v="20"/>
    <m/>
    <m/>
    <s v="AA"/>
    <n v="288"/>
    <s v="G"/>
    <s v="P"/>
    <n v="233"/>
    <m/>
    <m/>
  </r>
  <r>
    <n v="105"/>
    <n v="2019099"/>
    <n v="1745"/>
    <x v="2"/>
    <n v="43.33"/>
    <n v="43.33"/>
    <d v="2020-03-31T00:00:00"/>
    <s v="Corporate"/>
    <x v="25"/>
    <s v="CAP PROJECT"/>
    <m/>
    <n v="368945"/>
    <n v="364517"/>
    <m/>
    <m/>
    <m/>
    <m/>
    <s v="JE"/>
    <n v="305"/>
    <m/>
    <m/>
    <n v="3"/>
    <n v="20"/>
    <m/>
    <m/>
    <s v="AA"/>
    <n v="251"/>
    <s v="G"/>
    <s v="P"/>
    <n v="757"/>
    <m/>
    <m/>
  </r>
  <r>
    <n v="105"/>
    <n v="2019099"/>
    <n v="1745"/>
    <x v="2"/>
    <n v="43.33"/>
    <n v="43.33"/>
    <d v="2020-03-31T00:00:00"/>
    <s v="Corporate"/>
    <x v="25"/>
    <s v="CAP PROJECT"/>
    <m/>
    <n v="368945"/>
    <n v="364517"/>
    <m/>
    <m/>
    <m/>
    <m/>
    <s v="JE"/>
    <n v="305"/>
    <m/>
    <m/>
    <n v="3"/>
    <n v="20"/>
    <m/>
    <m/>
    <s v="AA"/>
    <n v="251"/>
    <s v="G"/>
    <s v="P"/>
    <n v="758"/>
    <m/>
    <m/>
  </r>
  <r>
    <n v="105"/>
    <n v="2019099"/>
    <n v="1745"/>
    <x v="2"/>
    <n v="43.33"/>
    <n v="43.33"/>
    <d v="2020-03-31T00:00:00"/>
    <s v="Corporate"/>
    <x v="25"/>
    <s v="CAP PROJECT"/>
    <m/>
    <n v="368945"/>
    <n v="364517"/>
    <m/>
    <m/>
    <m/>
    <m/>
    <s v="JE"/>
    <n v="305"/>
    <m/>
    <m/>
    <n v="3"/>
    <n v="20"/>
    <m/>
    <m/>
    <s v="AA"/>
    <n v="251"/>
    <s v="G"/>
    <s v="P"/>
    <n v="806"/>
    <m/>
    <m/>
  </r>
  <r>
    <n v="105"/>
    <n v="2019099"/>
    <n v="1745"/>
    <x v="2"/>
    <n v="43.33"/>
    <n v="43.33"/>
    <d v="2020-03-31T00:00:00"/>
    <s v="Corporate"/>
    <x v="37"/>
    <s v="Cap Project              003 6"/>
    <m/>
    <n v="2234"/>
    <n v="363776"/>
    <m/>
    <m/>
    <m/>
    <m/>
    <s v="T4"/>
    <n v="305"/>
    <m/>
    <m/>
    <n v="3"/>
    <n v="20"/>
    <n v="1"/>
    <n v="1001797"/>
    <s v="AA"/>
    <n v="102"/>
    <s v="P"/>
    <s v="P"/>
    <n v="31"/>
    <m/>
    <m/>
  </r>
  <r>
    <n v="105"/>
    <n v="2019099"/>
    <n v="1745"/>
    <x v="2"/>
    <n v="43.33"/>
    <n v="43.33"/>
    <d v="2019-12-15T00:00:00"/>
    <s v="Corporate"/>
    <x v="37"/>
    <s v="Cap Project              003 6"/>
    <m/>
    <n v="2183"/>
    <n v="355020"/>
    <m/>
    <m/>
    <m/>
    <m/>
    <s v="T4"/>
    <n v="305"/>
    <m/>
    <m/>
    <n v="12"/>
    <n v="19"/>
    <n v="1"/>
    <n v="1001797"/>
    <s v="AA"/>
    <n v="102"/>
    <s v="P"/>
    <s v="P"/>
    <n v="19"/>
    <m/>
    <m/>
  </r>
  <r>
    <n v="105"/>
    <n v="2019099"/>
    <n v="1745"/>
    <x v="2"/>
    <n v="43.33"/>
    <n v="43.33"/>
    <d v="2019-12-15T00:00:00"/>
    <s v="Corporate"/>
    <x v="37"/>
    <s v="Cap Project              003 6"/>
    <m/>
    <n v="2183"/>
    <n v="355020"/>
    <m/>
    <m/>
    <m/>
    <m/>
    <s v="T4"/>
    <n v="305"/>
    <m/>
    <m/>
    <n v="12"/>
    <n v="19"/>
    <n v="1"/>
    <n v="1001797"/>
    <s v="AA"/>
    <n v="102"/>
    <s v="P"/>
    <s v="P"/>
    <n v="20"/>
    <m/>
    <m/>
  </r>
  <r>
    <n v="105"/>
    <n v="2019099"/>
    <n v="1745"/>
    <x v="2"/>
    <n v="43.33"/>
    <n v="43.33"/>
    <d v="2019-12-15T00:00:00"/>
    <s v="Corporate"/>
    <x v="34"/>
    <s v="Cap Project              003 6"/>
    <m/>
    <n v="2183"/>
    <n v="355020"/>
    <m/>
    <m/>
    <m/>
    <m/>
    <s v="T4"/>
    <n v="305"/>
    <m/>
    <m/>
    <n v="12"/>
    <n v="19"/>
    <n v="1"/>
    <n v="1001702"/>
    <s v="AA"/>
    <n v="102"/>
    <s v="P"/>
    <s v="P"/>
    <n v="40"/>
    <m/>
    <m/>
  </r>
  <r>
    <n v="105"/>
    <n v="2019099"/>
    <n v="1745"/>
    <x v="2"/>
    <n v="43.33"/>
    <n v="43.33"/>
    <d v="2019-10-31T00:00:00"/>
    <s v="Corporate"/>
    <x v="34"/>
    <s v="Cap Project              003 6"/>
    <m/>
    <n v="2165"/>
    <n v="350384"/>
    <m/>
    <m/>
    <m/>
    <m/>
    <s v="T4"/>
    <n v="305"/>
    <m/>
    <m/>
    <n v="10"/>
    <n v="19"/>
    <n v="1"/>
    <n v="1001702"/>
    <s v="AA"/>
    <n v="102"/>
    <s v="P"/>
    <s v="P"/>
    <n v="82"/>
    <m/>
    <m/>
  </r>
  <r>
    <n v="105"/>
    <n v="2019099"/>
    <n v="1745"/>
    <x v="2"/>
    <n v="43.33"/>
    <n v="43.33"/>
    <d v="2019-10-15T00:00:00"/>
    <s v="Corporate"/>
    <x v="34"/>
    <s v="Cap Project              003 6"/>
    <m/>
    <n v="2159"/>
    <n v="348966"/>
    <m/>
    <m/>
    <m/>
    <m/>
    <s v="T4"/>
    <n v="305"/>
    <m/>
    <m/>
    <n v="10"/>
    <n v="19"/>
    <n v="1"/>
    <n v="1001702"/>
    <s v="AA"/>
    <n v="102"/>
    <s v="P"/>
    <s v="P"/>
    <n v="80"/>
    <m/>
    <m/>
  </r>
  <r>
    <n v="105"/>
    <n v="2019099"/>
    <n v="1745"/>
    <x v="2"/>
    <n v="43.33"/>
    <n v="43.33"/>
    <d v="2019-09-15T00:00:00"/>
    <s v="Corporate"/>
    <x v="27"/>
    <s v="Cap Project              003 6"/>
    <m/>
    <n v="2147"/>
    <n v="345212"/>
    <m/>
    <m/>
    <m/>
    <m/>
    <s v="T4"/>
    <n v="305"/>
    <m/>
    <m/>
    <n v="9"/>
    <n v="19"/>
    <n v="1"/>
    <n v="1001564"/>
    <s v="AA"/>
    <n v="105"/>
    <s v="P"/>
    <s v="P"/>
    <n v="54"/>
    <m/>
    <m/>
  </r>
  <r>
    <n v="105"/>
    <n v="2019099"/>
    <n v="1745"/>
    <x v="2"/>
    <n v="43.33"/>
    <n v="43.33"/>
    <d v="2019-09-15T00:00:00"/>
    <s v="Corporate"/>
    <x v="27"/>
    <s v="Cap Project              003 6"/>
    <m/>
    <n v="2147"/>
    <n v="345212"/>
    <m/>
    <m/>
    <m/>
    <m/>
    <s v="T4"/>
    <n v="305"/>
    <m/>
    <m/>
    <n v="9"/>
    <n v="19"/>
    <n v="1"/>
    <n v="1001564"/>
    <s v="AA"/>
    <n v="105"/>
    <s v="P"/>
    <s v="P"/>
    <n v="55"/>
    <m/>
    <m/>
  </r>
  <r>
    <n v="105"/>
    <n v="2019099"/>
    <n v="1745"/>
    <x v="2"/>
    <n v="43.33"/>
    <n v="43.33"/>
    <d v="2019-09-15T00:00:00"/>
    <s v="Corporate"/>
    <x v="29"/>
    <s v="Cap Project              003 6"/>
    <m/>
    <n v="2147"/>
    <n v="345212"/>
    <m/>
    <m/>
    <m/>
    <m/>
    <s v="T4"/>
    <n v="305"/>
    <m/>
    <m/>
    <n v="9"/>
    <n v="19"/>
    <n v="1"/>
    <n v="1099895"/>
    <s v="AA"/>
    <n v="105"/>
    <s v="P"/>
    <s v="P"/>
    <n v="61"/>
    <m/>
    <m/>
  </r>
  <r>
    <n v="105"/>
    <n v="2019099"/>
    <n v="1745"/>
    <x v="2"/>
    <n v="43.33"/>
    <n v="43.33"/>
    <d v="2019-08-31T00:00:00"/>
    <s v="Corporate"/>
    <x v="38"/>
    <s v="BARELLA, CADE - 8/13/2019"/>
    <m/>
    <n v="366341"/>
    <n v="343797"/>
    <m/>
    <m/>
    <m/>
    <m/>
    <s v="JE"/>
    <n v="305"/>
    <m/>
    <m/>
    <n v="8"/>
    <n v="19"/>
    <m/>
    <m/>
    <s v="AA"/>
    <n v="114"/>
    <s v="G"/>
    <s v="P"/>
    <n v="170"/>
    <m/>
    <m/>
  </r>
  <r>
    <n v="105"/>
    <n v="2019099"/>
    <n v="1745"/>
    <x v="2"/>
    <n v="43.33"/>
    <n v="43.33"/>
    <d v="2019-08-31T00:00:00"/>
    <s v="Corporate"/>
    <x v="38"/>
    <s v="BARELLA, CADE - 8/2/2019"/>
    <m/>
    <n v="366341"/>
    <n v="343797"/>
    <m/>
    <m/>
    <m/>
    <m/>
    <s v="JE"/>
    <n v="305"/>
    <m/>
    <m/>
    <n v="8"/>
    <n v="19"/>
    <m/>
    <m/>
    <s v="AA"/>
    <n v="114"/>
    <s v="G"/>
    <s v="P"/>
    <n v="175"/>
    <m/>
    <m/>
  </r>
  <r>
    <n v="105"/>
    <n v="2019099"/>
    <n v="1745"/>
    <x v="2"/>
    <n v="43.33"/>
    <n v="43.33"/>
    <d v="2019-08-31T00:00:00"/>
    <s v="Corporate"/>
    <x v="38"/>
    <s v="BARELLA, CADE - 8/29/2019"/>
    <m/>
    <n v="366341"/>
    <n v="343797"/>
    <m/>
    <m/>
    <m/>
    <m/>
    <s v="JE"/>
    <n v="305"/>
    <m/>
    <m/>
    <n v="8"/>
    <n v="19"/>
    <m/>
    <m/>
    <s v="AA"/>
    <n v="114"/>
    <s v="G"/>
    <s v="P"/>
    <n v="183"/>
    <m/>
    <m/>
  </r>
  <r>
    <n v="105"/>
    <n v="2019099"/>
    <n v="1745"/>
    <x v="2"/>
    <n v="43.33"/>
    <n v="43.33"/>
    <d v="2019-08-31T00:00:00"/>
    <s v="Corporate"/>
    <x v="38"/>
    <s v="BARELLA, CADE - 8/30/2019"/>
    <m/>
    <n v="366341"/>
    <n v="343797"/>
    <m/>
    <m/>
    <m/>
    <m/>
    <s v="JE"/>
    <n v="305"/>
    <m/>
    <m/>
    <n v="8"/>
    <n v="19"/>
    <m/>
    <m/>
    <s v="AA"/>
    <n v="114"/>
    <s v="G"/>
    <s v="P"/>
    <n v="184"/>
    <m/>
    <m/>
  </r>
  <r>
    <n v="105"/>
    <n v="2019099"/>
    <n v="1745"/>
    <x v="2"/>
    <n v="43.33"/>
    <n v="43.33"/>
    <d v="2019-08-31T00:00:00"/>
    <s v="Corporate"/>
    <x v="38"/>
    <s v="BARELLA, CADE - 8/6/2019"/>
    <m/>
    <n v="366341"/>
    <n v="343797"/>
    <m/>
    <m/>
    <m/>
    <m/>
    <s v="JE"/>
    <n v="305"/>
    <m/>
    <m/>
    <n v="8"/>
    <n v="19"/>
    <m/>
    <m/>
    <s v="AA"/>
    <n v="114"/>
    <s v="G"/>
    <s v="P"/>
    <n v="186"/>
    <m/>
    <m/>
  </r>
  <r>
    <n v="105"/>
    <n v="2019099"/>
    <n v="1745"/>
    <x v="2"/>
    <n v="43.33"/>
    <n v="43.33"/>
    <d v="2019-08-31T00:00:00"/>
    <s v="Corporate"/>
    <x v="27"/>
    <s v="Cap Project              003 6"/>
    <m/>
    <n v="2141"/>
    <n v="343758"/>
    <m/>
    <m/>
    <m/>
    <m/>
    <s v="T4"/>
    <n v="305"/>
    <m/>
    <m/>
    <n v="8"/>
    <n v="19"/>
    <n v="1"/>
    <n v="1001564"/>
    <s v="AA"/>
    <n v="105"/>
    <s v="P"/>
    <s v="P"/>
    <n v="56"/>
    <m/>
    <m/>
  </r>
  <r>
    <n v="105"/>
    <n v="2019099"/>
    <n v="1745"/>
    <x v="2"/>
    <n v="43.33"/>
    <n v="43.33"/>
    <d v="2019-08-31T00:00:00"/>
    <s v="Corporate"/>
    <x v="27"/>
    <s v="Cap Project              003 6"/>
    <m/>
    <n v="2141"/>
    <n v="343758"/>
    <m/>
    <m/>
    <m/>
    <m/>
    <s v="T4"/>
    <n v="305"/>
    <m/>
    <m/>
    <n v="8"/>
    <n v="19"/>
    <n v="1"/>
    <n v="1001564"/>
    <s v="AA"/>
    <n v="105"/>
    <s v="P"/>
    <s v="P"/>
    <n v="60"/>
    <m/>
    <m/>
  </r>
  <r>
    <n v="105"/>
    <n v="2019099"/>
    <n v="1745"/>
    <x v="2"/>
    <n v="43.33"/>
    <n v="43.33"/>
    <d v="2019-08-27T00:00:00"/>
    <s v="Corporate"/>
    <x v="40"/>
    <s v="Cap Project              003 6"/>
    <m/>
    <n v="2138"/>
    <n v="343560"/>
    <m/>
    <m/>
    <m/>
    <m/>
    <s v="T4"/>
    <n v="305"/>
    <m/>
    <m/>
    <n v="8"/>
    <n v="19"/>
    <n v="1"/>
    <n v="1001389"/>
    <s v="AA"/>
    <n v="105"/>
    <s v="P"/>
    <s v="P"/>
    <n v="1"/>
    <m/>
    <m/>
  </r>
  <r>
    <n v="105"/>
    <n v="2019099"/>
    <n v="1745"/>
    <x v="2"/>
    <n v="43.33"/>
    <n v="43.33"/>
    <d v="2019-08-27T00:00:00"/>
    <s v="Corporate"/>
    <x v="33"/>
    <s v="Cap Project              003 6"/>
    <m/>
    <n v="2138"/>
    <n v="343560"/>
    <m/>
    <m/>
    <m/>
    <m/>
    <s v="T4"/>
    <n v="305"/>
    <m/>
    <m/>
    <n v="8"/>
    <n v="19"/>
    <n v="1"/>
    <n v="1099678"/>
    <s v="AA"/>
    <n v="105"/>
    <s v="P"/>
    <s v="P"/>
    <n v="2"/>
    <m/>
    <m/>
  </r>
  <r>
    <n v="105"/>
    <n v="2019099"/>
    <n v="1745"/>
    <x v="2"/>
    <n v="43.33"/>
    <n v="43.33"/>
    <d v="2019-08-27T00:00:00"/>
    <s v="Corporate"/>
    <x v="33"/>
    <s v="Cap Project              003 6"/>
    <m/>
    <n v="2138"/>
    <n v="343560"/>
    <m/>
    <m/>
    <m/>
    <m/>
    <s v="T4"/>
    <n v="305"/>
    <m/>
    <m/>
    <n v="8"/>
    <n v="19"/>
    <n v="1"/>
    <n v="1099678"/>
    <s v="AA"/>
    <n v="105"/>
    <s v="P"/>
    <s v="P"/>
    <n v="3"/>
    <m/>
    <m/>
  </r>
  <r>
    <n v="105"/>
    <n v="2019099"/>
    <n v="1745"/>
    <x v="2"/>
    <n v="43.33"/>
    <n v="43.33"/>
    <d v="2019-08-27T00:00:00"/>
    <s v="Corporate"/>
    <x v="33"/>
    <s v="Cap Project              003 6"/>
    <m/>
    <n v="2138"/>
    <n v="343560"/>
    <m/>
    <m/>
    <m/>
    <m/>
    <s v="T4"/>
    <n v="305"/>
    <m/>
    <m/>
    <n v="8"/>
    <n v="19"/>
    <n v="1"/>
    <n v="1099678"/>
    <s v="AA"/>
    <n v="105"/>
    <s v="P"/>
    <s v="P"/>
    <n v="4"/>
    <m/>
    <m/>
  </r>
  <r>
    <n v="105"/>
    <n v="2019099"/>
    <n v="1745"/>
    <x v="2"/>
    <n v="43.33"/>
    <n v="43.33"/>
    <d v="2019-08-27T00:00:00"/>
    <s v="Corporate"/>
    <x v="40"/>
    <s v="Cap Project              003 6"/>
    <m/>
    <n v="2138"/>
    <n v="343560"/>
    <m/>
    <m/>
    <m/>
    <m/>
    <s v="T4"/>
    <n v="305"/>
    <m/>
    <m/>
    <n v="8"/>
    <n v="19"/>
    <n v="1"/>
    <n v="1001389"/>
    <s v="AA"/>
    <n v="105"/>
    <s v="P"/>
    <s v="P"/>
    <n v="5"/>
    <m/>
    <m/>
  </r>
  <r>
    <n v="105"/>
    <n v="2019099"/>
    <n v="1745"/>
    <x v="2"/>
    <n v="43.33"/>
    <n v="43.33"/>
    <d v="2019-08-27T00:00:00"/>
    <s v="Corporate"/>
    <x v="40"/>
    <s v="Cap Project              003 6"/>
    <m/>
    <n v="2138"/>
    <n v="343560"/>
    <m/>
    <m/>
    <m/>
    <m/>
    <s v="T4"/>
    <n v="305"/>
    <m/>
    <m/>
    <n v="8"/>
    <n v="19"/>
    <n v="1"/>
    <n v="1001389"/>
    <s v="AA"/>
    <n v="105"/>
    <s v="P"/>
    <s v="P"/>
    <n v="6"/>
    <m/>
    <m/>
  </r>
  <r>
    <n v="105"/>
    <n v="2019099"/>
    <n v="1745"/>
    <x v="2"/>
    <n v="43.33"/>
    <n v="43.33"/>
    <d v="2019-08-15T00:00:00"/>
    <s v="Corporate"/>
    <x v="32"/>
    <s v="Cap Project              003 6"/>
    <m/>
    <n v="2132"/>
    <n v="342563"/>
    <m/>
    <m/>
    <m/>
    <m/>
    <s v="T4"/>
    <n v="305"/>
    <m/>
    <m/>
    <n v="8"/>
    <n v="19"/>
    <n v="1"/>
    <n v="1099820"/>
    <s v="AA"/>
    <n v="105"/>
    <s v="P"/>
    <s v="P"/>
    <n v="37"/>
    <m/>
    <m/>
  </r>
  <r>
    <n v="105"/>
    <n v="2019099"/>
    <n v="1745"/>
    <x v="2"/>
    <n v="43.33"/>
    <n v="43.33"/>
    <d v="2019-08-15T00:00:00"/>
    <s v="Corporate"/>
    <x v="32"/>
    <s v="Cap Project              003 6"/>
    <m/>
    <n v="2132"/>
    <n v="342563"/>
    <m/>
    <m/>
    <m/>
    <m/>
    <s v="T4"/>
    <n v="305"/>
    <m/>
    <m/>
    <n v="8"/>
    <n v="19"/>
    <n v="1"/>
    <n v="1099820"/>
    <s v="AA"/>
    <n v="105"/>
    <s v="P"/>
    <s v="P"/>
    <n v="39"/>
    <m/>
    <m/>
  </r>
  <r>
    <n v="105"/>
    <n v="2019099"/>
    <n v="1745"/>
    <x v="2"/>
    <n v="43.33"/>
    <n v="43.33"/>
    <d v="2019-08-15T00:00:00"/>
    <s v="Corporate"/>
    <x v="32"/>
    <s v="Cap Project              003 6"/>
    <m/>
    <n v="2132"/>
    <n v="342563"/>
    <m/>
    <m/>
    <m/>
    <m/>
    <s v="T4"/>
    <n v="305"/>
    <m/>
    <m/>
    <n v="8"/>
    <n v="19"/>
    <n v="1"/>
    <n v="1099820"/>
    <s v="AA"/>
    <n v="105"/>
    <s v="P"/>
    <s v="P"/>
    <n v="40"/>
    <m/>
    <m/>
  </r>
  <r>
    <n v="105"/>
    <n v="2019099"/>
    <n v="1745"/>
    <x v="2"/>
    <n v="43.33"/>
    <n v="43.33"/>
    <d v="2019-07-31T00:00:00"/>
    <s v="Corporate"/>
    <x v="39"/>
    <s v="BARELLA, CADE - 7/10/2019"/>
    <m/>
    <n v="366014"/>
    <n v="341246"/>
    <m/>
    <m/>
    <m/>
    <m/>
    <s v="JE"/>
    <n v="305"/>
    <m/>
    <m/>
    <n v="7"/>
    <n v="19"/>
    <m/>
    <m/>
    <s v="AA"/>
    <n v="151"/>
    <s v="G"/>
    <s v="P"/>
    <n v="83"/>
    <m/>
    <m/>
  </r>
  <r>
    <n v="105"/>
    <n v="2019099"/>
    <n v="1745"/>
    <x v="2"/>
    <n v="43.33"/>
    <n v="43.33"/>
    <d v="2019-07-31T00:00:00"/>
    <s v="Corporate"/>
    <x v="39"/>
    <s v="BARELLA, CADE - 7/11/2019"/>
    <m/>
    <n v="366014"/>
    <n v="341246"/>
    <m/>
    <m/>
    <m/>
    <m/>
    <s v="JE"/>
    <n v="305"/>
    <m/>
    <m/>
    <n v="7"/>
    <n v="19"/>
    <m/>
    <m/>
    <s v="AA"/>
    <n v="151"/>
    <s v="G"/>
    <s v="P"/>
    <n v="84"/>
    <m/>
    <m/>
  </r>
  <r>
    <n v="105"/>
    <n v="2019099"/>
    <n v="1745"/>
    <x v="2"/>
    <n v="43.33"/>
    <n v="43.33"/>
    <d v="2019-07-31T00:00:00"/>
    <s v="Corporate"/>
    <x v="39"/>
    <s v="BARELLA, CADE - 7/12/2019"/>
    <m/>
    <n v="366014"/>
    <n v="341246"/>
    <m/>
    <m/>
    <m/>
    <m/>
    <s v="JE"/>
    <n v="305"/>
    <m/>
    <m/>
    <n v="7"/>
    <n v="19"/>
    <m/>
    <m/>
    <s v="AA"/>
    <n v="151"/>
    <s v="G"/>
    <s v="P"/>
    <n v="85"/>
    <m/>
    <m/>
  </r>
  <r>
    <n v="105"/>
    <n v="2019099"/>
    <n v="1745"/>
    <x v="2"/>
    <n v="43.33"/>
    <n v="43.33"/>
    <d v="2019-07-31T00:00:00"/>
    <s v="Corporate"/>
    <x v="39"/>
    <s v="BARELLA, CADE - 7/15/2019"/>
    <m/>
    <n v="366014"/>
    <n v="341246"/>
    <m/>
    <m/>
    <m/>
    <m/>
    <s v="JE"/>
    <n v="305"/>
    <m/>
    <m/>
    <n v="7"/>
    <n v="19"/>
    <m/>
    <m/>
    <s v="AA"/>
    <n v="151"/>
    <s v="G"/>
    <s v="P"/>
    <n v="86"/>
    <m/>
    <m/>
  </r>
  <r>
    <n v="105"/>
    <n v="2019099"/>
    <n v="1745"/>
    <x v="2"/>
    <n v="43.33"/>
    <n v="43.33"/>
    <d v="2019-07-31T00:00:00"/>
    <s v="Corporate"/>
    <x v="39"/>
    <s v="BARELLA, CADE - 7/19/2019"/>
    <m/>
    <n v="366014"/>
    <n v="341246"/>
    <m/>
    <m/>
    <m/>
    <m/>
    <s v="JE"/>
    <n v="305"/>
    <m/>
    <m/>
    <n v="7"/>
    <n v="19"/>
    <m/>
    <m/>
    <s v="AA"/>
    <n v="151"/>
    <s v="G"/>
    <s v="P"/>
    <n v="90"/>
    <m/>
    <m/>
  </r>
  <r>
    <n v="105"/>
    <n v="2019099"/>
    <n v="1745"/>
    <x v="2"/>
    <n v="43.33"/>
    <n v="43.33"/>
    <d v="2019-07-31T00:00:00"/>
    <s v="Corporate"/>
    <x v="39"/>
    <s v="BARELLA, CADE - 7/2/2019"/>
    <m/>
    <n v="366014"/>
    <n v="341246"/>
    <m/>
    <m/>
    <m/>
    <m/>
    <s v="JE"/>
    <n v="305"/>
    <m/>
    <m/>
    <n v="7"/>
    <n v="19"/>
    <m/>
    <m/>
    <s v="AA"/>
    <n v="151"/>
    <s v="G"/>
    <s v="P"/>
    <n v="91"/>
    <m/>
    <m/>
  </r>
  <r>
    <n v="105"/>
    <n v="2019099"/>
    <n v="1745"/>
    <x v="2"/>
    <n v="43.33"/>
    <n v="43.33"/>
    <d v="2019-07-31T00:00:00"/>
    <s v="Corporate"/>
    <x v="39"/>
    <s v="BARELLA, CADE - 7/22/2019"/>
    <m/>
    <n v="366014"/>
    <n v="341246"/>
    <m/>
    <m/>
    <m/>
    <m/>
    <s v="JE"/>
    <n v="305"/>
    <m/>
    <m/>
    <n v="7"/>
    <n v="19"/>
    <m/>
    <m/>
    <s v="AA"/>
    <n v="151"/>
    <s v="G"/>
    <s v="P"/>
    <n v="92"/>
    <m/>
    <m/>
  </r>
  <r>
    <n v="105"/>
    <n v="2019099"/>
    <n v="1745"/>
    <x v="2"/>
    <n v="43.33"/>
    <n v="43.33"/>
    <d v="2019-07-31T00:00:00"/>
    <s v="Corporate"/>
    <x v="39"/>
    <s v="BARELLA, CADE - 7/23/2019"/>
    <m/>
    <n v="366014"/>
    <n v="341246"/>
    <m/>
    <m/>
    <m/>
    <m/>
    <s v="JE"/>
    <n v="305"/>
    <m/>
    <m/>
    <n v="7"/>
    <n v="19"/>
    <m/>
    <m/>
    <s v="AA"/>
    <n v="151"/>
    <s v="G"/>
    <s v="P"/>
    <n v="93"/>
    <m/>
    <m/>
  </r>
  <r>
    <n v="105"/>
    <n v="2019099"/>
    <n v="1745"/>
    <x v="2"/>
    <n v="43.33"/>
    <n v="43.33"/>
    <d v="2019-07-31T00:00:00"/>
    <s v="Corporate"/>
    <x v="39"/>
    <s v="BARELLA, CADE - 7/24/2019"/>
    <m/>
    <n v="366014"/>
    <n v="341246"/>
    <m/>
    <m/>
    <m/>
    <m/>
    <s v="JE"/>
    <n v="305"/>
    <m/>
    <m/>
    <n v="7"/>
    <n v="19"/>
    <m/>
    <m/>
    <s v="AA"/>
    <n v="151"/>
    <s v="G"/>
    <s v="P"/>
    <n v="94"/>
    <m/>
    <m/>
  </r>
  <r>
    <n v="105"/>
    <n v="2019099"/>
    <n v="1745"/>
    <x v="2"/>
    <n v="43.33"/>
    <n v="43.33"/>
    <d v="2019-07-31T00:00:00"/>
    <s v="Corporate"/>
    <x v="39"/>
    <s v="BARELLA, CADE - 7/25/2019"/>
    <m/>
    <n v="366014"/>
    <n v="341246"/>
    <m/>
    <m/>
    <m/>
    <m/>
    <s v="JE"/>
    <n v="305"/>
    <m/>
    <m/>
    <n v="7"/>
    <n v="19"/>
    <m/>
    <m/>
    <s v="AA"/>
    <n v="151"/>
    <s v="G"/>
    <s v="P"/>
    <n v="95"/>
    <m/>
    <m/>
  </r>
  <r>
    <n v="105"/>
    <n v="2019099"/>
    <n v="1745"/>
    <x v="2"/>
    <n v="43.33"/>
    <n v="43.33"/>
    <d v="2019-07-31T00:00:00"/>
    <s v="Corporate"/>
    <x v="39"/>
    <s v="BARELLA, CADE - 7/26/2019"/>
    <m/>
    <n v="366014"/>
    <n v="341246"/>
    <m/>
    <m/>
    <m/>
    <m/>
    <s v="JE"/>
    <n v="305"/>
    <m/>
    <m/>
    <n v="7"/>
    <n v="19"/>
    <m/>
    <m/>
    <s v="AA"/>
    <n v="151"/>
    <s v="G"/>
    <s v="P"/>
    <n v="96"/>
    <m/>
    <m/>
  </r>
  <r>
    <n v="105"/>
    <n v="2019099"/>
    <n v="1745"/>
    <x v="2"/>
    <n v="43.33"/>
    <n v="43.33"/>
    <d v="2019-07-31T00:00:00"/>
    <s v="Corporate"/>
    <x v="39"/>
    <s v="BARELLA, CADE - 7/3/2019"/>
    <m/>
    <n v="366014"/>
    <n v="341246"/>
    <m/>
    <m/>
    <m/>
    <m/>
    <s v="JE"/>
    <n v="305"/>
    <m/>
    <m/>
    <n v="7"/>
    <n v="19"/>
    <m/>
    <m/>
    <s v="AA"/>
    <n v="151"/>
    <s v="G"/>
    <s v="P"/>
    <n v="99"/>
    <m/>
    <m/>
  </r>
  <r>
    <n v="105"/>
    <n v="2019099"/>
    <n v="1745"/>
    <x v="2"/>
    <n v="43.33"/>
    <n v="43.33"/>
    <d v="2019-07-31T00:00:00"/>
    <s v="Corporate"/>
    <x v="39"/>
    <s v="BARELLA, CADE - 7/8/2019"/>
    <m/>
    <n v="366014"/>
    <n v="341246"/>
    <m/>
    <m/>
    <m/>
    <m/>
    <s v="JE"/>
    <n v="305"/>
    <m/>
    <m/>
    <n v="7"/>
    <n v="19"/>
    <m/>
    <m/>
    <s v="AA"/>
    <n v="151"/>
    <s v="G"/>
    <s v="P"/>
    <n v="102"/>
    <m/>
    <m/>
  </r>
  <r>
    <n v="105"/>
    <n v="2019099"/>
    <n v="1745"/>
    <x v="2"/>
    <n v="43.33"/>
    <n v="43.33"/>
    <d v="2019-07-16T00:00:00"/>
    <s v="Corporate"/>
    <x v="40"/>
    <s v="Cap Project              003 6"/>
    <m/>
    <n v="2123"/>
    <n v="340158"/>
    <m/>
    <m/>
    <m/>
    <m/>
    <s v="T4"/>
    <n v="305"/>
    <m/>
    <m/>
    <n v="7"/>
    <n v="19"/>
    <n v="1"/>
    <n v="1001389"/>
    <s v="AA"/>
    <n v="105"/>
    <s v="P"/>
    <s v="P"/>
    <n v="1"/>
    <m/>
    <m/>
  </r>
  <r>
    <n v="105"/>
    <n v="2019099"/>
    <n v="1745"/>
    <x v="2"/>
    <n v="43.33"/>
    <n v="43.33"/>
    <d v="2019-07-15T00:00:00"/>
    <s v="Corporate"/>
    <x v="28"/>
    <s v="Cap Project              003 6"/>
    <m/>
    <n v="2120"/>
    <n v="339779"/>
    <m/>
    <m/>
    <m/>
    <m/>
    <s v="T4"/>
    <n v="305"/>
    <m/>
    <m/>
    <n v="7"/>
    <n v="19"/>
    <n v="1"/>
    <n v="1001682"/>
    <s v="AA"/>
    <n v="105"/>
    <s v="P"/>
    <s v="P"/>
    <n v="22"/>
    <m/>
    <m/>
  </r>
  <r>
    <n v="105"/>
    <n v="2019099"/>
    <n v="1745"/>
    <x v="2"/>
    <n v="43.33"/>
    <n v="43.33"/>
    <d v="2019-07-15T00:00:00"/>
    <s v="Corporate"/>
    <x v="27"/>
    <s v="Cap Project              003 6"/>
    <m/>
    <n v="2120"/>
    <n v="339779"/>
    <m/>
    <m/>
    <m/>
    <m/>
    <s v="T4"/>
    <n v="305"/>
    <m/>
    <m/>
    <n v="7"/>
    <n v="19"/>
    <n v="1"/>
    <n v="1001564"/>
    <s v="AA"/>
    <n v="105"/>
    <s v="P"/>
    <s v="P"/>
    <n v="23"/>
    <m/>
    <m/>
  </r>
  <r>
    <m/>
    <m/>
    <m/>
    <x v="2"/>
    <n v="39.5"/>
    <n v="39.5"/>
    <d v="2020-09-10T00:00:00"/>
    <m/>
    <x v="3"/>
    <m/>
    <m/>
    <m/>
    <m/>
    <m/>
    <m/>
    <m/>
    <m/>
    <m/>
    <m/>
    <m/>
    <m/>
    <n v="9"/>
    <n v="20"/>
    <m/>
    <m/>
    <m/>
    <m/>
    <m/>
    <m/>
    <m/>
    <m/>
    <m/>
  </r>
  <r>
    <m/>
    <m/>
    <m/>
    <x v="2"/>
    <n v="39.5"/>
    <n v="39.5"/>
    <d v="2020-07-21T00:00:00"/>
    <m/>
    <x v="3"/>
    <m/>
    <m/>
    <m/>
    <m/>
    <m/>
    <m/>
    <m/>
    <m/>
    <m/>
    <m/>
    <m/>
    <m/>
    <n v="7"/>
    <n v="20"/>
    <m/>
    <m/>
    <m/>
    <m/>
    <m/>
    <m/>
    <m/>
    <m/>
    <m/>
  </r>
  <r>
    <m/>
    <m/>
    <m/>
    <x v="2"/>
    <n v="39.5"/>
    <n v="39.5"/>
    <d v="2020-07-15T00:00:00"/>
    <m/>
    <x v="3"/>
    <m/>
    <m/>
    <m/>
    <m/>
    <m/>
    <m/>
    <m/>
    <m/>
    <m/>
    <m/>
    <m/>
    <m/>
    <n v="7"/>
    <n v="20"/>
    <m/>
    <m/>
    <m/>
    <m/>
    <m/>
    <m/>
    <m/>
    <m/>
    <m/>
  </r>
  <r>
    <n v="105"/>
    <n v="2019099"/>
    <n v="1745"/>
    <x v="2"/>
    <n v="39.5"/>
    <n v="39.5"/>
    <d v="2020-03-31T00:00:00"/>
    <s v="Corporate"/>
    <x v="25"/>
    <s v="CAP PROJECT"/>
    <m/>
    <n v="368945"/>
    <n v="364517"/>
    <m/>
    <m/>
    <m/>
    <m/>
    <s v="JE"/>
    <n v="305"/>
    <m/>
    <m/>
    <n v="3"/>
    <n v="20"/>
    <m/>
    <m/>
    <s v="AA"/>
    <n v="251"/>
    <s v="G"/>
    <s v="P"/>
    <n v="811"/>
    <m/>
    <m/>
  </r>
  <r>
    <n v="105"/>
    <n v="2019099"/>
    <n v="1745"/>
    <x v="2"/>
    <n v="39"/>
    <n v="39"/>
    <d v="2019-08-15T00:00:00"/>
    <s v="Corporate"/>
    <x v="23"/>
    <s v="Cap Project              003 6"/>
    <m/>
    <n v="2132"/>
    <n v="342563"/>
    <m/>
    <m/>
    <m/>
    <m/>
    <s v="T4"/>
    <n v="305"/>
    <m/>
    <m/>
    <n v="8"/>
    <n v="19"/>
    <n v="0.5"/>
    <n v="1099981"/>
    <s v="AA"/>
    <n v="105"/>
    <s v="P"/>
    <s v="P"/>
    <n v="33"/>
    <m/>
    <m/>
  </r>
  <r>
    <n v="105"/>
    <n v="2019099"/>
    <n v="1745"/>
    <x v="2"/>
    <n v="37.14"/>
    <n v="37.14"/>
    <d v="2020-01-14T00:00:00"/>
    <s v="Corporate"/>
    <x v="40"/>
    <s v="Cap Project              003 6"/>
    <m/>
    <n v="2195"/>
    <n v="357330"/>
    <m/>
    <m/>
    <m/>
    <m/>
    <s v="T4"/>
    <n v="305"/>
    <m/>
    <m/>
    <n v="1"/>
    <n v="20"/>
    <n v="0.75"/>
    <n v="1001389"/>
    <s v="AA"/>
    <n v="105"/>
    <s v="P"/>
    <s v="P"/>
    <n v="7"/>
    <m/>
    <m/>
  </r>
  <r>
    <n v="105"/>
    <n v="2019099"/>
    <n v="1745"/>
    <x v="2"/>
    <n v="37.14"/>
    <n v="37.14"/>
    <d v="2019-10-22T00:00:00"/>
    <s v="Corporate"/>
    <x v="40"/>
    <s v="Cap Project              003 6"/>
    <m/>
    <n v="2162"/>
    <n v="349881"/>
    <m/>
    <m/>
    <m/>
    <m/>
    <s v="T4"/>
    <n v="305"/>
    <m/>
    <m/>
    <n v="10"/>
    <n v="19"/>
    <n v="0.75"/>
    <n v="1001389"/>
    <s v="AA"/>
    <n v="102"/>
    <s v="P"/>
    <s v="P"/>
    <n v="6"/>
    <m/>
    <m/>
  </r>
  <r>
    <n v="105"/>
    <n v="2019099"/>
    <n v="1745"/>
    <x v="2"/>
    <n v="33.75"/>
    <n v="33.75"/>
    <d v="2020-05-31T00:00:00"/>
    <s v="Corporate"/>
    <x v="3"/>
    <s v="Fusion                   003 6"/>
    <m/>
    <n v="2258"/>
    <n v="368516"/>
    <m/>
    <m/>
    <m/>
    <m/>
    <s v="T4"/>
    <n v="305"/>
    <m/>
    <m/>
    <n v="5"/>
    <n v="20"/>
    <n v="0.45"/>
    <n v="1099725"/>
    <s v="AA"/>
    <n v="102"/>
    <s v="P"/>
    <s v="P"/>
    <n v="68"/>
    <m/>
    <m/>
  </r>
  <r>
    <m/>
    <m/>
    <m/>
    <x v="2"/>
    <n v="33.494999999999997"/>
    <n v="33.494999999999997"/>
    <d v="2020-09-01T00:00:00"/>
    <m/>
    <x v="3"/>
    <m/>
    <m/>
    <m/>
    <m/>
    <m/>
    <m/>
    <m/>
    <m/>
    <m/>
    <m/>
    <m/>
    <m/>
    <n v="9"/>
    <n v="20"/>
    <m/>
    <m/>
    <m/>
    <m/>
    <m/>
    <m/>
    <m/>
    <m/>
    <m/>
  </r>
  <r>
    <m/>
    <m/>
    <m/>
    <x v="2"/>
    <n v="33.494999999999997"/>
    <n v="33.494999999999997"/>
    <d v="2020-08-17T00:00:00"/>
    <m/>
    <x v="3"/>
    <m/>
    <m/>
    <m/>
    <m/>
    <m/>
    <m/>
    <m/>
    <m/>
    <m/>
    <m/>
    <m/>
    <m/>
    <n v="8"/>
    <n v="20"/>
    <m/>
    <m/>
    <m/>
    <m/>
    <m/>
    <m/>
    <m/>
    <m/>
    <m/>
  </r>
  <r>
    <n v="105"/>
    <n v="2019099"/>
    <n v="1745"/>
    <x v="2"/>
    <n v="32"/>
    <n v="32"/>
    <d v="2019-12-15T00:00:00"/>
    <s v="Corporate"/>
    <x v="24"/>
    <s v="Cap Project              003 6"/>
    <m/>
    <n v="2183"/>
    <n v="355020"/>
    <m/>
    <m/>
    <m/>
    <m/>
    <s v="T4"/>
    <n v="305"/>
    <m/>
    <m/>
    <n v="12"/>
    <n v="19"/>
    <n v="0.5"/>
    <n v="1099918"/>
    <s v="AA"/>
    <n v="102"/>
    <s v="P"/>
    <s v="P"/>
    <n v="58"/>
    <m/>
    <m/>
  </r>
  <r>
    <n v="105"/>
    <n v="2019099"/>
    <n v="1745"/>
    <x v="2"/>
    <n v="32"/>
    <n v="32"/>
    <d v="2019-10-31T00:00:00"/>
    <s v="Corporate"/>
    <x v="24"/>
    <s v="Cap Project              003 6"/>
    <m/>
    <n v="2165"/>
    <n v="350384"/>
    <m/>
    <m/>
    <m/>
    <m/>
    <s v="T4"/>
    <n v="305"/>
    <m/>
    <m/>
    <n v="10"/>
    <n v="19"/>
    <n v="0.5"/>
    <n v="1099918"/>
    <s v="AA"/>
    <n v="102"/>
    <s v="P"/>
    <s v="P"/>
    <n v="34"/>
    <m/>
    <m/>
  </r>
  <r>
    <n v="105"/>
    <n v="2019099"/>
    <n v="1745"/>
    <x v="2"/>
    <n v="32"/>
    <n v="32"/>
    <d v="2019-10-31T00:00:00"/>
    <s v="Corporate"/>
    <x v="24"/>
    <s v="Cap Project              003 6"/>
    <m/>
    <n v="2165"/>
    <n v="350384"/>
    <m/>
    <m/>
    <m/>
    <m/>
    <s v="T4"/>
    <n v="305"/>
    <m/>
    <m/>
    <n v="10"/>
    <n v="19"/>
    <n v="0.5"/>
    <n v="1099918"/>
    <s v="AA"/>
    <n v="102"/>
    <s v="P"/>
    <s v="P"/>
    <n v="38"/>
    <m/>
    <m/>
  </r>
  <r>
    <n v="105"/>
    <n v="2019099"/>
    <n v="1745"/>
    <x v="2"/>
    <n v="32"/>
    <n v="32"/>
    <d v="2019-10-31T00:00:00"/>
    <s v="Corporate"/>
    <x v="24"/>
    <s v="Cap Project              003 6"/>
    <m/>
    <n v="2165"/>
    <n v="350384"/>
    <m/>
    <m/>
    <m/>
    <m/>
    <s v="T4"/>
    <n v="305"/>
    <m/>
    <m/>
    <n v="10"/>
    <n v="19"/>
    <n v="0.5"/>
    <n v="1099918"/>
    <s v="AA"/>
    <n v="102"/>
    <s v="P"/>
    <s v="P"/>
    <n v="40"/>
    <m/>
    <m/>
  </r>
  <r>
    <n v="105"/>
    <n v="2019099"/>
    <n v="1745"/>
    <x v="2"/>
    <n v="30.5"/>
    <n v="30.5"/>
    <d v="2019-07-15T00:00:00"/>
    <s v="Corporate"/>
    <x v="24"/>
    <s v="Cap Project              003 6"/>
    <m/>
    <n v="2120"/>
    <n v="339779"/>
    <m/>
    <m/>
    <m/>
    <m/>
    <s v="T4"/>
    <n v="305"/>
    <m/>
    <m/>
    <n v="7"/>
    <n v="19"/>
    <n v="0.5"/>
    <n v="1099918"/>
    <s v="AA"/>
    <n v="105"/>
    <s v="P"/>
    <s v="P"/>
    <n v="5"/>
    <m/>
    <m/>
  </r>
  <r>
    <n v="105"/>
    <n v="2019099"/>
    <n v="1746"/>
    <x v="1"/>
    <n v="28.75"/>
    <n v="28.75"/>
    <d v="2019-06-30T00:00:00"/>
    <s v="Corporate"/>
    <x v="51"/>
    <s v="IDC"/>
    <m/>
    <n v="365693"/>
    <n v="338545"/>
    <m/>
    <m/>
    <m/>
    <m/>
    <s v="JE"/>
    <n v="305"/>
    <m/>
    <m/>
    <n v="6"/>
    <n v="19"/>
    <m/>
    <m/>
    <s v="AA"/>
    <n v="102"/>
    <s v="G"/>
    <s v="P"/>
    <n v="233"/>
    <m/>
    <m/>
  </r>
  <r>
    <n v="105"/>
    <n v="2019099"/>
    <n v="1745"/>
    <x v="2"/>
    <n v="24.76"/>
    <n v="24.76"/>
    <d v="2020-04-30T00:00:00"/>
    <s v="Corporate"/>
    <x v="31"/>
    <s v="Cap Project              003 6"/>
    <m/>
    <n v="2246"/>
    <n v="366413"/>
    <m/>
    <m/>
    <m/>
    <m/>
    <s v="T4"/>
    <n v="305"/>
    <m/>
    <m/>
    <n v="4"/>
    <n v="20"/>
    <n v="0.5"/>
    <n v="1001594"/>
    <s v="AA"/>
    <n v="102"/>
    <s v="P"/>
    <s v="P"/>
    <n v="50"/>
    <m/>
    <m/>
  </r>
  <r>
    <n v="105"/>
    <n v="2019099"/>
    <n v="1745"/>
    <x v="2"/>
    <n v="24.76"/>
    <n v="24.76"/>
    <d v="2020-03-31T00:00:00"/>
    <s v="Corporate"/>
    <x v="27"/>
    <s v="Cap Project              003 6"/>
    <m/>
    <n v="2234"/>
    <n v="363776"/>
    <m/>
    <m/>
    <m/>
    <m/>
    <s v="T4"/>
    <n v="305"/>
    <m/>
    <m/>
    <n v="3"/>
    <n v="20"/>
    <n v="0.5"/>
    <n v="1001564"/>
    <s v="AA"/>
    <n v="102"/>
    <s v="P"/>
    <s v="P"/>
    <n v="96"/>
    <m/>
    <m/>
  </r>
  <r>
    <n v="105"/>
    <n v="2019099"/>
    <n v="1745"/>
    <x v="2"/>
    <n v="24.76"/>
    <n v="24.76"/>
    <d v="2020-01-28T00:00:00"/>
    <s v="Corporate"/>
    <x v="40"/>
    <s v="Cap Project              003 6"/>
    <m/>
    <n v="2201"/>
    <n v="358384"/>
    <m/>
    <m/>
    <m/>
    <m/>
    <s v="T4"/>
    <n v="305"/>
    <m/>
    <m/>
    <n v="1"/>
    <n v="20"/>
    <n v="0.5"/>
    <n v="1001389"/>
    <s v="AA"/>
    <n v="105"/>
    <s v="P"/>
    <s v="P"/>
    <n v="1"/>
    <m/>
    <m/>
  </r>
  <r>
    <n v="105"/>
    <n v="2019099"/>
    <n v="1745"/>
    <x v="2"/>
    <n v="24.76"/>
    <n v="24.76"/>
    <d v="2020-01-15T00:00:00"/>
    <s v="Corporate"/>
    <x v="27"/>
    <s v="Cap Project              003 6"/>
    <m/>
    <n v="2207"/>
    <n v="358857"/>
    <m/>
    <m/>
    <m/>
    <m/>
    <s v="T4"/>
    <n v="305"/>
    <m/>
    <m/>
    <n v="1"/>
    <n v="20"/>
    <n v="0.5"/>
    <n v="1001564"/>
    <s v="AA"/>
    <n v="102"/>
    <s v="P"/>
    <s v="P"/>
    <n v="31"/>
    <m/>
    <m/>
  </r>
  <r>
    <n v="105"/>
    <n v="2019099"/>
    <n v="1745"/>
    <x v="2"/>
    <n v="24.76"/>
    <n v="24.76"/>
    <d v="2020-01-15T00:00:00"/>
    <s v="Corporate"/>
    <x v="27"/>
    <s v="Cap Project              003 6"/>
    <m/>
    <n v="2207"/>
    <n v="358857"/>
    <m/>
    <m/>
    <m/>
    <m/>
    <s v="T4"/>
    <n v="305"/>
    <m/>
    <m/>
    <n v="1"/>
    <n v="20"/>
    <n v="0.5"/>
    <n v="1001564"/>
    <s v="AA"/>
    <n v="102"/>
    <s v="P"/>
    <s v="P"/>
    <n v="38"/>
    <m/>
    <m/>
  </r>
  <r>
    <n v="105"/>
    <n v="2019099"/>
    <n v="1745"/>
    <x v="2"/>
    <n v="24.76"/>
    <n v="24.76"/>
    <d v="2020-01-14T00:00:00"/>
    <s v="Corporate"/>
    <x v="40"/>
    <s v="Cap Project              003 6"/>
    <m/>
    <n v="2195"/>
    <n v="357330"/>
    <m/>
    <m/>
    <m/>
    <m/>
    <s v="T4"/>
    <n v="305"/>
    <m/>
    <m/>
    <n v="1"/>
    <n v="20"/>
    <n v="0.5"/>
    <n v="1001389"/>
    <s v="AA"/>
    <n v="105"/>
    <s v="P"/>
    <s v="P"/>
    <n v="1"/>
    <m/>
    <m/>
  </r>
  <r>
    <n v="105"/>
    <n v="2019099"/>
    <n v="1745"/>
    <x v="2"/>
    <n v="24.76"/>
    <n v="24.76"/>
    <d v="2020-01-14T00:00:00"/>
    <s v="Corporate"/>
    <x v="40"/>
    <s v="Cap Project              003 6"/>
    <m/>
    <n v="2195"/>
    <n v="357330"/>
    <m/>
    <m/>
    <m/>
    <m/>
    <s v="T4"/>
    <n v="305"/>
    <m/>
    <m/>
    <n v="1"/>
    <n v="20"/>
    <n v="0.5"/>
    <n v="1001389"/>
    <s v="AA"/>
    <n v="105"/>
    <s v="P"/>
    <s v="P"/>
    <n v="4"/>
    <m/>
    <m/>
  </r>
  <r>
    <n v="105"/>
    <n v="2019099"/>
    <n v="1745"/>
    <x v="2"/>
    <n v="24.76"/>
    <n v="24.76"/>
    <d v="2020-01-14T00:00:00"/>
    <s v="Corporate"/>
    <x v="40"/>
    <s v="Cap Project              003 6"/>
    <m/>
    <n v="2195"/>
    <n v="357330"/>
    <m/>
    <m/>
    <m/>
    <m/>
    <s v="T4"/>
    <n v="305"/>
    <m/>
    <m/>
    <n v="1"/>
    <n v="20"/>
    <n v="0.5"/>
    <n v="1001389"/>
    <s v="AA"/>
    <n v="105"/>
    <s v="P"/>
    <s v="P"/>
    <n v="9"/>
    <m/>
    <m/>
  </r>
  <r>
    <n v="105"/>
    <n v="2019099"/>
    <n v="1745"/>
    <x v="2"/>
    <n v="24.76"/>
    <n v="24.76"/>
    <d v="2019-12-31T00:00:00"/>
    <s v="Corporate"/>
    <x v="27"/>
    <s v="Cap Project              003 6"/>
    <m/>
    <n v="2192"/>
    <n v="356023"/>
    <m/>
    <m/>
    <m/>
    <m/>
    <s v="T4"/>
    <n v="305"/>
    <m/>
    <m/>
    <n v="12"/>
    <n v="19"/>
    <n v="0.5"/>
    <n v="1001564"/>
    <s v="AA"/>
    <n v="102"/>
    <s v="P"/>
    <s v="P"/>
    <n v="23"/>
    <m/>
    <m/>
  </r>
  <r>
    <n v="105"/>
    <n v="2019099"/>
    <n v="1745"/>
    <x v="2"/>
    <n v="24.76"/>
    <n v="24.76"/>
    <d v="2019-12-31T00:00:00"/>
    <s v="Corporate"/>
    <x v="27"/>
    <s v="Cap Project              003 6"/>
    <m/>
    <n v="2192"/>
    <n v="356023"/>
    <m/>
    <m/>
    <m/>
    <m/>
    <s v="T4"/>
    <n v="305"/>
    <m/>
    <m/>
    <n v="12"/>
    <n v="19"/>
    <n v="0.5"/>
    <n v="1001564"/>
    <s v="AA"/>
    <n v="102"/>
    <s v="P"/>
    <s v="P"/>
    <n v="25"/>
    <m/>
    <m/>
  </r>
  <r>
    <n v="105"/>
    <n v="2019099"/>
    <n v="1745"/>
    <x v="2"/>
    <n v="24.76"/>
    <n v="24.76"/>
    <d v="2019-12-17T00:00:00"/>
    <s v="Corporate"/>
    <x v="40"/>
    <s v="Cap Project              003 6"/>
    <m/>
    <n v="2186"/>
    <n v="355252"/>
    <m/>
    <m/>
    <m/>
    <m/>
    <s v="T4"/>
    <n v="305"/>
    <m/>
    <m/>
    <n v="12"/>
    <n v="19"/>
    <n v="0.5"/>
    <n v="1001389"/>
    <s v="AA"/>
    <n v="102"/>
    <s v="P"/>
    <s v="P"/>
    <n v="5"/>
    <m/>
    <m/>
  </r>
  <r>
    <n v="105"/>
    <n v="2019099"/>
    <n v="1745"/>
    <x v="2"/>
    <n v="24.76"/>
    <n v="24.76"/>
    <d v="2019-12-17T00:00:00"/>
    <s v="Corporate"/>
    <x v="40"/>
    <s v="Cap Project              003 6"/>
    <m/>
    <n v="2186"/>
    <n v="355252"/>
    <m/>
    <m/>
    <m/>
    <m/>
    <s v="T4"/>
    <n v="305"/>
    <m/>
    <m/>
    <n v="12"/>
    <n v="19"/>
    <n v="0.5"/>
    <n v="1001389"/>
    <s v="AA"/>
    <n v="102"/>
    <s v="P"/>
    <s v="P"/>
    <n v="10"/>
    <m/>
    <m/>
  </r>
  <r>
    <n v="105"/>
    <n v="2019099"/>
    <n v="1745"/>
    <x v="2"/>
    <n v="24.76"/>
    <n v="24.76"/>
    <d v="2019-12-03T00:00:00"/>
    <s v="Corporate"/>
    <x v="40"/>
    <s v="Cap Project              003 6"/>
    <m/>
    <n v="2180"/>
    <n v="354003"/>
    <m/>
    <m/>
    <m/>
    <m/>
    <s v="T4"/>
    <n v="305"/>
    <m/>
    <m/>
    <n v="12"/>
    <n v="19"/>
    <n v="0.5"/>
    <n v="1001389"/>
    <s v="AA"/>
    <n v="102"/>
    <s v="P"/>
    <s v="P"/>
    <n v="9"/>
    <m/>
    <m/>
  </r>
  <r>
    <n v="105"/>
    <n v="2019099"/>
    <n v="1745"/>
    <x v="2"/>
    <n v="24.76"/>
    <n v="24.76"/>
    <d v="2019-11-30T00:00:00"/>
    <s v="Corporate"/>
    <x v="27"/>
    <s v="Cap Project              003 6"/>
    <m/>
    <n v="2177"/>
    <n v="353064"/>
    <m/>
    <m/>
    <m/>
    <m/>
    <s v="T4"/>
    <n v="305"/>
    <m/>
    <m/>
    <n v="11"/>
    <n v="19"/>
    <n v="0.5"/>
    <n v="1001564"/>
    <s v="AA"/>
    <n v="102"/>
    <s v="P"/>
    <s v="P"/>
    <n v="39"/>
    <m/>
    <m/>
  </r>
  <r>
    <n v="105"/>
    <n v="2019099"/>
    <n v="1745"/>
    <x v="2"/>
    <n v="24.76"/>
    <n v="24.76"/>
    <d v="2019-11-30T00:00:00"/>
    <s v="Corporate"/>
    <x v="27"/>
    <s v="Cap Project              003 6"/>
    <m/>
    <n v="2177"/>
    <n v="353064"/>
    <m/>
    <m/>
    <m/>
    <m/>
    <s v="T4"/>
    <n v="305"/>
    <m/>
    <m/>
    <n v="11"/>
    <n v="19"/>
    <n v="0.5"/>
    <n v="1001564"/>
    <s v="AA"/>
    <n v="102"/>
    <s v="P"/>
    <s v="P"/>
    <n v="45"/>
    <m/>
    <m/>
  </r>
  <r>
    <n v="105"/>
    <n v="2019099"/>
    <n v="1745"/>
    <x v="2"/>
    <n v="24.76"/>
    <n v="24.76"/>
    <d v="2019-11-19T00:00:00"/>
    <s v="Corporate"/>
    <x v="40"/>
    <s v="Cap Project              003 6"/>
    <m/>
    <n v="2174"/>
    <n v="352637"/>
    <m/>
    <m/>
    <m/>
    <m/>
    <s v="T4"/>
    <n v="305"/>
    <m/>
    <m/>
    <n v="11"/>
    <n v="19"/>
    <n v="0.5"/>
    <n v="1001389"/>
    <s v="AA"/>
    <n v="102"/>
    <s v="P"/>
    <s v="P"/>
    <n v="3"/>
    <m/>
    <m/>
  </r>
  <r>
    <n v="105"/>
    <n v="2019099"/>
    <n v="1745"/>
    <x v="2"/>
    <n v="24.76"/>
    <n v="24.76"/>
    <d v="2019-11-15T00:00:00"/>
    <s v="Corporate"/>
    <x v="27"/>
    <s v="Cap Project              003 6"/>
    <m/>
    <n v="2171"/>
    <n v="352112"/>
    <m/>
    <m/>
    <m/>
    <m/>
    <s v="T4"/>
    <n v="305"/>
    <m/>
    <m/>
    <n v="11"/>
    <n v="19"/>
    <n v="0.5"/>
    <n v="1001564"/>
    <s v="AA"/>
    <n v="102"/>
    <s v="P"/>
    <s v="P"/>
    <n v="58"/>
    <m/>
    <m/>
  </r>
  <r>
    <n v="105"/>
    <n v="2019099"/>
    <n v="1745"/>
    <x v="2"/>
    <n v="24.76"/>
    <n v="24.76"/>
    <d v="2019-11-05T00:00:00"/>
    <s v="Corporate"/>
    <x v="40"/>
    <s v="Cap Project              003 6"/>
    <m/>
    <n v="2168"/>
    <n v="351358"/>
    <m/>
    <m/>
    <m/>
    <m/>
    <s v="T4"/>
    <n v="305"/>
    <m/>
    <m/>
    <n v="11"/>
    <n v="19"/>
    <n v="0.5"/>
    <n v="1001389"/>
    <s v="AA"/>
    <n v="102"/>
    <s v="P"/>
    <s v="P"/>
    <n v="4"/>
    <m/>
    <m/>
  </r>
  <r>
    <n v="105"/>
    <n v="2019099"/>
    <n v="1745"/>
    <x v="2"/>
    <n v="24.76"/>
    <n v="24.76"/>
    <d v="2019-11-05T00:00:00"/>
    <s v="Corporate"/>
    <x v="33"/>
    <s v="Cap Project              003 6"/>
    <m/>
    <n v="2168"/>
    <n v="351358"/>
    <m/>
    <m/>
    <m/>
    <m/>
    <s v="T4"/>
    <n v="305"/>
    <m/>
    <m/>
    <n v="11"/>
    <n v="19"/>
    <n v="0.5"/>
    <n v="1099678"/>
    <s v="AA"/>
    <n v="102"/>
    <s v="P"/>
    <s v="P"/>
    <n v="5"/>
    <m/>
    <m/>
  </r>
  <r>
    <n v="105"/>
    <n v="2019099"/>
    <n v="1745"/>
    <x v="2"/>
    <n v="24.76"/>
    <n v="24.76"/>
    <d v="2019-10-31T00:00:00"/>
    <s v="Corporate"/>
    <x v="27"/>
    <s v="Cap Project              003 6"/>
    <m/>
    <n v="2165"/>
    <n v="350384"/>
    <m/>
    <m/>
    <m/>
    <m/>
    <s v="T4"/>
    <n v="305"/>
    <m/>
    <m/>
    <n v="10"/>
    <n v="19"/>
    <n v="0.5"/>
    <n v="1001564"/>
    <s v="AA"/>
    <n v="102"/>
    <s v="P"/>
    <s v="P"/>
    <n v="76"/>
    <m/>
    <m/>
  </r>
  <r>
    <n v="105"/>
    <n v="2019099"/>
    <n v="1745"/>
    <x v="2"/>
    <n v="24.76"/>
    <n v="24.76"/>
    <d v="2019-10-31T00:00:00"/>
    <s v="Corporate"/>
    <x v="27"/>
    <s v="Cap Project              003 6"/>
    <m/>
    <n v="2165"/>
    <n v="350384"/>
    <m/>
    <m/>
    <m/>
    <m/>
    <s v="T4"/>
    <n v="305"/>
    <m/>
    <m/>
    <n v="10"/>
    <n v="19"/>
    <n v="0.5"/>
    <n v="1001564"/>
    <s v="AA"/>
    <n v="102"/>
    <s v="P"/>
    <s v="P"/>
    <n v="77"/>
    <m/>
    <m/>
  </r>
  <r>
    <n v="105"/>
    <n v="2019099"/>
    <n v="1745"/>
    <x v="2"/>
    <n v="24.76"/>
    <n v="24.76"/>
    <d v="2019-10-22T00:00:00"/>
    <s v="Corporate"/>
    <x v="33"/>
    <s v="Cap Project              003 6"/>
    <m/>
    <n v="2162"/>
    <n v="349881"/>
    <m/>
    <m/>
    <m/>
    <m/>
    <s v="T4"/>
    <n v="305"/>
    <m/>
    <m/>
    <n v="10"/>
    <n v="19"/>
    <n v="0.5"/>
    <n v="1099678"/>
    <s v="AA"/>
    <n v="102"/>
    <s v="P"/>
    <s v="P"/>
    <n v="4"/>
    <m/>
    <m/>
  </r>
  <r>
    <n v="105"/>
    <n v="2019099"/>
    <n v="1745"/>
    <x v="2"/>
    <n v="24.76"/>
    <n v="24.76"/>
    <d v="2019-10-22T00:00:00"/>
    <s v="Corporate"/>
    <x v="40"/>
    <s v="Cap Project              003 6"/>
    <m/>
    <n v="2162"/>
    <n v="349881"/>
    <m/>
    <m/>
    <m/>
    <m/>
    <s v="T4"/>
    <n v="305"/>
    <m/>
    <m/>
    <n v="10"/>
    <n v="19"/>
    <n v="0.5"/>
    <n v="1001389"/>
    <s v="AA"/>
    <n v="102"/>
    <s v="P"/>
    <s v="P"/>
    <n v="5"/>
    <m/>
    <m/>
  </r>
  <r>
    <n v="105"/>
    <n v="2019099"/>
    <n v="1745"/>
    <x v="2"/>
    <n v="24.76"/>
    <n v="24.76"/>
    <d v="2019-10-15T00:00:00"/>
    <s v="Corporate"/>
    <x v="27"/>
    <s v="Cap Project              003 6"/>
    <m/>
    <n v="2159"/>
    <n v="348966"/>
    <m/>
    <m/>
    <m/>
    <m/>
    <s v="T4"/>
    <n v="305"/>
    <m/>
    <m/>
    <n v="10"/>
    <n v="19"/>
    <n v="0.5"/>
    <n v="1001564"/>
    <s v="AA"/>
    <n v="102"/>
    <s v="P"/>
    <s v="P"/>
    <n v="62"/>
    <m/>
    <m/>
  </r>
  <r>
    <n v="105"/>
    <n v="2019099"/>
    <n v="1745"/>
    <x v="2"/>
    <n v="24.76"/>
    <n v="24.76"/>
    <d v="2019-10-15T00:00:00"/>
    <s v="Corporate"/>
    <x v="27"/>
    <s v="Cap Project              003 6"/>
    <m/>
    <n v="2159"/>
    <n v="348966"/>
    <m/>
    <m/>
    <m/>
    <m/>
    <s v="T4"/>
    <n v="305"/>
    <m/>
    <m/>
    <n v="10"/>
    <n v="19"/>
    <n v="0.5"/>
    <n v="1001564"/>
    <s v="AA"/>
    <n v="102"/>
    <s v="P"/>
    <s v="P"/>
    <n v="65"/>
    <m/>
    <m/>
  </r>
  <r>
    <n v="105"/>
    <n v="2019099"/>
    <n v="1745"/>
    <x v="2"/>
    <n v="24.76"/>
    <n v="24.76"/>
    <d v="2019-10-15T00:00:00"/>
    <s v="Corporate"/>
    <x v="27"/>
    <s v="Cap Project              003 6"/>
    <m/>
    <n v="2159"/>
    <n v="348966"/>
    <m/>
    <m/>
    <m/>
    <m/>
    <s v="T4"/>
    <n v="305"/>
    <m/>
    <m/>
    <n v="10"/>
    <n v="19"/>
    <n v="0.5"/>
    <n v="1001564"/>
    <s v="AA"/>
    <n v="102"/>
    <s v="P"/>
    <s v="P"/>
    <n v="66"/>
    <m/>
    <m/>
  </r>
  <r>
    <n v="105"/>
    <n v="2019099"/>
    <n v="1745"/>
    <x v="2"/>
    <n v="24.76"/>
    <n v="24.76"/>
    <d v="2019-10-15T00:00:00"/>
    <s v="Corporate"/>
    <x v="27"/>
    <s v="Cap Project              003 6"/>
    <m/>
    <n v="2159"/>
    <n v="348966"/>
    <m/>
    <m/>
    <m/>
    <m/>
    <s v="T4"/>
    <n v="305"/>
    <m/>
    <m/>
    <n v="10"/>
    <n v="19"/>
    <n v="0.5"/>
    <n v="1001564"/>
    <s v="AA"/>
    <n v="102"/>
    <s v="P"/>
    <s v="P"/>
    <n v="67"/>
    <m/>
    <m/>
  </r>
  <r>
    <n v="105"/>
    <n v="2019099"/>
    <n v="1745"/>
    <x v="2"/>
    <n v="24.76"/>
    <n v="24.76"/>
    <d v="2019-09-30T00:00:00"/>
    <s v="Corporate"/>
    <x v="27"/>
    <s v="Cap Project              003 6"/>
    <m/>
    <n v="2153"/>
    <n v="347005"/>
    <m/>
    <m/>
    <m/>
    <m/>
    <s v="T4"/>
    <n v="305"/>
    <m/>
    <m/>
    <n v="9"/>
    <n v="19"/>
    <n v="0.5"/>
    <n v="1001564"/>
    <s v="AA"/>
    <n v="102"/>
    <s v="P"/>
    <s v="P"/>
    <n v="68"/>
    <m/>
    <m/>
  </r>
  <r>
    <n v="105"/>
    <n v="2019099"/>
    <n v="1745"/>
    <x v="2"/>
    <n v="24.04"/>
    <n v="24.04"/>
    <d v="2020-04-30T00:00:00"/>
    <s v="Corporate"/>
    <x v="49"/>
    <s v="Training Fusion etc.     003 6"/>
    <m/>
    <n v="2246"/>
    <n v="366413"/>
    <m/>
    <m/>
    <m/>
    <m/>
    <s v="T4"/>
    <n v="305"/>
    <m/>
    <m/>
    <n v="4"/>
    <n v="20"/>
    <n v="0.5"/>
    <n v="1099726"/>
    <s v="AA"/>
    <n v="102"/>
    <s v="P"/>
    <s v="P"/>
    <n v="34"/>
    <m/>
    <m/>
  </r>
  <r>
    <n v="105"/>
    <n v="2019099"/>
    <n v="1745"/>
    <x v="2"/>
    <n v="24.04"/>
    <n v="24.04"/>
    <d v="2020-04-30T00:00:00"/>
    <s v="Corporate"/>
    <x v="49"/>
    <s v="Training Fusion etc.     003 6"/>
    <m/>
    <n v="2246"/>
    <n v="366413"/>
    <m/>
    <m/>
    <m/>
    <m/>
    <s v="T4"/>
    <n v="305"/>
    <m/>
    <m/>
    <n v="4"/>
    <n v="20"/>
    <n v="0.5"/>
    <n v="1099726"/>
    <s v="AA"/>
    <n v="102"/>
    <s v="P"/>
    <s v="P"/>
    <n v="35"/>
    <m/>
    <m/>
  </r>
  <r>
    <n v="105"/>
    <n v="2019099"/>
    <n v="1745"/>
    <x v="2"/>
    <n v="24.04"/>
    <n v="24.04"/>
    <d v="2020-04-30T00:00:00"/>
    <s v="Corporate"/>
    <x v="49"/>
    <s v="Training Fusion etc.     003 6"/>
    <m/>
    <n v="2246"/>
    <n v="366413"/>
    <m/>
    <m/>
    <m/>
    <m/>
    <s v="T4"/>
    <n v="305"/>
    <m/>
    <m/>
    <n v="4"/>
    <n v="20"/>
    <n v="0.5"/>
    <n v="1099726"/>
    <s v="AA"/>
    <n v="102"/>
    <s v="P"/>
    <s v="P"/>
    <n v="36"/>
    <m/>
    <m/>
  </r>
  <r>
    <n v="105"/>
    <n v="2019099"/>
    <n v="1745"/>
    <x v="2"/>
    <n v="24.04"/>
    <n v="24.04"/>
    <d v="2020-04-15T00:00:00"/>
    <s v="Corporate"/>
    <x v="49"/>
    <s v="Oracle training          003 6"/>
    <m/>
    <n v="2240"/>
    <n v="365224"/>
    <m/>
    <m/>
    <m/>
    <m/>
    <s v="T4"/>
    <n v="305"/>
    <m/>
    <m/>
    <n v="4"/>
    <n v="20"/>
    <n v="0.5"/>
    <n v="1099726"/>
    <s v="AA"/>
    <n v="102"/>
    <s v="P"/>
    <s v="P"/>
    <n v="58"/>
    <m/>
    <m/>
  </r>
  <r>
    <m/>
    <m/>
    <m/>
    <x v="2"/>
    <n v="22.33"/>
    <n v="22.33"/>
    <d v="2020-10-13T00:00:00"/>
    <m/>
    <x v="3"/>
    <m/>
    <m/>
    <m/>
    <m/>
    <m/>
    <m/>
    <m/>
    <m/>
    <m/>
    <m/>
    <m/>
    <m/>
    <n v="10"/>
    <n v="20"/>
    <m/>
    <m/>
    <m/>
    <m/>
    <m/>
    <m/>
    <m/>
    <m/>
    <m/>
  </r>
  <r>
    <m/>
    <m/>
    <m/>
    <x v="2"/>
    <n v="22.33"/>
    <n v="22.33"/>
    <d v="2020-10-01T00:00:00"/>
    <m/>
    <x v="3"/>
    <m/>
    <m/>
    <m/>
    <m/>
    <m/>
    <m/>
    <m/>
    <m/>
    <m/>
    <m/>
    <m/>
    <m/>
    <n v="10"/>
    <n v="20"/>
    <m/>
    <m/>
    <m/>
    <m/>
    <m/>
    <m/>
    <m/>
    <m/>
    <m/>
  </r>
  <r>
    <m/>
    <m/>
    <m/>
    <x v="2"/>
    <n v="22.33"/>
    <n v="22.33"/>
    <d v="2020-09-01T00:00:00"/>
    <m/>
    <x v="3"/>
    <m/>
    <m/>
    <m/>
    <m/>
    <m/>
    <m/>
    <m/>
    <m/>
    <m/>
    <m/>
    <m/>
    <m/>
    <n v="9"/>
    <n v="20"/>
    <m/>
    <m/>
    <m/>
    <m/>
    <m/>
    <m/>
    <m/>
    <m/>
    <m/>
  </r>
  <r>
    <m/>
    <m/>
    <m/>
    <x v="2"/>
    <n v="22.33"/>
    <n v="22.33"/>
    <d v="2020-08-21T00:00:00"/>
    <m/>
    <x v="3"/>
    <m/>
    <m/>
    <m/>
    <m/>
    <m/>
    <m/>
    <m/>
    <m/>
    <m/>
    <m/>
    <m/>
    <m/>
    <n v="8"/>
    <n v="20"/>
    <m/>
    <m/>
    <m/>
    <m/>
    <m/>
    <m/>
    <m/>
    <m/>
    <m/>
  </r>
  <r>
    <m/>
    <m/>
    <m/>
    <x v="2"/>
    <n v="22.33"/>
    <n v="22.33"/>
    <d v="2020-08-18T00:00:00"/>
    <m/>
    <x v="3"/>
    <m/>
    <m/>
    <m/>
    <m/>
    <m/>
    <m/>
    <m/>
    <m/>
    <m/>
    <m/>
    <m/>
    <m/>
    <n v="8"/>
    <n v="20"/>
    <m/>
    <m/>
    <m/>
    <m/>
    <m/>
    <m/>
    <m/>
    <m/>
    <m/>
  </r>
  <r>
    <m/>
    <m/>
    <m/>
    <x v="2"/>
    <n v="22.33"/>
    <n v="22.33"/>
    <d v="2020-08-12T00:00:00"/>
    <m/>
    <x v="3"/>
    <m/>
    <m/>
    <m/>
    <m/>
    <m/>
    <m/>
    <m/>
    <m/>
    <m/>
    <m/>
    <m/>
    <m/>
    <n v="8"/>
    <n v="20"/>
    <m/>
    <m/>
    <m/>
    <m/>
    <m/>
    <m/>
    <m/>
    <m/>
    <m/>
  </r>
  <r>
    <m/>
    <m/>
    <m/>
    <x v="2"/>
    <n v="22.33"/>
    <n v="22.33"/>
    <d v="2020-08-10T00:00:00"/>
    <m/>
    <x v="3"/>
    <m/>
    <m/>
    <m/>
    <m/>
    <m/>
    <m/>
    <m/>
    <m/>
    <m/>
    <m/>
    <m/>
    <m/>
    <n v="8"/>
    <n v="20"/>
    <m/>
    <m/>
    <m/>
    <m/>
    <m/>
    <m/>
    <m/>
    <m/>
    <m/>
  </r>
  <r>
    <m/>
    <m/>
    <m/>
    <x v="2"/>
    <n v="22.33"/>
    <n v="22.33"/>
    <d v="2020-08-10T00:00:00"/>
    <m/>
    <x v="3"/>
    <m/>
    <m/>
    <m/>
    <m/>
    <m/>
    <m/>
    <m/>
    <m/>
    <m/>
    <m/>
    <m/>
    <m/>
    <n v="8"/>
    <n v="20"/>
    <m/>
    <m/>
    <m/>
    <m/>
    <m/>
    <m/>
    <m/>
    <m/>
    <m/>
  </r>
  <r>
    <m/>
    <m/>
    <m/>
    <x v="2"/>
    <n v="22.33"/>
    <n v="22.33"/>
    <d v="2020-08-10T00:00:00"/>
    <m/>
    <x v="3"/>
    <m/>
    <m/>
    <m/>
    <m/>
    <m/>
    <m/>
    <m/>
    <m/>
    <m/>
    <m/>
    <m/>
    <m/>
    <n v="8"/>
    <n v="20"/>
    <m/>
    <m/>
    <m/>
    <m/>
    <m/>
    <m/>
    <m/>
    <m/>
    <m/>
  </r>
  <r>
    <m/>
    <m/>
    <m/>
    <x v="2"/>
    <n v="22.33"/>
    <n v="22.33"/>
    <d v="2020-07-10T00:00:00"/>
    <m/>
    <x v="3"/>
    <m/>
    <m/>
    <m/>
    <m/>
    <m/>
    <m/>
    <m/>
    <m/>
    <m/>
    <m/>
    <m/>
    <m/>
    <n v="7"/>
    <n v="20"/>
    <m/>
    <m/>
    <m/>
    <m/>
    <m/>
    <m/>
    <m/>
    <m/>
    <m/>
  </r>
  <r>
    <m/>
    <m/>
    <m/>
    <x v="2"/>
    <n v="22.33"/>
    <n v="22.33"/>
    <d v="2020-07-10T00:00:00"/>
    <m/>
    <x v="3"/>
    <m/>
    <m/>
    <m/>
    <m/>
    <m/>
    <m/>
    <m/>
    <m/>
    <m/>
    <m/>
    <m/>
    <m/>
    <n v="7"/>
    <n v="20"/>
    <m/>
    <m/>
    <m/>
    <m/>
    <m/>
    <m/>
    <m/>
    <m/>
    <m/>
  </r>
  <r>
    <m/>
    <m/>
    <m/>
    <x v="2"/>
    <n v="22.33"/>
    <n v="22.33"/>
    <d v="2020-07-09T00:00:00"/>
    <m/>
    <x v="3"/>
    <m/>
    <m/>
    <m/>
    <m/>
    <m/>
    <m/>
    <m/>
    <m/>
    <m/>
    <m/>
    <m/>
    <m/>
    <n v="7"/>
    <n v="20"/>
    <m/>
    <m/>
    <m/>
    <m/>
    <m/>
    <m/>
    <m/>
    <m/>
    <m/>
  </r>
  <r>
    <m/>
    <m/>
    <m/>
    <x v="2"/>
    <n v="22.33"/>
    <n v="22.33"/>
    <d v="2020-07-07T00:00:00"/>
    <m/>
    <x v="3"/>
    <m/>
    <m/>
    <m/>
    <m/>
    <m/>
    <m/>
    <m/>
    <m/>
    <m/>
    <m/>
    <m/>
    <m/>
    <n v="7"/>
    <n v="20"/>
    <m/>
    <m/>
    <m/>
    <m/>
    <m/>
    <m/>
    <m/>
    <m/>
    <m/>
  </r>
  <r>
    <m/>
    <m/>
    <m/>
    <x v="2"/>
    <n v="22.33"/>
    <n v="22.33"/>
    <d v="2020-07-01T00:00:00"/>
    <m/>
    <x v="3"/>
    <m/>
    <m/>
    <m/>
    <m/>
    <m/>
    <m/>
    <m/>
    <m/>
    <m/>
    <m/>
    <m/>
    <m/>
    <n v="7"/>
    <n v="20"/>
    <m/>
    <m/>
    <m/>
    <m/>
    <m/>
    <m/>
    <m/>
    <m/>
    <m/>
  </r>
  <r>
    <m/>
    <m/>
    <m/>
    <x v="2"/>
    <n v="22.33"/>
    <n v="22.33"/>
    <d v="2020-06-26T00:00:00"/>
    <m/>
    <x v="3"/>
    <m/>
    <m/>
    <m/>
    <m/>
    <m/>
    <m/>
    <m/>
    <m/>
    <m/>
    <m/>
    <m/>
    <m/>
    <n v="6"/>
    <n v="20"/>
    <m/>
    <m/>
    <m/>
    <m/>
    <m/>
    <m/>
    <m/>
    <m/>
    <m/>
  </r>
  <r>
    <n v="105"/>
    <n v="2019099"/>
    <n v="1745"/>
    <x v="2"/>
    <n v="22.33"/>
    <n v="22.33"/>
    <d v="2020-05-31T00:00:00"/>
    <s v="Corporate"/>
    <x v="3"/>
    <s v="Cap Project              003 6"/>
    <m/>
    <n v="2258"/>
    <n v="368516"/>
    <m/>
    <m/>
    <m/>
    <m/>
    <s v="T4"/>
    <n v="305"/>
    <m/>
    <m/>
    <n v="5"/>
    <n v="20"/>
    <n v="0.5"/>
    <n v="1001594"/>
    <s v="AA"/>
    <n v="102"/>
    <s v="P"/>
    <s v="P"/>
    <n v="18"/>
    <m/>
    <m/>
  </r>
  <r>
    <n v="105"/>
    <n v="2019099"/>
    <n v="1745"/>
    <x v="2"/>
    <n v="21.67"/>
    <n v="21.67"/>
    <d v="2020-03-31T00:00:00"/>
    <s v="Corporate"/>
    <x v="25"/>
    <s v="CAP PROJECT"/>
    <m/>
    <n v="368944"/>
    <n v="364511"/>
    <m/>
    <m/>
    <m/>
    <m/>
    <s v="JE"/>
    <n v="305"/>
    <m/>
    <m/>
    <n v="3"/>
    <n v="20"/>
    <m/>
    <m/>
    <s v="AA"/>
    <n v="288"/>
    <s v="G"/>
    <s v="P"/>
    <n v="325"/>
    <m/>
    <m/>
  </r>
  <r>
    <n v="105"/>
    <n v="2019099"/>
    <n v="1745"/>
    <x v="2"/>
    <n v="21.67"/>
    <n v="21.67"/>
    <d v="2019-09-30T00:00:00"/>
    <s v="Corporate"/>
    <x v="27"/>
    <s v="Cap Project              003 6"/>
    <m/>
    <n v="2153"/>
    <n v="347005"/>
    <m/>
    <m/>
    <m/>
    <m/>
    <s v="T4"/>
    <n v="305"/>
    <m/>
    <m/>
    <n v="9"/>
    <n v="19"/>
    <n v="0.5"/>
    <n v="1001564"/>
    <s v="AA"/>
    <n v="102"/>
    <s v="P"/>
    <s v="P"/>
    <n v="61"/>
    <m/>
    <m/>
  </r>
  <r>
    <n v="105"/>
    <n v="2019099"/>
    <n v="1745"/>
    <x v="2"/>
    <n v="21.67"/>
    <n v="21.67"/>
    <d v="2019-09-15T00:00:00"/>
    <s v="Corporate"/>
    <x v="27"/>
    <s v="Cap Project              003 6"/>
    <m/>
    <n v="2147"/>
    <n v="345212"/>
    <m/>
    <m/>
    <m/>
    <m/>
    <s v="T4"/>
    <n v="305"/>
    <m/>
    <m/>
    <n v="9"/>
    <n v="19"/>
    <n v="0.5"/>
    <n v="1001564"/>
    <s v="AA"/>
    <n v="105"/>
    <s v="P"/>
    <s v="P"/>
    <n v="52"/>
    <m/>
    <m/>
  </r>
  <r>
    <n v="105"/>
    <n v="2019099"/>
    <n v="1745"/>
    <x v="2"/>
    <n v="21.67"/>
    <n v="21.67"/>
    <d v="2019-09-15T00:00:00"/>
    <s v="Corporate"/>
    <x v="27"/>
    <s v="Cap Project              003 6"/>
    <m/>
    <n v="2147"/>
    <n v="345212"/>
    <m/>
    <m/>
    <m/>
    <m/>
    <s v="T4"/>
    <n v="305"/>
    <m/>
    <m/>
    <n v="9"/>
    <n v="19"/>
    <n v="0.5"/>
    <n v="1001564"/>
    <s v="AA"/>
    <n v="105"/>
    <s v="P"/>
    <s v="P"/>
    <n v="53"/>
    <m/>
    <m/>
  </r>
  <r>
    <n v="105"/>
    <n v="2019099"/>
    <n v="1745"/>
    <x v="2"/>
    <n v="21.67"/>
    <n v="21.67"/>
    <d v="2019-09-10T00:00:00"/>
    <s v="Corporate"/>
    <x v="40"/>
    <s v="Cap Project              003 6"/>
    <m/>
    <n v="2144"/>
    <n v="345014"/>
    <m/>
    <m/>
    <m/>
    <m/>
    <s v="T4"/>
    <n v="305"/>
    <m/>
    <m/>
    <n v="9"/>
    <n v="19"/>
    <n v="0.5"/>
    <n v="1001389"/>
    <s v="AA"/>
    <n v="105"/>
    <s v="P"/>
    <s v="P"/>
    <n v="2"/>
    <m/>
    <m/>
  </r>
  <r>
    <n v="105"/>
    <n v="2019099"/>
    <n v="1745"/>
    <x v="2"/>
    <n v="21.67"/>
    <n v="21.67"/>
    <d v="2019-09-10T00:00:00"/>
    <s v="Corporate"/>
    <x v="40"/>
    <s v="Cap Project              003 6"/>
    <m/>
    <n v="2144"/>
    <n v="345014"/>
    <m/>
    <m/>
    <m/>
    <m/>
    <s v="T4"/>
    <n v="305"/>
    <m/>
    <m/>
    <n v="9"/>
    <n v="19"/>
    <n v="0.5"/>
    <n v="1001389"/>
    <s v="AA"/>
    <n v="105"/>
    <s v="P"/>
    <s v="P"/>
    <n v="3"/>
    <m/>
    <m/>
  </r>
  <r>
    <n v="105"/>
    <n v="2019099"/>
    <n v="1745"/>
    <x v="2"/>
    <n v="21.67"/>
    <n v="21.67"/>
    <d v="2019-08-15T00:00:00"/>
    <s v="Corporate"/>
    <x v="27"/>
    <s v="Cap Project              003 6"/>
    <m/>
    <n v="2132"/>
    <n v="342563"/>
    <m/>
    <m/>
    <m/>
    <m/>
    <s v="T4"/>
    <n v="305"/>
    <m/>
    <m/>
    <n v="8"/>
    <n v="19"/>
    <n v="0.5"/>
    <n v="1001564"/>
    <s v="AA"/>
    <n v="105"/>
    <s v="P"/>
    <s v="P"/>
    <n v="1"/>
    <m/>
    <m/>
  </r>
  <r>
    <n v="105"/>
    <n v="2019099"/>
    <n v="1745"/>
    <x v="2"/>
    <n v="21.67"/>
    <n v="21.67"/>
    <d v="2019-08-15T00:00:00"/>
    <s v="Corporate"/>
    <x v="27"/>
    <s v="Cap Project              003 6"/>
    <m/>
    <n v="2132"/>
    <n v="342563"/>
    <m/>
    <m/>
    <m/>
    <m/>
    <s v="T4"/>
    <n v="305"/>
    <m/>
    <m/>
    <n v="8"/>
    <n v="19"/>
    <n v="0.5"/>
    <n v="1001564"/>
    <s v="AA"/>
    <n v="105"/>
    <s v="P"/>
    <s v="P"/>
    <n v="6"/>
    <m/>
    <m/>
  </r>
  <r>
    <n v="105"/>
    <n v="2019099"/>
    <n v="1745"/>
    <x v="2"/>
    <n v="21.67"/>
    <n v="21.67"/>
    <d v="2019-07-15T00:00:00"/>
    <s v="Corporate"/>
    <x v="27"/>
    <s v="Cap Project              003 6"/>
    <m/>
    <n v="2120"/>
    <n v="339779"/>
    <m/>
    <m/>
    <m/>
    <m/>
    <s v="T4"/>
    <n v="305"/>
    <m/>
    <m/>
    <n v="7"/>
    <n v="19"/>
    <n v="0.5"/>
    <n v="1001564"/>
    <s v="AA"/>
    <n v="105"/>
    <s v="P"/>
    <s v="P"/>
    <n v="2"/>
    <m/>
    <m/>
  </r>
  <r>
    <n v="105"/>
    <n v="2019099"/>
    <n v="1745"/>
    <x v="2"/>
    <n v="21.67"/>
    <n v="21.67"/>
    <d v="2019-07-15T00:00:00"/>
    <s v="Corporate"/>
    <x v="27"/>
    <s v="Cap Project              003 6"/>
    <m/>
    <n v="2120"/>
    <n v="339779"/>
    <m/>
    <m/>
    <m/>
    <m/>
    <s v="T4"/>
    <n v="305"/>
    <m/>
    <m/>
    <n v="7"/>
    <n v="19"/>
    <n v="0.5"/>
    <n v="1001564"/>
    <s v="AA"/>
    <n v="105"/>
    <s v="P"/>
    <s v="P"/>
    <n v="24"/>
    <m/>
    <m/>
  </r>
  <r>
    <n v="105"/>
    <n v="2019099"/>
    <n v="1745"/>
    <x v="2"/>
    <n v="21.63"/>
    <n v="21.63"/>
    <d v="2020-04-30T00:00:00"/>
    <s v="Corporate"/>
    <x v="36"/>
    <s v="Fusion                   003 6"/>
    <m/>
    <n v="2246"/>
    <n v="366413"/>
    <m/>
    <m/>
    <m/>
    <m/>
    <s v="T4"/>
    <n v="305"/>
    <m/>
    <m/>
    <n v="4"/>
    <n v="20"/>
    <n v="0.45"/>
    <n v="1099725"/>
    <s v="AA"/>
    <n v="102"/>
    <s v="P"/>
    <s v="P"/>
    <n v="40"/>
    <m/>
    <m/>
  </r>
  <r>
    <n v="105"/>
    <n v="2019099"/>
    <n v="1745"/>
    <x v="2"/>
    <n v="21.63"/>
    <n v="21.63"/>
    <d v="2020-04-30T00:00:00"/>
    <s v="Corporate"/>
    <x v="36"/>
    <s v="Fusion                   003 6"/>
    <m/>
    <n v="2246"/>
    <n v="366413"/>
    <m/>
    <m/>
    <m/>
    <m/>
    <s v="T4"/>
    <n v="305"/>
    <m/>
    <m/>
    <n v="4"/>
    <n v="20"/>
    <n v="0.45"/>
    <n v="1099725"/>
    <s v="AA"/>
    <n v="102"/>
    <s v="P"/>
    <s v="P"/>
    <n v="84"/>
    <m/>
    <m/>
  </r>
  <r>
    <n v="105"/>
    <n v="2019099"/>
    <n v="1747"/>
    <x v="0"/>
    <n v="-490"/>
    <n v="490"/>
    <d v="2020-01-01T00:00:00"/>
    <s v="Corporate"/>
    <x v="1"/>
    <s v="ACCR PO 332009"/>
    <m/>
    <n v="367779"/>
    <n v="356573"/>
    <m/>
    <m/>
    <m/>
    <s v="R"/>
    <s v="JE"/>
    <n v="305"/>
    <m/>
    <m/>
    <n v="1"/>
    <n v="20"/>
    <m/>
    <m/>
    <s v="AA"/>
    <n v="102"/>
    <s v="G"/>
    <s v="P"/>
    <n v="7"/>
    <m/>
    <m/>
  </r>
  <r>
    <n v="105"/>
    <n v="2019099"/>
    <n v="1747"/>
    <x v="0"/>
    <n v="-3740"/>
    <n v="3740"/>
    <d v="2020-01-01T00:00:00"/>
    <s v="Corporate"/>
    <x v="1"/>
    <s v="ACCR PO 331744"/>
    <m/>
    <n v="367718"/>
    <n v="356323"/>
    <m/>
    <m/>
    <m/>
    <s v="R"/>
    <s v="JE"/>
    <n v="305"/>
    <m/>
    <m/>
    <n v="1"/>
    <n v="20"/>
    <m/>
    <m/>
    <s v="AA"/>
    <n v="102"/>
    <s v="G"/>
    <s v="P"/>
    <n v="40"/>
    <m/>
    <m/>
  </r>
  <r>
    <n v="105"/>
    <n v="2019099"/>
    <n v="1747"/>
    <x v="0"/>
    <n v="-4080"/>
    <n v="4080"/>
    <d v="2020-01-01T00:00:00"/>
    <s v="Corporate"/>
    <x v="1"/>
    <s v="ACCR PO 331747"/>
    <m/>
    <n v="367718"/>
    <n v="356323"/>
    <m/>
    <m/>
    <m/>
    <s v="R"/>
    <s v="JE"/>
    <n v="305"/>
    <m/>
    <m/>
    <n v="1"/>
    <n v="20"/>
    <m/>
    <m/>
    <s v="AA"/>
    <n v="102"/>
    <s v="G"/>
    <s v="P"/>
    <n v="37"/>
    <m/>
    <m/>
  </r>
  <r>
    <n v="105"/>
    <n v="2019099"/>
    <n v="1747"/>
    <x v="0"/>
    <n v="-5100"/>
    <n v="5100"/>
    <d v="2020-01-01T00:00:00"/>
    <s v="Corporate"/>
    <x v="1"/>
    <s v="ACCR PO 331773"/>
    <m/>
    <n v="367779"/>
    <n v="356573"/>
    <m/>
    <m/>
    <m/>
    <s v="R"/>
    <s v="JE"/>
    <n v="305"/>
    <m/>
    <m/>
    <n v="1"/>
    <n v="20"/>
    <m/>
    <m/>
    <s v="AA"/>
    <n v="102"/>
    <s v="G"/>
    <s v="P"/>
    <n v="8"/>
    <m/>
    <m/>
  </r>
  <r>
    <n v="105"/>
    <n v="2019099"/>
    <n v="1747"/>
    <x v="0"/>
    <n v="-6120"/>
    <n v="6120"/>
    <d v="2020-01-01T00:00:00"/>
    <s v="Corporate"/>
    <x v="1"/>
    <s v="ACCR PO 331746"/>
    <m/>
    <n v="367718"/>
    <n v="356323"/>
    <m/>
    <m/>
    <m/>
    <s v="R"/>
    <s v="JE"/>
    <n v="305"/>
    <m/>
    <m/>
    <n v="1"/>
    <n v="20"/>
    <m/>
    <m/>
    <s v="AA"/>
    <n v="102"/>
    <s v="G"/>
    <s v="P"/>
    <n v="38"/>
    <m/>
    <m/>
  </r>
  <r>
    <n v="105"/>
    <n v="2019099"/>
    <n v="1747"/>
    <x v="0"/>
    <n v="-6120"/>
    <n v="6120"/>
    <d v="2020-01-01T00:00:00"/>
    <s v="Corporate"/>
    <x v="1"/>
    <s v="ACCR PO 331745"/>
    <m/>
    <n v="367718"/>
    <n v="356323"/>
    <m/>
    <m/>
    <m/>
    <s v="R"/>
    <s v="JE"/>
    <n v="305"/>
    <m/>
    <m/>
    <n v="1"/>
    <n v="20"/>
    <m/>
    <m/>
    <s v="AA"/>
    <n v="102"/>
    <s v="G"/>
    <s v="P"/>
    <n v="39"/>
    <m/>
    <m/>
  </r>
  <r>
    <n v="105"/>
    <n v="2019099"/>
    <n v="1747"/>
    <x v="0"/>
    <n v="-8585"/>
    <n v="8585"/>
    <d v="2020-01-01T00:00:00"/>
    <s v="Corporate"/>
    <x v="1"/>
    <s v="ACCR PO 331490"/>
    <m/>
    <n v="367718"/>
    <n v="356323"/>
    <m/>
    <m/>
    <m/>
    <s v="R"/>
    <s v="JE"/>
    <n v="305"/>
    <m/>
    <m/>
    <n v="1"/>
    <n v="20"/>
    <m/>
    <m/>
    <s v="AA"/>
    <n v="102"/>
    <s v="G"/>
    <s v="P"/>
    <n v="36"/>
    <m/>
    <m/>
  </r>
  <r>
    <n v="105"/>
    <n v="2019099"/>
    <n v="1747"/>
    <x v="0"/>
    <n v="-11797.5"/>
    <n v="11797.5"/>
    <d v="2020-01-01T00:00:00"/>
    <s v="Corporate"/>
    <x v="1"/>
    <s v="ACCR PO 332008"/>
    <m/>
    <n v="367779"/>
    <n v="356573"/>
    <m/>
    <m/>
    <m/>
    <s v="R"/>
    <s v="JE"/>
    <n v="305"/>
    <m/>
    <m/>
    <n v="1"/>
    <n v="20"/>
    <m/>
    <m/>
    <s v="AA"/>
    <n v="102"/>
    <s v="G"/>
    <s v="P"/>
    <n v="6"/>
    <m/>
    <m/>
  </r>
  <r>
    <m/>
    <m/>
    <m/>
    <x v="0"/>
    <n v="-17917.14"/>
    <n v="17917.14"/>
    <d v="2020-10-30T00:00:00"/>
    <m/>
    <x v="13"/>
    <m/>
    <m/>
    <m/>
    <m/>
    <m/>
    <m/>
    <m/>
    <m/>
    <m/>
    <m/>
    <m/>
    <m/>
    <n v="10"/>
    <n v="20"/>
    <m/>
    <m/>
    <m/>
    <m/>
    <m/>
    <m/>
    <m/>
    <m/>
    <m/>
  </r>
  <r>
    <m/>
    <m/>
    <m/>
    <x v="1"/>
    <n v="-30972.65"/>
    <n v="30972.65"/>
    <d v="2020-06-30T00:00:00"/>
    <m/>
    <x v="3"/>
    <m/>
    <m/>
    <m/>
    <m/>
    <m/>
    <m/>
    <m/>
    <m/>
    <m/>
    <m/>
    <m/>
    <m/>
    <n v="6"/>
    <n v="20"/>
    <m/>
    <m/>
    <m/>
    <m/>
    <m/>
    <m/>
    <m/>
    <m/>
    <m/>
  </r>
  <r>
    <n v="105"/>
    <n v="2019099"/>
    <n v="1747"/>
    <x v="0"/>
    <n v="-31040"/>
    <n v="31040"/>
    <d v="2020-01-01T00:00:00"/>
    <s v="Corporate"/>
    <x v="1"/>
    <s v="ACCR PO 329172"/>
    <m/>
    <n v="367718"/>
    <n v="356323"/>
    <m/>
    <m/>
    <m/>
    <s v="R"/>
    <s v="JE"/>
    <n v="305"/>
    <m/>
    <m/>
    <n v="1"/>
    <n v="20"/>
    <m/>
    <m/>
    <s v="AA"/>
    <n v="102"/>
    <s v="G"/>
    <s v="P"/>
    <n v="33"/>
    <m/>
    <m/>
  </r>
  <r>
    <m/>
    <m/>
    <m/>
    <x v="1"/>
    <n v="-34287.1"/>
    <n v="34287.1"/>
    <d v="2020-12-31T00:00:00"/>
    <m/>
    <x v="3"/>
    <m/>
    <m/>
    <m/>
    <m/>
    <m/>
    <m/>
    <m/>
    <m/>
    <m/>
    <m/>
    <m/>
    <m/>
    <m/>
    <n v="20"/>
    <m/>
    <m/>
    <m/>
    <m/>
    <m/>
    <m/>
    <m/>
    <m/>
    <m/>
  </r>
  <r>
    <m/>
    <m/>
    <m/>
    <x v="1"/>
    <n v="-34287.1"/>
    <n v="34287.1"/>
    <d v="2020-11-30T00:00:00"/>
    <m/>
    <x v="3"/>
    <m/>
    <m/>
    <m/>
    <m/>
    <m/>
    <m/>
    <m/>
    <m/>
    <m/>
    <m/>
    <m/>
    <m/>
    <n v="11"/>
    <n v="20"/>
    <m/>
    <m/>
    <m/>
    <m/>
    <m/>
    <m/>
    <m/>
    <m/>
    <m/>
  </r>
  <r>
    <m/>
    <m/>
    <m/>
    <x v="1"/>
    <n v="-34287.1"/>
    <n v="34287.1"/>
    <d v="2020-10-31T00:00:00"/>
    <m/>
    <x v="3"/>
    <m/>
    <m/>
    <m/>
    <m/>
    <m/>
    <m/>
    <m/>
    <m/>
    <m/>
    <m/>
    <m/>
    <m/>
    <n v="10"/>
    <n v="20"/>
    <m/>
    <m/>
    <m/>
    <m/>
    <m/>
    <m/>
    <m/>
    <m/>
    <m/>
  </r>
  <r>
    <m/>
    <m/>
    <m/>
    <x v="1"/>
    <n v="-34287.1"/>
    <n v="34287.1"/>
    <d v="2020-09-30T00:00:00"/>
    <m/>
    <x v="3"/>
    <m/>
    <m/>
    <m/>
    <m/>
    <m/>
    <m/>
    <m/>
    <m/>
    <m/>
    <m/>
    <m/>
    <m/>
    <n v="9"/>
    <n v="20"/>
    <m/>
    <m/>
    <m/>
    <m/>
    <m/>
    <m/>
    <m/>
    <m/>
    <m/>
  </r>
  <r>
    <m/>
    <m/>
    <m/>
    <x v="1"/>
    <n v="-34287.1"/>
    <n v="34287.1"/>
    <d v="2020-08-31T00:00:00"/>
    <m/>
    <x v="3"/>
    <m/>
    <m/>
    <m/>
    <m/>
    <m/>
    <m/>
    <m/>
    <m/>
    <m/>
    <m/>
    <m/>
    <m/>
    <n v="8"/>
    <n v="20"/>
    <m/>
    <m/>
    <m/>
    <m/>
    <m/>
    <m/>
    <m/>
    <m/>
    <m/>
  </r>
  <r>
    <m/>
    <m/>
    <m/>
    <x v="1"/>
    <n v="-34287.1"/>
    <n v="34287.1"/>
    <d v="2020-07-31T00:00:00"/>
    <m/>
    <x v="3"/>
    <m/>
    <m/>
    <m/>
    <m/>
    <m/>
    <m/>
    <m/>
    <m/>
    <m/>
    <m/>
    <m/>
    <m/>
    <n v="7"/>
    <n v="20"/>
    <m/>
    <m/>
    <m/>
    <m/>
    <m/>
    <m/>
    <m/>
    <m/>
    <m/>
  </r>
  <r>
    <n v="105"/>
    <n v="2019099"/>
    <n v="1747"/>
    <x v="0"/>
    <n v="-39040"/>
    <n v="39040"/>
    <d v="2020-01-01T00:00:00"/>
    <s v="Corporate"/>
    <x v="1"/>
    <s v="ACCR PO 331632"/>
    <m/>
    <n v="367718"/>
    <n v="356323"/>
    <m/>
    <m/>
    <m/>
    <s v="R"/>
    <s v="JE"/>
    <n v="305"/>
    <m/>
    <m/>
    <n v="1"/>
    <n v="20"/>
    <m/>
    <m/>
    <s v="AA"/>
    <n v="102"/>
    <s v="G"/>
    <s v="P"/>
    <n v="35"/>
    <m/>
    <m/>
  </r>
  <r>
    <n v="105"/>
    <n v="2019099"/>
    <n v="1747"/>
    <x v="0"/>
    <n v="-69600"/>
    <n v="69600"/>
    <d v="2020-01-01T00:00:00"/>
    <s v="Corporate"/>
    <x v="1"/>
    <s v="ACCR PO 327232"/>
    <m/>
    <n v="367718"/>
    <n v="356323"/>
    <m/>
    <m/>
    <m/>
    <s v="R"/>
    <s v="JE"/>
    <n v="305"/>
    <m/>
    <m/>
    <n v="1"/>
    <n v="20"/>
    <m/>
    <m/>
    <s v="AA"/>
    <n v="102"/>
    <s v="G"/>
    <s v="P"/>
    <n v="34"/>
    <m/>
    <m/>
  </r>
  <r>
    <n v="105"/>
    <n v="2019099"/>
    <n v="1747"/>
    <x v="0"/>
    <n v="-72000"/>
    <n v="72000"/>
    <d v="2020-04-30T00:00:00"/>
    <s v="Corporate"/>
    <x v="4"/>
    <s v="RCL PO 334738"/>
    <m/>
    <n v="369079"/>
    <n v="365391"/>
    <m/>
    <m/>
    <m/>
    <m/>
    <s v="JE"/>
    <n v="305"/>
    <m/>
    <m/>
    <n v="4"/>
    <n v="20"/>
    <m/>
    <m/>
    <s v="AA"/>
    <n v="102"/>
    <s v="G"/>
    <s v="P"/>
    <n v="2"/>
    <m/>
    <m/>
  </r>
  <r>
    <n v="105"/>
    <n v="2019099"/>
    <n v="1747"/>
    <x v="0"/>
    <n v="-80632.5"/>
    <n v="80632.5"/>
    <d v="2019-11-21T00:00:00"/>
    <s v="Corporate"/>
    <x v="2"/>
    <s v="COMP SOFTWARE LABOR/INSTALL"/>
    <m/>
    <n v="342552"/>
    <n v="352105"/>
    <n v="326711"/>
    <s v="CKIM"/>
    <s v="O6"/>
    <m/>
    <s v="OV"/>
    <n v="305"/>
    <m/>
    <m/>
    <n v="11"/>
    <n v="19"/>
    <m/>
    <n v="3071427"/>
    <s v="AA"/>
    <n v="105"/>
    <s v="O"/>
    <s v="P"/>
    <n v="1"/>
    <m/>
    <m/>
  </r>
  <r>
    <n v="105"/>
    <n v="2019099"/>
    <n v="1747"/>
    <x v="0"/>
    <n v="-266506.96999999997"/>
    <n v="266506.96999999997"/>
    <d v="2019-10-28T00:00:00"/>
    <s v="Corporate"/>
    <x v="0"/>
    <s v="COMP SOFTWARE LABOR/INSTALL"/>
    <m/>
    <n v="340311"/>
    <n v="349528"/>
    <n v="325925"/>
    <s v="JNOVAK"/>
    <s v="O6"/>
    <m/>
    <s v="OV"/>
    <n v="305"/>
    <m/>
    <m/>
    <n v="10"/>
    <n v="19"/>
    <m/>
    <n v="3109766"/>
    <s v="AA"/>
    <n v="105"/>
    <s v="O"/>
    <s v="P"/>
    <n v="3"/>
    <m/>
    <m/>
  </r>
  <r>
    <n v="105"/>
    <n v="2019099"/>
    <n v="1747"/>
    <x v="0"/>
    <n v="-270786.87"/>
    <n v="270786.87"/>
    <d v="2020-01-01T00:00:00"/>
    <s v="Corporate"/>
    <x v="1"/>
    <s v="ACCR PO 331975"/>
    <m/>
    <n v="367779"/>
    <n v="356573"/>
    <m/>
    <m/>
    <m/>
    <s v="R"/>
    <s v="JE"/>
    <n v="305"/>
    <m/>
    <m/>
    <n v="1"/>
    <n v="20"/>
    <m/>
    <m/>
    <s v="AA"/>
    <n v="102"/>
    <s v="G"/>
    <s v="P"/>
    <n v="2"/>
    <m/>
    <m/>
  </r>
  <r>
    <n v="105"/>
    <n v="2019099"/>
    <n v="1747"/>
    <x v="0"/>
    <n v="-321237.18"/>
    <n v="321237.18"/>
    <d v="2019-10-28T00:00:00"/>
    <s v="Corporate"/>
    <x v="0"/>
    <s v="COMP SOFTWARE LABOR/INSTALL"/>
    <m/>
    <n v="340247"/>
    <n v="349463"/>
    <n v="325923"/>
    <s v="JNOVAK"/>
    <s v="O6"/>
    <m/>
    <s v="OV"/>
    <n v="305"/>
    <m/>
    <m/>
    <n v="10"/>
    <n v="19"/>
    <m/>
    <n v="3109766"/>
    <s v="AA"/>
    <n v="105"/>
    <s v="O"/>
    <s v="P"/>
    <n v="5"/>
    <m/>
    <m/>
  </r>
  <r>
    <n v="105"/>
    <n v="2019099"/>
    <n v="1747"/>
    <x v="0"/>
    <n v="-358780.53"/>
    <n v="358780.53"/>
    <d v="2020-01-01T00:00:00"/>
    <s v="Corporate"/>
    <x v="1"/>
    <s v="ACCR PO 331972"/>
    <m/>
    <n v="367779"/>
    <n v="356573"/>
    <m/>
    <m/>
    <m/>
    <s v="R"/>
    <s v="JE"/>
    <n v="305"/>
    <m/>
    <m/>
    <n v="1"/>
    <n v="20"/>
    <m/>
    <m/>
    <s v="AA"/>
    <n v="102"/>
    <s v="G"/>
    <s v="P"/>
    <n v="5"/>
    <m/>
    <m/>
  </r>
  <r>
    <n v="105"/>
    <n v="2019099"/>
    <n v="1747"/>
    <x v="0"/>
    <n v="-379577.67"/>
    <n v="379577.67"/>
    <d v="2020-01-01T00:00:00"/>
    <s v="Corporate"/>
    <x v="1"/>
    <s v="ACCR PO 331974"/>
    <m/>
    <n v="367779"/>
    <n v="356573"/>
    <m/>
    <m/>
    <m/>
    <s v="R"/>
    <s v="JE"/>
    <n v="305"/>
    <m/>
    <m/>
    <n v="1"/>
    <n v="20"/>
    <m/>
    <m/>
    <s v="AA"/>
    <n v="102"/>
    <s v="G"/>
    <s v="P"/>
    <n v="3"/>
    <m/>
    <m/>
  </r>
  <r>
    <n v="105"/>
    <n v="2019099"/>
    <n v="1747"/>
    <x v="0"/>
    <n v="-422100.86"/>
    <n v="422100.86"/>
    <d v="2020-01-01T00:00:00"/>
    <s v="Corporate"/>
    <x v="1"/>
    <s v="ACCR PO 331970"/>
    <m/>
    <n v="367779"/>
    <n v="356573"/>
    <m/>
    <m/>
    <m/>
    <s v="R"/>
    <s v="JE"/>
    <n v="305"/>
    <m/>
    <m/>
    <n v="1"/>
    <n v="20"/>
    <m/>
    <m/>
    <s v="AA"/>
    <n v="102"/>
    <s v="G"/>
    <s v="P"/>
    <n v="4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3401EC3-918A-4415-87D7-4F09E31A5824}" name="PivotTable1" cacheId="56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16" firstHeaderRow="1" firstDataRow="1" firstDataCol="1"/>
  <pivotFields count="32">
    <pivotField showAll="0"/>
    <pivotField showAll="0"/>
    <pivotField showAll="0"/>
    <pivotField axis="axisRow" multipleItemSelectionAllowed="1" showAll="0">
      <items count="4">
        <item sd="0" x="2"/>
        <item h="1" sd="0" x="1"/>
        <item x="0"/>
        <item t="default"/>
      </items>
    </pivotField>
    <pivotField dataField="1" showAll="0"/>
    <pivotField numFmtId="43" showAll="0"/>
    <pivotField numFmtId="14" showAll="0"/>
    <pivotField showAll="0"/>
    <pivotField axis="axisRow" showAll="0">
      <items count="53">
        <item x="21"/>
        <item x="28"/>
        <item x="42"/>
        <item x="34"/>
        <item x="37"/>
        <item x="1"/>
        <item x="46"/>
        <item x="5"/>
        <item x="20"/>
        <item x="33"/>
        <item x="32"/>
        <item x="27"/>
        <item x="19"/>
        <item x="13"/>
        <item x="49"/>
        <item x="9"/>
        <item x="12"/>
        <item x="11"/>
        <item x="10"/>
        <item x="8"/>
        <item x="7"/>
        <item x="6"/>
        <item x="51"/>
        <item x="17"/>
        <item x="15"/>
        <item x="14"/>
        <item x="50"/>
        <item x="22"/>
        <item x="48"/>
        <item x="36"/>
        <item x="2"/>
        <item x="18"/>
        <item x="31"/>
        <item x="24"/>
        <item x="25"/>
        <item x="39"/>
        <item x="38"/>
        <item x="23"/>
        <item x="47"/>
        <item h="1" x="0"/>
        <item x="29"/>
        <item x="4"/>
        <item x="16"/>
        <item x="30"/>
        <item x="26"/>
        <item x="41"/>
        <item x="45"/>
        <item x="40"/>
        <item x="35"/>
        <item x="43"/>
        <item x="44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3"/>
    <field x="8"/>
  </rowFields>
  <rowItems count="13">
    <i>
      <x/>
    </i>
    <i>
      <x v="2"/>
    </i>
    <i r="1">
      <x v="5"/>
    </i>
    <i r="1">
      <x v="7"/>
    </i>
    <i r="1">
      <x v="10"/>
    </i>
    <i r="1">
      <x v="12"/>
    </i>
    <i r="1">
      <x v="13"/>
    </i>
    <i r="1">
      <x v="30"/>
    </i>
    <i r="1">
      <x v="31"/>
    </i>
    <i r="1">
      <x v="41"/>
    </i>
    <i r="1">
      <x v="42"/>
    </i>
    <i r="1">
      <x v="48"/>
    </i>
    <i t="grand">
      <x/>
    </i>
  </rowItems>
  <colItems count="1">
    <i/>
  </colItems>
  <dataFields count="1">
    <dataField name="Sum of Amount" fld="4" baseField="0" baseItem="0" numFmtId="43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39C84-C80B-4A9E-A0EA-A2CE6D28BF07}">
  <dimension ref="A1:G19"/>
  <sheetViews>
    <sheetView tabSelected="1" workbookViewId="0">
      <selection activeCell="G22" sqref="G22"/>
    </sheetView>
  </sheetViews>
  <sheetFormatPr defaultRowHeight="15" x14ac:dyDescent="0.25"/>
  <cols>
    <col min="1" max="1" width="34.28515625" bestFit="1" customWidth="1"/>
    <col min="2" max="2" width="14.85546875" bestFit="1" customWidth="1"/>
    <col min="4" max="4" width="13.28515625" bestFit="1" customWidth="1"/>
    <col min="5" max="5" width="39.28515625" bestFit="1" customWidth="1"/>
    <col min="6" max="6" width="14.28515625" customWidth="1"/>
    <col min="7" max="7" width="89.85546875" customWidth="1"/>
  </cols>
  <sheetData>
    <row r="1" spans="1:7" x14ac:dyDescent="0.25">
      <c r="F1" s="4" t="s">
        <v>241</v>
      </c>
    </row>
    <row r="2" spans="1:7" x14ac:dyDescent="0.25">
      <c r="F2" s="45" t="s">
        <v>240</v>
      </c>
    </row>
    <row r="3" spans="1:7" x14ac:dyDescent="0.25">
      <c r="A3" s="8" t="s">
        <v>209</v>
      </c>
      <c r="B3" t="s">
        <v>211</v>
      </c>
      <c r="F3" s="40" t="s">
        <v>242</v>
      </c>
      <c r="G3" s="44" t="s">
        <v>243</v>
      </c>
    </row>
    <row r="4" spans="1:7" x14ac:dyDescent="0.25">
      <c r="A4" s="9" t="s">
        <v>114</v>
      </c>
      <c r="B4" s="6">
        <v>347007.58499999606</v>
      </c>
      <c r="D4" s="1">
        <f>+B4/2</f>
        <v>173503.79249999803</v>
      </c>
      <c r="E4" t="s">
        <v>237</v>
      </c>
      <c r="F4" s="41">
        <f>+D4/'Reg Asset %'!$H$25*'Reg Asset %'!$K$30*'Reg Asset %'!$D$11</f>
        <v>2721.4266108253264</v>
      </c>
      <c r="G4" t="s">
        <v>249</v>
      </c>
    </row>
    <row r="5" spans="1:7" x14ac:dyDescent="0.25">
      <c r="A5" s="9" t="s">
        <v>37</v>
      </c>
      <c r="B5" s="6">
        <v>1280296.0199999996</v>
      </c>
      <c r="D5" s="1"/>
      <c r="F5" s="41"/>
    </row>
    <row r="6" spans="1:7" x14ac:dyDescent="0.25">
      <c r="A6" s="10" t="s">
        <v>47</v>
      </c>
      <c r="B6" s="6">
        <v>-3.4924596548080444E-10</v>
      </c>
      <c r="D6" s="1"/>
      <c r="F6" s="41"/>
    </row>
    <row r="7" spans="1:7" x14ac:dyDescent="0.25">
      <c r="A7" s="10" t="s">
        <v>60</v>
      </c>
      <c r="B7" s="6">
        <v>115968</v>
      </c>
      <c r="D7" s="1">
        <f>+B7</f>
        <v>115968</v>
      </c>
      <c r="F7" s="43">
        <f>+D7/'Reg Asset %'!$H$25*'Reg Asset %'!$K$30*'Reg Asset %'!$D$11</f>
        <v>1818.9711974405113</v>
      </c>
      <c r="G7" t="s">
        <v>244</v>
      </c>
    </row>
    <row r="8" spans="1:7" x14ac:dyDescent="0.25">
      <c r="A8" s="10" t="s">
        <v>133</v>
      </c>
      <c r="B8" s="6">
        <v>6044.54</v>
      </c>
      <c r="D8" s="1">
        <f>+B8</f>
        <v>6044.54</v>
      </c>
      <c r="F8" s="43">
        <f>+D8/'Reg Asset %'!$H$25*'Reg Asset %'!$K$30*'Reg Asset %'!$D$11</f>
        <v>94.809293613557799</v>
      </c>
      <c r="G8" t="s">
        <v>245</v>
      </c>
    </row>
    <row r="9" spans="1:7" x14ac:dyDescent="0.25">
      <c r="A9" s="10" t="s">
        <v>111</v>
      </c>
      <c r="B9" s="6">
        <v>18648</v>
      </c>
      <c r="D9" s="1">
        <f>+B9</f>
        <v>18648</v>
      </c>
      <c r="F9" s="43">
        <f>+D9/'Reg Asset %'!$H$25*'Reg Asset %'!$K$30*'Reg Asset %'!$D$11</f>
        <v>292.49598932352598</v>
      </c>
      <c r="G9" t="s">
        <v>248</v>
      </c>
    </row>
    <row r="10" spans="1:7" x14ac:dyDescent="0.25">
      <c r="A10" s="10" t="s">
        <v>69</v>
      </c>
      <c r="B10" s="6">
        <v>0</v>
      </c>
      <c r="D10" s="1"/>
      <c r="F10" s="43">
        <f>+D10/'Reg Asset %'!$H$25*'Reg Asset %'!$K$30*'Reg Asset %'!$D$11</f>
        <v>0</v>
      </c>
    </row>
    <row r="11" spans="1:7" x14ac:dyDescent="0.25">
      <c r="A11" s="10" t="s">
        <v>55</v>
      </c>
      <c r="B11" s="6">
        <v>641890</v>
      </c>
      <c r="D11" s="1">
        <f>+B11</f>
        <v>641890</v>
      </c>
      <c r="F11" s="43">
        <f>+D11/'Reg Asset %'!$H$25*'Reg Asset %'!$K$30*'Reg Asset %'!$D$11</f>
        <v>10068.117255838592</v>
      </c>
      <c r="G11" t="s">
        <v>246</v>
      </c>
    </row>
    <row r="12" spans="1:7" x14ac:dyDescent="0.25">
      <c r="A12" s="10" t="s">
        <v>96</v>
      </c>
      <c r="B12" s="6">
        <v>7056</v>
      </c>
      <c r="D12" s="1">
        <f>+B12</f>
        <v>7056</v>
      </c>
      <c r="F12" s="43">
        <f>+D12/'Reg Asset %'!$H$25*'Reg Asset %'!$K$30*'Reg Asset %'!$D$11</f>
        <v>110.67415812241522</v>
      </c>
      <c r="G12" t="s">
        <v>246</v>
      </c>
    </row>
    <row r="13" spans="1:7" x14ac:dyDescent="0.25">
      <c r="A13" s="10" t="s">
        <v>58</v>
      </c>
      <c r="B13" s="6">
        <v>417240</v>
      </c>
      <c r="D13" s="1">
        <f>+B13</f>
        <v>417240</v>
      </c>
      <c r="F13" s="43">
        <f>+D13/'Reg Asset %'!$H$25*'Reg Asset %'!$K$30*'Reg Asset %'!$D$11</f>
        <v>6544.4565950958795</v>
      </c>
      <c r="G13" t="s">
        <v>244</v>
      </c>
    </row>
    <row r="14" spans="1:7" x14ac:dyDescent="0.25">
      <c r="A14" s="10" t="s">
        <v>75</v>
      </c>
      <c r="B14" s="6">
        <v>72675</v>
      </c>
      <c r="D14" s="1">
        <f>+B14</f>
        <v>72675</v>
      </c>
      <c r="F14" s="43">
        <f>+D14/'Reg Asset %'!$H$25*'Reg Asset %'!$K$30*'Reg Asset %'!$D$11</f>
        <v>1139.9155954572741</v>
      </c>
      <c r="G14" t="s">
        <v>247</v>
      </c>
    </row>
    <row r="15" spans="1:7" x14ac:dyDescent="0.25">
      <c r="A15" s="10" t="s">
        <v>137</v>
      </c>
      <c r="B15" s="6">
        <v>774.48</v>
      </c>
      <c r="D15" s="38">
        <f>+B15</f>
        <v>774.48</v>
      </c>
      <c r="F15" s="42">
        <f>+D15/'Reg Asset %'!$H$25*'Reg Asset %'!$K$30*'Reg Asset %'!$D$11</f>
        <v>12.147806403436528</v>
      </c>
      <c r="G15" t="s">
        <v>250</v>
      </c>
    </row>
    <row r="16" spans="1:7" x14ac:dyDescent="0.25">
      <c r="A16" s="9" t="s">
        <v>210</v>
      </c>
      <c r="B16" s="6">
        <v>1627303.6049999958</v>
      </c>
      <c r="D16" s="1">
        <f>SUM(D4:D15)</f>
        <v>1453799.8124999979</v>
      </c>
      <c r="E16" t="s">
        <v>238</v>
      </c>
      <c r="F16" s="41">
        <f>SUM(F4:F15)</f>
        <v>22803.014502120521</v>
      </c>
    </row>
    <row r="17" spans="4:6" x14ac:dyDescent="0.25">
      <c r="D17" s="1"/>
      <c r="F17" s="41"/>
    </row>
    <row r="18" spans="4:6" x14ac:dyDescent="0.25">
      <c r="F18" s="41"/>
    </row>
    <row r="19" spans="4:6" x14ac:dyDescent="0.25">
      <c r="F19" s="41"/>
    </row>
  </sheetData>
  <pageMargins left="0.7" right="0.7" top="0.75" bottom="0.75" header="0.3" footer="0.3"/>
  <pageSetup orientation="portrait" horizontalDpi="4294967293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963B7-F087-476E-A6F4-432FCBC8C2F8}">
  <dimension ref="A1:AG1964"/>
  <sheetViews>
    <sheetView workbookViewId="0">
      <pane xSplit="3" ySplit="3" topLeftCell="D4" activePane="bottomRight" state="frozen"/>
      <selection activeCell="N26" sqref="N26"/>
      <selection pane="topRight" activeCell="N26" sqref="N26"/>
      <selection pane="bottomLeft" activeCell="N26" sqref="N26"/>
      <selection pane="bottomRight" activeCell="J5" sqref="J5"/>
    </sheetView>
  </sheetViews>
  <sheetFormatPr defaultRowHeight="15" x14ac:dyDescent="0.25"/>
  <cols>
    <col min="1" max="1" width="0" hidden="1" customWidth="1"/>
    <col min="2" max="4" width="8.85546875" customWidth="1"/>
    <col min="5" max="5" width="9" customWidth="1"/>
    <col min="6" max="6" width="14.85546875" style="1" customWidth="1"/>
    <col min="7" max="7" width="14.85546875" style="1" hidden="1" customWidth="1"/>
    <col min="8" max="8" width="10.42578125" bestFit="1" customWidth="1"/>
    <col min="9" max="9" width="9.42578125" customWidth="1"/>
    <col min="10" max="10" width="28.42578125" customWidth="1"/>
    <col min="11" max="11" width="29.5703125" customWidth="1"/>
    <col min="12" max="20" width="8.5703125" customWidth="1"/>
    <col min="21" max="21" width="10.28515625" customWidth="1"/>
    <col min="22" max="22" width="8.5703125" customWidth="1"/>
  </cols>
  <sheetData>
    <row r="1" spans="1:33" x14ac:dyDescent="0.25">
      <c r="B1" t="s">
        <v>0</v>
      </c>
      <c r="L1" t="s">
        <v>1</v>
      </c>
      <c r="U1" s="2">
        <v>44168</v>
      </c>
      <c r="V1" s="3">
        <v>0.42116898148148146</v>
      </c>
    </row>
    <row r="2" spans="1:33" x14ac:dyDescent="0.25">
      <c r="L2" t="s">
        <v>2</v>
      </c>
      <c r="U2" t="s">
        <v>3</v>
      </c>
      <c r="V2">
        <v>1</v>
      </c>
    </row>
    <row r="3" spans="1:33" s="4" customFormat="1" x14ac:dyDescent="0.25">
      <c r="A3" s="4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5" t="s">
        <v>9</v>
      </c>
      <c r="G3" s="5" t="s">
        <v>10</v>
      </c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4" t="s">
        <v>16</v>
      </c>
      <c r="N3" s="4" t="s">
        <v>17</v>
      </c>
      <c r="O3" s="4" t="s">
        <v>18</v>
      </c>
      <c r="P3" s="4" t="s">
        <v>19</v>
      </c>
      <c r="Q3" s="4" t="s">
        <v>20</v>
      </c>
      <c r="R3" s="4" t="s">
        <v>21</v>
      </c>
      <c r="S3" s="4" t="s">
        <v>22</v>
      </c>
      <c r="T3" s="4" t="s">
        <v>23</v>
      </c>
      <c r="U3" s="4" t="s">
        <v>24</v>
      </c>
      <c r="V3" s="4" t="s">
        <v>25</v>
      </c>
      <c r="W3" s="4" t="s">
        <v>26</v>
      </c>
      <c r="X3" s="4" t="s">
        <v>27</v>
      </c>
      <c r="Y3" s="4" t="s">
        <v>28</v>
      </c>
      <c r="Z3" s="4" t="s">
        <v>29</v>
      </c>
      <c r="AA3" s="4" t="s">
        <v>30</v>
      </c>
      <c r="AB3" s="4" t="s">
        <v>31</v>
      </c>
      <c r="AC3" s="4" t="s">
        <v>32</v>
      </c>
      <c r="AD3" s="4" t="s">
        <v>33</v>
      </c>
      <c r="AE3" s="4" t="s">
        <v>34</v>
      </c>
      <c r="AF3" s="4" t="s">
        <v>35</v>
      </c>
      <c r="AG3" s="4" t="s">
        <v>36</v>
      </c>
    </row>
    <row r="4" spans="1:33" x14ac:dyDescent="0.25">
      <c r="B4">
        <v>105</v>
      </c>
      <c r="C4">
        <v>2019099</v>
      </c>
      <c r="D4">
        <v>1745</v>
      </c>
      <c r="E4" t="s">
        <v>114</v>
      </c>
      <c r="F4" s="1">
        <v>1096</v>
      </c>
      <c r="G4" s="1">
        <f t="shared" ref="G4:G67" si="0">ABS(F4)</f>
        <v>1096</v>
      </c>
      <c r="H4" s="2">
        <v>43646</v>
      </c>
      <c r="I4" t="s">
        <v>38</v>
      </c>
      <c r="J4" t="s">
        <v>115</v>
      </c>
      <c r="K4" t="s">
        <v>116</v>
      </c>
      <c r="M4">
        <v>2114</v>
      </c>
      <c r="N4">
        <v>338466</v>
      </c>
      <c r="S4" t="s">
        <v>117</v>
      </c>
      <c r="T4">
        <v>305</v>
      </c>
      <c r="W4">
        <v>6</v>
      </c>
      <c r="X4">
        <v>19</v>
      </c>
      <c r="Y4">
        <v>8</v>
      </c>
      <c r="Z4">
        <v>1099914</v>
      </c>
      <c r="AA4" t="s">
        <v>43</v>
      </c>
      <c r="AB4">
        <v>105</v>
      </c>
      <c r="AC4" t="s">
        <v>45</v>
      </c>
      <c r="AD4" t="s">
        <v>45</v>
      </c>
      <c r="AE4">
        <v>7</v>
      </c>
    </row>
    <row r="5" spans="1:33" x14ac:dyDescent="0.25">
      <c r="B5">
        <v>105</v>
      </c>
      <c r="C5">
        <v>2019099</v>
      </c>
      <c r="D5">
        <v>1745</v>
      </c>
      <c r="E5" t="s">
        <v>114</v>
      </c>
      <c r="F5" s="1">
        <v>1096</v>
      </c>
      <c r="G5" s="1">
        <f t="shared" si="0"/>
        <v>1096</v>
      </c>
      <c r="H5" s="2">
        <v>43646</v>
      </c>
      <c r="I5" t="s">
        <v>38</v>
      </c>
      <c r="J5" t="s">
        <v>115</v>
      </c>
      <c r="K5" t="s">
        <v>116</v>
      </c>
      <c r="M5">
        <v>2114</v>
      </c>
      <c r="N5">
        <v>338466</v>
      </c>
      <c r="S5" t="s">
        <v>117</v>
      </c>
      <c r="T5">
        <v>305</v>
      </c>
      <c r="W5">
        <v>6</v>
      </c>
      <c r="X5">
        <v>19</v>
      </c>
      <c r="Y5">
        <v>8</v>
      </c>
      <c r="Z5">
        <v>1099914</v>
      </c>
      <c r="AA5" t="s">
        <v>43</v>
      </c>
      <c r="AB5">
        <v>105</v>
      </c>
      <c r="AC5" t="s">
        <v>45</v>
      </c>
      <c r="AD5" t="s">
        <v>45</v>
      </c>
      <c r="AE5">
        <v>12</v>
      </c>
    </row>
    <row r="6" spans="1:33" x14ac:dyDescent="0.25">
      <c r="B6">
        <v>105</v>
      </c>
      <c r="C6">
        <v>2019099</v>
      </c>
      <c r="D6">
        <v>1745</v>
      </c>
      <c r="E6" t="s">
        <v>114</v>
      </c>
      <c r="F6" s="1">
        <v>346.64</v>
      </c>
      <c r="G6" s="1">
        <f t="shared" si="0"/>
        <v>346.64</v>
      </c>
      <c r="H6" s="2">
        <v>43646</v>
      </c>
      <c r="I6" t="s">
        <v>38</v>
      </c>
      <c r="J6" t="s">
        <v>133</v>
      </c>
      <c r="K6" t="s">
        <v>116</v>
      </c>
      <c r="M6">
        <v>2114</v>
      </c>
      <c r="N6">
        <v>338466</v>
      </c>
      <c r="S6" t="s">
        <v>117</v>
      </c>
      <c r="T6">
        <v>305</v>
      </c>
      <c r="W6">
        <v>6</v>
      </c>
      <c r="X6">
        <v>19</v>
      </c>
      <c r="Y6">
        <v>8</v>
      </c>
      <c r="Z6">
        <v>1099820</v>
      </c>
      <c r="AA6" t="s">
        <v>43</v>
      </c>
      <c r="AB6">
        <v>105</v>
      </c>
      <c r="AC6" t="s">
        <v>45</v>
      </c>
      <c r="AD6" t="s">
        <v>45</v>
      </c>
      <c r="AE6">
        <v>3</v>
      </c>
    </row>
    <row r="7" spans="1:33" x14ac:dyDescent="0.25">
      <c r="B7">
        <v>105</v>
      </c>
      <c r="C7">
        <v>2019099</v>
      </c>
      <c r="D7">
        <v>1745</v>
      </c>
      <c r="E7" t="s">
        <v>114</v>
      </c>
      <c r="F7" s="1">
        <v>312</v>
      </c>
      <c r="G7" s="1">
        <f t="shared" si="0"/>
        <v>312</v>
      </c>
      <c r="H7" s="2">
        <v>43646</v>
      </c>
      <c r="I7" t="s">
        <v>38</v>
      </c>
      <c r="J7" t="s">
        <v>121</v>
      </c>
      <c r="K7" t="s">
        <v>116</v>
      </c>
      <c r="M7">
        <v>2114</v>
      </c>
      <c r="N7">
        <v>338466</v>
      </c>
      <c r="S7" t="s">
        <v>117</v>
      </c>
      <c r="T7">
        <v>305</v>
      </c>
      <c r="W7">
        <v>6</v>
      </c>
      <c r="X7">
        <v>19</v>
      </c>
      <c r="Y7">
        <v>4</v>
      </c>
      <c r="Z7">
        <v>1099981</v>
      </c>
      <c r="AA7" t="s">
        <v>43</v>
      </c>
      <c r="AB7">
        <v>105</v>
      </c>
      <c r="AC7" t="s">
        <v>45</v>
      </c>
      <c r="AD7" t="s">
        <v>45</v>
      </c>
      <c r="AE7">
        <v>10</v>
      </c>
    </row>
    <row r="8" spans="1:33" x14ac:dyDescent="0.25">
      <c r="B8">
        <v>105</v>
      </c>
      <c r="C8">
        <v>2019099</v>
      </c>
      <c r="D8">
        <v>1745</v>
      </c>
      <c r="E8" t="s">
        <v>114</v>
      </c>
      <c r="F8" s="1">
        <v>312</v>
      </c>
      <c r="G8" s="1">
        <f t="shared" si="0"/>
        <v>312</v>
      </c>
      <c r="H8" s="2">
        <v>43646</v>
      </c>
      <c r="I8" t="s">
        <v>38</v>
      </c>
      <c r="J8" t="s">
        <v>121</v>
      </c>
      <c r="K8" t="s">
        <v>116</v>
      </c>
      <c r="M8">
        <v>2114</v>
      </c>
      <c r="N8">
        <v>338466</v>
      </c>
      <c r="S8" t="s">
        <v>117</v>
      </c>
      <c r="T8">
        <v>305</v>
      </c>
      <c r="W8">
        <v>6</v>
      </c>
      <c r="X8">
        <v>19</v>
      </c>
      <c r="Y8">
        <v>4</v>
      </c>
      <c r="Z8">
        <v>1099981</v>
      </c>
      <c r="AA8" t="s">
        <v>43</v>
      </c>
      <c r="AB8">
        <v>105</v>
      </c>
      <c r="AC8" t="s">
        <v>45</v>
      </c>
      <c r="AD8" t="s">
        <v>45</v>
      </c>
      <c r="AE8">
        <v>11</v>
      </c>
    </row>
    <row r="9" spans="1:33" x14ac:dyDescent="0.25">
      <c r="B9">
        <v>105</v>
      </c>
      <c r="C9">
        <v>2019099</v>
      </c>
      <c r="D9">
        <v>1745</v>
      </c>
      <c r="E9" t="s">
        <v>114</v>
      </c>
      <c r="F9" s="1">
        <v>216.65</v>
      </c>
      <c r="G9" s="1">
        <f t="shared" si="0"/>
        <v>216.65</v>
      </c>
      <c r="H9" s="2">
        <v>43646</v>
      </c>
      <c r="I9" t="s">
        <v>38</v>
      </c>
      <c r="J9" t="s">
        <v>133</v>
      </c>
      <c r="K9" t="s">
        <v>116</v>
      </c>
      <c r="M9">
        <v>2114</v>
      </c>
      <c r="N9">
        <v>338466</v>
      </c>
      <c r="S9" t="s">
        <v>117</v>
      </c>
      <c r="T9">
        <v>305</v>
      </c>
      <c r="W9">
        <v>6</v>
      </c>
      <c r="X9">
        <v>19</v>
      </c>
      <c r="Y9">
        <v>5</v>
      </c>
      <c r="Z9">
        <v>1099820</v>
      </c>
      <c r="AA9" t="s">
        <v>43</v>
      </c>
      <c r="AB9">
        <v>105</v>
      </c>
      <c r="AC9" t="s">
        <v>45</v>
      </c>
      <c r="AD9" t="s">
        <v>45</v>
      </c>
      <c r="AE9">
        <v>1</v>
      </c>
    </row>
    <row r="10" spans="1:33" x14ac:dyDescent="0.25">
      <c r="B10">
        <v>105</v>
      </c>
      <c r="C10">
        <v>2019099</v>
      </c>
      <c r="D10">
        <v>1745</v>
      </c>
      <c r="E10" t="s">
        <v>114</v>
      </c>
      <c r="F10" s="1">
        <v>216.65</v>
      </c>
      <c r="G10" s="1">
        <f t="shared" si="0"/>
        <v>216.65</v>
      </c>
      <c r="H10" s="2">
        <v>43646</v>
      </c>
      <c r="I10" t="s">
        <v>38</v>
      </c>
      <c r="J10" t="s">
        <v>133</v>
      </c>
      <c r="K10" t="s">
        <v>116</v>
      </c>
      <c r="M10">
        <v>2114</v>
      </c>
      <c r="N10">
        <v>338466</v>
      </c>
      <c r="S10" t="s">
        <v>117</v>
      </c>
      <c r="T10">
        <v>305</v>
      </c>
      <c r="W10">
        <v>6</v>
      </c>
      <c r="X10">
        <v>19</v>
      </c>
      <c r="Y10">
        <v>5</v>
      </c>
      <c r="Z10">
        <v>1099820</v>
      </c>
      <c r="AA10" t="s">
        <v>43</v>
      </c>
      <c r="AB10">
        <v>105</v>
      </c>
      <c r="AC10" t="s">
        <v>45</v>
      </c>
      <c r="AD10" t="s">
        <v>45</v>
      </c>
      <c r="AE10">
        <v>2</v>
      </c>
    </row>
    <row r="11" spans="1:33" x14ac:dyDescent="0.25">
      <c r="B11">
        <v>105</v>
      </c>
      <c r="C11">
        <v>2019099</v>
      </c>
      <c r="D11">
        <v>1745</v>
      </c>
      <c r="E11" t="s">
        <v>114</v>
      </c>
      <c r="F11" s="1">
        <v>173.32</v>
      </c>
      <c r="G11" s="1">
        <f t="shared" si="0"/>
        <v>173.32</v>
      </c>
      <c r="H11" s="2">
        <v>43646</v>
      </c>
      <c r="I11" t="s">
        <v>38</v>
      </c>
      <c r="J11" t="s">
        <v>131</v>
      </c>
      <c r="K11" t="s">
        <v>116</v>
      </c>
      <c r="M11">
        <v>2114</v>
      </c>
      <c r="N11">
        <v>338466</v>
      </c>
      <c r="S11" t="s">
        <v>117</v>
      </c>
      <c r="T11">
        <v>305</v>
      </c>
      <c r="W11">
        <v>6</v>
      </c>
      <c r="X11">
        <v>19</v>
      </c>
      <c r="Y11">
        <v>4</v>
      </c>
      <c r="Z11">
        <v>1001446</v>
      </c>
      <c r="AA11" t="s">
        <v>43</v>
      </c>
      <c r="AB11">
        <v>105</v>
      </c>
      <c r="AC11" t="s">
        <v>45</v>
      </c>
      <c r="AD11" t="s">
        <v>45</v>
      </c>
      <c r="AE11">
        <v>5</v>
      </c>
    </row>
    <row r="12" spans="1:33" x14ac:dyDescent="0.25">
      <c r="B12">
        <v>105</v>
      </c>
      <c r="C12">
        <v>2019099</v>
      </c>
      <c r="D12">
        <v>1745</v>
      </c>
      <c r="E12" t="s">
        <v>114</v>
      </c>
      <c r="F12" s="1">
        <v>173.32</v>
      </c>
      <c r="G12" s="1">
        <f t="shared" si="0"/>
        <v>173.32</v>
      </c>
      <c r="H12" s="2">
        <v>43646</v>
      </c>
      <c r="I12" t="s">
        <v>38</v>
      </c>
      <c r="J12" t="s">
        <v>131</v>
      </c>
      <c r="K12" t="s">
        <v>116</v>
      </c>
      <c r="M12">
        <v>2114</v>
      </c>
      <c r="N12">
        <v>338466</v>
      </c>
      <c r="S12" t="s">
        <v>117</v>
      </c>
      <c r="T12">
        <v>305</v>
      </c>
      <c r="W12">
        <v>6</v>
      </c>
      <c r="X12">
        <v>19</v>
      </c>
      <c r="Y12">
        <v>4</v>
      </c>
      <c r="Z12">
        <v>1001446</v>
      </c>
      <c r="AA12" t="s">
        <v>43</v>
      </c>
      <c r="AB12">
        <v>105</v>
      </c>
      <c r="AC12" t="s">
        <v>45</v>
      </c>
      <c r="AD12" t="s">
        <v>45</v>
      </c>
      <c r="AE12">
        <v>6</v>
      </c>
    </row>
    <row r="13" spans="1:33" x14ac:dyDescent="0.25">
      <c r="B13">
        <v>105</v>
      </c>
      <c r="C13">
        <v>2019099</v>
      </c>
      <c r="D13">
        <v>1745</v>
      </c>
      <c r="E13" t="s">
        <v>114</v>
      </c>
      <c r="F13" s="1">
        <v>173.32</v>
      </c>
      <c r="G13" s="1">
        <f t="shared" si="0"/>
        <v>173.32</v>
      </c>
      <c r="H13" s="2">
        <v>43646</v>
      </c>
      <c r="I13" t="s">
        <v>38</v>
      </c>
      <c r="J13" t="s">
        <v>127</v>
      </c>
      <c r="K13" t="s">
        <v>116</v>
      </c>
      <c r="M13">
        <v>2114</v>
      </c>
      <c r="N13">
        <v>338466</v>
      </c>
      <c r="S13" t="s">
        <v>117</v>
      </c>
      <c r="T13">
        <v>305</v>
      </c>
      <c r="W13">
        <v>6</v>
      </c>
      <c r="X13">
        <v>19</v>
      </c>
      <c r="Y13">
        <v>4</v>
      </c>
      <c r="Z13">
        <v>1099997</v>
      </c>
      <c r="AA13" t="s">
        <v>43</v>
      </c>
      <c r="AB13">
        <v>105</v>
      </c>
      <c r="AC13" t="s">
        <v>45</v>
      </c>
      <c r="AD13" t="s">
        <v>45</v>
      </c>
      <c r="AE13">
        <v>8</v>
      </c>
    </row>
    <row r="14" spans="1:33" x14ac:dyDescent="0.25">
      <c r="B14">
        <v>105</v>
      </c>
      <c r="C14">
        <v>2019099</v>
      </c>
      <c r="D14">
        <v>1745</v>
      </c>
      <c r="E14" t="s">
        <v>114</v>
      </c>
      <c r="F14" s="1">
        <v>173.32</v>
      </c>
      <c r="G14" s="1">
        <f t="shared" si="0"/>
        <v>173.32</v>
      </c>
      <c r="H14" s="2">
        <v>43646</v>
      </c>
      <c r="I14" t="s">
        <v>38</v>
      </c>
      <c r="J14" t="s">
        <v>127</v>
      </c>
      <c r="K14" t="s">
        <v>116</v>
      </c>
      <c r="M14">
        <v>2114</v>
      </c>
      <c r="N14">
        <v>338466</v>
      </c>
      <c r="S14" t="s">
        <v>117</v>
      </c>
      <c r="T14">
        <v>305</v>
      </c>
      <c r="W14">
        <v>6</v>
      </c>
      <c r="X14">
        <v>19</v>
      </c>
      <c r="Y14">
        <v>4</v>
      </c>
      <c r="Z14">
        <v>1099997</v>
      </c>
      <c r="AA14" t="s">
        <v>43</v>
      </c>
      <c r="AB14">
        <v>105</v>
      </c>
      <c r="AC14" t="s">
        <v>45</v>
      </c>
      <c r="AD14" t="s">
        <v>45</v>
      </c>
      <c r="AE14">
        <v>9</v>
      </c>
    </row>
    <row r="15" spans="1:33" x14ac:dyDescent="0.25">
      <c r="B15">
        <v>105</v>
      </c>
      <c r="C15">
        <v>2019099</v>
      </c>
      <c r="D15">
        <v>1745</v>
      </c>
      <c r="E15" t="s">
        <v>114</v>
      </c>
      <c r="F15" s="1">
        <v>86.66</v>
      </c>
      <c r="G15" s="1">
        <f t="shared" si="0"/>
        <v>86.66</v>
      </c>
      <c r="H15" s="2">
        <v>43646</v>
      </c>
      <c r="I15" t="s">
        <v>38</v>
      </c>
      <c r="J15" t="s">
        <v>131</v>
      </c>
      <c r="K15" t="s">
        <v>116</v>
      </c>
      <c r="M15">
        <v>2114</v>
      </c>
      <c r="N15">
        <v>338466</v>
      </c>
      <c r="S15" t="s">
        <v>117</v>
      </c>
      <c r="T15">
        <v>305</v>
      </c>
      <c r="W15">
        <v>6</v>
      </c>
      <c r="X15">
        <v>19</v>
      </c>
      <c r="Y15">
        <v>2</v>
      </c>
      <c r="Z15">
        <v>1001446</v>
      </c>
      <c r="AA15" t="s">
        <v>43</v>
      </c>
      <c r="AB15">
        <v>105</v>
      </c>
      <c r="AC15" t="s">
        <v>45</v>
      </c>
      <c r="AD15" t="s">
        <v>45</v>
      </c>
      <c r="AE15">
        <v>4</v>
      </c>
    </row>
    <row r="16" spans="1:33" x14ac:dyDescent="0.25">
      <c r="B16">
        <v>105</v>
      </c>
      <c r="C16">
        <v>2019099</v>
      </c>
      <c r="D16">
        <v>1745</v>
      </c>
      <c r="E16" t="s">
        <v>114</v>
      </c>
      <c r="F16" s="1">
        <v>86.66</v>
      </c>
      <c r="G16" s="1">
        <f t="shared" si="0"/>
        <v>86.66</v>
      </c>
      <c r="H16" s="2">
        <v>43646</v>
      </c>
      <c r="I16" t="s">
        <v>38</v>
      </c>
      <c r="J16" t="s">
        <v>133</v>
      </c>
      <c r="K16" t="s">
        <v>116</v>
      </c>
      <c r="M16">
        <v>2114</v>
      </c>
      <c r="N16">
        <v>338466</v>
      </c>
      <c r="S16" t="s">
        <v>117</v>
      </c>
      <c r="T16">
        <v>305</v>
      </c>
      <c r="W16">
        <v>6</v>
      </c>
      <c r="X16">
        <v>19</v>
      </c>
      <c r="Y16">
        <v>2</v>
      </c>
      <c r="Z16">
        <v>1099820</v>
      </c>
      <c r="AA16" t="s">
        <v>43</v>
      </c>
      <c r="AB16">
        <v>105</v>
      </c>
      <c r="AC16" t="s">
        <v>45</v>
      </c>
      <c r="AD16" t="s">
        <v>45</v>
      </c>
      <c r="AE16">
        <v>13</v>
      </c>
    </row>
    <row r="17" spans="2:31" x14ac:dyDescent="0.25">
      <c r="B17">
        <v>105</v>
      </c>
      <c r="C17">
        <v>2019099</v>
      </c>
      <c r="D17">
        <v>1745</v>
      </c>
      <c r="E17" t="s">
        <v>114</v>
      </c>
      <c r="F17" s="1">
        <v>1096</v>
      </c>
      <c r="G17" s="1">
        <f t="shared" si="0"/>
        <v>1096</v>
      </c>
      <c r="H17" s="2">
        <v>43661</v>
      </c>
      <c r="I17" t="s">
        <v>38</v>
      </c>
      <c r="J17" t="s">
        <v>115</v>
      </c>
      <c r="K17" t="s">
        <v>116</v>
      </c>
      <c r="M17">
        <v>2120</v>
      </c>
      <c r="N17">
        <v>339779</v>
      </c>
      <c r="S17" t="s">
        <v>117</v>
      </c>
      <c r="T17">
        <v>305</v>
      </c>
      <c r="W17">
        <v>7</v>
      </c>
      <c r="X17">
        <v>19</v>
      </c>
      <c r="Y17">
        <v>8</v>
      </c>
      <c r="Z17">
        <v>1099914</v>
      </c>
      <c r="AA17" t="s">
        <v>43</v>
      </c>
      <c r="AB17">
        <v>105</v>
      </c>
      <c r="AC17" t="s">
        <v>45</v>
      </c>
      <c r="AD17" t="s">
        <v>45</v>
      </c>
      <c r="AE17">
        <v>1</v>
      </c>
    </row>
    <row r="18" spans="2:31" x14ac:dyDescent="0.25">
      <c r="B18">
        <v>105</v>
      </c>
      <c r="C18">
        <v>2019099</v>
      </c>
      <c r="D18">
        <v>1745</v>
      </c>
      <c r="E18" t="s">
        <v>114</v>
      </c>
      <c r="F18" s="1">
        <v>1096</v>
      </c>
      <c r="G18" s="1">
        <f t="shared" si="0"/>
        <v>1096</v>
      </c>
      <c r="H18" s="2">
        <v>43661</v>
      </c>
      <c r="I18" t="s">
        <v>38</v>
      </c>
      <c r="J18" t="s">
        <v>115</v>
      </c>
      <c r="K18" t="s">
        <v>116</v>
      </c>
      <c r="M18">
        <v>2120</v>
      </c>
      <c r="N18">
        <v>339779</v>
      </c>
      <c r="S18" t="s">
        <v>117</v>
      </c>
      <c r="T18">
        <v>305</v>
      </c>
      <c r="W18">
        <v>7</v>
      </c>
      <c r="X18">
        <v>19</v>
      </c>
      <c r="Y18">
        <v>8</v>
      </c>
      <c r="Z18">
        <v>1099914</v>
      </c>
      <c r="AA18" t="s">
        <v>43</v>
      </c>
      <c r="AB18">
        <v>105</v>
      </c>
      <c r="AC18" t="s">
        <v>45</v>
      </c>
      <c r="AD18" t="s">
        <v>45</v>
      </c>
      <c r="AE18">
        <v>25</v>
      </c>
    </row>
    <row r="19" spans="2:31" x14ac:dyDescent="0.25">
      <c r="B19">
        <v>105</v>
      </c>
      <c r="C19">
        <v>2019099</v>
      </c>
      <c r="D19">
        <v>1745</v>
      </c>
      <c r="E19" t="s">
        <v>114</v>
      </c>
      <c r="F19" s="1">
        <v>548</v>
      </c>
      <c r="G19" s="1">
        <f t="shared" si="0"/>
        <v>548</v>
      </c>
      <c r="H19" s="2">
        <v>43661</v>
      </c>
      <c r="I19" t="s">
        <v>38</v>
      </c>
      <c r="J19" t="s">
        <v>115</v>
      </c>
      <c r="K19" t="s">
        <v>116</v>
      </c>
      <c r="M19">
        <v>2120</v>
      </c>
      <c r="N19">
        <v>339779</v>
      </c>
      <c r="S19" t="s">
        <v>117</v>
      </c>
      <c r="T19">
        <v>305</v>
      </c>
      <c r="W19">
        <v>7</v>
      </c>
      <c r="X19">
        <v>19</v>
      </c>
      <c r="Y19">
        <v>4</v>
      </c>
      <c r="Z19">
        <v>1099914</v>
      </c>
      <c r="AA19" t="s">
        <v>43</v>
      </c>
      <c r="AB19">
        <v>105</v>
      </c>
      <c r="AC19" t="s">
        <v>45</v>
      </c>
      <c r="AD19" t="s">
        <v>45</v>
      </c>
      <c r="AE19">
        <v>3</v>
      </c>
    </row>
    <row r="20" spans="2:31" x14ac:dyDescent="0.25">
      <c r="B20">
        <v>105</v>
      </c>
      <c r="C20">
        <v>2019099</v>
      </c>
      <c r="D20">
        <v>1745</v>
      </c>
      <c r="E20" t="s">
        <v>114</v>
      </c>
      <c r="F20" s="1">
        <v>548</v>
      </c>
      <c r="G20" s="1">
        <f t="shared" si="0"/>
        <v>548</v>
      </c>
      <c r="H20" s="2">
        <v>43661</v>
      </c>
      <c r="I20" t="s">
        <v>38</v>
      </c>
      <c r="J20" t="s">
        <v>115</v>
      </c>
      <c r="K20" t="s">
        <v>116</v>
      </c>
      <c r="M20">
        <v>2120</v>
      </c>
      <c r="N20">
        <v>339779</v>
      </c>
      <c r="S20" t="s">
        <v>117</v>
      </c>
      <c r="T20">
        <v>305</v>
      </c>
      <c r="W20">
        <v>7</v>
      </c>
      <c r="X20">
        <v>19</v>
      </c>
      <c r="Y20">
        <v>4</v>
      </c>
      <c r="Z20">
        <v>1099914</v>
      </c>
      <c r="AA20" t="s">
        <v>43</v>
      </c>
      <c r="AB20">
        <v>105</v>
      </c>
      <c r="AC20" t="s">
        <v>45</v>
      </c>
      <c r="AD20" t="s">
        <v>45</v>
      </c>
      <c r="AE20">
        <v>21</v>
      </c>
    </row>
    <row r="21" spans="2:31" x14ac:dyDescent="0.25">
      <c r="B21">
        <v>105</v>
      </c>
      <c r="C21">
        <v>2019099</v>
      </c>
      <c r="D21">
        <v>1745</v>
      </c>
      <c r="E21" t="s">
        <v>114</v>
      </c>
      <c r="F21" s="1">
        <v>460</v>
      </c>
      <c r="G21" s="1">
        <f t="shared" si="0"/>
        <v>460</v>
      </c>
      <c r="H21" s="2">
        <v>43661</v>
      </c>
      <c r="I21" t="s">
        <v>38</v>
      </c>
      <c r="J21" t="s">
        <v>120</v>
      </c>
      <c r="K21" t="s">
        <v>116</v>
      </c>
      <c r="M21">
        <v>2120</v>
      </c>
      <c r="N21">
        <v>339779</v>
      </c>
      <c r="S21" t="s">
        <v>117</v>
      </c>
      <c r="T21">
        <v>305</v>
      </c>
      <c r="W21">
        <v>7</v>
      </c>
      <c r="X21">
        <v>19</v>
      </c>
      <c r="Y21">
        <v>5</v>
      </c>
      <c r="Z21">
        <v>1099823</v>
      </c>
      <c r="AA21" t="s">
        <v>43</v>
      </c>
      <c r="AB21">
        <v>105</v>
      </c>
      <c r="AC21" t="s">
        <v>45</v>
      </c>
      <c r="AD21" t="s">
        <v>45</v>
      </c>
      <c r="AE21">
        <v>18</v>
      </c>
    </row>
    <row r="22" spans="2:31" x14ac:dyDescent="0.25">
      <c r="B22">
        <v>105</v>
      </c>
      <c r="C22">
        <v>2019099</v>
      </c>
      <c r="D22">
        <v>1745</v>
      </c>
      <c r="E22" t="s">
        <v>114</v>
      </c>
      <c r="F22" s="1">
        <v>368</v>
      </c>
      <c r="G22" s="1">
        <f t="shared" si="0"/>
        <v>368</v>
      </c>
      <c r="H22" s="2">
        <v>43661</v>
      </c>
      <c r="I22" t="s">
        <v>38</v>
      </c>
      <c r="J22" t="s">
        <v>120</v>
      </c>
      <c r="K22" t="s">
        <v>116</v>
      </c>
      <c r="M22">
        <v>2120</v>
      </c>
      <c r="N22">
        <v>339779</v>
      </c>
      <c r="S22" t="s">
        <v>117</v>
      </c>
      <c r="T22">
        <v>305</v>
      </c>
      <c r="W22">
        <v>7</v>
      </c>
      <c r="X22">
        <v>19</v>
      </c>
      <c r="Y22">
        <v>4</v>
      </c>
      <c r="Z22">
        <v>1099823</v>
      </c>
      <c r="AA22" t="s">
        <v>43</v>
      </c>
      <c r="AB22">
        <v>105</v>
      </c>
      <c r="AC22" t="s">
        <v>45</v>
      </c>
      <c r="AD22" t="s">
        <v>45</v>
      </c>
      <c r="AE22">
        <v>16</v>
      </c>
    </row>
    <row r="23" spans="2:31" x14ac:dyDescent="0.25">
      <c r="B23">
        <v>105</v>
      </c>
      <c r="C23">
        <v>2019099</v>
      </c>
      <c r="D23">
        <v>1745</v>
      </c>
      <c r="E23" t="s">
        <v>114</v>
      </c>
      <c r="F23" s="1">
        <v>184</v>
      </c>
      <c r="G23" s="1">
        <f t="shared" si="0"/>
        <v>184</v>
      </c>
      <c r="H23" s="2">
        <v>43661</v>
      </c>
      <c r="I23" t="s">
        <v>38</v>
      </c>
      <c r="J23" t="s">
        <v>120</v>
      </c>
      <c r="K23" t="s">
        <v>116</v>
      </c>
      <c r="M23">
        <v>2120</v>
      </c>
      <c r="N23">
        <v>339779</v>
      </c>
      <c r="S23" t="s">
        <v>117</v>
      </c>
      <c r="T23">
        <v>305</v>
      </c>
      <c r="W23">
        <v>7</v>
      </c>
      <c r="X23">
        <v>19</v>
      </c>
      <c r="Y23">
        <v>2</v>
      </c>
      <c r="Z23">
        <v>1099823</v>
      </c>
      <c r="AA23" t="s">
        <v>43</v>
      </c>
      <c r="AB23">
        <v>105</v>
      </c>
      <c r="AC23" t="s">
        <v>45</v>
      </c>
      <c r="AD23" t="s">
        <v>45</v>
      </c>
      <c r="AE23">
        <v>12</v>
      </c>
    </row>
    <row r="24" spans="2:31" x14ac:dyDescent="0.25">
      <c r="B24">
        <v>105</v>
      </c>
      <c r="C24">
        <v>2019099</v>
      </c>
      <c r="D24">
        <v>1745</v>
      </c>
      <c r="E24" t="s">
        <v>114</v>
      </c>
      <c r="F24" s="1">
        <v>184</v>
      </c>
      <c r="G24" s="1">
        <f t="shared" si="0"/>
        <v>184</v>
      </c>
      <c r="H24" s="2">
        <v>43661</v>
      </c>
      <c r="I24" t="s">
        <v>38</v>
      </c>
      <c r="J24" t="s">
        <v>120</v>
      </c>
      <c r="K24" t="s">
        <v>116</v>
      </c>
      <c r="M24">
        <v>2120</v>
      </c>
      <c r="N24">
        <v>339779</v>
      </c>
      <c r="S24" t="s">
        <v>117</v>
      </c>
      <c r="T24">
        <v>305</v>
      </c>
      <c r="W24">
        <v>7</v>
      </c>
      <c r="X24">
        <v>19</v>
      </c>
      <c r="Y24">
        <v>2</v>
      </c>
      <c r="Z24">
        <v>1099823</v>
      </c>
      <c r="AA24" t="s">
        <v>43</v>
      </c>
      <c r="AB24">
        <v>105</v>
      </c>
      <c r="AC24" t="s">
        <v>45</v>
      </c>
      <c r="AD24" t="s">
        <v>45</v>
      </c>
      <c r="AE24">
        <v>13</v>
      </c>
    </row>
    <row r="25" spans="2:31" x14ac:dyDescent="0.25">
      <c r="B25">
        <v>105</v>
      </c>
      <c r="C25">
        <v>2019099</v>
      </c>
      <c r="D25">
        <v>1745</v>
      </c>
      <c r="E25" t="s">
        <v>114</v>
      </c>
      <c r="F25" s="1">
        <v>184</v>
      </c>
      <c r="G25" s="1">
        <f t="shared" si="0"/>
        <v>184</v>
      </c>
      <c r="H25" s="2">
        <v>43661</v>
      </c>
      <c r="I25" t="s">
        <v>38</v>
      </c>
      <c r="J25" t="s">
        <v>120</v>
      </c>
      <c r="K25" t="s">
        <v>116</v>
      </c>
      <c r="M25">
        <v>2120</v>
      </c>
      <c r="N25">
        <v>339779</v>
      </c>
      <c r="S25" t="s">
        <v>117</v>
      </c>
      <c r="T25">
        <v>305</v>
      </c>
      <c r="W25">
        <v>7</v>
      </c>
      <c r="X25">
        <v>19</v>
      </c>
      <c r="Y25">
        <v>2</v>
      </c>
      <c r="Z25">
        <v>1099823</v>
      </c>
      <c r="AA25" t="s">
        <v>43</v>
      </c>
      <c r="AB25">
        <v>105</v>
      </c>
      <c r="AC25" t="s">
        <v>45</v>
      </c>
      <c r="AD25" t="s">
        <v>45</v>
      </c>
      <c r="AE25">
        <v>14</v>
      </c>
    </row>
    <row r="26" spans="2:31" x14ac:dyDescent="0.25">
      <c r="B26">
        <v>105</v>
      </c>
      <c r="C26">
        <v>2019099</v>
      </c>
      <c r="D26">
        <v>1745</v>
      </c>
      <c r="E26" t="s">
        <v>114</v>
      </c>
      <c r="F26" s="1">
        <v>184</v>
      </c>
      <c r="G26" s="1">
        <f t="shared" si="0"/>
        <v>184</v>
      </c>
      <c r="H26" s="2">
        <v>43661</v>
      </c>
      <c r="I26" t="s">
        <v>38</v>
      </c>
      <c r="J26" t="s">
        <v>120</v>
      </c>
      <c r="K26" t="s">
        <v>116</v>
      </c>
      <c r="M26">
        <v>2120</v>
      </c>
      <c r="N26">
        <v>339779</v>
      </c>
      <c r="S26" t="s">
        <v>117</v>
      </c>
      <c r="T26">
        <v>305</v>
      </c>
      <c r="W26">
        <v>7</v>
      </c>
      <c r="X26">
        <v>19</v>
      </c>
      <c r="Y26">
        <v>2</v>
      </c>
      <c r="Z26">
        <v>1099823</v>
      </c>
      <c r="AA26" t="s">
        <v>43</v>
      </c>
      <c r="AB26">
        <v>105</v>
      </c>
      <c r="AC26" t="s">
        <v>45</v>
      </c>
      <c r="AD26" t="s">
        <v>45</v>
      </c>
      <c r="AE26">
        <v>15</v>
      </c>
    </row>
    <row r="27" spans="2:31" x14ac:dyDescent="0.25">
      <c r="B27">
        <v>105</v>
      </c>
      <c r="C27">
        <v>2019099</v>
      </c>
      <c r="D27">
        <v>1745</v>
      </c>
      <c r="E27" t="s">
        <v>114</v>
      </c>
      <c r="F27" s="1">
        <v>184</v>
      </c>
      <c r="G27" s="1">
        <f t="shared" si="0"/>
        <v>184</v>
      </c>
      <c r="H27" s="2">
        <v>43661</v>
      </c>
      <c r="I27" t="s">
        <v>38</v>
      </c>
      <c r="J27" t="s">
        <v>120</v>
      </c>
      <c r="K27" t="s">
        <v>116</v>
      </c>
      <c r="M27">
        <v>2120</v>
      </c>
      <c r="N27">
        <v>339779</v>
      </c>
      <c r="S27" t="s">
        <v>117</v>
      </c>
      <c r="T27">
        <v>305</v>
      </c>
      <c r="W27">
        <v>7</v>
      </c>
      <c r="X27">
        <v>19</v>
      </c>
      <c r="Y27">
        <v>2</v>
      </c>
      <c r="Z27">
        <v>1099823</v>
      </c>
      <c r="AA27" t="s">
        <v>43</v>
      </c>
      <c r="AB27">
        <v>105</v>
      </c>
      <c r="AC27" t="s">
        <v>45</v>
      </c>
      <c r="AD27" t="s">
        <v>45</v>
      </c>
      <c r="AE27">
        <v>17</v>
      </c>
    </row>
    <row r="28" spans="2:31" x14ac:dyDescent="0.25">
      <c r="B28">
        <v>105</v>
      </c>
      <c r="C28">
        <v>2019099</v>
      </c>
      <c r="D28">
        <v>1745</v>
      </c>
      <c r="E28" t="s">
        <v>114</v>
      </c>
      <c r="F28" s="1">
        <v>184</v>
      </c>
      <c r="G28" s="1">
        <f t="shared" si="0"/>
        <v>184</v>
      </c>
      <c r="H28" s="2">
        <v>43661</v>
      </c>
      <c r="I28" t="s">
        <v>38</v>
      </c>
      <c r="J28" t="s">
        <v>120</v>
      </c>
      <c r="K28" t="s">
        <v>116</v>
      </c>
      <c r="M28">
        <v>2120</v>
      </c>
      <c r="N28">
        <v>339779</v>
      </c>
      <c r="S28" t="s">
        <v>117</v>
      </c>
      <c r="T28">
        <v>305</v>
      </c>
      <c r="W28">
        <v>7</v>
      </c>
      <c r="X28">
        <v>19</v>
      </c>
      <c r="Y28">
        <v>2</v>
      </c>
      <c r="Z28">
        <v>1099823</v>
      </c>
      <c r="AA28" t="s">
        <v>43</v>
      </c>
      <c r="AB28">
        <v>105</v>
      </c>
      <c r="AC28" t="s">
        <v>45</v>
      </c>
      <c r="AD28" t="s">
        <v>45</v>
      </c>
      <c r="AE28">
        <v>19</v>
      </c>
    </row>
    <row r="29" spans="2:31" x14ac:dyDescent="0.25">
      <c r="B29">
        <v>105</v>
      </c>
      <c r="C29">
        <v>2019099</v>
      </c>
      <c r="D29">
        <v>1745</v>
      </c>
      <c r="E29" t="s">
        <v>114</v>
      </c>
      <c r="F29" s="1">
        <v>183</v>
      </c>
      <c r="G29" s="1">
        <f t="shared" si="0"/>
        <v>183</v>
      </c>
      <c r="H29" s="2">
        <v>43661</v>
      </c>
      <c r="I29" t="s">
        <v>38</v>
      </c>
      <c r="J29" t="s">
        <v>124</v>
      </c>
      <c r="K29" t="s">
        <v>116</v>
      </c>
      <c r="M29">
        <v>2120</v>
      </c>
      <c r="N29">
        <v>339779</v>
      </c>
      <c r="S29" t="s">
        <v>117</v>
      </c>
      <c r="T29">
        <v>305</v>
      </c>
      <c r="W29">
        <v>7</v>
      </c>
      <c r="X29">
        <v>19</v>
      </c>
      <c r="Y29">
        <v>3</v>
      </c>
      <c r="Z29">
        <v>1099918</v>
      </c>
      <c r="AA29" t="s">
        <v>43</v>
      </c>
      <c r="AB29">
        <v>105</v>
      </c>
      <c r="AC29" t="s">
        <v>45</v>
      </c>
      <c r="AD29" t="s">
        <v>45</v>
      </c>
      <c r="AE29">
        <v>9</v>
      </c>
    </row>
    <row r="30" spans="2:31" x14ac:dyDescent="0.25">
      <c r="B30">
        <v>105</v>
      </c>
      <c r="C30">
        <v>2019099</v>
      </c>
      <c r="D30">
        <v>1745</v>
      </c>
      <c r="E30" t="s">
        <v>114</v>
      </c>
      <c r="F30" s="1">
        <v>122</v>
      </c>
      <c r="G30" s="1">
        <f t="shared" si="0"/>
        <v>122</v>
      </c>
      <c r="H30" s="2">
        <v>43661</v>
      </c>
      <c r="I30" t="s">
        <v>38</v>
      </c>
      <c r="J30" t="s">
        <v>124</v>
      </c>
      <c r="K30" t="s">
        <v>116</v>
      </c>
      <c r="M30">
        <v>2120</v>
      </c>
      <c r="N30">
        <v>339779</v>
      </c>
      <c r="S30" t="s">
        <v>117</v>
      </c>
      <c r="T30">
        <v>305</v>
      </c>
      <c r="W30">
        <v>7</v>
      </c>
      <c r="X30">
        <v>19</v>
      </c>
      <c r="Y30">
        <v>2</v>
      </c>
      <c r="Z30">
        <v>1099918</v>
      </c>
      <c r="AA30" t="s">
        <v>43</v>
      </c>
      <c r="AB30">
        <v>105</v>
      </c>
      <c r="AC30" t="s">
        <v>45</v>
      </c>
      <c r="AD30" t="s">
        <v>45</v>
      </c>
      <c r="AE30">
        <v>6</v>
      </c>
    </row>
    <row r="31" spans="2:31" x14ac:dyDescent="0.25">
      <c r="B31">
        <v>105</v>
      </c>
      <c r="C31">
        <v>2019099</v>
      </c>
      <c r="D31">
        <v>1745</v>
      </c>
      <c r="E31" t="s">
        <v>114</v>
      </c>
      <c r="F31" s="1">
        <v>122</v>
      </c>
      <c r="G31" s="1">
        <f t="shared" si="0"/>
        <v>122</v>
      </c>
      <c r="H31" s="2">
        <v>43661</v>
      </c>
      <c r="I31" t="s">
        <v>38</v>
      </c>
      <c r="J31" t="s">
        <v>124</v>
      </c>
      <c r="K31" t="s">
        <v>116</v>
      </c>
      <c r="M31">
        <v>2120</v>
      </c>
      <c r="N31">
        <v>339779</v>
      </c>
      <c r="S31" t="s">
        <v>117</v>
      </c>
      <c r="T31">
        <v>305</v>
      </c>
      <c r="W31">
        <v>7</v>
      </c>
      <c r="X31">
        <v>19</v>
      </c>
      <c r="Y31">
        <v>2</v>
      </c>
      <c r="Z31">
        <v>1099918</v>
      </c>
      <c r="AA31" t="s">
        <v>43</v>
      </c>
      <c r="AB31">
        <v>105</v>
      </c>
      <c r="AC31" t="s">
        <v>45</v>
      </c>
      <c r="AD31" t="s">
        <v>45</v>
      </c>
      <c r="AE31">
        <v>7</v>
      </c>
    </row>
    <row r="32" spans="2:31" x14ac:dyDescent="0.25">
      <c r="B32">
        <v>105</v>
      </c>
      <c r="C32">
        <v>2019099</v>
      </c>
      <c r="D32">
        <v>1745</v>
      </c>
      <c r="E32" t="s">
        <v>114</v>
      </c>
      <c r="F32" s="1">
        <v>122</v>
      </c>
      <c r="G32" s="1">
        <f t="shared" si="0"/>
        <v>122</v>
      </c>
      <c r="H32" s="2">
        <v>43661</v>
      </c>
      <c r="I32" t="s">
        <v>38</v>
      </c>
      <c r="J32" t="s">
        <v>124</v>
      </c>
      <c r="K32" t="s">
        <v>116</v>
      </c>
      <c r="M32">
        <v>2120</v>
      </c>
      <c r="N32">
        <v>339779</v>
      </c>
      <c r="S32" t="s">
        <v>117</v>
      </c>
      <c r="T32">
        <v>305</v>
      </c>
      <c r="W32">
        <v>7</v>
      </c>
      <c r="X32">
        <v>19</v>
      </c>
      <c r="Y32">
        <v>2</v>
      </c>
      <c r="Z32">
        <v>1099918</v>
      </c>
      <c r="AA32" t="s">
        <v>43</v>
      </c>
      <c r="AB32">
        <v>105</v>
      </c>
      <c r="AC32" t="s">
        <v>45</v>
      </c>
      <c r="AD32" t="s">
        <v>45</v>
      </c>
      <c r="AE32">
        <v>8</v>
      </c>
    </row>
    <row r="33" spans="2:31" x14ac:dyDescent="0.25">
      <c r="B33">
        <v>105</v>
      </c>
      <c r="C33">
        <v>2019099</v>
      </c>
      <c r="D33">
        <v>1745</v>
      </c>
      <c r="E33" t="s">
        <v>114</v>
      </c>
      <c r="F33" s="1">
        <v>122</v>
      </c>
      <c r="G33" s="1">
        <f t="shared" si="0"/>
        <v>122</v>
      </c>
      <c r="H33" s="2">
        <v>43661</v>
      </c>
      <c r="I33" t="s">
        <v>38</v>
      </c>
      <c r="J33" t="s">
        <v>124</v>
      </c>
      <c r="K33" t="s">
        <v>116</v>
      </c>
      <c r="M33">
        <v>2120</v>
      </c>
      <c r="N33">
        <v>339779</v>
      </c>
      <c r="S33" t="s">
        <v>117</v>
      </c>
      <c r="T33">
        <v>305</v>
      </c>
      <c r="W33">
        <v>7</v>
      </c>
      <c r="X33">
        <v>19</v>
      </c>
      <c r="Y33">
        <v>2</v>
      </c>
      <c r="Z33">
        <v>1099918</v>
      </c>
      <c r="AA33" t="s">
        <v>43</v>
      </c>
      <c r="AB33">
        <v>105</v>
      </c>
      <c r="AC33" t="s">
        <v>45</v>
      </c>
      <c r="AD33" t="s">
        <v>45</v>
      </c>
      <c r="AE33">
        <v>10</v>
      </c>
    </row>
    <row r="34" spans="2:31" x14ac:dyDescent="0.25">
      <c r="B34">
        <v>105</v>
      </c>
      <c r="C34">
        <v>2019099</v>
      </c>
      <c r="D34">
        <v>1745</v>
      </c>
      <c r="E34" t="s">
        <v>114</v>
      </c>
      <c r="F34" s="1">
        <v>117</v>
      </c>
      <c r="G34" s="1">
        <f t="shared" si="0"/>
        <v>117</v>
      </c>
      <c r="H34" s="2">
        <v>43661</v>
      </c>
      <c r="I34" t="s">
        <v>38</v>
      </c>
      <c r="J34" t="s">
        <v>121</v>
      </c>
      <c r="K34" t="s">
        <v>116</v>
      </c>
      <c r="M34">
        <v>2120</v>
      </c>
      <c r="N34">
        <v>339779</v>
      </c>
      <c r="S34" t="s">
        <v>117</v>
      </c>
      <c r="T34">
        <v>305</v>
      </c>
      <c r="W34">
        <v>7</v>
      </c>
      <c r="X34">
        <v>19</v>
      </c>
      <c r="Y34">
        <v>1.5</v>
      </c>
      <c r="Z34">
        <v>1099981</v>
      </c>
      <c r="AA34" t="s">
        <v>43</v>
      </c>
      <c r="AB34">
        <v>105</v>
      </c>
      <c r="AC34" t="s">
        <v>45</v>
      </c>
      <c r="AD34" t="s">
        <v>45</v>
      </c>
      <c r="AE34">
        <v>4</v>
      </c>
    </row>
    <row r="35" spans="2:31" x14ac:dyDescent="0.25">
      <c r="B35">
        <v>105</v>
      </c>
      <c r="C35">
        <v>2019099</v>
      </c>
      <c r="D35">
        <v>1745</v>
      </c>
      <c r="E35" t="s">
        <v>114</v>
      </c>
      <c r="F35" s="1">
        <v>92</v>
      </c>
      <c r="G35" s="1">
        <f t="shared" si="0"/>
        <v>92</v>
      </c>
      <c r="H35" s="2">
        <v>43661</v>
      </c>
      <c r="I35" t="s">
        <v>38</v>
      </c>
      <c r="J35" t="s">
        <v>120</v>
      </c>
      <c r="K35" t="s">
        <v>116</v>
      </c>
      <c r="M35">
        <v>2120</v>
      </c>
      <c r="N35">
        <v>339779</v>
      </c>
      <c r="S35" t="s">
        <v>117</v>
      </c>
      <c r="T35">
        <v>305</v>
      </c>
      <c r="W35">
        <v>7</v>
      </c>
      <c r="X35">
        <v>19</v>
      </c>
      <c r="Y35">
        <v>1</v>
      </c>
      <c r="Z35">
        <v>1099823</v>
      </c>
      <c r="AA35" t="s">
        <v>43</v>
      </c>
      <c r="AB35">
        <v>105</v>
      </c>
      <c r="AC35" t="s">
        <v>45</v>
      </c>
      <c r="AD35" t="s">
        <v>45</v>
      </c>
      <c r="AE35">
        <v>20</v>
      </c>
    </row>
    <row r="36" spans="2:31" x14ac:dyDescent="0.25">
      <c r="B36">
        <v>105</v>
      </c>
      <c r="C36">
        <v>2019099</v>
      </c>
      <c r="D36">
        <v>1745</v>
      </c>
      <c r="E36" t="s">
        <v>114</v>
      </c>
      <c r="F36" s="1">
        <v>61</v>
      </c>
      <c r="G36" s="1">
        <f t="shared" si="0"/>
        <v>61</v>
      </c>
      <c r="H36" s="2">
        <v>43661</v>
      </c>
      <c r="I36" t="s">
        <v>38</v>
      </c>
      <c r="J36" t="s">
        <v>124</v>
      </c>
      <c r="K36" t="s">
        <v>116</v>
      </c>
      <c r="M36">
        <v>2120</v>
      </c>
      <c r="N36">
        <v>339779</v>
      </c>
      <c r="S36" t="s">
        <v>117</v>
      </c>
      <c r="T36">
        <v>305</v>
      </c>
      <c r="W36">
        <v>7</v>
      </c>
      <c r="X36">
        <v>19</v>
      </c>
      <c r="Y36">
        <v>1</v>
      </c>
      <c r="Z36">
        <v>1099918</v>
      </c>
      <c r="AA36" t="s">
        <v>43</v>
      </c>
      <c r="AB36">
        <v>105</v>
      </c>
      <c r="AC36" t="s">
        <v>45</v>
      </c>
      <c r="AD36" t="s">
        <v>45</v>
      </c>
      <c r="AE36">
        <v>11</v>
      </c>
    </row>
    <row r="37" spans="2:31" x14ac:dyDescent="0.25">
      <c r="B37">
        <v>105</v>
      </c>
      <c r="C37">
        <v>2019099</v>
      </c>
      <c r="D37">
        <v>1745</v>
      </c>
      <c r="E37" t="s">
        <v>114</v>
      </c>
      <c r="F37" s="1">
        <v>43.33</v>
      </c>
      <c r="G37" s="1">
        <f t="shared" si="0"/>
        <v>43.33</v>
      </c>
      <c r="H37" s="2">
        <v>43661</v>
      </c>
      <c r="I37" t="s">
        <v>38</v>
      </c>
      <c r="J37" t="s">
        <v>129</v>
      </c>
      <c r="K37" t="s">
        <v>116</v>
      </c>
      <c r="M37">
        <v>2120</v>
      </c>
      <c r="N37">
        <v>339779</v>
      </c>
      <c r="S37" t="s">
        <v>117</v>
      </c>
      <c r="T37">
        <v>305</v>
      </c>
      <c r="W37">
        <v>7</v>
      </c>
      <c r="X37">
        <v>19</v>
      </c>
      <c r="Y37">
        <v>1</v>
      </c>
      <c r="Z37">
        <v>1001682</v>
      </c>
      <c r="AA37" t="s">
        <v>43</v>
      </c>
      <c r="AB37">
        <v>105</v>
      </c>
      <c r="AC37" t="s">
        <v>45</v>
      </c>
      <c r="AD37" t="s">
        <v>45</v>
      </c>
      <c r="AE37">
        <v>22</v>
      </c>
    </row>
    <row r="38" spans="2:31" x14ac:dyDescent="0.25">
      <c r="B38">
        <v>105</v>
      </c>
      <c r="C38">
        <v>2019099</v>
      </c>
      <c r="D38">
        <v>1745</v>
      </c>
      <c r="E38" t="s">
        <v>114</v>
      </c>
      <c r="F38" s="1">
        <v>43.33</v>
      </c>
      <c r="G38" s="1">
        <f t="shared" si="0"/>
        <v>43.33</v>
      </c>
      <c r="H38" s="2">
        <v>43661</v>
      </c>
      <c r="I38" t="s">
        <v>38</v>
      </c>
      <c r="J38" t="s">
        <v>128</v>
      </c>
      <c r="K38" t="s">
        <v>116</v>
      </c>
      <c r="M38">
        <v>2120</v>
      </c>
      <c r="N38">
        <v>339779</v>
      </c>
      <c r="S38" t="s">
        <v>117</v>
      </c>
      <c r="T38">
        <v>305</v>
      </c>
      <c r="W38">
        <v>7</v>
      </c>
      <c r="X38">
        <v>19</v>
      </c>
      <c r="Y38">
        <v>1</v>
      </c>
      <c r="Z38">
        <v>1001564</v>
      </c>
      <c r="AA38" t="s">
        <v>43</v>
      </c>
      <c r="AB38">
        <v>105</v>
      </c>
      <c r="AC38" t="s">
        <v>45</v>
      </c>
      <c r="AD38" t="s">
        <v>45</v>
      </c>
      <c r="AE38">
        <v>23</v>
      </c>
    </row>
    <row r="39" spans="2:31" x14ac:dyDescent="0.25">
      <c r="B39">
        <v>105</v>
      </c>
      <c r="C39">
        <v>2019099</v>
      </c>
      <c r="D39">
        <v>1745</v>
      </c>
      <c r="E39" t="s">
        <v>114</v>
      </c>
      <c r="F39" s="1">
        <v>30.5</v>
      </c>
      <c r="G39" s="1">
        <f t="shared" si="0"/>
        <v>30.5</v>
      </c>
      <c r="H39" s="2">
        <v>43661</v>
      </c>
      <c r="I39" t="s">
        <v>38</v>
      </c>
      <c r="J39" t="s">
        <v>124</v>
      </c>
      <c r="K39" t="s">
        <v>116</v>
      </c>
      <c r="M39">
        <v>2120</v>
      </c>
      <c r="N39">
        <v>339779</v>
      </c>
      <c r="S39" t="s">
        <v>117</v>
      </c>
      <c r="T39">
        <v>305</v>
      </c>
      <c r="W39">
        <v>7</v>
      </c>
      <c r="X39">
        <v>19</v>
      </c>
      <c r="Y39">
        <v>0.5</v>
      </c>
      <c r="Z39">
        <v>1099918</v>
      </c>
      <c r="AA39" t="s">
        <v>43</v>
      </c>
      <c r="AB39">
        <v>105</v>
      </c>
      <c r="AC39" t="s">
        <v>45</v>
      </c>
      <c r="AD39" t="s">
        <v>45</v>
      </c>
      <c r="AE39">
        <v>5</v>
      </c>
    </row>
    <row r="40" spans="2:31" x14ac:dyDescent="0.25">
      <c r="B40">
        <v>105</v>
      </c>
      <c r="C40">
        <v>2019099</v>
      </c>
      <c r="D40">
        <v>1745</v>
      </c>
      <c r="E40" t="s">
        <v>114</v>
      </c>
      <c r="F40" s="1">
        <v>21.67</v>
      </c>
      <c r="G40" s="1">
        <f t="shared" si="0"/>
        <v>21.67</v>
      </c>
      <c r="H40" s="2">
        <v>43661</v>
      </c>
      <c r="I40" t="s">
        <v>38</v>
      </c>
      <c r="J40" t="s">
        <v>128</v>
      </c>
      <c r="K40" t="s">
        <v>116</v>
      </c>
      <c r="M40">
        <v>2120</v>
      </c>
      <c r="N40">
        <v>339779</v>
      </c>
      <c r="S40" t="s">
        <v>117</v>
      </c>
      <c r="T40">
        <v>305</v>
      </c>
      <c r="W40">
        <v>7</v>
      </c>
      <c r="X40">
        <v>19</v>
      </c>
      <c r="Y40">
        <v>0.5</v>
      </c>
      <c r="Z40">
        <v>1001564</v>
      </c>
      <c r="AA40" t="s">
        <v>43</v>
      </c>
      <c r="AB40">
        <v>105</v>
      </c>
      <c r="AC40" t="s">
        <v>45</v>
      </c>
      <c r="AD40" t="s">
        <v>45</v>
      </c>
      <c r="AE40">
        <v>2</v>
      </c>
    </row>
    <row r="41" spans="2:31" x14ac:dyDescent="0.25">
      <c r="B41">
        <v>105</v>
      </c>
      <c r="C41">
        <v>2019099</v>
      </c>
      <c r="D41">
        <v>1745</v>
      </c>
      <c r="E41" t="s">
        <v>114</v>
      </c>
      <c r="F41" s="1">
        <v>21.67</v>
      </c>
      <c r="G41" s="1">
        <f t="shared" si="0"/>
        <v>21.67</v>
      </c>
      <c r="H41" s="2">
        <v>43661</v>
      </c>
      <c r="I41" t="s">
        <v>38</v>
      </c>
      <c r="J41" t="s">
        <v>128</v>
      </c>
      <c r="K41" t="s">
        <v>116</v>
      </c>
      <c r="M41">
        <v>2120</v>
      </c>
      <c r="N41">
        <v>339779</v>
      </c>
      <c r="S41" t="s">
        <v>117</v>
      </c>
      <c r="T41">
        <v>305</v>
      </c>
      <c r="W41">
        <v>7</v>
      </c>
      <c r="X41">
        <v>19</v>
      </c>
      <c r="Y41">
        <v>0.5</v>
      </c>
      <c r="Z41">
        <v>1001564</v>
      </c>
      <c r="AA41" t="s">
        <v>43</v>
      </c>
      <c r="AB41">
        <v>105</v>
      </c>
      <c r="AC41" t="s">
        <v>45</v>
      </c>
      <c r="AD41" t="s">
        <v>45</v>
      </c>
      <c r="AE41">
        <v>24</v>
      </c>
    </row>
    <row r="42" spans="2:31" x14ac:dyDescent="0.25">
      <c r="B42">
        <v>105</v>
      </c>
      <c r="C42">
        <v>2019099</v>
      </c>
      <c r="D42">
        <v>1745</v>
      </c>
      <c r="E42" t="s">
        <v>114</v>
      </c>
      <c r="F42" s="1">
        <v>303.31</v>
      </c>
      <c r="G42" s="1">
        <f t="shared" si="0"/>
        <v>303.31</v>
      </c>
      <c r="H42" s="2">
        <v>43662</v>
      </c>
      <c r="I42" t="s">
        <v>38</v>
      </c>
      <c r="J42" t="s">
        <v>151</v>
      </c>
      <c r="K42" t="s">
        <v>116</v>
      </c>
      <c r="M42">
        <v>2123</v>
      </c>
      <c r="N42">
        <v>340158</v>
      </c>
      <c r="S42" t="s">
        <v>117</v>
      </c>
      <c r="T42">
        <v>305</v>
      </c>
      <c r="W42">
        <v>7</v>
      </c>
      <c r="X42">
        <v>19</v>
      </c>
      <c r="Y42">
        <v>7</v>
      </c>
      <c r="Z42">
        <v>1001389</v>
      </c>
      <c r="AA42" t="s">
        <v>43</v>
      </c>
      <c r="AB42">
        <v>105</v>
      </c>
      <c r="AC42" t="s">
        <v>45</v>
      </c>
      <c r="AD42" t="s">
        <v>45</v>
      </c>
      <c r="AE42">
        <v>2</v>
      </c>
    </row>
    <row r="43" spans="2:31" x14ac:dyDescent="0.25">
      <c r="B43">
        <v>105</v>
      </c>
      <c r="C43">
        <v>2019099</v>
      </c>
      <c r="D43">
        <v>1745</v>
      </c>
      <c r="E43" t="s">
        <v>114</v>
      </c>
      <c r="F43" s="1">
        <v>43.33</v>
      </c>
      <c r="G43" s="1">
        <f t="shared" si="0"/>
        <v>43.33</v>
      </c>
      <c r="H43" s="2">
        <v>43662</v>
      </c>
      <c r="I43" t="s">
        <v>38</v>
      </c>
      <c r="J43" t="s">
        <v>151</v>
      </c>
      <c r="K43" t="s">
        <v>116</v>
      </c>
      <c r="M43">
        <v>2123</v>
      </c>
      <c r="N43">
        <v>340158</v>
      </c>
      <c r="S43" t="s">
        <v>117</v>
      </c>
      <c r="T43">
        <v>305</v>
      </c>
      <c r="W43">
        <v>7</v>
      </c>
      <c r="X43">
        <v>19</v>
      </c>
      <c r="Y43">
        <v>1</v>
      </c>
      <c r="Z43">
        <v>1001389</v>
      </c>
      <c r="AA43" t="s">
        <v>43</v>
      </c>
      <c r="AB43">
        <v>105</v>
      </c>
      <c r="AC43" t="s">
        <v>45</v>
      </c>
      <c r="AD43" t="s">
        <v>45</v>
      </c>
      <c r="AE43">
        <v>1</v>
      </c>
    </row>
    <row r="44" spans="2:31" x14ac:dyDescent="0.25">
      <c r="B44">
        <v>105</v>
      </c>
      <c r="C44">
        <v>2019099</v>
      </c>
      <c r="D44">
        <v>1745</v>
      </c>
      <c r="E44" t="s">
        <v>114</v>
      </c>
      <c r="F44" s="1">
        <v>216.65</v>
      </c>
      <c r="G44" s="1">
        <f t="shared" si="0"/>
        <v>216.65</v>
      </c>
      <c r="H44" s="2">
        <v>43676</v>
      </c>
      <c r="I44" t="s">
        <v>38</v>
      </c>
      <c r="J44" t="s">
        <v>134</v>
      </c>
      <c r="K44" t="s">
        <v>116</v>
      </c>
      <c r="M44">
        <v>2126</v>
      </c>
      <c r="N44">
        <v>341208</v>
      </c>
      <c r="S44" t="s">
        <v>117</v>
      </c>
      <c r="T44">
        <v>305</v>
      </c>
      <c r="W44">
        <v>7</v>
      </c>
      <c r="X44">
        <v>19</v>
      </c>
      <c r="Y44">
        <v>5</v>
      </c>
      <c r="Z44">
        <v>1099678</v>
      </c>
      <c r="AA44" t="s">
        <v>43</v>
      </c>
      <c r="AB44">
        <v>102</v>
      </c>
      <c r="AC44" t="s">
        <v>45</v>
      </c>
      <c r="AD44" t="s">
        <v>45</v>
      </c>
      <c r="AE44">
        <v>3</v>
      </c>
    </row>
    <row r="45" spans="2:31" x14ac:dyDescent="0.25">
      <c r="B45">
        <v>105</v>
      </c>
      <c r="C45">
        <v>2019099</v>
      </c>
      <c r="D45">
        <v>1745</v>
      </c>
      <c r="E45" t="s">
        <v>114</v>
      </c>
      <c r="F45" s="1">
        <v>173.32</v>
      </c>
      <c r="G45" s="1">
        <f t="shared" si="0"/>
        <v>173.32</v>
      </c>
      <c r="H45" s="2">
        <v>43676</v>
      </c>
      <c r="I45" t="s">
        <v>38</v>
      </c>
      <c r="J45" t="s">
        <v>151</v>
      </c>
      <c r="K45" t="s">
        <v>116</v>
      </c>
      <c r="M45">
        <v>2126</v>
      </c>
      <c r="N45">
        <v>341208</v>
      </c>
      <c r="S45" t="s">
        <v>117</v>
      </c>
      <c r="T45">
        <v>305</v>
      </c>
      <c r="W45">
        <v>7</v>
      </c>
      <c r="X45">
        <v>19</v>
      </c>
      <c r="Y45">
        <v>4</v>
      </c>
      <c r="Z45">
        <v>1001389</v>
      </c>
      <c r="AA45" t="s">
        <v>43</v>
      </c>
      <c r="AB45">
        <v>102</v>
      </c>
      <c r="AC45" t="s">
        <v>45</v>
      </c>
      <c r="AD45" t="s">
        <v>45</v>
      </c>
      <c r="AE45">
        <v>4</v>
      </c>
    </row>
    <row r="46" spans="2:31" x14ac:dyDescent="0.25">
      <c r="B46">
        <v>105</v>
      </c>
      <c r="C46">
        <v>2019099</v>
      </c>
      <c r="D46">
        <v>1745</v>
      </c>
      <c r="E46" t="s">
        <v>114</v>
      </c>
      <c r="F46" s="1">
        <v>736</v>
      </c>
      <c r="G46" s="1">
        <f t="shared" si="0"/>
        <v>736</v>
      </c>
      <c r="H46" s="2">
        <v>43677</v>
      </c>
      <c r="I46" t="s">
        <v>38</v>
      </c>
      <c r="J46" t="s">
        <v>120</v>
      </c>
      <c r="K46" t="s">
        <v>116</v>
      </c>
      <c r="M46">
        <v>2129</v>
      </c>
      <c r="N46">
        <v>341234</v>
      </c>
      <c r="S46" t="s">
        <v>117</v>
      </c>
      <c r="T46">
        <v>305</v>
      </c>
      <c r="W46">
        <v>7</v>
      </c>
      <c r="X46">
        <v>19</v>
      </c>
      <c r="Y46">
        <v>8</v>
      </c>
      <c r="Z46">
        <v>1099823</v>
      </c>
      <c r="AA46" t="s">
        <v>43</v>
      </c>
      <c r="AB46">
        <v>105</v>
      </c>
      <c r="AC46" t="s">
        <v>45</v>
      </c>
      <c r="AD46" t="s">
        <v>45</v>
      </c>
      <c r="AE46">
        <v>31</v>
      </c>
    </row>
    <row r="47" spans="2:31" x14ac:dyDescent="0.25">
      <c r="B47">
        <v>105</v>
      </c>
      <c r="C47">
        <v>2019099</v>
      </c>
      <c r="D47">
        <v>1745</v>
      </c>
      <c r="E47" t="s">
        <v>114</v>
      </c>
      <c r="F47" s="1">
        <v>736</v>
      </c>
      <c r="G47" s="1">
        <f t="shared" si="0"/>
        <v>736</v>
      </c>
      <c r="H47" s="2">
        <v>43677</v>
      </c>
      <c r="I47" t="s">
        <v>38</v>
      </c>
      <c r="J47" t="s">
        <v>120</v>
      </c>
      <c r="K47" t="s">
        <v>116</v>
      </c>
      <c r="M47">
        <v>2129</v>
      </c>
      <c r="N47">
        <v>341234</v>
      </c>
      <c r="S47" t="s">
        <v>117</v>
      </c>
      <c r="T47">
        <v>305</v>
      </c>
      <c r="W47">
        <v>7</v>
      </c>
      <c r="X47">
        <v>19</v>
      </c>
      <c r="Y47">
        <v>8</v>
      </c>
      <c r="Z47">
        <v>1099823</v>
      </c>
      <c r="AA47" t="s">
        <v>43</v>
      </c>
      <c r="AB47">
        <v>105</v>
      </c>
      <c r="AC47" t="s">
        <v>45</v>
      </c>
      <c r="AD47" t="s">
        <v>45</v>
      </c>
      <c r="AE47">
        <v>32</v>
      </c>
    </row>
    <row r="48" spans="2:31" x14ac:dyDescent="0.25">
      <c r="B48">
        <v>105</v>
      </c>
      <c r="C48">
        <v>2019099</v>
      </c>
      <c r="D48">
        <v>1745</v>
      </c>
      <c r="E48" t="s">
        <v>114</v>
      </c>
      <c r="F48" s="1">
        <v>624</v>
      </c>
      <c r="G48" s="1">
        <f t="shared" si="0"/>
        <v>624</v>
      </c>
      <c r="H48" s="2">
        <v>43677</v>
      </c>
      <c r="I48" t="s">
        <v>38</v>
      </c>
      <c r="J48" t="s">
        <v>121</v>
      </c>
      <c r="K48" t="s">
        <v>116</v>
      </c>
      <c r="M48">
        <v>2129</v>
      </c>
      <c r="N48">
        <v>341234</v>
      </c>
      <c r="S48" t="s">
        <v>117</v>
      </c>
      <c r="T48">
        <v>305</v>
      </c>
      <c r="W48">
        <v>7</v>
      </c>
      <c r="X48">
        <v>19</v>
      </c>
      <c r="Y48">
        <v>8</v>
      </c>
      <c r="Z48">
        <v>1099981</v>
      </c>
      <c r="AA48" t="s">
        <v>43</v>
      </c>
      <c r="AB48">
        <v>105</v>
      </c>
      <c r="AC48" t="s">
        <v>45</v>
      </c>
      <c r="AD48" t="s">
        <v>45</v>
      </c>
      <c r="AE48">
        <v>17</v>
      </c>
    </row>
    <row r="49" spans="2:31" x14ac:dyDescent="0.25">
      <c r="B49">
        <v>105</v>
      </c>
      <c r="C49">
        <v>2019099</v>
      </c>
      <c r="D49">
        <v>1745</v>
      </c>
      <c r="E49" t="s">
        <v>114</v>
      </c>
      <c r="F49" s="1">
        <v>624</v>
      </c>
      <c r="G49" s="1">
        <f t="shared" si="0"/>
        <v>624</v>
      </c>
      <c r="H49" s="2">
        <v>43677</v>
      </c>
      <c r="I49" t="s">
        <v>38</v>
      </c>
      <c r="J49" t="s">
        <v>121</v>
      </c>
      <c r="K49" t="s">
        <v>116</v>
      </c>
      <c r="M49">
        <v>2129</v>
      </c>
      <c r="N49">
        <v>341234</v>
      </c>
      <c r="S49" t="s">
        <v>117</v>
      </c>
      <c r="T49">
        <v>305</v>
      </c>
      <c r="W49">
        <v>7</v>
      </c>
      <c r="X49">
        <v>19</v>
      </c>
      <c r="Y49">
        <v>8</v>
      </c>
      <c r="Z49">
        <v>1099981</v>
      </c>
      <c r="AA49" t="s">
        <v>43</v>
      </c>
      <c r="AB49">
        <v>105</v>
      </c>
      <c r="AC49" t="s">
        <v>45</v>
      </c>
      <c r="AD49" t="s">
        <v>45</v>
      </c>
      <c r="AE49">
        <v>18</v>
      </c>
    </row>
    <row r="50" spans="2:31" x14ac:dyDescent="0.25">
      <c r="B50">
        <v>105</v>
      </c>
      <c r="C50">
        <v>2019099</v>
      </c>
      <c r="D50">
        <v>1745</v>
      </c>
      <c r="E50" t="s">
        <v>114</v>
      </c>
      <c r="F50" s="1">
        <v>552</v>
      </c>
      <c r="G50" s="1">
        <f t="shared" si="0"/>
        <v>552</v>
      </c>
      <c r="H50" s="2">
        <v>43677</v>
      </c>
      <c r="I50" t="s">
        <v>38</v>
      </c>
      <c r="J50" t="s">
        <v>120</v>
      </c>
      <c r="K50" t="s">
        <v>116</v>
      </c>
      <c r="M50">
        <v>2129</v>
      </c>
      <c r="N50">
        <v>341234</v>
      </c>
      <c r="S50" t="s">
        <v>117</v>
      </c>
      <c r="T50">
        <v>305</v>
      </c>
      <c r="W50">
        <v>7</v>
      </c>
      <c r="X50">
        <v>19</v>
      </c>
      <c r="Y50">
        <v>6</v>
      </c>
      <c r="Z50">
        <v>1099823</v>
      </c>
      <c r="AA50" t="s">
        <v>43</v>
      </c>
      <c r="AB50">
        <v>105</v>
      </c>
      <c r="AC50" t="s">
        <v>45</v>
      </c>
      <c r="AD50" t="s">
        <v>45</v>
      </c>
      <c r="AE50">
        <v>33</v>
      </c>
    </row>
    <row r="51" spans="2:31" x14ac:dyDescent="0.25">
      <c r="B51">
        <v>105</v>
      </c>
      <c r="C51">
        <v>2019099</v>
      </c>
      <c r="D51">
        <v>1745</v>
      </c>
      <c r="E51" t="s">
        <v>114</v>
      </c>
      <c r="F51" s="1">
        <v>552</v>
      </c>
      <c r="G51" s="1">
        <f t="shared" si="0"/>
        <v>552</v>
      </c>
      <c r="H51" s="2">
        <v>43677</v>
      </c>
      <c r="I51" t="s">
        <v>38</v>
      </c>
      <c r="J51" t="s">
        <v>120</v>
      </c>
      <c r="K51" t="s">
        <v>116</v>
      </c>
      <c r="M51">
        <v>2129</v>
      </c>
      <c r="N51">
        <v>341234</v>
      </c>
      <c r="S51" t="s">
        <v>117</v>
      </c>
      <c r="T51">
        <v>305</v>
      </c>
      <c r="W51">
        <v>7</v>
      </c>
      <c r="X51">
        <v>19</v>
      </c>
      <c r="Y51">
        <v>6</v>
      </c>
      <c r="Z51">
        <v>1099823</v>
      </c>
      <c r="AA51" t="s">
        <v>43</v>
      </c>
      <c r="AB51">
        <v>105</v>
      </c>
      <c r="AC51" t="s">
        <v>45</v>
      </c>
      <c r="AD51" t="s">
        <v>45</v>
      </c>
      <c r="AE51">
        <v>34</v>
      </c>
    </row>
    <row r="52" spans="2:31" x14ac:dyDescent="0.25">
      <c r="B52">
        <v>105</v>
      </c>
      <c r="C52">
        <v>2019099</v>
      </c>
      <c r="D52">
        <v>1745</v>
      </c>
      <c r="E52" t="s">
        <v>114</v>
      </c>
      <c r="F52" s="1">
        <v>488</v>
      </c>
      <c r="G52" s="1">
        <f t="shared" si="0"/>
        <v>488</v>
      </c>
      <c r="H52" s="2">
        <v>43677</v>
      </c>
      <c r="I52" t="s">
        <v>38</v>
      </c>
      <c r="J52" t="s">
        <v>124</v>
      </c>
      <c r="K52" t="s">
        <v>116</v>
      </c>
      <c r="M52">
        <v>2129</v>
      </c>
      <c r="N52">
        <v>341234</v>
      </c>
      <c r="S52" t="s">
        <v>117</v>
      </c>
      <c r="T52">
        <v>305</v>
      </c>
      <c r="W52">
        <v>7</v>
      </c>
      <c r="X52">
        <v>19</v>
      </c>
      <c r="Y52">
        <v>8</v>
      </c>
      <c r="Z52">
        <v>1099918</v>
      </c>
      <c r="AA52" t="s">
        <v>43</v>
      </c>
      <c r="AB52">
        <v>105</v>
      </c>
      <c r="AC52" t="s">
        <v>45</v>
      </c>
      <c r="AD52" t="s">
        <v>45</v>
      </c>
      <c r="AE52">
        <v>38</v>
      </c>
    </row>
    <row r="53" spans="2:31" x14ac:dyDescent="0.25">
      <c r="B53">
        <v>105</v>
      </c>
      <c r="C53">
        <v>2019099</v>
      </c>
      <c r="D53">
        <v>1745</v>
      </c>
      <c r="E53" t="s">
        <v>114</v>
      </c>
      <c r="F53" s="1">
        <v>488</v>
      </c>
      <c r="G53" s="1">
        <f t="shared" si="0"/>
        <v>488</v>
      </c>
      <c r="H53" s="2">
        <v>43677</v>
      </c>
      <c r="I53" t="s">
        <v>38</v>
      </c>
      <c r="J53" t="s">
        <v>124</v>
      </c>
      <c r="K53" t="s">
        <v>116</v>
      </c>
      <c r="M53">
        <v>2129</v>
      </c>
      <c r="N53">
        <v>341234</v>
      </c>
      <c r="S53" t="s">
        <v>117</v>
      </c>
      <c r="T53">
        <v>305</v>
      </c>
      <c r="W53">
        <v>7</v>
      </c>
      <c r="X53">
        <v>19</v>
      </c>
      <c r="Y53">
        <v>8</v>
      </c>
      <c r="Z53">
        <v>1099918</v>
      </c>
      <c r="AA53" t="s">
        <v>43</v>
      </c>
      <c r="AB53">
        <v>105</v>
      </c>
      <c r="AC53" t="s">
        <v>45</v>
      </c>
      <c r="AD53" t="s">
        <v>45</v>
      </c>
      <c r="AE53">
        <v>39</v>
      </c>
    </row>
    <row r="54" spans="2:31" x14ac:dyDescent="0.25">
      <c r="B54">
        <v>105</v>
      </c>
      <c r="C54">
        <v>2019099</v>
      </c>
      <c r="D54">
        <v>1745</v>
      </c>
      <c r="E54" t="s">
        <v>114</v>
      </c>
      <c r="F54" s="1">
        <v>488</v>
      </c>
      <c r="G54" s="1">
        <f t="shared" si="0"/>
        <v>488</v>
      </c>
      <c r="H54" s="2">
        <v>43677</v>
      </c>
      <c r="I54" t="s">
        <v>38</v>
      </c>
      <c r="J54" t="s">
        <v>124</v>
      </c>
      <c r="K54" t="s">
        <v>116</v>
      </c>
      <c r="M54">
        <v>2129</v>
      </c>
      <c r="N54">
        <v>341234</v>
      </c>
      <c r="S54" t="s">
        <v>117</v>
      </c>
      <c r="T54">
        <v>305</v>
      </c>
      <c r="W54">
        <v>7</v>
      </c>
      <c r="X54">
        <v>19</v>
      </c>
      <c r="Y54">
        <v>8</v>
      </c>
      <c r="Z54">
        <v>1099918</v>
      </c>
      <c r="AA54" t="s">
        <v>43</v>
      </c>
      <c r="AB54">
        <v>105</v>
      </c>
      <c r="AC54" t="s">
        <v>45</v>
      </c>
      <c r="AD54" t="s">
        <v>45</v>
      </c>
      <c r="AE54">
        <v>40</v>
      </c>
    </row>
    <row r="55" spans="2:31" x14ac:dyDescent="0.25">
      <c r="B55">
        <v>105</v>
      </c>
      <c r="C55">
        <v>2019099</v>
      </c>
      <c r="D55">
        <v>1745</v>
      </c>
      <c r="E55" t="s">
        <v>114</v>
      </c>
      <c r="F55" s="1">
        <v>460</v>
      </c>
      <c r="G55" s="1">
        <f t="shared" si="0"/>
        <v>460</v>
      </c>
      <c r="H55" s="2">
        <v>43677</v>
      </c>
      <c r="I55" t="s">
        <v>38</v>
      </c>
      <c r="J55" t="s">
        <v>120</v>
      </c>
      <c r="K55" t="s">
        <v>116</v>
      </c>
      <c r="M55">
        <v>2129</v>
      </c>
      <c r="N55">
        <v>341234</v>
      </c>
      <c r="S55" t="s">
        <v>117</v>
      </c>
      <c r="T55">
        <v>305</v>
      </c>
      <c r="W55">
        <v>7</v>
      </c>
      <c r="X55">
        <v>19</v>
      </c>
      <c r="Y55">
        <v>5</v>
      </c>
      <c r="Z55">
        <v>1099823</v>
      </c>
      <c r="AA55" t="s">
        <v>43</v>
      </c>
      <c r="AB55">
        <v>105</v>
      </c>
      <c r="AC55" t="s">
        <v>45</v>
      </c>
      <c r="AD55" t="s">
        <v>45</v>
      </c>
      <c r="AE55">
        <v>25</v>
      </c>
    </row>
    <row r="56" spans="2:31" x14ac:dyDescent="0.25">
      <c r="B56">
        <v>105</v>
      </c>
      <c r="C56">
        <v>2019099</v>
      </c>
      <c r="D56">
        <v>1745</v>
      </c>
      <c r="E56" t="s">
        <v>114</v>
      </c>
      <c r="F56" s="1">
        <v>368</v>
      </c>
      <c r="G56" s="1">
        <f t="shared" si="0"/>
        <v>368</v>
      </c>
      <c r="H56" s="2">
        <v>43677</v>
      </c>
      <c r="I56" t="s">
        <v>38</v>
      </c>
      <c r="J56" t="s">
        <v>120</v>
      </c>
      <c r="K56" t="s">
        <v>116</v>
      </c>
      <c r="M56">
        <v>2129</v>
      </c>
      <c r="N56">
        <v>341234</v>
      </c>
      <c r="S56" t="s">
        <v>117</v>
      </c>
      <c r="T56">
        <v>305</v>
      </c>
      <c r="W56">
        <v>7</v>
      </c>
      <c r="X56">
        <v>19</v>
      </c>
      <c r="Y56">
        <v>4</v>
      </c>
      <c r="Z56">
        <v>1099823</v>
      </c>
      <c r="AA56" t="s">
        <v>43</v>
      </c>
      <c r="AB56">
        <v>105</v>
      </c>
      <c r="AC56" t="s">
        <v>45</v>
      </c>
      <c r="AD56" t="s">
        <v>45</v>
      </c>
      <c r="AE56">
        <v>30</v>
      </c>
    </row>
    <row r="57" spans="2:31" x14ac:dyDescent="0.25">
      <c r="B57">
        <v>105</v>
      </c>
      <c r="C57">
        <v>2019099</v>
      </c>
      <c r="D57">
        <v>1745</v>
      </c>
      <c r="E57" t="s">
        <v>114</v>
      </c>
      <c r="F57" s="1">
        <v>346.64</v>
      </c>
      <c r="G57" s="1">
        <f t="shared" si="0"/>
        <v>346.64</v>
      </c>
      <c r="H57" s="2">
        <v>43677</v>
      </c>
      <c r="I57" t="s">
        <v>38</v>
      </c>
      <c r="J57" t="s">
        <v>144</v>
      </c>
      <c r="K57" t="s">
        <v>145</v>
      </c>
      <c r="M57">
        <v>366014</v>
      </c>
      <c r="N57">
        <v>341246</v>
      </c>
      <c r="S57" t="s">
        <v>50</v>
      </c>
      <c r="T57">
        <v>305</v>
      </c>
      <c r="W57">
        <v>7</v>
      </c>
      <c r="X57">
        <v>19</v>
      </c>
      <c r="AA57" t="s">
        <v>43</v>
      </c>
      <c r="AB57">
        <v>151</v>
      </c>
      <c r="AC57" t="s">
        <v>51</v>
      </c>
      <c r="AD57" t="s">
        <v>45</v>
      </c>
      <c r="AE57">
        <v>87</v>
      </c>
    </row>
    <row r="58" spans="2:31" x14ac:dyDescent="0.25">
      <c r="B58">
        <v>105</v>
      </c>
      <c r="C58">
        <v>2019099</v>
      </c>
      <c r="D58">
        <v>1745</v>
      </c>
      <c r="E58" t="s">
        <v>114</v>
      </c>
      <c r="F58" s="1">
        <v>346.64</v>
      </c>
      <c r="G58" s="1">
        <f t="shared" si="0"/>
        <v>346.64</v>
      </c>
      <c r="H58" s="2">
        <v>43677</v>
      </c>
      <c r="I58" t="s">
        <v>38</v>
      </c>
      <c r="J58" t="s">
        <v>144</v>
      </c>
      <c r="K58" t="s">
        <v>146</v>
      </c>
      <c r="M58">
        <v>366014</v>
      </c>
      <c r="N58">
        <v>341246</v>
      </c>
      <c r="S58" t="s">
        <v>50</v>
      </c>
      <c r="T58">
        <v>305</v>
      </c>
      <c r="W58">
        <v>7</v>
      </c>
      <c r="X58">
        <v>19</v>
      </c>
      <c r="AA58" t="s">
        <v>43</v>
      </c>
      <c r="AB58">
        <v>151</v>
      </c>
      <c r="AC58" t="s">
        <v>51</v>
      </c>
      <c r="AD58" t="s">
        <v>45</v>
      </c>
      <c r="AE58">
        <v>88</v>
      </c>
    </row>
    <row r="59" spans="2:31" x14ac:dyDescent="0.25">
      <c r="B59">
        <v>105</v>
      </c>
      <c r="C59">
        <v>2019099</v>
      </c>
      <c r="D59">
        <v>1745</v>
      </c>
      <c r="E59" t="s">
        <v>114</v>
      </c>
      <c r="F59" s="1">
        <v>346.64</v>
      </c>
      <c r="G59" s="1">
        <f t="shared" si="0"/>
        <v>346.64</v>
      </c>
      <c r="H59" s="2">
        <v>43677</v>
      </c>
      <c r="I59" t="s">
        <v>38</v>
      </c>
      <c r="J59" t="s">
        <v>144</v>
      </c>
      <c r="K59" t="s">
        <v>147</v>
      </c>
      <c r="M59">
        <v>366014</v>
      </c>
      <c r="N59">
        <v>341246</v>
      </c>
      <c r="S59" t="s">
        <v>50</v>
      </c>
      <c r="T59">
        <v>305</v>
      </c>
      <c r="W59">
        <v>7</v>
      </c>
      <c r="X59">
        <v>19</v>
      </c>
      <c r="AA59" t="s">
        <v>43</v>
      </c>
      <c r="AB59">
        <v>151</v>
      </c>
      <c r="AC59" t="s">
        <v>51</v>
      </c>
      <c r="AD59" t="s">
        <v>45</v>
      </c>
      <c r="AE59">
        <v>89</v>
      </c>
    </row>
    <row r="60" spans="2:31" x14ac:dyDescent="0.25">
      <c r="B60">
        <v>105</v>
      </c>
      <c r="C60">
        <v>2019099</v>
      </c>
      <c r="D60">
        <v>1745</v>
      </c>
      <c r="E60" t="s">
        <v>114</v>
      </c>
      <c r="F60" s="1">
        <v>346.64</v>
      </c>
      <c r="G60" s="1">
        <f t="shared" si="0"/>
        <v>346.64</v>
      </c>
      <c r="H60" s="2">
        <v>43677</v>
      </c>
      <c r="I60" t="s">
        <v>38</v>
      </c>
      <c r="J60" t="s">
        <v>144</v>
      </c>
      <c r="K60" t="s">
        <v>148</v>
      </c>
      <c r="M60">
        <v>366014</v>
      </c>
      <c r="N60">
        <v>341246</v>
      </c>
      <c r="S60" t="s">
        <v>50</v>
      </c>
      <c r="T60">
        <v>305</v>
      </c>
      <c r="W60">
        <v>7</v>
      </c>
      <c r="X60">
        <v>19</v>
      </c>
      <c r="AA60" t="s">
        <v>43</v>
      </c>
      <c r="AB60">
        <v>151</v>
      </c>
      <c r="AC60" t="s">
        <v>51</v>
      </c>
      <c r="AD60" t="s">
        <v>45</v>
      </c>
      <c r="AE60">
        <v>98</v>
      </c>
    </row>
    <row r="61" spans="2:31" x14ac:dyDescent="0.25">
      <c r="B61">
        <v>105</v>
      </c>
      <c r="C61">
        <v>2019099</v>
      </c>
      <c r="D61">
        <v>1745</v>
      </c>
      <c r="E61" t="s">
        <v>114</v>
      </c>
      <c r="F61" s="1">
        <v>346.64</v>
      </c>
      <c r="G61" s="1">
        <f t="shared" si="0"/>
        <v>346.64</v>
      </c>
      <c r="H61" s="2">
        <v>43677</v>
      </c>
      <c r="I61" t="s">
        <v>38</v>
      </c>
      <c r="J61" t="s">
        <v>144</v>
      </c>
      <c r="K61" t="s">
        <v>149</v>
      </c>
      <c r="M61">
        <v>366014</v>
      </c>
      <c r="N61">
        <v>341246</v>
      </c>
      <c r="S61" t="s">
        <v>50</v>
      </c>
      <c r="T61">
        <v>305</v>
      </c>
      <c r="W61">
        <v>7</v>
      </c>
      <c r="X61">
        <v>19</v>
      </c>
      <c r="AA61" t="s">
        <v>43</v>
      </c>
      <c r="AB61">
        <v>151</v>
      </c>
      <c r="AC61" t="s">
        <v>51</v>
      </c>
      <c r="AD61" t="s">
        <v>45</v>
      </c>
      <c r="AE61">
        <v>100</v>
      </c>
    </row>
    <row r="62" spans="2:31" x14ac:dyDescent="0.25">
      <c r="B62">
        <v>105</v>
      </c>
      <c r="C62">
        <v>2019099</v>
      </c>
      <c r="D62">
        <v>1745</v>
      </c>
      <c r="E62" t="s">
        <v>114</v>
      </c>
      <c r="F62" s="1">
        <v>346.64</v>
      </c>
      <c r="G62" s="1">
        <f t="shared" si="0"/>
        <v>346.64</v>
      </c>
      <c r="H62" s="2">
        <v>43677</v>
      </c>
      <c r="I62" t="s">
        <v>38</v>
      </c>
      <c r="J62" t="s">
        <v>144</v>
      </c>
      <c r="K62" t="s">
        <v>150</v>
      </c>
      <c r="M62">
        <v>366014</v>
      </c>
      <c r="N62">
        <v>341246</v>
      </c>
      <c r="S62" t="s">
        <v>50</v>
      </c>
      <c r="T62">
        <v>305</v>
      </c>
      <c r="W62">
        <v>7</v>
      </c>
      <c r="X62">
        <v>19</v>
      </c>
      <c r="AA62" t="s">
        <v>43</v>
      </c>
      <c r="AB62">
        <v>151</v>
      </c>
      <c r="AC62" t="s">
        <v>51</v>
      </c>
      <c r="AD62" t="s">
        <v>45</v>
      </c>
      <c r="AE62">
        <v>101</v>
      </c>
    </row>
    <row r="63" spans="2:31" x14ac:dyDescent="0.25">
      <c r="B63">
        <v>105</v>
      </c>
      <c r="C63">
        <v>2019099</v>
      </c>
      <c r="D63">
        <v>1745</v>
      </c>
      <c r="E63" t="s">
        <v>114</v>
      </c>
      <c r="F63" s="1">
        <v>346.64</v>
      </c>
      <c r="G63" s="1">
        <f t="shared" si="0"/>
        <v>346.64</v>
      </c>
      <c r="H63" s="2">
        <v>43677</v>
      </c>
      <c r="I63" t="s">
        <v>38</v>
      </c>
      <c r="J63" t="s">
        <v>128</v>
      </c>
      <c r="K63" t="s">
        <v>116</v>
      </c>
      <c r="M63">
        <v>2129</v>
      </c>
      <c r="N63">
        <v>341234</v>
      </c>
      <c r="S63" t="s">
        <v>117</v>
      </c>
      <c r="T63">
        <v>305</v>
      </c>
      <c r="W63">
        <v>7</v>
      </c>
      <c r="X63">
        <v>19</v>
      </c>
      <c r="Y63">
        <v>8</v>
      </c>
      <c r="Z63">
        <v>1001564</v>
      </c>
      <c r="AA63" t="s">
        <v>43</v>
      </c>
      <c r="AB63">
        <v>105</v>
      </c>
      <c r="AC63" t="s">
        <v>45</v>
      </c>
      <c r="AD63" t="s">
        <v>45</v>
      </c>
      <c r="AE63">
        <v>1</v>
      </c>
    </row>
    <row r="64" spans="2:31" x14ac:dyDescent="0.25">
      <c r="B64">
        <v>105</v>
      </c>
      <c r="C64">
        <v>2019099</v>
      </c>
      <c r="D64">
        <v>1745</v>
      </c>
      <c r="E64" t="s">
        <v>114</v>
      </c>
      <c r="F64" s="1">
        <v>346.64</v>
      </c>
      <c r="G64" s="1">
        <f t="shared" si="0"/>
        <v>346.64</v>
      </c>
      <c r="H64" s="2">
        <v>43677</v>
      </c>
      <c r="I64" t="s">
        <v>38</v>
      </c>
      <c r="J64" t="s">
        <v>128</v>
      </c>
      <c r="K64" t="s">
        <v>116</v>
      </c>
      <c r="M64">
        <v>2129</v>
      </c>
      <c r="N64">
        <v>341234</v>
      </c>
      <c r="S64" t="s">
        <v>117</v>
      </c>
      <c r="T64">
        <v>305</v>
      </c>
      <c r="W64">
        <v>7</v>
      </c>
      <c r="X64">
        <v>19</v>
      </c>
      <c r="Y64">
        <v>8</v>
      </c>
      <c r="Z64">
        <v>1001564</v>
      </c>
      <c r="AA64" t="s">
        <v>43</v>
      </c>
      <c r="AB64">
        <v>105</v>
      </c>
      <c r="AC64" t="s">
        <v>45</v>
      </c>
      <c r="AD64" t="s">
        <v>45</v>
      </c>
      <c r="AE64">
        <v>2</v>
      </c>
    </row>
    <row r="65" spans="2:31" x14ac:dyDescent="0.25">
      <c r="B65">
        <v>105</v>
      </c>
      <c r="C65">
        <v>2019099</v>
      </c>
      <c r="D65">
        <v>1745</v>
      </c>
      <c r="E65" t="s">
        <v>114</v>
      </c>
      <c r="F65" s="1">
        <v>346.64</v>
      </c>
      <c r="G65" s="1">
        <f t="shared" si="0"/>
        <v>346.64</v>
      </c>
      <c r="H65" s="2">
        <v>43677</v>
      </c>
      <c r="I65" t="s">
        <v>38</v>
      </c>
      <c r="J65" t="s">
        <v>128</v>
      </c>
      <c r="K65" t="s">
        <v>116</v>
      </c>
      <c r="M65">
        <v>2129</v>
      </c>
      <c r="N65">
        <v>341234</v>
      </c>
      <c r="S65" t="s">
        <v>117</v>
      </c>
      <c r="T65">
        <v>305</v>
      </c>
      <c r="W65">
        <v>7</v>
      </c>
      <c r="X65">
        <v>19</v>
      </c>
      <c r="Y65">
        <v>8</v>
      </c>
      <c r="Z65">
        <v>1001564</v>
      </c>
      <c r="AA65" t="s">
        <v>43</v>
      </c>
      <c r="AB65">
        <v>105</v>
      </c>
      <c r="AC65" t="s">
        <v>45</v>
      </c>
      <c r="AD65" t="s">
        <v>45</v>
      </c>
      <c r="AE65">
        <v>4</v>
      </c>
    </row>
    <row r="66" spans="2:31" x14ac:dyDescent="0.25">
      <c r="B66">
        <v>105</v>
      </c>
      <c r="C66">
        <v>2019099</v>
      </c>
      <c r="D66">
        <v>1745</v>
      </c>
      <c r="E66" t="s">
        <v>114</v>
      </c>
      <c r="F66" s="1">
        <v>346.64</v>
      </c>
      <c r="G66" s="1">
        <f t="shared" si="0"/>
        <v>346.64</v>
      </c>
      <c r="H66" s="2">
        <v>43677</v>
      </c>
      <c r="I66" t="s">
        <v>38</v>
      </c>
      <c r="J66" t="s">
        <v>128</v>
      </c>
      <c r="K66" t="s">
        <v>116</v>
      </c>
      <c r="M66">
        <v>2129</v>
      </c>
      <c r="N66">
        <v>341234</v>
      </c>
      <c r="S66" t="s">
        <v>117</v>
      </c>
      <c r="T66">
        <v>305</v>
      </c>
      <c r="W66">
        <v>7</v>
      </c>
      <c r="X66">
        <v>19</v>
      </c>
      <c r="Y66">
        <v>8</v>
      </c>
      <c r="Z66">
        <v>1001564</v>
      </c>
      <c r="AA66" t="s">
        <v>43</v>
      </c>
      <c r="AB66">
        <v>105</v>
      </c>
      <c r="AC66" t="s">
        <v>45</v>
      </c>
      <c r="AD66" t="s">
        <v>45</v>
      </c>
      <c r="AE66">
        <v>5</v>
      </c>
    </row>
    <row r="67" spans="2:31" x14ac:dyDescent="0.25">
      <c r="B67">
        <v>105</v>
      </c>
      <c r="C67">
        <v>2019099</v>
      </c>
      <c r="D67">
        <v>1745</v>
      </c>
      <c r="E67" t="s">
        <v>114</v>
      </c>
      <c r="F67" s="1">
        <v>346.64</v>
      </c>
      <c r="G67" s="1">
        <f t="shared" si="0"/>
        <v>346.64</v>
      </c>
      <c r="H67" s="2">
        <v>43677</v>
      </c>
      <c r="I67" t="s">
        <v>38</v>
      </c>
      <c r="J67" t="s">
        <v>128</v>
      </c>
      <c r="K67" t="s">
        <v>116</v>
      </c>
      <c r="M67">
        <v>2129</v>
      </c>
      <c r="N67">
        <v>341234</v>
      </c>
      <c r="S67" t="s">
        <v>117</v>
      </c>
      <c r="T67">
        <v>305</v>
      </c>
      <c r="W67">
        <v>7</v>
      </c>
      <c r="X67">
        <v>19</v>
      </c>
      <c r="Y67">
        <v>8</v>
      </c>
      <c r="Z67">
        <v>1001564</v>
      </c>
      <c r="AA67" t="s">
        <v>43</v>
      </c>
      <c r="AB67">
        <v>105</v>
      </c>
      <c r="AC67" t="s">
        <v>45</v>
      </c>
      <c r="AD67" t="s">
        <v>45</v>
      </c>
      <c r="AE67">
        <v>6</v>
      </c>
    </row>
    <row r="68" spans="2:31" x14ac:dyDescent="0.25">
      <c r="B68">
        <v>105</v>
      </c>
      <c r="C68">
        <v>2019099</v>
      </c>
      <c r="D68">
        <v>1745</v>
      </c>
      <c r="E68" t="s">
        <v>114</v>
      </c>
      <c r="F68" s="1">
        <v>346.64</v>
      </c>
      <c r="G68" s="1">
        <f t="shared" ref="G68:G131" si="1">ABS(F68)</f>
        <v>346.64</v>
      </c>
      <c r="H68" s="2">
        <v>43677</v>
      </c>
      <c r="I68" t="s">
        <v>38</v>
      </c>
      <c r="J68" t="s">
        <v>129</v>
      </c>
      <c r="K68" t="s">
        <v>116</v>
      </c>
      <c r="M68">
        <v>2129</v>
      </c>
      <c r="N68">
        <v>341234</v>
      </c>
      <c r="S68" t="s">
        <v>117</v>
      </c>
      <c r="T68">
        <v>305</v>
      </c>
      <c r="W68">
        <v>7</v>
      </c>
      <c r="X68">
        <v>19</v>
      </c>
      <c r="Y68">
        <v>8</v>
      </c>
      <c r="Z68">
        <v>1001682</v>
      </c>
      <c r="AA68" t="s">
        <v>43</v>
      </c>
      <c r="AB68">
        <v>105</v>
      </c>
      <c r="AC68" t="s">
        <v>45</v>
      </c>
      <c r="AD68" t="s">
        <v>45</v>
      </c>
      <c r="AE68">
        <v>7</v>
      </c>
    </row>
    <row r="69" spans="2:31" x14ac:dyDescent="0.25">
      <c r="B69">
        <v>105</v>
      </c>
      <c r="C69">
        <v>2019099</v>
      </c>
      <c r="D69">
        <v>1745</v>
      </c>
      <c r="E69" t="s">
        <v>114</v>
      </c>
      <c r="F69" s="1">
        <v>346.64</v>
      </c>
      <c r="G69" s="1">
        <f t="shared" si="1"/>
        <v>346.64</v>
      </c>
      <c r="H69" s="2">
        <v>43677</v>
      </c>
      <c r="I69" t="s">
        <v>38</v>
      </c>
      <c r="J69" t="s">
        <v>129</v>
      </c>
      <c r="K69" t="s">
        <v>116</v>
      </c>
      <c r="M69">
        <v>2129</v>
      </c>
      <c r="N69">
        <v>341234</v>
      </c>
      <c r="S69" t="s">
        <v>117</v>
      </c>
      <c r="T69">
        <v>305</v>
      </c>
      <c r="W69">
        <v>7</v>
      </c>
      <c r="X69">
        <v>19</v>
      </c>
      <c r="Y69">
        <v>8</v>
      </c>
      <c r="Z69">
        <v>1001682</v>
      </c>
      <c r="AA69" t="s">
        <v>43</v>
      </c>
      <c r="AB69">
        <v>105</v>
      </c>
      <c r="AC69" t="s">
        <v>45</v>
      </c>
      <c r="AD69" t="s">
        <v>45</v>
      </c>
      <c r="AE69">
        <v>8</v>
      </c>
    </row>
    <row r="70" spans="2:31" x14ac:dyDescent="0.25">
      <c r="B70">
        <v>105</v>
      </c>
      <c r="C70">
        <v>2019099</v>
      </c>
      <c r="D70">
        <v>1745</v>
      </c>
      <c r="E70" t="s">
        <v>114</v>
      </c>
      <c r="F70" s="1">
        <v>346.64</v>
      </c>
      <c r="G70" s="1">
        <f t="shared" si="1"/>
        <v>346.64</v>
      </c>
      <c r="H70" s="2">
        <v>43677</v>
      </c>
      <c r="I70" t="s">
        <v>38</v>
      </c>
      <c r="J70" t="s">
        <v>129</v>
      </c>
      <c r="K70" t="s">
        <v>116</v>
      </c>
      <c r="M70">
        <v>2129</v>
      </c>
      <c r="N70">
        <v>341234</v>
      </c>
      <c r="S70" t="s">
        <v>117</v>
      </c>
      <c r="T70">
        <v>305</v>
      </c>
      <c r="W70">
        <v>7</v>
      </c>
      <c r="X70">
        <v>19</v>
      </c>
      <c r="Y70">
        <v>8</v>
      </c>
      <c r="Z70">
        <v>1001682</v>
      </c>
      <c r="AA70" t="s">
        <v>43</v>
      </c>
      <c r="AB70">
        <v>105</v>
      </c>
      <c r="AC70" t="s">
        <v>45</v>
      </c>
      <c r="AD70" t="s">
        <v>45</v>
      </c>
      <c r="AE70">
        <v>9</v>
      </c>
    </row>
    <row r="71" spans="2:31" x14ac:dyDescent="0.25">
      <c r="B71">
        <v>105</v>
      </c>
      <c r="C71">
        <v>2019099</v>
      </c>
      <c r="D71">
        <v>1745</v>
      </c>
      <c r="E71" t="s">
        <v>114</v>
      </c>
      <c r="F71" s="1">
        <v>342.5</v>
      </c>
      <c r="G71" s="1">
        <f t="shared" si="1"/>
        <v>342.5</v>
      </c>
      <c r="H71" s="2">
        <v>43677</v>
      </c>
      <c r="I71" t="s">
        <v>38</v>
      </c>
      <c r="J71" t="s">
        <v>115</v>
      </c>
      <c r="K71" t="s">
        <v>116</v>
      </c>
      <c r="M71">
        <v>2129</v>
      </c>
      <c r="N71">
        <v>341234</v>
      </c>
      <c r="S71" t="s">
        <v>117</v>
      </c>
      <c r="T71">
        <v>305</v>
      </c>
      <c r="W71">
        <v>7</v>
      </c>
      <c r="X71">
        <v>19</v>
      </c>
      <c r="Y71">
        <v>2.5</v>
      </c>
      <c r="Z71">
        <v>1099914</v>
      </c>
      <c r="AA71" t="s">
        <v>43</v>
      </c>
      <c r="AB71">
        <v>105</v>
      </c>
      <c r="AC71" t="s">
        <v>45</v>
      </c>
      <c r="AD71" t="s">
        <v>45</v>
      </c>
      <c r="AE71">
        <v>20</v>
      </c>
    </row>
    <row r="72" spans="2:31" x14ac:dyDescent="0.25">
      <c r="B72">
        <v>105</v>
      </c>
      <c r="C72">
        <v>2019099</v>
      </c>
      <c r="D72">
        <v>1745</v>
      </c>
      <c r="E72" t="s">
        <v>114</v>
      </c>
      <c r="F72" s="1">
        <v>312</v>
      </c>
      <c r="G72" s="1">
        <f t="shared" si="1"/>
        <v>312</v>
      </c>
      <c r="H72" s="2">
        <v>43677</v>
      </c>
      <c r="I72" t="s">
        <v>38</v>
      </c>
      <c r="J72" t="s">
        <v>121</v>
      </c>
      <c r="K72" t="s">
        <v>116</v>
      </c>
      <c r="M72">
        <v>2129</v>
      </c>
      <c r="N72">
        <v>341234</v>
      </c>
      <c r="S72" t="s">
        <v>117</v>
      </c>
      <c r="T72">
        <v>305</v>
      </c>
      <c r="W72">
        <v>7</v>
      </c>
      <c r="X72">
        <v>19</v>
      </c>
      <c r="Y72">
        <v>4</v>
      </c>
      <c r="Z72">
        <v>1099981</v>
      </c>
      <c r="AA72" t="s">
        <v>43</v>
      </c>
      <c r="AB72">
        <v>105</v>
      </c>
      <c r="AC72" t="s">
        <v>45</v>
      </c>
      <c r="AD72" t="s">
        <v>45</v>
      </c>
      <c r="AE72">
        <v>16</v>
      </c>
    </row>
    <row r="73" spans="2:31" x14ac:dyDescent="0.25">
      <c r="B73">
        <v>105</v>
      </c>
      <c r="C73">
        <v>2019099</v>
      </c>
      <c r="D73">
        <v>1745</v>
      </c>
      <c r="E73" t="s">
        <v>114</v>
      </c>
      <c r="F73" s="1">
        <v>303.31</v>
      </c>
      <c r="G73" s="1">
        <f t="shared" si="1"/>
        <v>303.31</v>
      </c>
      <c r="H73" s="2">
        <v>43677</v>
      </c>
      <c r="I73" t="s">
        <v>38</v>
      </c>
      <c r="J73" t="s">
        <v>144</v>
      </c>
      <c r="K73" t="s">
        <v>152</v>
      </c>
      <c r="M73">
        <v>366014</v>
      </c>
      <c r="N73">
        <v>341246</v>
      </c>
      <c r="S73" t="s">
        <v>50</v>
      </c>
      <c r="T73">
        <v>305</v>
      </c>
      <c r="W73">
        <v>7</v>
      </c>
      <c r="X73">
        <v>19</v>
      </c>
      <c r="AA73" t="s">
        <v>43</v>
      </c>
      <c r="AB73">
        <v>151</v>
      </c>
      <c r="AC73" t="s">
        <v>51</v>
      </c>
      <c r="AD73" t="s">
        <v>45</v>
      </c>
      <c r="AE73">
        <v>97</v>
      </c>
    </row>
    <row r="74" spans="2:31" x14ac:dyDescent="0.25">
      <c r="B74">
        <v>105</v>
      </c>
      <c r="C74">
        <v>2019099</v>
      </c>
      <c r="D74">
        <v>1745</v>
      </c>
      <c r="E74" t="s">
        <v>114</v>
      </c>
      <c r="F74" s="1">
        <v>276</v>
      </c>
      <c r="G74" s="1">
        <f t="shared" si="1"/>
        <v>276</v>
      </c>
      <c r="H74" s="2">
        <v>43677</v>
      </c>
      <c r="I74" t="s">
        <v>38</v>
      </c>
      <c r="J74" t="s">
        <v>120</v>
      </c>
      <c r="K74" t="s">
        <v>116</v>
      </c>
      <c r="M74">
        <v>2129</v>
      </c>
      <c r="N74">
        <v>341234</v>
      </c>
      <c r="S74" t="s">
        <v>117</v>
      </c>
      <c r="T74">
        <v>305</v>
      </c>
      <c r="W74">
        <v>7</v>
      </c>
      <c r="X74">
        <v>19</v>
      </c>
      <c r="Y74">
        <v>3</v>
      </c>
      <c r="Z74">
        <v>1099823</v>
      </c>
      <c r="AA74" t="s">
        <v>43</v>
      </c>
      <c r="AB74">
        <v>105</v>
      </c>
      <c r="AC74" t="s">
        <v>45</v>
      </c>
      <c r="AD74" t="s">
        <v>45</v>
      </c>
      <c r="AE74">
        <v>24</v>
      </c>
    </row>
    <row r="75" spans="2:31" x14ac:dyDescent="0.25">
      <c r="B75">
        <v>105</v>
      </c>
      <c r="C75">
        <v>2019099</v>
      </c>
      <c r="D75">
        <v>1745</v>
      </c>
      <c r="E75" t="s">
        <v>114</v>
      </c>
      <c r="F75" s="1">
        <v>276</v>
      </c>
      <c r="G75" s="1">
        <f t="shared" si="1"/>
        <v>276</v>
      </c>
      <c r="H75" s="2">
        <v>43677</v>
      </c>
      <c r="I75" t="s">
        <v>38</v>
      </c>
      <c r="J75" t="s">
        <v>120</v>
      </c>
      <c r="K75" t="s">
        <v>116</v>
      </c>
      <c r="M75">
        <v>2129</v>
      </c>
      <c r="N75">
        <v>341234</v>
      </c>
      <c r="S75" t="s">
        <v>117</v>
      </c>
      <c r="T75">
        <v>305</v>
      </c>
      <c r="W75">
        <v>7</v>
      </c>
      <c r="X75">
        <v>19</v>
      </c>
      <c r="Y75">
        <v>3</v>
      </c>
      <c r="Z75">
        <v>1099823</v>
      </c>
      <c r="AA75" t="s">
        <v>43</v>
      </c>
      <c r="AB75">
        <v>105</v>
      </c>
      <c r="AC75" t="s">
        <v>45</v>
      </c>
      <c r="AD75" t="s">
        <v>45</v>
      </c>
      <c r="AE75">
        <v>29</v>
      </c>
    </row>
    <row r="76" spans="2:31" x14ac:dyDescent="0.25">
      <c r="B76">
        <v>105</v>
      </c>
      <c r="C76">
        <v>2019099</v>
      </c>
      <c r="D76">
        <v>1745</v>
      </c>
      <c r="E76" t="s">
        <v>114</v>
      </c>
      <c r="F76" s="1">
        <v>274</v>
      </c>
      <c r="G76" s="1">
        <f t="shared" si="1"/>
        <v>274</v>
      </c>
      <c r="H76" s="2">
        <v>43677</v>
      </c>
      <c r="I76" t="s">
        <v>38</v>
      </c>
      <c r="J76" t="s">
        <v>115</v>
      </c>
      <c r="K76" t="s">
        <v>116</v>
      </c>
      <c r="M76">
        <v>2129</v>
      </c>
      <c r="N76">
        <v>341234</v>
      </c>
      <c r="S76" t="s">
        <v>117</v>
      </c>
      <c r="T76">
        <v>305</v>
      </c>
      <c r="W76">
        <v>7</v>
      </c>
      <c r="X76">
        <v>19</v>
      </c>
      <c r="Y76">
        <v>2</v>
      </c>
      <c r="Z76">
        <v>1099914</v>
      </c>
      <c r="AA76" t="s">
        <v>43</v>
      </c>
      <c r="AB76">
        <v>105</v>
      </c>
      <c r="AC76" t="s">
        <v>45</v>
      </c>
      <c r="AD76" t="s">
        <v>45</v>
      </c>
      <c r="AE76">
        <v>19</v>
      </c>
    </row>
    <row r="77" spans="2:31" x14ac:dyDescent="0.25">
      <c r="B77">
        <v>105</v>
      </c>
      <c r="C77">
        <v>2019099</v>
      </c>
      <c r="D77">
        <v>1745</v>
      </c>
      <c r="E77" t="s">
        <v>114</v>
      </c>
      <c r="F77" s="1">
        <v>274</v>
      </c>
      <c r="G77" s="1">
        <f t="shared" si="1"/>
        <v>274</v>
      </c>
      <c r="H77" s="2">
        <v>43677</v>
      </c>
      <c r="I77" t="s">
        <v>38</v>
      </c>
      <c r="J77" t="s">
        <v>115</v>
      </c>
      <c r="K77" t="s">
        <v>116</v>
      </c>
      <c r="M77">
        <v>2129</v>
      </c>
      <c r="N77">
        <v>341234</v>
      </c>
      <c r="S77" t="s">
        <v>117</v>
      </c>
      <c r="T77">
        <v>305</v>
      </c>
      <c r="W77">
        <v>7</v>
      </c>
      <c r="X77">
        <v>19</v>
      </c>
      <c r="Y77">
        <v>2</v>
      </c>
      <c r="Z77">
        <v>1099914</v>
      </c>
      <c r="AA77" t="s">
        <v>43</v>
      </c>
      <c r="AB77">
        <v>105</v>
      </c>
      <c r="AC77" t="s">
        <v>45</v>
      </c>
      <c r="AD77" t="s">
        <v>45</v>
      </c>
      <c r="AE77">
        <v>23</v>
      </c>
    </row>
    <row r="78" spans="2:31" x14ac:dyDescent="0.25">
      <c r="B78">
        <v>105</v>
      </c>
      <c r="C78">
        <v>2019099</v>
      </c>
      <c r="D78">
        <v>1745</v>
      </c>
      <c r="E78" t="s">
        <v>114</v>
      </c>
      <c r="F78" s="1">
        <v>259.98</v>
      </c>
      <c r="G78" s="1">
        <f t="shared" si="1"/>
        <v>259.98</v>
      </c>
      <c r="H78" s="2">
        <v>43677</v>
      </c>
      <c r="I78" t="s">
        <v>38</v>
      </c>
      <c r="J78" t="s">
        <v>128</v>
      </c>
      <c r="K78" t="s">
        <v>116</v>
      </c>
      <c r="M78">
        <v>2129</v>
      </c>
      <c r="N78">
        <v>341234</v>
      </c>
      <c r="S78" t="s">
        <v>117</v>
      </c>
      <c r="T78">
        <v>305</v>
      </c>
      <c r="W78">
        <v>7</v>
      </c>
      <c r="X78">
        <v>19</v>
      </c>
      <c r="Y78">
        <v>6</v>
      </c>
      <c r="Z78">
        <v>1001564</v>
      </c>
      <c r="AA78" t="s">
        <v>43</v>
      </c>
      <c r="AB78">
        <v>105</v>
      </c>
      <c r="AC78" t="s">
        <v>45</v>
      </c>
      <c r="AD78" t="s">
        <v>45</v>
      </c>
      <c r="AE78">
        <v>3</v>
      </c>
    </row>
    <row r="79" spans="2:31" x14ac:dyDescent="0.25">
      <c r="B79">
        <v>105</v>
      </c>
      <c r="C79">
        <v>2019099</v>
      </c>
      <c r="D79">
        <v>1745</v>
      </c>
      <c r="E79" t="s">
        <v>114</v>
      </c>
      <c r="F79" s="1">
        <v>244</v>
      </c>
      <c r="G79" s="1">
        <f t="shared" si="1"/>
        <v>244</v>
      </c>
      <c r="H79" s="2">
        <v>43677</v>
      </c>
      <c r="I79" t="s">
        <v>38</v>
      </c>
      <c r="J79" t="s">
        <v>124</v>
      </c>
      <c r="K79" t="s">
        <v>116</v>
      </c>
      <c r="M79">
        <v>2129</v>
      </c>
      <c r="N79">
        <v>341234</v>
      </c>
      <c r="S79" t="s">
        <v>117</v>
      </c>
      <c r="T79">
        <v>305</v>
      </c>
      <c r="W79">
        <v>7</v>
      </c>
      <c r="X79">
        <v>19</v>
      </c>
      <c r="Y79">
        <v>4</v>
      </c>
      <c r="Z79">
        <v>1099918</v>
      </c>
      <c r="AA79" t="s">
        <v>43</v>
      </c>
      <c r="AB79">
        <v>105</v>
      </c>
      <c r="AC79" t="s">
        <v>45</v>
      </c>
      <c r="AD79" t="s">
        <v>45</v>
      </c>
      <c r="AE79">
        <v>11</v>
      </c>
    </row>
    <row r="80" spans="2:31" x14ac:dyDescent="0.25">
      <c r="B80">
        <v>105</v>
      </c>
      <c r="C80">
        <v>2019099</v>
      </c>
      <c r="D80">
        <v>1745</v>
      </c>
      <c r="E80" t="s">
        <v>114</v>
      </c>
      <c r="F80" s="1">
        <v>244</v>
      </c>
      <c r="G80" s="1">
        <f t="shared" si="1"/>
        <v>244</v>
      </c>
      <c r="H80" s="2">
        <v>43677</v>
      </c>
      <c r="I80" t="s">
        <v>38</v>
      </c>
      <c r="J80" t="s">
        <v>124</v>
      </c>
      <c r="K80" t="s">
        <v>116</v>
      </c>
      <c r="M80">
        <v>2129</v>
      </c>
      <c r="N80">
        <v>341234</v>
      </c>
      <c r="S80" t="s">
        <v>117</v>
      </c>
      <c r="T80">
        <v>305</v>
      </c>
      <c r="W80">
        <v>7</v>
      </c>
      <c r="X80">
        <v>19</v>
      </c>
      <c r="Y80">
        <v>4</v>
      </c>
      <c r="Z80">
        <v>1099918</v>
      </c>
      <c r="AA80" t="s">
        <v>43</v>
      </c>
      <c r="AB80">
        <v>105</v>
      </c>
      <c r="AC80" t="s">
        <v>45</v>
      </c>
      <c r="AD80" t="s">
        <v>45</v>
      </c>
      <c r="AE80">
        <v>12</v>
      </c>
    </row>
    <row r="81" spans="2:31" x14ac:dyDescent="0.25">
      <c r="B81">
        <v>105</v>
      </c>
      <c r="C81">
        <v>2019099</v>
      </c>
      <c r="D81">
        <v>1745</v>
      </c>
      <c r="E81" t="s">
        <v>114</v>
      </c>
      <c r="F81" s="1">
        <v>213.5</v>
      </c>
      <c r="G81" s="1">
        <f t="shared" si="1"/>
        <v>213.5</v>
      </c>
      <c r="H81" s="2">
        <v>43677</v>
      </c>
      <c r="I81" t="s">
        <v>38</v>
      </c>
      <c r="J81" t="s">
        <v>124</v>
      </c>
      <c r="K81" t="s">
        <v>116</v>
      </c>
      <c r="M81">
        <v>2129</v>
      </c>
      <c r="N81">
        <v>341234</v>
      </c>
      <c r="S81" t="s">
        <v>117</v>
      </c>
      <c r="T81">
        <v>305</v>
      </c>
      <c r="W81">
        <v>7</v>
      </c>
      <c r="X81">
        <v>19</v>
      </c>
      <c r="Y81">
        <v>3.5</v>
      </c>
      <c r="Z81">
        <v>1099918</v>
      </c>
      <c r="AA81" t="s">
        <v>43</v>
      </c>
      <c r="AB81">
        <v>105</v>
      </c>
      <c r="AC81" t="s">
        <v>45</v>
      </c>
      <c r="AD81" t="s">
        <v>45</v>
      </c>
      <c r="AE81">
        <v>41</v>
      </c>
    </row>
    <row r="82" spans="2:31" x14ac:dyDescent="0.25">
      <c r="B82">
        <v>105</v>
      </c>
      <c r="C82">
        <v>2019099</v>
      </c>
      <c r="D82">
        <v>1745</v>
      </c>
      <c r="E82" t="s">
        <v>114</v>
      </c>
      <c r="F82" s="1">
        <v>184</v>
      </c>
      <c r="G82" s="1">
        <f t="shared" si="1"/>
        <v>184</v>
      </c>
      <c r="H82" s="2">
        <v>43677</v>
      </c>
      <c r="I82" t="s">
        <v>38</v>
      </c>
      <c r="J82" t="s">
        <v>120</v>
      </c>
      <c r="K82" t="s">
        <v>116</v>
      </c>
      <c r="M82">
        <v>2129</v>
      </c>
      <c r="N82">
        <v>341234</v>
      </c>
      <c r="S82" t="s">
        <v>117</v>
      </c>
      <c r="T82">
        <v>305</v>
      </c>
      <c r="W82">
        <v>7</v>
      </c>
      <c r="X82">
        <v>19</v>
      </c>
      <c r="Y82">
        <v>2</v>
      </c>
      <c r="Z82">
        <v>1099823</v>
      </c>
      <c r="AA82" t="s">
        <v>43</v>
      </c>
      <c r="AB82">
        <v>105</v>
      </c>
      <c r="AC82" t="s">
        <v>45</v>
      </c>
      <c r="AD82" t="s">
        <v>45</v>
      </c>
      <c r="AE82">
        <v>26</v>
      </c>
    </row>
    <row r="83" spans="2:31" x14ac:dyDescent="0.25">
      <c r="B83">
        <v>105</v>
      </c>
      <c r="C83">
        <v>2019099</v>
      </c>
      <c r="D83">
        <v>1745</v>
      </c>
      <c r="E83" t="s">
        <v>114</v>
      </c>
      <c r="F83" s="1">
        <v>184</v>
      </c>
      <c r="G83" s="1">
        <f t="shared" si="1"/>
        <v>184</v>
      </c>
      <c r="H83" s="2">
        <v>43677</v>
      </c>
      <c r="I83" t="s">
        <v>38</v>
      </c>
      <c r="J83" t="s">
        <v>120</v>
      </c>
      <c r="K83" t="s">
        <v>116</v>
      </c>
      <c r="M83">
        <v>2129</v>
      </c>
      <c r="N83">
        <v>341234</v>
      </c>
      <c r="S83" t="s">
        <v>117</v>
      </c>
      <c r="T83">
        <v>305</v>
      </c>
      <c r="W83">
        <v>7</v>
      </c>
      <c r="X83">
        <v>19</v>
      </c>
      <c r="Y83">
        <v>2</v>
      </c>
      <c r="Z83">
        <v>1099823</v>
      </c>
      <c r="AA83" t="s">
        <v>43</v>
      </c>
      <c r="AB83">
        <v>105</v>
      </c>
      <c r="AC83" t="s">
        <v>45</v>
      </c>
      <c r="AD83" t="s">
        <v>45</v>
      </c>
      <c r="AE83">
        <v>27</v>
      </c>
    </row>
    <row r="84" spans="2:31" x14ac:dyDescent="0.25">
      <c r="B84">
        <v>105</v>
      </c>
      <c r="C84">
        <v>2019099</v>
      </c>
      <c r="D84">
        <v>1745</v>
      </c>
      <c r="E84" t="s">
        <v>114</v>
      </c>
      <c r="F84" s="1">
        <v>184</v>
      </c>
      <c r="G84" s="1">
        <f t="shared" si="1"/>
        <v>184</v>
      </c>
      <c r="H84" s="2">
        <v>43677</v>
      </c>
      <c r="I84" t="s">
        <v>38</v>
      </c>
      <c r="J84" t="s">
        <v>120</v>
      </c>
      <c r="K84" t="s">
        <v>116</v>
      </c>
      <c r="M84">
        <v>2129</v>
      </c>
      <c r="N84">
        <v>341234</v>
      </c>
      <c r="S84" t="s">
        <v>117</v>
      </c>
      <c r="T84">
        <v>305</v>
      </c>
      <c r="W84">
        <v>7</v>
      </c>
      <c r="X84">
        <v>19</v>
      </c>
      <c r="Y84">
        <v>2</v>
      </c>
      <c r="Z84">
        <v>1099823</v>
      </c>
      <c r="AA84" t="s">
        <v>43</v>
      </c>
      <c r="AB84">
        <v>105</v>
      </c>
      <c r="AC84" t="s">
        <v>45</v>
      </c>
      <c r="AD84" t="s">
        <v>45</v>
      </c>
      <c r="AE84">
        <v>28</v>
      </c>
    </row>
    <row r="85" spans="2:31" x14ac:dyDescent="0.25">
      <c r="B85">
        <v>105</v>
      </c>
      <c r="C85">
        <v>2019099</v>
      </c>
      <c r="D85">
        <v>1745</v>
      </c>
      <c r="E85" t="s">
        <v>114</v>
      </c>
      <c r="F85" s="1">
        <v>173.32</v>
      </c>
      <c r="G85" s="1">
        <f t="shared" si="1"/>
        <v>173.32</v>
      </c>
      <c r="H85" s="2">
        <v>43677</v>
      </c>
      <c r="I85" t="s">
        <v>38</v>
      </c>
      <c r="J85" t="s">
        <v>166</v>
      </c>
      <c r="K85" t="s">
        <v>116</v>
      </c>
      <c r="M85">
        <v>2129</v>
      </c>
      <c r="N85">
        <v>341234</v>
      </c>
      <c r="S85" t="s">
        <v>117</v>
      </c>
      <c r="T85">
        <v>305</v>
      </c>
      <c r="W85">
        <v>7</v>
      </c>
      <c r="X85">
        <v>19</v>
      </c>
      <c r="Y85">
        <v>4</v>
      </c>
      <c r="Z85">
        <v>1099980</v>
      </c>
      <c r="AA85" t="s">
        <v>43</v>
      </c>
      <c r="AB85">
        <v>105</v>
      </c>
      <c r="AC85" t="s">
        <v>45</v>
      </c>
      <c r="AD85" t="s">
        <v>45</v>
      </c>
      <c r="AE85">
        <v>35</v>
      </c>
    </row>
    <row r="86" spans="2:31" x14ac:dyDescent="0.25">
      <c r="B86">
        <v>105</v>
      </c>
      <c r="C86">
        <v>2019099</v>
      </c>
      <c r="D86">
        <v>1745</v>
      </c>
      <c r="E86" t="s">
        <v>114</v>
      </c>
      <c r="F86" s="1">
        <v>173.32</v>
      </c>
      <c r="G86" s="1">
        <f t="shared" si="1"/>
        <v>173.32</v>
      </c>
      <c r="H86" s="2">
        <v>43677</v>
      </c>
      <c r="I86" t="s">
        <v>38</v>
      </c>
      <c r="J86" t="s">
        <v>166</v>
      </c>
      <c r="K86" t="s">
        <v>116</v>
      </c>
      <c r="M86">
        <v>2129</v>
      </c>
      <c r="N86">
        <v>341234</v>
      </c>
      <c r="S86" t="s">
        <v>117</v>
      </c>
      <c r="T86">
        <v>305</v>
      </c>
      <c r="W86">
        <v>7</v>
      </c>
      <c r="X86">
        <v>19</v>
      </c>
      <c r="Y86">
        <v>4</v>
      </c>
      <c r="Z86">
        <v>1099980</v>
      </c>
      <c r="AA86" t="s">
        <v>43</v>
      </c>
      <c r="AB86">
        <v>105</v>
      </c>
      <c r="AC86" t="s">
        <v>45</v>
      </c>
      <c r="AD86" t="s">
        <v>45</v>
      </c>
      <c r="AE86">
        <v>36</v>
      </c>
    </row>
    <row r="87" spans="2:31" x14ac:dyDescent="0.25">
      <c r="B87">
        <v>105</v>
      </c>
      <c r="C87">
        <v>2019099</v>
      </c>
      <c r="D87">
        <v>1745</v>
      </c>
      <c r="E87" t="s">
        <v>114</v>
      </c>
      <c r="F87" s="1">
        <v>173.32</v>
      </c>
      <c r="G87" s="1">
        <f t="shared" si="1"/>
        <v>173.32</v>
      </c>
      <c r="H87" s="2">
        <v>43677</v>
      </c>
      <c r="I87" t="s">
        <v>38</v>
      </c>
      <c r="J87" t="s">
        <v>166</v>
      </c>
      <c r="K87" t="s">
        <v>116</v>
      </c>
      <c r="M87">
        <v>2129</v>
      </c>
      <c r="N87">
        <v>341234</v>
      </c>
      <c r="S87" t="s">
        <v>117</v>
      </c>
      <c r="T87">
        <v>305</v>
      </c>
      <c r="W87">
        <v>7</v>
      </c>
      <c r="X87">
        <v>19</v>
      </c>
      <c r="Y87">
        <v>4</v>
      </c>
      <c r="Z87">
        <v>1099980</v>
      </c>
      <c r="AA87" t="s">
        <v>43</v>
      </c>
      <c r="AB87">
        <v>105</v>
      </c>
      <c r="AC87" t="s">
        <v>45</v>
      </c>
      <c r="AD87" t="s">
        <v>45</v>
      </c>
      <c r="AE87">
        <v>37</v>
      </c>
    </row>
    <row r="88" spans="2:31" x14ac:dyDescent="0.25">
      <c r="B88">
        <v>105</v>
      </c>
      <c r="C88">
        <v>2019099</v>
      </c>
      <c r="D88">
        <v>1745</v>
      </c>
      <c r="E88" t="s">
        <v>114</v>
      </c>
      <c r="F88" s="1">
        <v>137</v>
      </c>
      <c r="G88" s="1">
        <f t="shared" si="1"/>
        <v>137</v>
      </c>
      <c r="H88" s="2">
        <v>43677</v>
      </c>
      <c r="I88" t="s">
        <v>38</v>
      </c>
      <c r="J88" t="s">
        <v>115</v>
      </c>
      <c r="K88" t="s">
        <v>116</v>
      </c>
      <c r="M88">
        <v>2129</v>
      </c>
      <c r="N88">
        <v>341234</v>
      </c>
      <c r="S88" t="s">
        <v>117</v>
      </c>
      <c r="T88">
        <v>305</v>
      </c>
      <c r="W88">
        <v>7</v>
      </c>
      <c r="X88">
        <v>19</v>
      </c>
      <c r="Y88">
        <v>1</v>
      </c>
      <c r="Z88">
        <v>1099914</v>
      </c>
      <c r="AA88" t="s">
        <v>43</v>
      </c>
      <c r="AB88">
        <v>105</v>
      </c>
      <c r="AC88" t="s">
        <v>45</v>
      </c>
      <c r="AD88" t="s">
        <v>45</v>
      </c>
      <c r="AE88">
        <v>21</v>
      </c>
    </row>
    <row r="89" spans="2:31" x14ac:dyDescent="0.25">
      <c r="B89">
        <v>105</v>
      </c>
      <c r="C89">
        <v>2019099</v>
      </c>
      <c r="D89">
        <v>1745</v>
      </c>
      <c r="E89" t="s">
        <v>114</v>
      </c>
      <c r="F89" s="1">
        <v>137</v>
      </c>
      <c r="G89" s="1">
        <f t="shared" si="1"/>
        <v>137</v>
      </c>
      <c r="H89" s="2">
        <v>43677</v>
      </c>
      <c r="I89" t="s">
        <v>38</v>
      </c>
      <c r="J89" t="s">
        <v>115</v>
      </c>
      <c r="K89" t="s">
        <v>116</v>
      </c>
      <c r="M89">
        <v>2129</v>
      </c>
      <c r="N89">
        <v>341234</v>
      </c>
      <c r="S89" t="s">
        <v>117</v>
      </c>
      <c r="T89">
        <v>305</v>
      </c>
      <c r="W89">
        <v>7</v>
      </c>
      <c r="X89">
        <v>19</v>
      </c>
      <c r="Y89">
        <v>1</v>
      </c>
      <c r="Z89">
        <v>1099914</v>
      </c>
      <c r="AA89" t="s">
        <v>43</v>
      </c>
      <c r="AB89">
        <v>105</v>
      </c>
      <c r="AC89" t="s">
        <v>45</v>
      </c>
      <c r="AD89" t="s">
        <v>45</v>
      </c>
      <c r="AE89">
        <v>22</v>
      </c>
    </row>
    <row r="90" spans="2:31" x14ac:dyDescent="0.25">
      <c r="B90">
        <v>105</v>
      </c>
      <c r="C90">
        <v>2019099</v>
      </c>
      <c r="D90">
        <v>1745</v>
      </c>
      <c r="E90" t="s">
        <v>114</v>
      </c>
      <c r="F90" s="1">
        <v>86.66</v>
      </c>
      <c r="G90" s="1">
        <f t="shared" si="1"/>
        <v>86.66</v>
      </c>
      <c r="H90" s="2">
        <v>43677</v>
      </c>
      <c r="I90" t="s">
        <v>38</v>
      </c>
      <c r="J90" t="s">
        <v>144</v>
      </c>
      <c r="K90" t="s">
        <v>185</v>
      </c>
      <c r="M90">
        <v>366014</v>
      </c>
      <c r="N90">
        <v>341246</v>
      </c>
      <c r="S90" t="s">
        <v>50</v>
      </c>
      <c r="T90">
        <v>305</v>
      </c>
      <c r="W90">
        <v>7</v>
      </c>
      <c r="X90">
        <v>19</v>
      </c>
      <c r="AA90" t="s">
        <v>43</v>
      </c>
      <c r="AB90">
        <v>151</v>
      </c>
      <c r="AC90" t="s">
        <v>51</v>
      </c>
      <c r="AD90" t="s">
        <v>45</v>
      </c>
      <c r="AE90">
        <v>103</v>
      </c>
    </row>
    <row r="91" spans="2:31" x14ac:dyDescent="0.25">
      <c r="B91">
        <v>105</v>
      </c>
      <c r="C91">
        <v>2019099</v>
      </c>
      <c r="D91">
        <v>1745</v>
      </c>
      <c r="E91" t="s">
        <v>114</v>
      </c>
      <c r="F91" s="1">
        <v>78</v>
      </c>
      <c r="G91" s="1">
        <f t="shared" si="1"/>
        <v>78</v>
      </c>
      <c r="H91" s="2">
        <v>43677</v>
      </c>
      <c r="I91" t="s">
        <v>38</v>
      </c>
      <c r="J91" t="s">
        <v>121</v>
      </c>
      <c r="K91" t="s">
        <v>116</v>
      </c>
      <c r="M91">
        <v>2129</v>
      </c>
      <c r="N91">
        <v>341234</v>
      </c>
      <c r="S91" t="s">
        <v>117</v>
      </c>
      <c r="T91">
        <v>305</v>
      </c>
      <c r="W91">
        <v>7</v>
      </c>
      <c r="X91">
        <v>19</v>
      </c>
      <c r="Y91">
        <v>1</v>
      </c>
      <c r="Z91">
        <v>1099981</v>
      </c>
      <c r="AA91" t="s">
        <v>43</v>
      </c>
      <c r="AB91">
        <v>105</v>
      </c>
      <c r="AC91" t="s">
        <v>45</v>
      </c>
      <c r="AD91" t="s">
        <v>45</v>
      </c>
      <c r="AE91">
        <v>13</v>
      </c>
    </row>
    <row r="92" spans="2:31" x14ac:dyDescent="0.25">
      <c r="B92">
        <v>105</v>
      </c>
      <c r="C92">
        <v>2019099</v>
      </c>
      <c r="D92">
        <v>1745</v>
      </c>
      <c r="E92" t="s">
        <v>114</v>
      </c>
      <c r="F92" s="1">
        <v>78</v>
      </c>
      <c r="G92" s="1">
        <f t="shared" si="1"/>
        <v>78</v>
      </c>
      <c r="H92" s="2">
        <v>43677</v>
      </c>
      <c r="I92" t="s">
        <v>38</v>
      </c>
      <c r="J92" t="s">
        <v>121</v>
      </c>
      <c r="K92" t="s">
        <v>116</v>
      </c>
      <c r="M92">
        <v>2129</v>
      </c>
      <c r="N92">
        <v>341234</v>
      </c>
      <c r="S92" t="s">
        <v>117</v>
      </c>
      <c r="T92">
        <v>305</v>
      </c>
      <c r="W92">
        <v>7</v>
      </c>
      <c r="X92">
        <v>19</v>
      </c>
      <c r="Y92">
        <v>1</v>
      </c>
      <c r="Z92">
        <v>1099981</v>
      </c>
      <c r="AA92" t="s">
        <v>43</v>
      </c>
      <c r="AB92">
        <v>105</v>
      </c>
      <c r="AC92" t="s">
        <v>45</v>
      </c>
      <c r="AD92" t="s">
        <v>45</v>
      </c>
      <c r="AE92">
        <v>14</v>
      </c>
    </row>
    <row r="93" spans="2:31" x14ac:dyDescent="0.25">
      <c r="B93">
        <v>105</v>
      </c>
      <c r="C93">
        <v>2019099</v>
      </c>
      <c r="D93">
        <v>1745</v>
      </c>
      <c r="E93" t="s">
        <v>114</v>
      </c>
      <c r="F93" s="1">
        <v>78</v>
      </c>
      <c r="G93" s="1">
        <f t="shared" si="1"/>
        <v>78</v>
      </c>
      <c r="H93" s="2">
        <v>43677</v>
      </c>
      <c r="I93" t="s">
        <v>38</v>
      </c>
      <c r="J93" t="s">
        <v>121</v>
      </c>
      <c r="K93" t="s">
        <v>116</v>
      </c>
      <c r="M93">
        <v>2129</v>
      </c>
      <c r="N93">
        <v>341234</v>
      </c>
      <c r="S93" t="s">
        <v>117</v>
      </c>
      <c r="T93">
        <v>305</v>
      </c>
      <c r="W93">
        <v>7</v>
      </c>
      <c r="X93">
        <v>19</v>
      </c>
      <c r="Y93">
        <v>1</v>
      </c>
      <c r="Z93">
        <v>1099981</v>
      </c>
      <c r="AA93" t="s">
        <v>43</v>
      </c>
      <c r="AB93">
        <v>105</v>
      </c>
      <c r="AC93" t="s">
        <v>45</v>
      </c>
      <c r="AD93" t="s">
        <v>45</v>
      </c>
      <c r="AE93">
        <v>15</v>
      </c>
    </row>
    <row r="94" spans="2:31" x14ac:dyDescent="0.25">
      <c r="B94">
        <v>105</v>
      </c>
      <c r="C94">
        <v>2019099</v>
      </c>
      <c r="D94">
        <v>1745</v>
      </c>
      <c r="E94" t="s">
        <v>114</v>
      </c>
      <c r="F94" s="1">
        <v>61</v>
      </c>
      <c r="G94" s="1">
        <f t="shared" si="1"/>
        <v>61</v>
      </c>
      <c r="H94" s="2">
        <v>43677</v>
      </c>
      <c r="I94" t="s">
        <v>38</v>
      </c>
      <c r="J94" t="s">
        <v>124</v>
      </c>
      <c r="K94" t="s">
        <v>116</v>
      </c>
      <c r="M94">
        <v>2129</v>
      </c>
      <c r="N94">
        <v>341234</v>
      </c>
      <c r="S94" t="s">
        <v>117</v>
      </c>
      <c r="T94">
        <v>305</v>
      </c>
      <c r="W94">
        <v>7</v>
      </c>
      <c r="X94">
        <v>19</v>
      </c>
      <c r="Y94">
        <v>1</v>
      </c>
      <c r="Z94">
        <v>1099918</v>
      </c>
      <c r="AA94" t="s">
        <v>43</v>
      </c>
      <c r="AB94">
        <v>105</v>
      </c>
      <c r="AC94" t="s">
        <v>45</v>
      </c>
      <c r="AD94" t="s">
        <v>45</v>
      </c>
      <c r="AE94">
        <v>42</v>
      </c>
    </row>
    <row r="95" spans="2:31" x14ac:dyDescent="0.25">
      <c r="B95">
        <v>105</v>
      </c>
      <c r="C95">
        <v>2019099</v>
      </c>
      <c r="D95">
        <v>1745</v>
      </c>
      <c r="E95" t="s">
        <v>114</v>
      </c>
      <c r="F95" s="1">
        <v>58</v>
      </c>
      <c r="G95" s="1">
        <f t="shared" si="1"/>
        <v>58</v>
      </c>
      <c r="H95" s="2">
        <v>43677</v>
      </c>
      <c r="I95" t="s">
        <v>38</v>
      </c>
      <c r="J95" t="s">
        <v>188</v>
      </c>
      <c r="K95" t="s">
        <v>116</v>
      </c>
      <c r="M95">
        <v>2129</v>
      </c>
      <c r="N95">
        <v>341234</v>
      </c>
      <c r="S95" t="s">
        <v>117</v>
      </c>
      <c r="T95">
        <v>305</v>
      </c>
      <c r="W95">
        <v>7</v>
      </c>
      <c r="X95">
        <v>19</v>
      </c>
      <c r="Y95">
        <v>1</v>
      </c>
      <c r="Z95">
        <v>1001249</v>
      </c>
      <c r="AA95" t="s">
        <v>43</v>
      </c>
      <c r="AB95">
        <v>105</v>
      </c>
      <c r="AC95" t="s">
        <v>45</v>
      </c>
      <c r="AD95" t="s">
        <v>45</v>
      </c>
      <c r="AE95">
        <v>10</v>
      </c>
    </row>
    <row r="96" spans="2:31" x14ac:dyDescent="0.25">
      <c r="B96">
        <v>105</v>
      </c>
      <c r="C96">
        <v>2019099</v>
      </c>
      <c r="D96">
        <v>1745</v>
      </c>
      <c r="E96" t="s">
        <v>114</v>
      </c>
      <c r="F96" s="1">
        <v>43.33</v>
      </c>
      <c r="G96" s="1">
        <f t="shared" si="1"/>
        <v>43.33</v>
      </c>
      <c r="H96" s="2">
        <v>43677</v>
      </c>
      <c r="I96" t="s">
        <v>38</v>
      </c>
      <c r="J96" t="s">
        <v>144</v>
      </c>
      <c r="K96" t="s">
        <v>194</v>
      </c>
      <c r="M96">
        <v>366014</v>
      </c>
      <c r="N96">
        <v>341246</v>
      </c>
      <c r="S96" t="s">
        <v>50</v>
      </c>
      <c r="T96">
        <v>305</v>
      </c>
      <c r="W96">
        <v>7</v>
      </c>
      <c r="X96">
        <v>19</v>
      </c>
      <c r="AA96" t="s">
        <v>43</v>
      </c>
      <c r="AB96">
        <v>151</v>
      </c>
      <c r="AC96" t="s">
        <v>51</v>
      </c>
      <c r="AD96" t="s">
        <v>45</v>
      </c>
      <c r="AE96">
        <v>83</v>
      </c>
    </row>
    <row r="97" spans="2:31" x14ac:dyDescent="0.25">
      <c r="B97">
        <v>105</v>
      </c>
      <c r="C97">
        <v>2019099</v>
      </c>
      <c r="D97">
        <v>1745</v>
      </c>
      <c r="E97" t="s">
        <v>114</v>
      </c>
      <c r="F97" s="1">
        <v>43.33</v>
      </c>
      <c r="G97" s="1">
        <f t="shared" si="1"/>
        <v>43.33</v>
      </c>
      <c r="H97" s="2">
        <v>43677</v>
      </c>
      <c r="I97" t="s">
        <v>38</v>
      </c>
      <c r="J97" t="s">
        <v>144</v>
      </c>
      <c r="K97" t="s">
        <v>195</v>
      </c>
      <c r="M97">
        <v>366014</v>
      </c>
      <c r="N97">
        <v>341246</v>
      </c>
      <c r="S97" t="s">
        <v>50</v>
      </c>
      <c r="T97">
        <v>305</v>
      </c>
      <c r="W97">
        <v>7</v>
      </c>
      <c r="X97">
        <v>19</v>
      </c>
      <c r="AA97" t="s">
        <v>43</v>
      </c>
      <c r="AB97">
        <v>151</v>
      </c>
      <c r="AC97" t="s">
        <v>51</v>
      </c>
      <c r="AD97" t="s">
        <v>45</v>
      </c>
      <c r="AE97">
        <v>84</v>
      </c>
    </row>
    <row r="98" spans="2:31" x14ac:dyDescent="0.25">
      <c r="B98">
        <v>105</v>
      </c>
      <c r="C98">
        <v>2019099</v>
      </c>
      <c r="D98">
        <v>1745</v>
      </c>
      <c r="E98" t="s">
        <v>114</v>
      </c>
      <c r="F98" s="1">
        <v>43.33</v>
      </c>
      <c r="G98" s="1">
        <f t="shared" si="1"/>
        <v>43.33</v>
      </c>
      <c r="H98" s="2">
        <v>43677</v>
      </c>
      <c r="I98" t="s">
        <v>38</v>
      </c>
      <c r="J98" t="s">
        <v>144</v>
      </c>
      <c r="K98" t="s">
        <v>196</v>
      </c>
      <c r="M98">
        <v>366014</v>
      </c>
      <c r="N98">
        <v>341246</v>
      </c>
      <c r="S98" t="s">
        <v>50</v>
      </c>
      <c r="T98">
        <v>305</v>
      </c>
      <c r="W98">
        <v>7</v>
      </c>
      <c r="X98">
        <v>19</v>
      </c>
      <c r="AA98" t="s">
        <v>43</v>
      </c>
      <c r="AB98">
        <v>151</v>
      </c>
      <c r="AC98" t="s">
        <v>51</v>
      </c>
      <c r="AD98" t="s">
        <v>45</v>
      </c>
      <c r="AE98">
        <v>85</v>
      </c>
    </row>
    <row r="99" spans="2:31" x14ac:dyDescent="0.25">
      <c r="B99">
        <v>105</v>
      </c>
      <c r="C99">
        <v>2019099</v>
      </c>
      <c r="D99">
        <v>1745</v>
      </c>
      <c r="E99" t="s">
        <v>114</v>
      </c>
      <c r="F99" s="1">
        <v>43.33</v>
      </c>
      <c r="G99" s="1">
        <f t="shared" si="1"/>
        <v>43.33</v>
      </c>
      <c r="H99" s="2">
        <v>43677</v>
      </c>
      <c r="I99" t="s">
        <v>38</v>
      </c>
      <c r="J99" t="s">
        <v>144</v>
      </c>
      <c r="K99" t="s">
        <v>197</v>
      </c>
      <c r="M99">
        <v>366014</v>
      </c>
      <c r="N99">
        <v>341246</v>
      </c>
      <c r="S99" t="s">
        <v>50</v>
      </c>
      <c r="T99">
        <v>305</v>
      </c>
      <c r="W99">
        <v>7</v>
      </c>
      <c r="X99">
        <v>19</v>
      </c>
      <c r="AA99" t="s">
        <v>43</v>
      </c>
      <c r="AB99">
        <v>151</v>
      </c>
      <c r="AC99" t="s">
        <v>51</v>
      </c>
      <c r="AD99" t="s">
        <v>45</v>
      </c>
      <c r="AE99">
        <v>86</v>
      </c>
    </row>
    <row r="100" spans="2:31" x14ac:dyDescent="0.25">
      <c r="B100">
        <v>105</v>
      </c>
      <c r="C100">
        <v>2019099</v>
      </c>
      <c r="D100">
        <v>1745</v>
      </c>
      <c r="E100" t="s">
        <v>114</v>
      </c>
      <c r="F100" s="1">
        <v>43.33</v>
      </c>
      <c r="G100" s="1">
        <f t="shared" si="1"/>
        <v>43.33</v>
      </c>
      <c r="H100" s="2">
        <v>43677</v>
      </c>
      <c r="I100" t="s">
        <v>38</v>
      </c>
      <c r="J100" t="s">
        <v>144</v>
      </c>
      <c r="K100" t="s">
        <v>198</v>
      </c>
      <c r="M100">
        <v>366014</v>
      </c>
      <c r="N100">
        <v>341246</v>
      </c>
      <c r="S100" t="s">
        <v>50</v>
      </c>
      <c r="T100">
        <v>305</v>
      </c>
      <c r="W100">
        <v>7</v>
      </c>
      <c r="X100">
        <v>19</v>
      </c>
      <c r="AA100" t="s">
        <v>43</v>
      </c>
      <c r="AB100">
        <v>151</v>
      </c>
      <c r="AC100" t="s">
        <v>51</v>
      </c>
      <c r="AD100" t="s">
        <v>45</v>
      </c>
      <c r="AE100">
        <v>90</v>
      </c>
    </row>
    <row r="101" spans="2:31" x14ac:dyDescent="0.25">
      <c r="B101">
        <v>105</v>
      </c>
      <c r="C101">
        <v>2019099</v>
      </c>
      <c r="D101">
        <v>1745</v>
      </c>
      <c r="E101" t="s">
        <v>114</v>
      </c>
      <c r="F101" s="1">
        <v>43.33</v>
      </c>
      <c r="G101" s="1">
        <f t="shared" si="1"/>
        <v>43.33</v>
      </c>
      <c r="H101" s="2">
        <v>43677</v>
      </c>
      <c r="I101" t="s">
        <v>38</v>
      </c>
      <c r="J101" t="s">
        <v>144</v>
      </c>
      <c r="K101" t="s">
        <v>199</v>
      </c>
      <c r="M101">
        <v>366014</v>
      </c>
      <c r="N101">
        <v>341246</v>
      </c>
      <c r="S101" t="s">
        <v>50</v>
      </c>
      <c r="T101">
        <v>305</v>
      </c>
      <c r="W101">
        <v>7</v>
      </c>
      <c r="X101">
        <v>19</v>
      </c>
      <c r="AA101" t="s">
        <v>43</v>
      </c>
      <c r="AB101">
        <v>151</v>
      </c>
      <c r="AC101" t="s">
        <v>51</v>
      </c>
      <c r="AD101" t="s">
        <v>45</v>
      </c>
      <c r="AE101">
        <v>91</v>
      </c>
    </row>
    <row r="102" spans="2:31" x14ac:dyDescent="0.25">
      <c r="B102">
        <v>105</v>
      </c>
      <c r="C102">
        <v>2019099</v>
      </c>
      <c r="D102">
        <v>1745</v>
      </c>
      <c r="E102" t="s">
        <v>114</v>
      </c>
      <c r="F102" s="1">
        <v>43.33</v>
      </c>
      <c r="G102" s="1">
        <f t="shared" si="1"/>
        <v>43.33</v>
      </c>
      <c r="H102" s="2">
        <v>43677</v>
      </c>
      <c r="I102" t="s">
        <v>38</v>
      </c>
      <c r="J102" t="s">
        <v>144</v>
      </c>
      <c r="K102" t="s">
        <v>200</v>
      </c>
      <c r="M102">
        <v>366014</v>
      </c>
      <c r="N102">
        <v>341246</v>
      </c>
      <c r="S102" t="s">
        <v>50</v>
      </c>
      <c r="T102">
        <v>305</v>
      </c>
      <c r="W102">
        <v>7</v>
      </c>
      <c r="X102">
        <v>19</v>
      </c>
      <c r="AA102" t="s">
        <v>43</v>
      </c>
      <c r="AB102">
        <v>151</v>
      </c>
      <c r="AC102" t="s">
        <v>51</v>
      </c>
      <c r="AD102" t="s">
        <v>45</v>
      </c>
      <c r="AE102">
        <v>92</v>
      </c>
    </row>
    <row r="103" spans="2:31" x14ac:dyDescent="0.25">
      <c r="B103">
        <v>105</v>
      </c>
      <c r="C103">
        <v>2019099</v>
      </c>
      <c r="D103">
        <v>1745</v>
      </c>
      <c r="E103" t="s">
        <v>114</v>
      </c>
      <c r="F103" s="1">
        <v>43.33</v>
      </c>
      <c r="G103" s="1">
        <f t="shared" si="1"/>
        <v>43.33</v>
      </c>
      <c r="H103" s="2">
        <v>43677</v>
      </c>
      <c r="I103" t="s">
        <v>38</v>
      </c>
      <c r="J103" t="s">
        <v>144</v>
      </c>
      <c r="K103" t="s">
        <v>201</v>
      </c>
      <c r="M103">
        <v>366014</v>
      </c>
      <c r="N103">
        <v>341246</v>
      </c>
      <c r="S103" t="s">
        <v>50</v>
      </c>
      <c r="T103">
        <v>305</v>
      </c>
      <c r="W103">
        <v>7</v>
      </c>
      <c r="X103">
        <v>19</v>
      </c>
      <c r="AA103" t="s">
        <v>43</v>
      </c>
      <c r="AB103">
        <v>151</v>
      </c>
      <c r="AC103" t="s">
        <v>51</v>
      </c>
      <c r="AD103" t="s">
        <v>45</v>
      </c>
      <c r="AE103">
        <v>93</v>
      </c>
    </row>
    <row r="104" spans="2:31" x14ac:dyDescent="0.25">
      <c r="B104">
        <v>105</v>
      </c>
      <c r="C104">
        <v>2019099</v>
      </c>
      <c r="D104">
        <v>1745</v>
      </c>
      <c r="E104" t="s">
        <v>114</v>
      </c>
      <c r="F104" s="1">
        <v>43.33</v>
      </c>
      <c r="G104" s="1">
        <f t="shared" si="1"/>
        <v>43.33</v>
      </c>
      <c r="H104" s="2">
        <v>43677</v>
      </c>
      <c r="I104" t="s">
        <v>38</v>
      </c>
      <c r="J104" t="s">
        <v>144</v>
      </c>
      <c r="K104" t="s">
        <v>202</v>
      </c>
      <c r="M104">
        <v>366014</v>
      </c>
      <c r="N104">
        <v>341246</v>
      </c>
      <c r="S104" t="s">
        <v>50</v>
      </c>
      <c r="T104">
        <v>305</v>
      </c>
      <c r="W104">
        <v>7</v>
      </c>
      <c r="X104">
        <v>19</v>
      </c>
      <c r="AA104" t="s">
        <v>43</v>
      </c>
      <c r="AB104">
        <v>151</v>
      </c>
      <c r="AC104" t="s">
        <v>51</v>
      </c>
      <c r="AD104" t="s">
        <v>45</v>
      </c>
      <c r="AE104">
        <v>94</v>
      </c>
    </row>
    <row r="105" spans="2:31" x14ac:dyDescent="0.25">
      <c r="B105">
        <v>105</v>
      </c>
      <c r="C105">
        <v>2019099</v>
      </c>
      <c r="D105">
        <v>1745</v>
      </c>
      <c r="E105" t="s">
        <v>114</v>
      </c>
      <c r="F105" s="1">
        <v>43.33</v>
      </c>
      <c r="G105" s="1">
        <f t="shared" si="1"/>
        <v>43.33</v>
      </c>
      <c r="H105" s="2">
        <v>43677</v>
      </c>
      <c r="I105" t="s">
        <v>38</v>
      </c>
      <c r="J105" t="s">
        <v>144</v>
      </c>
      <c r="K105" t="s">
        <v>203</v>
      </c>
      <c r="M105">
        <v>366014</v>
      </c>
      <c r="N105">
        <v>341246</v>
      </c>
      <c r="S105" t="s">
        <v>50</v>
      </c>
      <c r="T105">
        <v>305</v>
      </c>
      <c r="W105">
        <v>7</v>
      </c>
      <c r="X105">
        <v>19</v>
      </c>
      <c r="AA105" t="s">
        <v>43</v>
      </c>
      <c r="AB105">
        <v>151</v>
      </c>
      <c r="AC105" t="s">
        <v>51</v>
      </c>
      <c r="AD105" t="s">
        <v>45</v>
      </c>
      <c r="AE105">
        <v>95</v>
      </c>
    </row>
    <row r="106" spans="2:31" x14ac:dyDescent="0.25">
      <c r="B106">
        <v>105</v>
      </c>
      <c r="C106">
        <v>2019099</v>
      </c>
      <c r="D106">
        <v>1745</v>
      </c>
      <c r="E106" t="s">
        <v>114</v>
      </c>
      <c r="F106" s="1">
        <v>43.33</v>
      </c>
      <c r="G106" s="1">
        <f t="shared" si="1"/>
        <v>43.33</v>
      </c>
      <c r="H106" s="2">
        <v>43677</v>
      </c>
      <c r="I106" t="s">
        <v>38</v>
      </c>
      <c r="J106" t="s">
        <v>144</v>
      </c>
      <c r="K106" t="s">
        <v>204</v>
      </c>
      <c r="M106">
        <v>366014</v>
      </c>
      <c r="N106">
        <v>341246</v>
      </c>
      <c r="S106" t="s">
        <v>50</v>
      </c>
      <c r="T106">
        <v>305</v>
      </c>
      <c r="W106">
        <v>7</v>
      </c>
      <c r="X106">
        <v>19</v>
      </c>
      <c r="AA106" t="s">
        <v>43</v>
      </c>
      <c r="AB106">
        <v>151</v>
      </c>
      <c r="AC106" t="s">
        <v>51</v>
      </c>
      <c r="AD106" t="s">
        <v>45</v>
      </c>
      <c r="AE106">
        <v>96</v>
      </c>
    </row>
    <row r="107" spans="2:31" x14ac:dyDescent="0.25">
      <c r="B107">
        <v>105</v>
      </c>
      <c r="C107">
        <v>2019099</v>
      </c>
      <c r="D107">
        <v>1745</v>
      </c>
      <c r="E107" t="s">
        <v>114</v>
      </c>
      <c r="F107" s="1">
        <v>43.33</v>
      </c>
      <c r="G107" s="1">
        <f t="shared" si="1"/>
        <v>43.33</v>
      </c>
      <c r="H107" s="2">
        <v>43677</v>
      </c>
      <c r="I107" t="s">
        <v>38</v>
      </c>
      <c r="J107" t="s">
        <v>144</v>
      </c>
      <c r="K107" t="s">
        <v>205</v>
      </c>
      <c r="M107">
        <v>366014</v>
      </c>
      <c r="N107">
        <v>341246</v>
      </c>
      <c r="S107" t="s">
        <v>50</v>
      </c>
      <c r="T107">
        <v>305</v>
      </c>
      <c r="W107">
        <v>7</v>
      </c>
      <c r="X107">
        <v>19</v>
      </c>
      <c r="AA107" t="s">
        <v>43</v>
      </c>
      <c r="AB107">
        <v>151</v>
      </c>
      <c r="AC107" t="s">
        <v>51</v>
      </c>
      <c r="AD107" t="s">
        <v>45</v>
      </c>
      <c r="AE107">
        <v>99</v>
      </c>
    </row>
    <row r="108" spans="2:31" x14ac:dyDescent="0.25">
      <c r="B108">
        <v>105</v>
      </c>
      <c r="C108">
        <v>2019099</v>
      </c>
      <c r="D108">
        <v>1745</v>
      </c>
      <c r="E108" t="s">
        <v>114</v>
      </c>
      <c r="F108" s="1">
        <v>43.33</v>
      </c>
      <c r="G108" s="1">
        <f t="shared" si="1"/>
        <v>43.33</v>
      </c>
      <c r="H108" s="2">
        <v>43677</v>
      </c>
      <c r="I108" t="s">
        <v>38</v>
      </c>
      <c r="J108" t="s">
        <v>144</v>
      </c>
      <c r="K108" t="s">
        <v>206</v>
      </c>
      <c r="M108">
        <v>366014</v>
      </c>
      <c r="N108">
        <v>341246</v>
      </c>
      <c r="S108" t="s">
        <v>50</v>
      </c>
      <c r="T108">
        <v>305</v>
      </c>
      <c r="W108">
        <v>7</v>
      </c>
      <c r="X108">
        <v>19</v>
      </c>
      <c r="AA108" t="s">
        <v>43</v>
      </c>
      <c r="AB108">
        <v>151</v>
      </c>
      <c r="AC108" t="s">
        <v>51</v>
      </c>
      <c r="AD108" t="s">
        <v>45</v>
      </c>
      <c r="AE108">
        <v>102</v>
      </c>
    </row>
    <row r="109" spans="2:31" x14ac:dyDescent="0.25">
      <c r="B109">
        <v>105</v>
      </c>
      <c r="C109">
        <v>2019099</v>
      </c>
      <c r="D109">
        <v>1745</v>
      </c>
      <c r="E109" t="s">
        <v>114</v>
      </c>
      <c r="F109" s="1">
        <v>86.66</v>
      </c>
      <c r="G109" s="1">
        <f t="shared" si="1"/>
        <v>86.66</v>
      </c>
      <c r="H109" s="2">
        <v>43690</v>
      </c>
      <c r="I109" t="s">
        <v>38</v>
      </c>
      <c r="J109" t="s">
        <v>134</v>
      </c>
      <c r="K109" t="s">
        <v>184</v>
      </c>
      <c r="M109">
        <v>2135</v>
      </c>
      <c r="N109">
        <v>342702</v>
      </c>
      <c r="S109" t="s">
        <v>117</v>
      </c>
      <c r="T109">
        <v>305</v>
      </c>
      <c r="W109">
        <v>8</v>
      </c>
      <c r="X109">
        <v>19</v>
      </c>
      <c r="Y109">
        <v>2</v>
      </c>
      <c r="Z109">
        <v>1099678</v>
      </c>
      <c r="AA109" t="s">
        <v>43</v>
      </c>
      <c r="AB109">
        <v>105</v>
      </c>
      <c r="AC109" t="s">
        <v>45</v>
      </c>
      <c r="AD109" t="s">
        <v>45</v>
      </c>
      <c r="AE109">
        <v>1</v>
      </c>
    </row>
    <row r="110" spans="2:31" x14ac:dyDescent="0.25">
      <c r="B110">
        <v>105</v>
      </c>
      <c r="C110">
        <v>2019099</v>
      </c>
      <c r="D110">
        <v>1745</v>
      </c>
      <c r="E110" t="s">
        <v>114</v>
      </c>
      <c r="F110" s="1">
        <v>736</v>
      </c>
      <c r="G110" s="1">
        <f t="shared" si="1"/>
        <v>736</v>
      </c>
      <c r="H110" s="2">
        <v>43692</v>
      </c>
      <c r="I110" t="s">
        <v>38</v>
      </c>
      <c r="J110" t="s">
        <v>120</v>
      </c>
      <c r="K110" t="s">
        <v>116</v>
      </c>
      <c r="M110">
        <v>2132</v>
      </c>
      <c r="N110">
        <v>342563</v>
      </c>
      <c r="S110" t="s">
        <v>117</v>
      </c>
      <c r="T110">
        <v>305</v>
      </c>
      <c r="W110">
        <v>8</v>
      </c>
      <c r="X110">
        <v>19</v>
      </c>
      <c r="Y110">
        <v>8</v>
      </c>
      <c r="Z110">
        <v>1099823</v>
      </c>
      <c r="AA110" t="s">
        <v>43</v>
      </c>
      <c r="AB110">
        <v>105</v>
      </c>
      <c r="AC110" t="s">
        <v>45</v>
      </c>
      <c r="AD110" t="s">
        <v>45</v>
      </c>
      <c r="AE110">
        <v>7</v>
      </c>
    </row>
    <row r="111" spans="2:31" x14ac:dyDescent="0.25">
      <c r="B111">
        <v>105</v>
      </c>
      <c r="C111">
        <v>2019099</v>
      </c>
      <c r="D111">
        <v>1745</v>
      </c>
      <c r="E111" t="s">
        <v>114</v>
      </c>
      <c r="F111" s="1">
        <v>736</v>
      </c>
      <c r="G111" s="1">
        <f t="shared" si="1"/>
        <v>736</v>
      </c>
      <c r="H111" s="2">
        <v>43692</v>
      </c>
      <c r="I111" t="s">
        <v>38</v>
      </c>
      <c r="J111" t="s">
        <v>120</v>
      </c>
      <c r="K111" t="s">
        <v>116</v>
      </c>
      <c r="M111">
        <v>2132</v>
      </c>
      <c r="N111">
        <v>342563</v>
      </c>
      <c r="S111" t="s">
        <v>117</v>
      </c>
      <c r="T111">
        <v>305</v>
      </c>
      <c r="W111">
        <v>8</v>
      </c>
      <c r="X111">
        <v>19</v>
      </c>
      <c r="Y111">
        <v>8</v>
      </c>
      <c r="Z111">
        <v>1099823</v>
      </c>
      <c r="AA111" t="s">
        <v>43</v>
      </c>
      <c r="AB111">
        <v>105</v>
      </c>
      <c r="AC111" t="s">
        <v>45</v>
      </c>
      <c r="AD111" t="s">
        <v>45</v>
      </c>
      <c r="AE111">
        <v>9</v>
      </c>
    </row>
    <row r="112" spans="2:31" x14ac:dyDescent="0.25">
      <c r="B112">
        <v>105</v>
      </c>
      <c r="C112">
        <v>2019099</v>
      </c>
      <c r="D112">
        <v>1745</v>
      </c>
      <c r="E112" t="s">
        <v>114</v>
      </c>
      <c r="F112" s="1">
        <v>644</v>
      </c>
      <c r="G112" s="1">
        <f t="shared" si="1"/>
        <v>644</v>
      </c>
      <c r="H112" s="2">
        <v>43692</v>
      </c>
      <c r="I112" t="s">
        <v>38</v>
      </c>
      <c r="J112" t="s">
        <v>120</v>
      </c>
      <c r="K112" t="s">
        <v>116</v>
      </c>
      <c r="M112">
        <v>2132</v>
      </c>
      <c r="N112">
        <v>342563</v>
      </c>
      <c r="S112" t="s">
        <v>117</v>
      </c>
      <c r="T112">
        <v>305</v>
      </c>
      <c r="W112">
        <v>8</v>
      </c>
      <c r="X112">
        <v>19</v>
      </c>
      <c r="Y112">
        <v>7</v>
      </c>
      <c r="Z112">
        <v>1099823</v>
      </c>
      <c r="AA112" t="s">
        <v>43</v>
      </c>
      <c r="AB112">
        <v>105</v>
      </c>
      <c r="AC112" t="s">
        <v>45</v>
      </c>
      <c r="AD112" t="s">
        <v>45</v>
      </c>
      <c r="AE112">
        <v>43</v>
      </c>
    </row>
    <row r="113" spans="2:31" x14ac:dyDescent="0.25">
      <c r="B113">
        <v>105</v>
      </c>
      <c r="C113">
        <v>2019099</v>
      </c>
      <c r="D113">
        <v>1745</v>
      </c>
      <c r="E113" t="s">
        <v>114</v>
      </c>
      <c r="F113" s="1">
        <v>552</v>
      </c>
      <c r="G113" s="1">
        <f t="shared" si="1"/>
        <v>552</v>
      </c>
      <c r="H113" s="2">
        <v>43692</v>
      </c>
      <c r="I113" t="s">
        <v>38</v>
      </c>
      <c r="J113" t="s">
        <v>120</v>
      </c>
      <c r="K113" t="s">
        <v>116</v>
      </c>
      <c r="M113">
        <v>2132</v>
      </c>
      <c r="N113">
        <v>342563</v>
      </c>
      <c r="S113" t="s">
        <v>117</v>
      </c>
      <c r="T113">
        <v>305</v>
      </c>
      <c r="W113">
        <v>8</v>
      </c>
      <c r="X113">
        <v>19</v>
      </c>
      <c r="Y113">
        <v>6</v>
      </c>
      <c r="Z113">
        <v>1099823</v>
      </c>
      <c r="AA113" t="s">
        <v>43</v>
      </c>
      <c r="AB113">
        <v>105</v>
      </c>
      <c r="AC113" t="s">
        <v>45</v>
      </c>
      <c r="AD113" t="s">
        <v>45</v>
      </c>
      <c r="AE113">
        <v>44</v>
      </c>
    </row>
    <row r="114" spans="2:31" x14ac:dyDescent="0.25">
      <c r="B114">
        <v>105</v>
      </c>
      <c r="C114">
        <v>2019099</v>
      </c>
      <c r="D114">
        <v>1745</v>
      </c>
      <c r="E114" t="s">
        <v>114</v>
      </c>
      <c r="F114" s="1">
        <v>484</v>
      </c>
      <c r="G114" s="1">
        <f t="shared" si="1"/>
        <v>484</v>
      </c>
      <c r="H114" s="2">
        <v>43692</v>
      </c>
      <c r="I114" t="s">
        <v>38</v>
      </c>
      <c r="J114" t="s">
        <v>119</v>
      </c>
      <c r="K114" t="s">
        <v>116</v>
      </c>
      <c r="M114">
        <v>2132</v>
      </c>
      <c r="N114">
        <v>342563</v>
      </c>
      <c r="S114" t="s">
        <v>117</v>
      </c>
      <c r="T114">
        <v>305</v>
      </c>
      <c r="W114">
        <v>8</v>
      </c>
      <c r="X114">
        <v>19</v>
      </c>
      <c r="Y114">
        <v>4</v>
      </c>
      <c r="Z114">
        <v>1099915</v>
      </c>
      <c r="AA114" t="s">
        <v>43</v>
      </c>
      <c r="AB114">
        <v>105</v>
      </c>
      <c r="AC114" t="s">
        <v>45</v>
      </c>
      <c r="AD114" t="s">
        <v>45</v>
      </c>
      <c r="AE114">
        <v>13</v>
      </c>
    </row>
    <row r="115" spans="2:31" x14ac:dyDescent="0.25">
      <c r="B115">
        <v>105</v>
      </c>
      <c r="C115">
        <v>2019099</v>
      </c>
      <c r="D115">
        <v>1745</v>
      </c>
      <c r="E115" t="s">
        <v>114</v>
      </c>
      <c r="F115" s="1">
        <v>484</v>
      </c>
      <c r="G115" s="1">
        <f t="shared" si="1"/>
        <v>484</v>
      </c>
      <c r="H115" s="2">
        <v>43692</v>
      </c>
      <c r="I115" t="s">
        <v>38</v>
      </c>
      <c r="J115" t="s">
        <v>119</v>
      </c>
      <c r="K115" t="s">
        <v>116</v>
      </c>
      <c r="M115">
        <v>2132</v>
      </c>
      <c r="N115">
        <v>342563</v>
      </c>
      <c r="S115" t="s">
        <v>117</v>
      </c>
      <c r="T115">
        <v>305</v>
      </c>
      <c r="W115">
        <v>8</v>
      </c>
      <c r="X115">
        <v>19</v>
      </c>
      <c r="Y115">
        <v>4</v>
      </c>
      <c r="Z115">
        <v>1099915</v>
      </c>
      <c r="AA115" t="s">
        <v>43</v>
      </c>
      <c r="AB115">
        <v>105</v>
      </c>
      <c r="AC115" t="s">
        <v>45</v>
      </c>
      <c r="AD115" t="s">
        <v>45</v>
      </c>
      <c r="AE115">
        <v>15</v>
      </c>
    </row>
    <row r="116" spans="2:31" x14ac:dyDescent="0.25">
      <c r="B116">
        <v>105</v>
      </c>
      <c r="C116">
        <v>2019099</v>
      </c>
      <c r="D116">
        <v>1745</v>
      </c>
      <c r="E116" t="s">
        <v>114</v>
      </c>
      <c r="F116" s="1">
        <v>484</v>
      </c>
      <c r="G116" s="1">
        <f t="shared" si="1"/>
        <v>484</v>
      </c>
      <c r="H116" s="2">
        <v>43692</v>
      </c>
      <c r="I116" t="s">
        <v>38</v>
      </c>
      <c r="J116" t="s">
        <v>119</v>
      </c>
      <c r="K116" t="s">
        <v>116</v>
      </c>
      <c r="M116">
        <v>2132</v>
      </c>
      <c r="N116">
        <v>342563</v>
      </c>
      <c r="S116" t="s">
        <v>117</v>
      </c>
      <c r="T116">
        <v>305</v>
      </c>
      <c r="W116">
        <v>8</v>
      </c>
      <c r="X116">
        <v>19</v>
      </c>
      <c r="Y116">
        <v>4</v>
      </c>
      <c r="Z116">
        <v>1099915</v>
      </c>
      <c r="AA116" t="s">
        <v>43</v>
      </c>
      <c r="AB116">
        <v>105</v>
      </c>
      <c r="AC116" t="s">
        <v>45</v>
      </c>
      <c r="AD116" t="s">
        <v>45</v>
      </c>
      <c r="AE116">
        <v>19</v>
      </c>
    </row>
    <row r="117" spans="2:31" x14ac:dyDescent="0.25">
      <c r="B117">
        <v>105</v>
      </c>
      <c r="C117">
        <v>2019099</v>
      </c>
      <c r="D117">
        <v>1745</v>
      </c>
      <c r="E117" t="s">
        <v>114</v>
      </c>
      <c r="F117" s="1">
        <v>460</v>
      </c>
      <c r="G117" s="1">
        <f t="shared" si="1"/>
        <v>460</v>
      </c>
      <c r="H117" s="2">
        <v>43692</v>
      </c>
      <c r="I117" t="s">
        <v>38</v>
      </c>
      <c r="J117" t="s">
        <v>120</v>
      </c>
      <c r="K117" t="s">
        <v>116</v>
      </c>
      <c r="M117">
        <v>2132</v>
      </c>
      <c r="N117">
        <v>342563</v>
      </c>
      <c r="S117" t="s">
        <v>117</v>
      </c>
      <c r="T117">
        <v>305</v>
      </c>
      <c r="W117">
        <v>8</v>
      </c>
      <c r="X117">
        <v>19</v>
      </c>
      <c r="Y117">
        <v>5</v>
      </c>
      <c r="Z117">
        <v>1099823</v>
      </c>
      <c r="AA117" t="s">
        <v>43</v>
      </c>
      <c r="AB117">
        <v>105</v>
      </c>
      <c r="AC117" t="s">
        <v>45</v>
      </c>
      <c r="AD117" t="s">
        <v>45</v>
      </c>
      <c r="AE117">
        <v>11</v>
      </c>
    </row>
    <row r="118" spans="2:31" x14ac:dyDescent="0.25">
      <c r="B118">
        <v>105</v>
      </c>
      <c r="C118">
        <v>2019099</v>
      </c>
      <c r="D118">
        <v>1745</v>
      </c>
      <c r="E118" t="s">
        <v>114</v>
      </c>
      <c r="F118" s="1">
        <v>368</v>
      </c>
      <c r="G118" s="1">
        <f t="shared" si="1"/>
        <v>368</v>
      </c>
      <c r="H118" s="2">
        <v>43692</v>
      </c>
      <c r="I118" t="s">
        <v>38</v>
      </c>
      <c r="J118" t="s">
        <v>120</v>
      </c>
      <c r="K118" t="s">
        <v>116</v>
      </c>
      <c r="M118">
        <v>2132</v>
      </c>
      <c r="N118">
        <v>342563</v>
      </c>
      <c r="S118" t="s">
        <v>117</v>
      </c>
      <c r="T118">
        <v>305</v>
      </c>
      <c r="W118">
        <v>8</v>
      </c>
      <c r="X118">
        <v>19</v>
      </c>
      <c r="Y118">
        <v>4</v>
      </c>
      <c r="Z118">
        <v>1099823</v>
      </c>
      <c r="AA118" t="s">
        <v>43</v>
      </c>
      <c r="AB118">
        <v>105</v>
      </c>
      <c r="AC118" t="s">
        <v>45</v>
      </c>
      <c r="AD118" t="s">
        <v>45</v>
      </c>
      <c r="AE118">
        <v>2</v>
      </c>
    </row>
    <row r="119" spans="2:31" x14ac:dyDescent="0.25">
      <c r="B119">
        <v>105</v>
      </c>
      <c r="C119">
        <v>2019099</v>
      </c>
      <c r="D119">
        <v>1745</v>
      </c>
      <c r="E119" t="s">
        <v>114</v>
      </c>
      <c r="F119" s="1">
        <v>368</v>
      </c>
      <c r="G119" s="1">
        <f t="shared" si="1"/>
        <v>368</v>
      </c>
      <c r="H119" s="2">
        <v>43692</v>
      </c>
      <c r="I119" t="s">
        <v>38</v>
      </c>
      <c r="J119" t="s">
        <v>120</v>
      </c>
      <c r="K119" t="s">
        <v>116</v>
      </c>
      <c r="M119">
        <v>2132</v>
      </c>
      <c r="N119">
        <v>342563</v>
      </c>
      <c r="S119" t="s">
        <v>117</v>
      </c>
      <c r="T119">
        <v>305</v>
      </c>
      <c r="W119">
        <v>8</v>
      </c>
      <c r="X119">
        <v>19</v>
      </c>
      <c r="Y119">
        <v>4</v>
      </c>
      <c r="Z119">
        <v>1099823</v>
      </c>
      <c r="AA119" t="s">
        <v>43</v>
      </c>
      <c r="AB119">
        <v>105</v>
      </c>
      <c r="AC119" t="s">
        <v>45</v>
      </c>
      <c r="AD119" t="s">
        <v>45</v>
      </c>
      <c r="AE119">
        <v>8</v>
      </c>
    </row>
    <row r="120" spans="2:31" x14ac:dyDescent="0.25">
      <c r="B120">
        <v>105</v>
      </c>
      <c r="C120">
        <v>2019099</v>
      </c>
      <c r="D120">
        <v>1745</v>
      </c>
      <c r="E120" t="s">
        <v>114</v>
      </c>
      <c r="F120" s="1">
        <v>368</v>
      </c>
      <c r="G120" s="1">
        <f t="shared" si="1"/>
        <v>368</v>
      </c>
      <c r="H120" s="2">
        <v>43692</v>
      </c>
      <c r="I120" t="s">
        <v>38</v>
      </c>
      <c r="J120" t="s">
        <v>120</v>
      </c>
      <c r="K120" t="s">
        <v>116</v>
      </c>
      <c r="M120">
        <v>2132</v>
      </c>
      <c r="N120">
        <v>342563</v>
      </c>
      <c r="S120" t="s">
        <v>117</v>
      </c>
      <c r="T120">
        <v>305</v>
      </c>
      <c r="W120">
        <v>8</v>
      </c>
      <c r="X120">
        <v>19</v>
      </c>
      <c r="Y120">
        <v>4</v>
      </c>
      <c r="Z120">
        <v>1099823</v>
      </c>
      <c r="AA120" t="s">
        <v>43</v>
      </c>
      <c r="AB120">
        <v>105</v>
      </c>
      <c r="AC120" t="s">
        <v>45</v>
      </c>
      <c r="AD120" t="s">
        <v>45</v>
      </c>
      <c r="AE120">
        <v>10</v>
      </c>
    </row>
    <row r="121" spans="2:31" x14ac:dyDescent="0.25">
      <c r="B121">
        <v>105</v>
      </c>
      <c r="C121">
        <v>2019099</v>
      </c>
      <c r="D121">
        <v>1745</v>
      </c>
      <c r="E121" t="s">
        <v>114</v>
      </c>
      <c r="F121" s="1">
        <v>368</v>
      </c>
      <c r="G121" s="1">
        <f t="shared" si="1"/>
        <v>368</v>
      </c>
      <c r="H121" s="2">
        <v>43692</v>
      </c>
      <c r="I121" t="s">
        <v>38</v>
      </c>
      <c r="J121" t="s">
        <v>120</v>
      </c>
      <c r="K121" t="s">
        <v>116</v>
      </c>
      <c r="M121">
        <v>2132</v>
      </c>
      <c r="N121">
        <v>342563</v>
      </c>
      <c r="S121" t="s">
        <v>117</v>
      </c>
      <c r="T121">
        <v>305</v>
      </c>
      <c r="W121">
        <v>8</v>
      </c>
      <c r="X121">
        <v>19</v>
      </c>
      <c r="Y121">
        <v>4</v>
      </c>
      <c r="Z121">
        <v>1099823</v>
      </c>
      <c r="AA121" t="s">
        <v>43</v>
      </c>
      <c r="AB121">
        <v>105</v>
      </c>
      <c r="AC121" t="s">
        <v>45</v>
      </c>
      <c r="AD121" t="s">
        <v>45</v>
      </c>
      <c r="AE121">
        <v>12</v>
      </c>
    </row>
    <row r="122" spans="2:31" x14ac:dyDescent="0.25">
      <c r="B122">
        <v>105</v>
      </c>
      <c r="C122">
        <v>2019099</v>
      </c>
      <c r="D122">
        <v>1745</v>
      </c>
      <c r="E122" t="s">
        <v>114</v>
      </c>
      <c r="F122" s="1">
        <v>244</v>
      </c>
      <c r="G122" s="1">
        <f t="shared" si="1"/>
        <v>244</v>
      </c>
      <c r="H122" s="2">
        <v>43692</v>
      </c>
      <c r="I122" t="s">
        <v>38</v>
      </c>
      <c r="J122" t="s">
        <v>124</v>
      </c>
      <c r="K122" t="s">
        <v>116</v>
      </c>
      <c r="M122">
        <v>2132</v>
      </c>
      <c r="N122">
        <v>342563</v>
      </c>
      <c r="S122" t="s">
        <v>117</v>
      </c>
      <c r="T122">
        <v>305</v>
      </c>
      <c r="W122">
        <v>8</v>
      </c>
      <c r="X122">
        <v>19</v>
      </c>
      <c r="Y122">
        <v>4</v>
      </c>
      <c r="Z122">
        <v>1099918</v>
      </c>
      <c r="AA122" t="s">
        <v>43</v>
      </c>
      <c r="AB122">
        <v>105</v>
      </c>
      <c r="AC122" t="s">
        <v>45</v>
      </c>
      <c r="AD122" t="s">
        <v>45</v>
      </c>
      <c r="AE122">
        <v>28</v>
      </c>
    </row>
    <row r="123" spans="2:31" x14ac:dyDescent="0.25">
      <c r="B123">
        <v>105</v>
      </c>
      <c r="C123">
        <v>2019099</v>
      </c>
      <c r="D123">
        <v>1745</v>
      </c>
      <c r="E123" t="s">
        <v>114</v>
      </c>
      <c r="F123" s="1">
        <v>242</v>
      </c>
      <c r="G123" s="1">
        <f t="shared" si="1"/>
        <v>242</v>
      </c>
      <c r="H123" s="2">
        <v>43692</v>
      </c>
      <c r="I123" t="s">
        <v>38</v>
      </c>
      <c r="J123" t="s">
        <v>119</v>
      </c>
      <c r="K123" t="s">
        <v>116</v>
      </c>
      <c r="M123">
        <v>2132</v>
      </c>
      <c r="N123">
        <v>342563</v>
      </c>
      <c r="S123" t="s">
        <v>117</v>
      </c>
      <c r="T123">
        <v>305</v>
      </c>
      <c r="W123">
        <v>8</v>
      </c>
      <c r="X123">
        <v>19</v>
      </c>
      <c r="Y123">
        <v>2</v>
      </c>
      <c r="Z123">
        <v>1099915</v>
      </c>
      <c r="AA123" t="s">
        <v>43</v>
      </c>
      <c r="AB123">
        <v>105</v>
      </c>
      <c r="AC123" t="s">
        <v>45</v>
      </c>
      <c r="AD123" t="s">
        <v>45</v>
      </c>
      <c r="AE123">
        <v>14</v>
      </c>
    </row>
    <row r="124" spans="2:31" x14ac:dyDescent="0.25">
      <c r="B124">
        <v>105</v>
      </c>
      <c r="C124">
        <v>2019099</v>
      </c>
      <c r="D124">
        <v>1745</v>
      </c>
      <c r="E124" t="s">
        <v>114</v>
      </c>
      <c r="F124" s="1">
        <v>242</v>
      </c>
      <c r="G124" s="1">
        <f t="shared" si="1"/>
        <v>242</v>
      </c>
      <c r="H124" s="2">
        <v>43692</v>
      </c>
      <c r="I124" t="s">
        <v>38</v>
      </c>
      <c r="J124" t="s">
        <v>119</v>
      </c>
      <c r="K124" t="s">
        <v>116</v>
      </c>
      <c r="M124">
        <v>2132</v>
      </c>
      <c r="N124">
        <v>342563</v>
      </c>
      <c r="S124" t="s">
        <v>117</v>
      </c>
      <c r="T124">
        <v>305</v>
      </c>
      <c r="W124">
        <v>8</v>
      </c>
      <c r="X124">
        <v>19</v>
      </c>
      <c r="Y124">
        <v>2</v>
      </c>
      <c r="Z124">
        <v>1099915</v>
      </c>
      <c r="AA124" t="s">
        <v>43</v>
      </c>
      <c r="AB124">
        <v>105</v>
      </c>
      <c r="AC124" t="s">
        <v>45</v>
      </c>
      <c r="AD124" t="s">
        <v>45</v>
      </c>
      <c r="AE124">
        <v>17</v>
      </c>
    </row>
    <row r="125" spans="2:31" x14ac:dyDescent="0.25">
      <c r="B125">
        <v>105</v>
      </c>
      <c r="C125">
        <v>2019099</v>
      </c>
      <c r="D125">
        <v>1745</v>
      </c>
      <c r="E125" t="s">
        <v>114</v>
      </c>
      <c r="F125" s="1">
        <v>242</v>
      </c>
      <c r="G125" s="1">
        <f t="shared" si="1"/>
        <v>242</v>
      </c>
      <c r="H125" s="2">
        <v>43692</v>
      </c>
      <c r="I125" t="s">
        <v>38</v>
      </c>
      <c r="J125" t="s">
        <v>119</v>
      </c>
      <c r="K125" t="s">
        <v>116</v>
      </c>
      <c r="M125">
        <v>2132</v>
      </c>
      <c r="N125">
        <v>342563</v>
      </c>
      <c r="S125" t="s">
        <v>117</v>
      </c>
      <c r="T125">
        <v>305</v>
      </c>
      <c r="W125">
        <v>8</v>
      </c>
      <c r="X125">
        <v>19</v>
      </c>
      <c r="Y125">
        <v>2</v>
      </c>
      <c r="Z125">
        <v>1099915</v>
      </c>
      <c r="AA125" t="s">
        <v>43</v>
      </c>
      <c r="AB125">
        <v>105</v>
      </c>
      <c r="AC125" t="s">
        <v>45</v>
      </c>
      <c r="AD125" t="s">
        <v>45</v>
      </c>
      <c r="AE125">
        <v>18</v>
      </c>
    </row>
    <row r="126" spans="2:31" x14ac:dyDescent="0.25">
      <c r="B126">
        <v>105</v>
      </c>
      <c r="C126">
        <v>2019099</v>
      </c>
      <c r="D126">
        <v>1745</v>
      </c>
      <c r="E126" t="s">
        <v>114</v>
      </c>
      <c r="F126" s="1">
        <v>234</v>
      </c>
      <c r="G126" s="1">
        <f t="shared" si="1"/>
        <v>234</v>
      </c>
      <c r="H126" s="2">
        <v>43692</v>
      </c>
      <c r="I126" t="s">
        <v>38</v>
      </c>
      <c r="J126" t="s">
        <v>121</v>
      </c>
      <c r="K126" t="s">
        <v>116</v>
      </c>
      <c r="M126">
        <v>2132</v>
      </c>
      <c r="N126">
        <v>342563</v>
      </c>
      <c r="S126" t="s">
        <v>117</v>
      </c>
      <c r="T126">
        <v>305</v>
      </c>
      <c r="W126">
        <v>8</v>
      </c>
      <c r="X126">
        <v>19</v>
      </c>
      <c r="Y126">
        <v>3</v>
      </c>
      <c r="Z126">
        <v>1099981</v>
      </c>
      <c r="AA126" t="s">
        <v>43</v>
      </c>
      <c r="AB126">
        <v>105</v>
      </c>
      <c r="AC126" t="s">
        <v>45</v>
      </c>
      <c r="AD126" t="s">
        <v>45</v>
      </c>
      <c r="AE126">
        <v>32</v>
      </c>
    </row>
    <row r="127" spans="2:31" x14ac:dyDescent="0.25">
      <c r="B127">
        <v>105</v>
      </c>
      <c r="C127">
        <v>2019099</v>
      </c>
      <c r="D127">
        <v>1745</v>
      </c>
      <c r="E127" t="s">
        <v>114</v>
      </c>
      <c r="F127" s="1">
        <v>210.25</v>
      </c>
      <c r="G127" s="1">
        <f t="shared" si="1"/>
        <v>210.25</v>
      </c>
      <c r="H127" s="2">
        <v>43692</v>
      </c>
      <c r="I127" t="s">
        <v>38</v>
      </c>
      <c r="J127" t="s">
        <v>161</v>
      </c>
      <c r="K127" t="s">
        <v>162</v>
      </c>
      <c r="M127">
        <v>2132</v>
      </c>
      <c r="N127">
        <v>342563</v>
      </c>
      <c r="S127" t="s">
        <v>117</v>
      </c>
      <c r="T127">
        <v>305</v>
      </c>
      <c r="W127">
        <v>8</v>
      </c>
      <c r="X127">
        <v>19</v>
      </c>
      <c r="Y127">
        <v>5</v>
      </c>
      <c r="Z127">
        <v>1099605</v>
      </c>
      <c r="AA127" t="s">
        <v>43</v>
      </c>
      <c r="AB127">
        <v>105</v>
      </c>
      <c r="AC127" t="s">
        <v>45</v>
      </c>
      <c r="AD127" t="s">
        <v>45</v>
      </c>
      <c r="AE127">
        <v>35</v>
      </c>
    </row>
    <row r="128" spans="2:31" x14ac:dyDescent="0.25">
      <c r="B128">
        <v>105</v>
      </c>
      <c r="C128">
        <v>2019099</v>
      </c>
      <c r="D128">
        <v>1745</v>
      </c>
      <c r="E128" t="s">
        <v>114</v>
      </c>
      <c r="F128" s="1">
        <v>210.25</v>
      </c>
      <c r="G128" s="1">
        <f t="shared" si="1"/>
        <v>210.25</v>
      </c>
      <c r="H128" s="2">
        <v>43692</v>
      </c>
      <c r="I128" t="s">
        <v>38</v>
      </c>
      <c r="J128" t="s">
        <v>161</v>
      </c>
      <c r="K128" t="s">
        <v>162</v>
      </c>
      <c r="M128">
        <v>2132</v>
      </c>
      <c r="N128">
        <v>342563</v>
      </c>
      <c r="S128" t="s">
        <v>117</v>
      </c>
      <c r="T128">
        <v>305</v>
      </c>
      <c r="W128">
        <v>8</v>
      </c>
      <c r="X128">
        <v>19</v>
      </c>
      <c r="Y128">
        <v>5</v>
      </c>
      <c r="Z128">
        <v>1099605</v>
      </c>
      <c r="AA128" t="s">
        <v>43</v>
      </c>
      <c r="AB128">
        <v>105</v>
      </c>
      <c r="AC128" t="s">
        <v>45</v>
      </c>
      <c r="AD128" t="s">
        <v>45</v>
      </c>
      <c r="AE128">
        <v>36</v>
      </c>
    </row>
    <row r="129" spans="2:31" x14ac:dyDescent="0.25">
      <c r="B129">
        <v>105</v>
      </c>
      <c r="C129">
        <v>2019099</v>
      </c>
      <c r="D129">
        <v>1745</v>
      </c>
      <c r="E129" t="s">
        <v>114</v>
      </c>
      <c r="F129" s="1">
        <v>173.32</v>
      </c>
      <c r="G129" s="1">
        <f t="shared" si="1"/>
        <v>173.32</v>
      </c>
      <c r="H129" s="2">
        <v>43692</v>
      </c>
      <c r="I129" t="s">
        <v>38</v>
      </c>
      <c r="J129" t="s">
        <v>127</v>
      </c>
      <c r="K129" t="s">
        <v>116</v>
      </c>
      <c r="M129">
        <v>2132</v>
      </c>
      <c r="N129">
        <v>342563</v>
      </c>
      <c r="S129" t="s">
        <v>117</v>
      </c>
      <c r="T129">
        <v>305</v>
      </c>
      <c r="W129">
        <v>8</v>
      </c>
      <c r="X129">
        <v>19</v>
      </c>
      <c r="Y129">
        <v>4</v>
      </c>
      <c r="Z129">
        <v>1099997</v>
      </c>
      <c r="AA129" t="s">
        <v>43</v>
      </c>
      <c r="AB129">
        <v>105</v>
      </c>
      <c r="AC129" t="s">
        <v>45</v>
      </c>
      <c r="AD129" t="s">
        <v>45</v>
      </c>
      <c r="AE129">
        <v>42</v>
      </c>
    </row>
    <row r="130" spans="2:31" x14ac:dyDescent="0.25">
      <c r="B130">
        <v>105</v>
      </c>
      <c r="C130">
        <v>2019099</v>
      </c>
      <c r="D130">
        <v>1745</v>
      </c>
      <c r="E130" t="s">
        <v>114</v>
      </c>
      <c r="F130" s="1">
        <v>173.32</v>
      </c>
      <c r="G130" s="1">
        <f t="shared" si="1"/>
        <v>173.32</v>
      </c>
      <c r="H130" s="2">
        <v>43692</v>
      </c>
      <c r="I130" t="s">
        <v>38</v>
      </c>
      <c r="J130" t="s">
        <v>128</v>
      </c>
      <c r="K130" t="s">
        <v>116</v>
      </c>
      <c r="M130">
        <v>2132</v>
      </c>
      <c r="N130">
        <v>342563</v>
      </c>
      <c r="S130" t="s">
        <v>117</v>
      </c>
      <c r="T130">
        <v>305</v>
      </c>
      <c r="W130">
        <v>8</v>
      </c>
      <c r="X130">
        <v>19</v>
      </c>
      <c r="Y130">
        <v>4</v>
      </c>
      <c r="Z130">
        <v>1001564</v>
      </c>
      <c r="AA130" t="s">
        <v>43</v>
      </c>
      <c r="AB130">
        <v>105</v>
      </c>
      <c r="AC130" t="s">
        <v>45</v>
      </c>
      <c r="AD130" t="s">
        <v>45</v>
      </c>
      <c r="AE130">
        <v>45</v>
      </c>
    </row>
    <row r="131" spans="2:31" x14ac:dyDescent="0.25">
      <c r="B131">
        <v>105</v>
      </c>
      <c r="C131">
        <v>2019099</v>
      </c>
      <c r="D131">
        <v>1745</v>
      </c>
      <c r="E131" t="s">
        <v>114</v>
      </c>
      <c r="F131" s="1">
        <v>156</v>
      </c>
      <c r="G131" s="1">
        <f t="shared" si="1"/>
        <v>156</v>
      </c>
      <c r="H131" s="2">
        <v>43692</v>
      </c>
      <c r="I131" t="s">
        <v>38</v>
      </c>
      <c r="J131" t="s">
        <v>121</v>
      </c>
      <c r="K131" t="s">
        <v>116</v>
      </c>
      <c r="M131">
        <v>2132</v>
      </c>
      <c r="N131">
        <v>342563</v>
      </c>
      <c r="S131" t="s">
        <v>117</v>
      </c>
      <c r="T131">
        <v>305</v>
      </c>
      <c r="W131">
        <v>8</v>
      </c>
      <c r="X131">
        <v>19</v>
      </c>
      <c r="Y131">
        <v>2</v>
      </c>
      <c r="Z131">
        <v>1099981</v>
      </c>
      <c r="AA131" t="s">
        <v>43</v>
      </c>
      <c r="AB131">
        <v>105</v>
      </c>
      <c r="AC131" t="s">
        <v>45</v>
      </c>
      <c r="AD131" t="s">
        <v>45</v>
      </c>
      <c r="AE131">
        <v>29</v>
      </c>
    </row>
    <row r="132" spans="2:31" x14ac:dyDescent="0.25">
      <c r="B132">
        <v>105</v>
      </c>
      <c r="C132">
        <v>2019099</v>
      </c>
      <c r="D132">
        <v>1745</v>
      </c>
      <c r="E132" t="s">
        <v>114</v>
      </c>
      <c r="F132" s="1">
        <v>156</v>
      </c>
      <c r="G132" s="1">
        <f t="shared" ref="G132:G195" si="2">ABS(F132)</f>
        <v>156</v>
      </c>
      <c r="H132" s="2">
        <v>43692</v>
      </c>
      <c r="I132" t="s">
        <v>38</v>
      </c>
      <c r="J132" t="s">
        <v>121</v>
      </c>
      <c r="K132" t="s">
        <v>116</v>
      </c>
      <c r="M132">
        <v>2132</v>
      </c>
      <c r="N132">
        <v>342563</v>
      </c>
      <c r="S132" t="s">
        <v>117</v>
      </c>
      <c r="T132">
        <v>305</v>
      </c>
      <c r="W132">
        <v>8</v>
      </c>
      <c r="X132">
        <v>19</v>
      </c>
      <c r="Y132">
        <v>2</v>
      </c>
      <c r="Z132">
        <v>1099981</v>
      </c>
      <c r="AA132" t="s">
        <v>43</v>
      </c>
      <c r="AB132">
        <v>105</v>
      </c>
      <c r="AC132" t="s">
        <v>45</v>
      </c>
      <c r="AD132" t="s">
        <v>45</v>
      </c>
      <c r="AE132">
        <v>34</v>
      </c>
    </row>
    <row r="133" spans="2:31" x14ac:dyDescent="0.25">
      <c r="B133">
        <v>105</v>
      </c>
      <c r="C133">
        <v>2019099</v>
      </c>
      <c r="D133">
        <v>1745</v>
      </c>
      <c r="E133" t="s">
        <v>114</v>
      </c>
      <c r="F133" s="1">
        <v>122</v>
      </c>
      <c r="G133" s="1">
        <f t="shared" si="2"/>
        <v>122</v>
      </c>
      <c r="H133" s="2">
        <v>43692</v>
      </c>
      <c r="I133" t="s">
        <v>38</v>
      </c>
      <c r="J133" t="s">
        <v>124</v>
      </c>
      <c r="K133" t="s">
        <v>116</v>
      </c>
      <c r="M133">
        <v>2132</v>
      </c>
      <c r="N133">
        <v>342563</v>
      </c>
      <c r="S133" t="s">
        <v>117</v>
      </c>
      <c r="T133">
        <v>305</v>
      </c>
      <c r="W133">
        <v>8</v>
      </c>
      <c r="X133">
        <v>19</v>
      </c>
      <c r="Y133">
        <v>2</v>
      </c>
      <c r="Z133">
        <v>1099918</v>
      </c>
      <c r="AA133" t="s">
        <v>43</v>
      </c>
      <c r="AB133">
        <v>105</v>
      </c>
      <c r="AC133" t="s">
        <v>45</v>
      </c>
      <c r="AD133" t="s">
        <v>45</v>
      </c>
      <c r="AE133">
        <v>21</v>
      </c>
    </row>
    <row r="134" spans="2:31" x14ac:dyDescent="0.25">
      <c r="B134">
        <v>105</v>
      </c>
      <c r="C134">
        <v>2019099</v>
      </c>
      <c r="D134">
        <v>1745</v>
      </c>
      <c r="E134" t="s">
        <v>114</v>
      </c>
      <c r="F134" s="1">
        <v>122</v>
      </c>
      <c r="G134" s="1">
        <f t="shared" si="2"/>
        <v>122</v>
      </c>
      <c r="H134" s="2">
        <v>43692</v>
      </c>
      <c r="I134" t="s">
        <v>38</v>
      </c>
      <c r="J134" t="s">
        <v>124</v>
      </c>
      <c r="K134" t="s">
        <v>116</v>
      </c>
      <c r="M134">
        <v>2132</v>
      </c>
      <c r="N134">
        <v>342563</v>
      </c>
      <c r="S134" t="s">
        <v>117</v>
      </c>
      <c r="T134">
        <v>305</v>
      </c>
      <c r="W134">
        <v>8</v>
      </c>
      <c r="X134">
        <v>19</v>
      </c>
      <c r="Y134">
        <v>2</v>
      </c>
      <c r="Z134">
        <v>1099918</v>
      </c>
      <c r="AA134" t="s">
        <v>43</v>
      </c>
      <c r="AB134">
        <v>105</v>
      </c>
      <c r="AC134" t="s">
        <v>45</v>
      </c>
      <c r="AD134" t="s">
        <v>45</v>
      </c>
      <c r="AE134">
        <v>23</v>
      </c>
    </row>
    <row r="135" spans="2:31" x14ac:dyDescent="0.25">
      <c r="B135">
        <v>105</v>
      </c>
      <c r="C135">
        <v>2019099</v>
      </c>
      <c r="D135">
        <v>1745</v>
      </c>
      <c r="E135" t="s">
        <v>114</v>
      </c>
      <c r="F135" s="1">
        <v>122</v>
      </c>
      <c r="G135" s="1">
        <f t="shared" si="2"/>
        <v>122</v>
      </c>
      <c r="H135" s="2">
        <v>43692</v>
      </c>
      <c r="I135" t="s">
        <v>38</v>
      </c>
      <c r="J135" t="s">
        <v>124</v>
      </c>
      <c r="K135" t="s">
        <v>116</v>
      </c>
      <c r="M135">
        <v>2132</v>
      </c>
      <c r="N135">
        <v>342563</v>
      </c>
      <c r="S135" t="s">
        <v>117</v>
      </c>
      <c r="T135">
        <v>305</v>
      </c>
      <c r="W135">
        <v>8</v>
      </c>
      <c r="X135">
        <v>19</v>
      </c>
      <c r="Y135">
        <v>2</v>
      </c>
      <c r="Z135">
        <v>1099918</v>
      </c>
      <c r="AA135" t="s">
        <v>43</v>
      </c>
      <c r="AB135">
        <v>105</v>
      </c>
      <c r="AC135" t="s">
        <v>45</v>
      </c>
      <c r="AD135" t="s">
        <v>45</v>
      </c>
      <c r="AE135">
        <v>25</v>
      </c>
    </row>
    <row r="136" spans="2:31" x14ac:dyDescent="0.25">
      <c r="B136">
        <v>105</v>
      </c>
      <c r="C136">
        <v>2019099</v>
      </c>
      <c r="D136">
        <v>1745</v>
      </c>
      <c r="E136" t="s">
        <v>114</v>
      </c>
      <c r="F136" s="1">
        <v>122</v>
      </c>
      <c r="G136" s="1">
        <f t="shared" si="2"/>
        <v>122</v>
      </c>
      <c r="H136" s="2">
        <v>43692</v>
      </c>
      <c r="I136" t="s">
        <v>38</v>
      </c>
      <c r="J136" t="s">
        <v>124</v>
      </c>
      <c r="K136" t="s">
        <v>116</v>
      </c>
      <c r="M136">
        <v>2132</v>
      </c>
      <c r="N136">
        <v>342563</v>
      </c>
      <c r="S136" t="s">
        <v>117</v>
      </c>
      <c r="T136">
        <v>305</v>
      </c>
      <c r="W136">
        <v>8</v>
      </c>
      <c r="X136">
        <v>19</v>
      </c>
      <c r="Y136">
        <v>2</v>
      </c>
      <c r="Z136">
        <v>1099918</v>
      </c>
      <c r="AA136" t="s">
        <v>43</v>
      </c>
      <c r="AB136">
        <v>105</v>
      </c>
      <c r="AC136" t="s">
        <v>45</v>
      </c>
      <c r="AD136" t="s">
        <v>45</v>
      </c>
      <c r="AE136">
        <v>26</v>
      </c>
    </row>
    <row r="137" spans="2:31" x14ac:dyDescent="0.25">
      <c r="B137">
        <v>105</v>
      </c>
      <c r="C137">
        <v>2019099</v>
      </c>
      <c r="D137">
        <v>1745</v>
      </c>
      <c r="E137" t="s">
        <v>114</v>
      </c>
      <c r="F137" s="1">
        <v>121</v>
      </c>
      <c r="G137" s="1">
        <f t="shared" si="2"/>
        <v>121</v>
      </c>
      <c r="H137" s="2">
        <v>43692</v>
      </c>
      <c r="I137" t="s">
        <v>38</v>
      </c>
      <c r="J137" t="s">
        <v>119</v>
      </c>
      <c r="K137" t="s">
        <v>116</v>
      </c>
      <c r="M137">
        <v>2132</v>
      </c>
      <c r="N137">
        <v>342563</v>
      </c>
      <c r="S137" t="s">
        <v>117</v>
      </c>
      <c r="T137">
        <v>305</v>
      </c>
      <c r="W137">
        <v>8</v>
      </c>
      <c r="X137">
        <v>19</v>
      </c>
      <c r="Y137">
        <v>1</v>
      </c>
      <c r="Z137">
        <v>1099915</v>
      </c>
      <c r="AA137" t="s">
        <v>43</v>
      </c>
      <c r="AB137">
        <v>105</v>
      </c>
      <c r="AC137" t="s">
        <v>45</v>
      </c>
      <c r="AD137" t="s">
        <v>45</v>
      </c>
      <c r="AE137">
        <v>16</v>
      </c>
    </row>
    <row r="138" spans="2:31" x14ac:dyDescent="0.25">
      <c r="B138">
        <v>105</v>
      </c>
      <c r="C138">
        <v>2019099</v>
      </c>
      <c r="D138">
        <v>1745</v>
      </c>
      <c r="E138" t="s">
        <v>114</v>
      </c>
      <c r="F138" s="1">
        <v>108.33</v>
      </c>
      <c r="G138" s="1">
        <f t="shared" si="2"/>
        <v>108.33</v>
      </c>
      <c r="H138" s="2">
        <v>43692</v>
      </c>
      <c r="I138" t="s">
        <v>38</v>
      </c>
      <c r="J138" t="s">
        <v>133</v>
      </c>
      <c r="K138" t="s">
        <v>116</v>
      </c>
      <c r="M138">
        <v>2132</v>
      </c>
      <c r="N138">
        <v>342563</v>
      </c>
      <c r="S138" t="s">
        <v>117</v>
      </c>
      <c r="T138">
        <v>305</v>
      </c>
      <c r="W138">
        <v>8</v>
      </c>
      <c r="X138">
        <v>19</v>
      </c>
      <c r="Y138">
        <v>2.5</v>
      </c>
      <c r="Z138">
        <v>1099820</v>
      </c>
      <c r="AA138" t="s">
        <v>43</v>
      </c>
      <c r="AB138">
        <v>105</v>
      </c>
      <c r="AC138" t="s">
        <v>45</v>
      </c>
      <c r="AD138" t="s">
        <v>45</v>
      </c>
      <c r="AE138">
        <v>38</v>
      </c>
    </row>
    <row r="139" spans="2:31" x14ac:dyDescent="0.25">
      <c r="B139">
        <v>105</v>
      </c>
      <c r="C139">
        <v>2019099</v>
      </c>
      <c r="D139">
        <v>1745</v>
      </c>
      <c r="E139" t="s">
        <v>114</v>
      </c>
      <c r="F139" s="1">
        <v>91.5</v>
      </c>
      <c r="G139" s="1">
        <f t="shared" si="2"/>
        <v>91.5</v>
      </c>
      <c r="H139" s="2">
        <v>43692</v>
      </c>
      <c r="I139" t="s">
        <v>38</v>
      </c>
      <c r="J139" t="s">
        <v>124</v>
      </c>
      <c r="K139" t="s">
        <v>116</v>
      </c>
      <c r="M139">
        <v>2132</v>
      </c>
      <c r="N139">
        <v>342563</v>
      </c>
      <c r="S139" t="s">
        <v>117</v>
      </c>
      <c r="T139">
        <v>305</v>
      </c>
      <c r="W139">
        <v>8</v>
      </c>
      <c r="X139">
        <v>19</v>
      </c>
      <c r="Y139">
        <v>1.5</v>
      </c>
      <c r="Z139">
        <v>1099918</v>
      </c>
      <c r="AA139" t="s">
        <v>43</v>
      </c>
      <c r="AB139">
        <v>105</v>
      </c>
      <c r="AC139" t="s">
        <v>45</v>
      </c>
      <c r="AD139" t="s">
        <v>45</v>
      </c>
      <c r="AE139">
        <v>20</v>
      </c>
    </row>
    <row r="140" spans="2:31" x14ac:dyDescent="0.25">
      <c r="B140">
        <v>105</v>
      </c>
      <c r="C140">
        <v>2019099</v>
      </c>
      <c r="D140">
        <v>1745</v>
      </c>
      <c r="E140" t="s">
        <v>114</v>
      </c>
      <c r="F140" s="1">
        <v>91.5</v>
      </c>
      <c r="G140" s="1">
        <f t="shared" si="2"/>
        <v>91.5</v>
      </c>
      <c r="H140" s="2">
        <v>43692</v>
      </c>
      <c r="I140" t="s">
        <v>38</v>
      </c>
      <c r="J140" t="s">
        <v>124</v>
      </c>
      <c r="K140" t="s">
        <v>116</v>
      </c>
      <c r="M140">
        <v>2132</v>
      </c>
      <c r="N140">
        <v>342563</v>
      </c>
      <c r="S140" t="s">
        <v>117</v>
      </c>
      <c r="T140">
        <v>305</v>
      </c>
      <c r="W140">
        <v>8</v>
      </c>
      <c r="X140">
        <v>19</v>
      </c>
      <c r="Y140">
        <v>1.5</v>
      </c>
      <c r="Z140">
        <v>1099918</v>
      </c>
      <c r="AA140" t="s">
        <v>43</v>
      </c>
      <c r="AB140">
        <v>105</v>
      </c>
      <c r="AC140" t="s">
        <v>45</v>
      </c>
      <c r="AD140" t="s">
        <v>45</v>
      </c>
      <c r="AE140">
        <v>22</v>
      </c>
    </row>
    <row r="141" spans="2:31" x14ac:dyDescent="0.25">
      <c r="B141">
        <v>105</v>
      </c>
      <c r="C141">
        <v>2019099</v>
      </c>
      <c r="D141">
        <v>1745</v>
      </c>
      <c r="E141" t="s">
        <v>114</v>
      </c>
      <c r="F141" s="1">
        <v>91.5</v>
      </c>
      <c r="G141" s="1">
        <f t="shared" si="2"/>
        <v>91.5</v>
      </c>
      <c r="H141" s="2">
        <v>43692</v>
      </c>
      <c r="I141" t="s">
        <v>38</v>
      </c>
      <c r="J141" t="s">
        <v>124</v>
      </c>
      <c r="K141" t="s">
        <v>116</v>
      </c>
      <c r="M141">
        <v>2132</v>
      </c>
      <c r="N141">
        <v>342563</v>
      </c>
      <c r="S141" t="s">
        <v>117</v>
      </c>
      <c r="T141">
        <v>305</v>
      </c>
      <c r="W141">
        <v>8</v>
      </c>
      <c r="X141">
        <v>19</v>
      </c>
      <c r="Y141">
        <v>1.5</v>
      </c>
      <c r="Z141">
        <v>1099918</v>
      </c>
      <c r="AA141" t="s">
        <v>43</v>
      </c>
      <c r="AB141">
        <v>105</v>
      </c>
      <c r="AC141" t="s">
        <v>45</v>
      </c>
      <c r="AD141" t="s">
        <v>45</v>
      </c>
      <c r="AE141">
        <v>24</v>
      </c>
    </row>
    <row r="142" spans="2:31" x14ac:dyDescent="0.25">
      <c r="B142">
        <v>105</v>
      </c>
      <c r="C142">
        <v>2019099</v>
      </c>
      <c r="D142">
        <v>1745</v>
      </c>
      <c r="E142" t="s">
        <v>114</v>
      </c>
      <c r="F142" s="1">
        <v>86.66</v>
      </c>
      <c r="G142" s="1">
        <f t="shared" si="2"/>
        <v>86.66</v>
      </c>
      <c r="H142" s="2">
        <v>43692</v>
      </c>
      <c r="I142" t="s">
        <v>38</v>
      </c>
      <c r="J142" t="s">
        <v>128</v>
      </c>
      <c r="K142" t="s">
        <v>116</v>
      </c>
      <c r="M142">
        <v>2132</v>
      </c>
      <c r="N142">
        <v>342563</v>
      </c>
      <c r="S142" t="s">
        <v>117</v>
      </c>
      <c r="T142">
        <v>305</v>
      </c>
      <c r="W142">
        <v>8</v>
      </c>
      <c r="X142">
        <v>19</v>
      </c>
      <c r="Y142">
        <v>2</v>
      </c>
      <c r="Z142">
        <v>1001564</v>
      </c>
      <c r="AA142" t="s">
        <v>43</v>
      </c>
      <c r="AB142">
        <v>105</v>
      </c>
      <c r="AC142" t="s">
        <v>45</v>
      </c>
      <c r="AD142" t="s">
        <v>45</v>
      </c>
      <c r="AE142">
        <v>3</v>
      </c>
    </row>
    <row r="143" spans="2:31" x14ac:dyDescent="0.25">
      <c r="B143">
        <v>105</v>
      </c>
      <c r="C143">
        <v>2019099</v>
      </c>
      <c r="D143">
        <v>1745</v>
      </c>
      <c r="E143" t="s">
        <v>114</v>
      </c>
      <c r="F143" s="1">
        <v>86.66</v>
      </c>
      <c r="G143" s="1">
        <f t="shared" si="2"/>
        <v>86.66</v>
      </c>
      <c r="H143" s="2">
        <v>43692</v>
      </c>
      <c r="I143" t="s">
        <v>38</v>
      </c>
      <c r="J143" t="s">
        <v>128</v>
      </c>
      <c r="K143" t="s">
        <v>116</v>
      </c>
      <c r="M143">
        <v>2132</v>
      </c>
      <c r="N143">
        <v>342563</v>
      </c>
      <c r="S143" t="s">
        <v>117</v>
      </c>
      <c r="T143">
        <v>305</v>
      </c>
      <c r="W143">
        <v>8</v>
      </c>
      <c r="X143">
        <v>19</v>
      </c>
      <c r="Y143">
        <v>2</v>
      </c>
      <c r="Z143">
        <v>1001564</v>
      </c>
      <c r="AA143" t="s">
        <v>43</v>
      </c>
      <c r="AB143">
        <v>105</v>
      </c>
      <c r="AC143" t="s">
        <v>45</v>
      </c>
      <c r="AD143" t="s">
        <v>45</v>
      </c>
      <c r="AE143">
        <v>5</v>
      </c>
    </row>
    <row r="144" spans="2:31" x14ac:dyDescent="0.25">
      <c r="B144">
        <v>105</v>
      </c>
      <c r="C144">
        <v>2019099</v>
      </c>
      <c r="D144">
        <v>1745</v>
      </c>
      <c r="E144" t="s">
        <v>114</v>
      </c>
      <c r="F144" s="1">
        <v>86.66</v>
      </c>
      <c r="G144" s="1">
        <f t="shared" si="2"/>
        <v>86.66</v>
      </c>
      <c r="H144" s="2">
        <v>43692</v>
      </c>
      <c r="I144" t="s">
        <v>38</v>
      </c>
      <c r="J144" t="s">
        <v>133</v>
      </c>
      <c r="K144" t="s">
        <v>116</v>
      </c>
      <c r="M144">
        <v>2132</v>
      </c>
      <c r="N144">
        <v>342563</v>
      </c>
      <c r="S144" t="s">
        <v>117</v>
      </c>
      <c r="T144">
        <v>305</v>
      </c>
      <c r="W144">
        <v>8</v>
      </c>
      <c r="X144">
        <v>19</v>
      </c>
      <c r="Y144">
        <v>2</v>
      </c>
      <c r="Z144">
        <v>1099820</v>
      </c>
      <c r="AA144" t="s">
        <v>43</v>
      </c>
      <c r="AB144">
        <v>105</v>
      </c>
      <c r="AC144" t="s">
        <v>45</v>
      </c>
      <c r="AD144" t="s">
        <v>45</v>
      </c>
      <c r="AE144">
        <v>41</v>
      </c>
    </row>
    <row r="145" spans="1:31" x14ac:dyDescent="0.25">
      <c r="B145">
        <v>105</v>
      </c>
      <c r="C145">
        <v>2019099</v>
      </c>
      <c r="D145">
        <v>1745</v>
      </c>
      <c r="E145" t="s">
        <v>114</v>
      </c>
      <c r="F145" s="1">
        <v>78</v>
      </c>
      <c r="G145" s="1">
        <f t="shared" si="2"/>
        <v>78</v>
      </c>
      <c r="H145" s="2">
        <v>43692</v>
      </c>
      <c r="I145" t="s">
        <v>38</v>
      </c>
      <c r="J145" t="s">
        <v>121</v>
      </c>
      <c r="K145" t="s">
        <v>116</v>
      </c>
      <c r="M145">
        <v>2132</v>
      </c>
      <c r="N145">
        <v>342563</v>
      </c>
      <c r="S145" t="s">
        <v>117</v>
      </c>
      <c r="T145">
        <v>305</v>
      </c>
      <c r="W145">
        <v>8</v>
      </c>
      <c r="X145">
        <v>19</v>
      </c>
      <c r="Y145">
        <v>1</v>
      </c>
      <c r="Z145">
        <v>1099981</v>
      </c>
      <c r="AA145" t="s">
        <v>43</v>
      </c>
      <c r="AB145">
        <v>105</v>
      </c>
      <c r="AC145" t="s">
        <v>45</v>
      </c>
      <c r="AD145" t="s">
        <v>45</v>
      </c>
      <c r="AE145">
        <v>30</v>
      </c>
    </row>
    <row r="146" spans="1:31" x14ac:dyDescent="0.25">
      <c r="B146">
        <v>105</v>
      </c>
      <c r="C146">
        <v>2019099</v>
      </c>
      <c r="D146">
        <v>1745</v>
      </c>
      <c r="E146" t="s">
        <v>114</v>
      </c>
      <c r="F146" s="1">
        <v>78</v>
      </c>
      <c r="G146" s="1">
        <f t="shared" si="2"/>
        <v>78</v>
      </c>
      <c r="H146" s="2">
        <v>43692</v>
      </c>
      <c r="I146" t="s">
        <v>38</v>
      </c>
      <c r="J146" t="s">
        <v>121</v>
      </c>
      <c r="K146" t="s">
        <v>116</v>
      </c>
      <c r="M146">
        <v>2132</v>
      </c>
      <c r="N146">
        <v>342563</v>
      </c>
      <c r="S146" t="s">
        <v>117</v>
      </c>
      <c r="T146">
        <v>305</v>
      </c>
      <c r="W146">
        <v>8</v>
      </c>
      <c r="X146">
        <v>19</v>
      </c>
      <c r="Y146">
        <v>1</v>
      </c>
      <c r="Z146">
        <v>1099981</v>
      </c>
      <c r="AA146" t="s">
        <v>43</v>
      </c>
      <c r="AB146">
        <v>105</v>
      </c>
      <c r="AC146" t="s">
        <v>45</v>
      </c>
      <c r="AD146" t="s">
        <v>45</v>
      </c>
      <c r="AE146">
        <v>31</v>
      </c>
    </row>
    <row r="147" spans="1:31" x14ac:dyDescent="0.25">
      <c r="B147">
        <v>105</v>
      </c>
      <c r="C147">
        <v>2019099</v>
      </c>
      <c r="D147">
        <v>1745</v>
      </c>
      <c r="E147" t="s">
        <v>114</v>
      </c>
      <c r="F147" s="1">
        <v>65</v>
      </c>
      <c r="G147" s="1">
        <f t="shared" si="2"/>
        <v>65</v>
      </c>
      <c r="H147" s="2">
        <v>43692</v>
      </c>
      <c r="I147" t="s">
        <v>38</v>
      </c>
      <c r="J147" t="s">
        <v>128</v>
      </c>
      <c r="K147" t="s">
        <v>116</v>
      </c>
      <c r="M147">
        <v>2132</v>
      </c>
      <c r="N147">
        <v>342563</v>
      </c>
      <c r="S147" t="s">
        <v>117</v>
      </c>
      <c r="T147">
        <v>305</v>
      </c>
      <c r="W147">
        <v>8</v>
      </c>
      <c r="X147">
        <v>19</v>
      </c>
      <c r="Y147">
        <v>1.5</v>
      </c>
      <c r="Z147">
        <v>1001564</v>
      </c>
      <c r="AA147" t="s">
        <v>43</v>
      </c>
      <c r="AB147">
        <v>105</v>
      </c>
      <c r="AC147" t="s">
        <v>45</v>
      </c>
      <c r="AD147" t="s">
        <v>45</v>
      </c>
      <c r="AE147">
        <v>4</v>
      </c>
    </row>
    <row r="148" spans="1:31" x14ac:dyDescent="0.25">
      <c r="B148">
        <v>105</v>
      </c>
      <c r="C148">
        <v>2019099</v>
      </c>
      <c r="D148">
        <v>1745</v>
      </c>
      <c r="E148" t="s">
        <v>114</v>
      </c>
      <c r="F148" s="1">
        <v>61</v>
      </c>
      <c r="G148" s="1">
        <f t="shared" si="2"/>
        <v>61</v>
      </c>
      <c r="H148" s="2">
        <v>43692</v>
      </c>
      <c r="I148" t="s">
        <v>38</v>
      </c>
      <c r="J148" t="s">
        <v>124</v>
      </c>
      <c r="K148" t="s">
        <v>116</v>
      </c>
      <c r="M148">
        <v>2132</v>
      </c>
      <c r="N148">
        <v>342563</v>
      </c>
      <c r="S148" t="s">
        <v>117</v>
      </c>
      <c r="T148">
        <v>305</v>
      </c>
      <c r="W148">
        <v>8</v>
      </c>
      <c r="X148">
        <v>19</v>
      </c>
      <c r="Y148">
        <v>1</v>
      </c>
      <c r="Z148">
        <v>1099918</v>
      </c>
      <c r="AA148" t="s">
        <v>43</v>
      </c>
      <c r="AB148">
        <v>105</v>
      </c>
      <c r="AC148" t="s">
        <v>45</v>
      </c>
      <c r="AD148" t="s">
        <v>45</v>
      </c>
      <c r="AE148">
        <v>27</v>
      </c>
    </row>
    <row r="149" spans="1:31" x14ac:dyDescent="0.25">
      <c r="B149">
        <v>105</v>
      </c>
      <c r="C149">
        <v>2019099</v>
      </c>
      <c r="D149">
        <v>1745</v>
      </c>
      <c r="E149" t="s">
        <v>114</v>
      </c>
      <c r="F149" s="1">
        <v>43.33</v>
      </c>
      <c r="G149" s="1">
        <f t="shared" si="2"/>
        <v>43.33</v>
      </c>
      <c r="H149" s="2">
        <v>43692</v>
      </c>
      <c r="I149" t="s">
        <v>38</v>
      </c>
      <c r="J149" t="s">
        <v>133</v>
      </c>
      <c r="K149" t="s">
        <v>116</v>
      </c>
      <c r="M149">
        <v>2132</v>
      </c>
      <c r="N149">
        <v>342563</v>
      </c>
      <c r="S149" t="s">
        <v>117</v>
      </c>
      <c r="T149">
        <v>305</v>
      </c>
      <c r="W149">
        <v>8</v>
      </c>
      <c r="X149">
        <v>19</v>
      </c>
      <c r="Y149">
        <v>1</v>
      </c>
      <c r="Z149">
        <v>1099820</v>
      </c>
      <c r="AA149" t="s">
        <v>43</v>
      </c>
      <c r="AB149">
        <v>105</v>
      </c>
      <c r="AC149" t="s">
        <v>45</v>
      </c>
      <c r="AD149" t="s">
        <v>45</v>
      </c>
      <c r="AE149">
        <v>37</v>
      </c>
    </row>
    <row r="150" spans="1:31" x14ac:dyDescent="0.25">
      <c r="B150">
        <v>105</v>
      </c>
      <c r="C150">
        <v>2019099</v>
      </c>
      <c r="D150">
        <v>1745</v>
      </c>
      <c r="E150" t="s">
        <v>114</v>
      </c>
      <c r="F150" s="1">
        <v>43.33</v>
      </c>
      <c r="G150" s="1">
        <f t="shared" si="2"/>
        <v>43.33</v>
      </c>
      <c r="H150" s="2">
        <v>43692</v>
      </c>
      <c r="I150" t="s">
        <v>38</v>
      </c>
      <c r="J150" t="s">
        <v>133</v>
      </c>
      <c r="K150" t="s">
        <v>116</v>
      </c>
      <c r="M150">
        <v>2132</v>
      </c>
      <c r="N150">
        <v>342563</v>
      </c>
      <c r="S150" t="s">
        <v>117</v>
      </c>
      <c r="T150">
        <v>305</v>
      </c>
      <c r="W150">
        <v>8</v>
      </c>
      <c r="X150">
        <v>19</v>
      </c>
      <c r="Y150">
        <v>1</v>
      </c>
      <c r="Z150">
        <v>1099820</v>
      </c>
      <c r="AA150" t="s">
        <v>43</v>
      </c>
      <c r="AB150">
        <v>105</v>
      </c>
      <c r="AC150" t="s">
        <v>45</v>
      </c>
      <c r="AD150" t="s">
        <v>45</v>
      </c>
      <c r="AE150">
        <v>39</v>
      </c>
    </row>
    <row r="151" spans="1:31" x14ac:dyDescent="0.25">
      <c r="B151">
        <v>105</v>
      </c>
      <c r="C151">
        <v>2019099</v>
      </c>
      <c r="D151">
        <v>1745</v>
      </c>
      <c r="E151" t="s">
        <v>114</v>
      </c>
      <c r="F151" s="1">
        <v>43.33</v>
      </c>
      <c r="G151" s="1">
        <f t="shared" si="2"/>
        <v>43.33</v>
      </c>
      <c r="H151" s="2">
        <v>43692</v>
      </c>
      <c r="I151" t="s">
        <v>38</v>
      </c>
      <c r="J151" t="s">
        <v>133</v>
      </c>
      <c r="K151" t="s">
        <v>116</v>
      </c>
      <c r="M151">
        <v>2132</v>
      </c>
      <c r="N151">
        <v>342563</v>
      </c>
      <c r="S151" t="s">
        <v>117</v>
      </c>
      <c r="T151">
        <v>305</v>
      </c>
      <c r="W151">
        <v>8</v>
      </c>
      <c r="X151">
        <v>19</v>
      </c>
      <c r="Y151">
        <v>1</v>
      </c>
      <c r="Z151">
        <v>1099820</v>
      </c>
      <c r="AA151" t="s">
        <v>43</v>
      </c>
      <c r="AB151">
        <v>105</v>
      </c>
      <c r="AC151" t="s">
        <v>45</v>
      </c>
      <c r="AD151" t="s">
        <v>45</v>
      </c>
      <c r="AE151">
        <v>40</v>
      </c>
    </row>
    <row r="152" spans="1:31" x14ac:dyDescent="0.25">
      <c r="B152">
        <v>105</v>
      </c>
      <c r="C152">
        <v>2019099</v>
      </c>
      <c r="D152">
        <v>1745</v>
      </c>
      <c r="E152" t="s">
        <v>114</v>
      </c>
      <c r="F152" s="1">
        <v>39</v>
      </c>
      <c r="G152" s="1">
        <f t="shared" si="2"/>
        <v>39</v>
      </c>
      <c r="H152" s="2">
        <v>43692</v>
      </c>
      <c r="I152" t="s">
        <v>38</v>
      </c>
      <c r="J152" t="s">
        <v>121</v>
      </c>
      <c r="K152" t="s">
        <v>116</v>
      </c>
      <c r="M152">
        <v>2132</v>
      </c>
      <c r="N152">
        <v>342563</v>
      </c>
      <c r="S152" t="s">
        <v>117</v>
      </c>
      <c r="T152">
        <v>305</v>
      </c>
      <c r="W152">
        <v>8</v>
      </c>
      <c r="X152">
        <v>19</v>
      </c>
      <c r="Y152">
        <v>0.5</v>
      </c>
      <c r="Z152">
        <v>1099981</v>
      </c>
      <c r="AA152" t="s">
        <v>43</v>
      </c>
      <c r="AB152">
        <v>105</v>
      </c>
      <c r="AC152" t="s">
        <v>45</v>
      </c>
      <c r="AD152" t="s">
        <v>45</v>
      </c>
      <c r="AE152">
        <v>33</v>
      </c>
    </row>
    <row r="153" spans="1:31" x14ac:dyDescent="0.25">
      <c r="B153">
        <v>105</v>
      </c>
      <c r="C153">
        <v>2019099</v>
      </c>
      <c r="D153">
        <v>1745</v>
      </c>
      <c r="E153" t="s">
        <v>114</v>
      </c>
      <c r="F153" s="1">
        <v>21.67</v>
      </c>
      <c r="G153" s="1">
        <f t="shared" si="2"/>
        <v>21.67</v>
      </c>
      <c r="H153" s="2">
        <v>43692</v>
      </c>
      <c r="I153" t="s">
        <v>38</v>
      </c>
      <c r="J153" t="s">
        <v>128</v>
      </c>
      <c r="K153" t="s">
        <v>116</v>
      </c>
      <c r="M153">
        <v>2132</v>
      </c>
      <c r="N153">
        <v>342563</v>
      </c>
      <c r="S153" t="s">
        <v>117</v>
      </c>
      <c r="T153">
        <v>305</v>
      </c>
      <c r="W153">
        <v>8</v>
      </c>
      <c r="X153">
        <v>19</v>
      </c>
      <c r="Y153">
        <v>0.5</v>
      </c>
      <c r="Z153">
        <v>1001564</v>
      </c>
      <c r="AA153" t="s">
        <v>43</v>
      </c>
      <c r="AB153">
        <v>105</v>
      </c>
      <c r="AC153" t="s">
        <v>45</v>
      </c>
      <c r="AD153" t="s">
        <v>45</v>
      </c>
      <c r="AE153">
        <v>1</v>
      </c>
    </row>
    <row r="154" spans="1:31" x14ac:dyDescent="0.25">
      <c r="B154">
        <v>105</v>
      </c>
      <c r="C154">
        <v>2019099</v>
      </c>
      <c r="D154">
        <v>1745</v>
      </c>
      <c r="E154" t="s">
        <v>114</v>
      </c>
      <c r="F154" s="1">
        <v>21.67</v>
      </c>
      <c r="G154" s="1">
        <f t="shared" si="2"/>
        <v>21.67</v>
      </c>
      <c r="H154" s="2">
        <v>43692</v>
      </c>
      <c r="I154" t="s">
        <v>38</v>
      </c>
      <c r="J154" t="s">
        <v>128</v>
      </c>
      <c r="K154" t="s">
        <v>116</v>
      </c>
      <c r="M154">
        <v>2132</v>
      </c>
      <c r="N154">
        <v>342563</v>
      </c>
      <c r="S154" t="s">
        <v>117</v>
      </c>
      <c r="T154">
        <v>305</v>
      </c>
      <c r="W154">
        <v>8</v>
      </c>
      <c r="X154">
        <v>19</v>
      </c>
      <c r="Y154">
        <v>0.5</v>
      </c>
      <c r="Z154">
        <v>1001564</v>
      </c>
      <c r="AA154" t="s">
        <v>43</v>
      </c>
      <c r="AB154">
        <v>105</v>
      </c>
      <c r="AC154" t="s">
        <v>45</v>
      </c>
      <c r="AD154" t="s">
        <v>45</v>
      </c>
      <c r="AE154">
        <v>6</v>
      </c>
    </row>
    <row r="155" spans="1:31" x14ac:dyDescent="0.25">
      <c r="A155">
        <v>52</v>
      </c>
      <c r="B155">
        <v>105</v>
      </c>
      <c r="C155">
        <v>2019099</v>
      </c>
      <c r="D155">
        <v>1747</v>
      </c>
      <c r="E155" t="s">
        <v>37</v>
      </c>
      <c r="F155" s="1">
        <v>50358.75</v>
      </c>
      <c r="G155" s="1">
        <f t="shared" si="2"/>
        <v>50358.75</v>
      </c>
      <c r="H155" s="2">
        <v>43698</v>
      </c>
      <c r="I155" t="s">
        <v>38</v>
      </c>
      <c r="J155" t="s">
        <v>55</v>
      </c>
      <c r="K155" t="s">
        <v>39</v>
      </c>
      <c r="M155">
        <v>334105</v>
      </c>
      <c r="N155">
        <v>342655</v>
      </c>
      <c r="O155">
        <v>319806</v>
      </c>
      <c r="P155" t="s">
        <v>56</v>
      </c>
      <c r="Q155" t="s">
        <v>41</v>
      </c>
      <c r="S155" t="s">
        <v>42</v>
      </c>
      <c r="T155">
        <v>305</v>
      </c>
      <c r="W155">
        <v>8</v>
      </c>
      <c r="X155">
        <v>19</v>
      </c>
      <c r="Z155">
        <v>3071427</v>
      </c>
      <c r="AA155" t="s">
        <v>43</v>
      </c>
      <c r="AB155">
        <v>105</v>
      </c>
      <c r="AC155" t="s">
        <v>44</v>
      </c>
      <c r="AD155" t="s">
        <v>45</v>
      </c>
      <c r="AE155">
        <v>3</v>
      </c>
    </row>
    <row r="156" spans="1:31" x14ac:dyDescent="0.25">
      <c r="A156">
        <v>64</v>
      </c>
      <c r="B156">
        <v>105</v>
      </c>
      <c r="C156">
        <v>2019099</v>
      </c>
      <c r="D156">
        <v>1747</v>
      </c>
      <c r="E156" t="s">
        <v>37</v>
      </c>
      <c r="F156" s="1">
        <v>25837.5</v>
      </c>
      <c r="G156" s="1">
        <f t="shared" si="2"/>
        <v>25837.5</v>
      </c>
      <c r="H156" s="2">
        <v>43698</v>
      </c>
      <c r="I156" t="s">
        <v>38</v>
      </c>
      <c r="J156" t="s">
        <v>55</v>
      </c>
      <c r="K156" t="s">
        <v>39</v>
      </c>
      <c r="M156">
        <v>334105</v>
      </c>
      <c r="N156">
        <v>342655</v>
      </c>
      <c r="O156">
        <v>319806</v>
      </c>
      <c r="P156" t="s">
        <v>56</v>
      </c>
      <c r="Q156" t="s">
        <v>41</v>
      </c>
      <c r="S156" t="s">
        <v>42</v>
      </c>
      <c r="T156">
        <v>305</v>
      </c>
      <c r="W156">
        <v>8</v>
      </c>
      <c r="X156">
        <v>19</v>
      </c>
      <c r="Z156">
        <v>3071427</v>
      </c>
      <c r="AA156" t="s">
        <v>43</v>
      </c>
      <c r="AB156">
        <v>105</v>
      </c>
      <c r="AC156" t="s">
        <v>44</v>
      </c>
      <c r="AD156" t="s">
        <v>45</v>
      </c>
      <c r="AE156">
        <v>1</v>
      </c>
    </row>
    <row r="157" spans="1:31" x14ac:dyDescent="0.25">
      <c r="B157">
        <v>105</v>
      </c>
      <c r="C157">
        <v>2019099</v>
      </c>
      <c r="D157">
        <v>1745</v>
      </c>
      <c r="E157" t="s">
        <v>114</v>
      </c>
      <c r="F157" s="1">
        <v>43.33</v>
      </c>
      <c r="G157" s="1">
        <f t="shared" si="2"/>
        <v>43.33</v>
      </c>
      <c r="H157" s="2">
        <v>43704</v>
      </c>
      <c r="I157" t="s">
        <v>38</v>
      </c>
      <c r="J157" t="s">
        <v>151</v>
      </c>
      <c r="K157" t="s">
        <v>116</v>
      </c>
      <c r="M157">
        <v>2138</v>
      </c>
      <c r="N157">
        <v>343560</v>
      </c>
      <c r="S157" t="s">
        <v>117</v>
      </c>
      <c r="T157">
        <v>305</v>
      </c>
      <c r="W157">
        <v>8</v>
      </c>
      <c r="X157">
        <v>19</v>
      </c>
      <c r="Y157">
        <v>1</v>
      </c>
      <c r="Z157">
        <v>1001389</v>
      </c>
      <c r="AA157" t="s">
        <v>43</v>
      </c>
      <c r="AB157">
        <v>105</v>
      </c>
      <c r="AC157" t="s">
        <v>45</v>
      </c>
      <c r="AD157" t="s">
        <v>45</v>
      </c>
      <c r="AE157">
        <v>1</v>
      </c>
    </row>
    <row r="158" spans="1:31" x14ac:dyDescent="0.25">
      <c r="B158">
        <v>105</v>
      </c>
      <c r="C158">
        <v>2019099</v>
      </c>
      <c r="D158">
        <v>1745</v>
      </c>
      <c r="E158" t="s">
        <v>114</v>
      </c>
      <c r="F158" s="1">
        <v>43.33</v>
      </c>
      <c r="G158" s="1">
        <f t="shared" si="2"/>
        <v>43.33</v>
      </c>
      <c r="H158" s="2">
        <v>43704</v>
      </c>
      <c r="I158" t="s">
        <v>38</v>
      </c>
      <c r="J158" t="s">
        <v>134</v>
      </c>
      <c r="K158" t="s">
        <v>116</v>
      </c>
      <c r="M158">
        <v>2138</v>
      </c>
      <c r="N158">
        <v>343560</v>
      </c>
      <c r="S158" t="s">
        <v>117</v>
      </c>
      <c r="T158">
        <v>305</v>
      </c>
      <c r="W158">
        <v>8</v>
      </c>
      <c r="X158">
        <v>19</v>
      </c>
      <c r="Y158">
        <v>1</v>
      </c>
      <c r="Z158">
        <v>1099678</v>
      </c>
      <c r="AA158" t="s">
        <v>43</v>
      </c>
      <c r="AB158">
        <v>105</v>
      </c>
      <c r="AC158" t="s">
        <v>45</v>
      </c>
      <c r="AD158" t="s">
        <v>45</v>
      </c>
      <c r="AE158">
        <v>2</v>
      </c>
    </row>
    <row r="159" spans="1:31" x14ac:dyDescent="0.25">
      <c r="B159">
        <v>105</v>
      </c>
      <c r="C159">
        <v>2019099</v>
      </c>
      <c r="D159">
        <v>1745</v>
      </c>
      <c r="E159" t="s">
        <v>114</v>
      </c>
      <c r="F159" s="1">
        <v>43.33</v>
      </c>
      <c r="G159" s="1">
        <f t="shared" si="2"/>
        <v>43.33</v>
      </c>
      <c r="H159" s="2">
        <v>43704</v>
      </c>
      <c r="I159" t="s">
        <v>38</v>
      </c>
      <c r="J159" t="s">
        <v>134</v>
      </c>
      <c r="K159" t="s">
        <v>116</v>
      </c>
      <c r="M159">
        <v>2138</v>
      </c>
      <c r="N159">
        <v>343560</v>
      </c>
      <c r="S159" t="s">
        <v>117</v>
      </c>
      <c r="T159">
        <v>305</v>
      </c>
      <c r="W159">
        <v>8</v>
      </c>
      <c r="X159">
        <v>19</v>
      </c>
      <c r="Y159">
        <v>1</v>
      </c>
      <c r="Z159">
        <v>1099678</v>
      </c>
      <c r="AA159" t="s">
        <v>43</v>
      </c>
      <c r="AB159">
        <v>105</v>
      </c>
      <c r="AC159" t="s">
        <v>45</v>
      </c>
      <c r="AD159" t="s">
        <v>45</v>
      </c>
      <c r="AE159">
        <v>3</v>
      </c>
    </row>
    <row r="160" spans="1:31" x14ac:dyDescent="0.25">
      <c r="B160">
        <v>105</v>
      </c>
      <c r="C160">
        <v>2019099</v>
      </c>
      <c r="D160">
        <v>1745</v>
      </c>
      <c r="E160" t="s">
        <v>114</v>
      </c>
      <c r="F160" s="1">
        <v>43.33</v>
      </c>
      <c r="G160" s="1">
        <f t="shared" si="2"/>
        <v>43.33</v>
      </c>
      <c r="H160" s="2">
        <v>43704</v>
      </c>
      <c r="I160" t="s">
        <v>38</v>
      </c>
      <c r="J160" t="s">
        <v>134</v>
      </c>
      <c r="K160" t="s">
        <v>116</v>
      </c>
      <c r="M160">
        <v>2138</v>
      </c>
      <c r="N160">
        <v>343560</v>
      </c>
      <c r="S160" t="s">
        <v>117</v>
      </c>
      <c r="T160">
        <v>305</v>
      </c>
      <c r="W160">
        <v>8</v>
      </c>
      <c r="X160">
        <v>19</v>
      </c>
      <c r="Y160">
        <v>1</v>
      </c>
      <c r="Z160">
        <v>1099678</v>
      </c>
      <c r="AA160" t="s">
        <v>43</v>
      </c>
      <c r="AB160">
        <v>105</v>
      </c>
      <c r="AC160" t="s">
        <v>45</v>
      </c>
      <c r="AD160" t="s">
        <v>45</v>
      </c>
      <c r="AE160">
        <v>4</v>
      </c>
    </row>
    <row r="161" spans="2:31" x14ac:dyDescent="0.25">
      <c r="B161">
        <v>105</v>
      </c>
      <c r="C161">
        <v>2019099</v>
      </c>
      <c r="D161">
        <v>1745</v>
      </c>
      <c r="E161" t="s">
        <v>114</v>
      </c>
      <c r="F161" s="1">
        <v>43.33</v>
      </c>
      <c r="G161" s="1">
        <f t="shared" si="2"/>
        <v>43.33</v>
      </c>
      <c r="H161" s="2">
        <v>43704</v>
      </c>
      <c r="I161" t="s">
        <v>38</v>
      </c>
      <c r="J161" t="s">
        <v>151</v>
      </c>
      <c r="K161" t="s">
        <v>116</v>
      </c>
      <c r="M161">
        <v>2138</v>
      </c>
      <c r="N161">
        <v>343560</v>
      </c>
      <c r="S161" t="s">
        <v>117</v>
      </c>
      <c r="T161">
        <v>305</v>
      </c>
      <c r="W161">
        <v>8</v>
      </c>
      <c r="X161">
        <v>19</v>
      </c>
      <c r="Y161">
        <v>1</v>
      </c>
      <c r="Z161">
        <v>1001389</v>
      </c>
      <c r="AA161" t="s">
        <v>43</v>
      </c>
      <c r="AB161">
        <v>105</v>
      </c>
      <c r="AC161" t="s">
        <v>45</v>
      </c>
      <c r="AD161" t="s">
        <v>45</v>
      </c>
      <c r="AE161">
        <v>5</v>
      </c>
    </row>
    <row r="162" spans="2:31" x14ac:dyDescent="0.25">
      <c r="B162">
        <v>105</v>
      </c>
      <c r="C162">
        <v>2019099</v>
      </c>
      <c r="D162">
        <v>1745</v>
      </c>
      <c r="E162" t="s">
        <v>114</v>
      </c>
      <c r="F162" s="1">
        <v>43.33</v>
      </c>
      <c r="G162" s="1">
        <f t="shared" si="2"/>
        <v>43.33</v>
      </c>
      <c r="H162" s="2">
        <v>43704</v>
      </c>
      <c r="I162" t="s">
        <v>38</v>
      </c>
      <c r="J162" t="s">
        <v>151</v>
      </c>
      <c r="K162" t="s">
        <v>116</v>
      </c>
      <c r="M162">
        <v>2138</v>
      </c>
      <c r="N162">
        <v>343560</v>
      </c>
      <c r="S162" t="s">
        <v>117</v>
      </c>
      <c r="T162">
        <v>305</v>
      </c>
      <c r="W162">
        <v>8</v>
      </c>
      <c r="X162">
        <v>19</v>
      </c>
      <c r="Y162">
        <v>1</v>
      </c>
      <c r="Z162">
        <v>1001389</v>
      </c>
      <c r="AA162" t="s">
        <v>43</v>
      </c>
      <c r="AB162">
        <v>105</v>
      </c>
      <c r="AC162" t="s">
        <v>45</v>
      </c>
      <c r="AD162" t="s">
        <v>45</v>
      </c>
      <c r="AE162">
        <v>6</v>
      </c>
    </row>
    <row r="163" spans="2:31" x14ac:dyDescent="0.25">
      <c r="B163">
        <v>105</v>
      </c>
      <c r="C163">
        <v>2019099</v>
      </c>
      <c r="D163">
        <v>1745</v>
      </c>
      <c r="E163" t="s">
        <v>114</v>
      </c>
      <c r="F163" s="1">
        <v>1096</v>
      </c>
      <c r="G163" s="1">
        <f t="shared" si="2"/>
        <v>1096</v>
      </c>
      <c r="H163" s="2">
        <v>43708</v>
      </c>
      <c r="I163" t="s">
        <v>38</v>
      </c>
      <c r="J163" t="s">
        <v>115</v>
      </c>
      <c r="K163" t="s">
        <v>116</v>
      </c>
      <c r="M163">
        <v>2141</v>
      </c>
      <c r="N163">
        <v>343758</v>
      </c>
      <c r="S163" t="s">
        <v>117</v>
      </c>
      <c r="T163">
        <v>305</v>
      </c>
      <c r="W163">
        <v>8</v>
      </c>
      <c r="X163">
        <v>19</v>
      </c>
      <c r="Y163">
        <v>8</v>
      </c>
      <c r="Z163">
        <v>1099914</v>
      </c>
      <c r="AA163" t="s">
        <v>43</v>
      </c>
      <c r="AB163">
        <v>105</v>
      </c>
      <c r="AC163" t="s">
        <v>45</v>
      </c>
      <c r="AD163" t="s">
        <v>45</v>
      </c>
      <c r="AE163">
        <v>38</v>
      </c>
    </row>
    <row r="164" spans="2:31" x14ac:dyDescent="0.25">
      <c r="B164">
        <v>105</v>
      </c>
      <c r="C164">
        <v>2019099</v>
      </c>
      <c r="D164">
        <v>1745</v>
      </c>
      <c r="E164" t="s">
        <v>114</v>
      </c>
      <c r="F164" s="1">
        <v>968</v>
      </c>
      <c r="G164" s="1">
        <f t="shared" si="2"/>
        <v>968</v>
      </c>
      <c r="H164" s="2">
        <v>43708</v>
      </c>
      <c r="I164" t="s">
        <v>38</v>
      </c>
      <c r="J164" t="s">
        <v>119</v>
      </c>
      <c r="K164" t="s">
        <v>116</v>
      </c>
      <c r="M164">
        <v>2141</v>
      </c>
      <c r="N164">
        <v>343758</v>
      </c>
      <c r="S164" t="s">
        <v>117</v>
      </c>
      <c r="T164">
        <v>305</v>
      </c>
      <c r="W164">
        <v>8</v>
      </c>
      <c r="X164">
        <v>19</v>
      </c>
      <c r="Y164">
        <v>8</v>
      </c>
      <c r="Z164">
        <v>1099915</v>
      </c>
      <c r="AA164" t="s">
        <v>43</v>
      </c>
      <c r="AB164">
        <v>105</v>
      </c>
      <c r="AC164" t="s">
        <v>45</v>
      </c>
      <c r="AD164" t="s">
        <v>45</v>
      </c>
      <c r="AE164">
        <v>18</v>
      </c>
    </row>
    <row r="165" spans="2:31" x14ac:dyDescent="0.25">
      <c r="B165">
        <v>105</v>
      </c>
      <c r="C165">
        <v>2019099</v>
      </c>
      <c r="D165">
        <v>1745</v>
      </c>
      <c r="E165" t="s">
        <v>114</v>
      </c>
      <c r="F165" s="1">
        <v>968</v>
      </c>
      <c r="G165" s="1">
        <f t="shared" si="2"/>
        <v>968</v>
      </c>
      <c r="H165" s="2">
        <v>43708</v>
      </c>
      <c r="I165" t="s">
        <v>38</v>
      </c>
      <c r="J165" t="s">
        <v>119</v>
      </c>
      <c r="K165" t="s">
        <v>116</v>
      </c>
      <c r="M165">
        <v>2141</v>
      </c>
      <c r="N165">
        <v>343758</v>
      </c>
      <c r="S165" t="s">
        <v>117</v>
      </c>
      <c r="T165">
        <v>305</v>
      </c>
      <c r="W165">
        <v>8</v>
      </c>
      <c r="X165">
        <v>19</v>
      </c>
      <c r="Y165">
        <v>8</v>
      </c>
      <c r="Z165">
        <v>1099915</v>
      </c>
      <c r="AA165" t="s">
        <v>43</v>
      </c>
      <c r="AB165">
        <v>105</v>
      </c>
      <c r="AC165" t="s">
        <v>45</v>
      </c>
      <c r="AD165" t="s">
        <v>45</v>
      </c>
      <c r="AE165">
        <v>19</v>
      </c>
    </row>
    <row r="166" spans="2:31" x14ac:dyDescent="0.25">
      <c r="B166">
        <v>105</v>
      </c>
      <c r="C166">
        <v>2019099</v>
      </c>
      <c r="D166">
        <v>1745</v>
      </c>
      <c r="E166" t="s">
        <v>114</v>
      </c>
      <c r="F166" s="1">
        <v>968</v>
      </c>
      <c r="G166" s="1">
        <f t="shared" si="2"/>
        <v>968</v>
      </c>
      <c r="H166" s="2">
        <v>43708</v>
      </c>
      <c r="I166" t="s">
        <v>38</v>
      </c>
      <c r="J166" t="s">
        <v>119</v>
      </c>
      <c r="K166" t="s">
        <v>116</v>
      </c>
      <c r="M166">
        <v>2141</v>
      </c>
      <c r="N166">
        <v>343758</v>
      </c>
      <c r="S166" t="s">
        <v>117</v>
      </c>
      <c r="T166">
        <v>305</v>
      </c>
      <c r="W166">
        <v>8</v>
      </c>
      <c r="X166">
        <v>19</v>
      </c>
      <c r="Y166">
        <v>8</v>
      </c>
      <c r="Z166">
        <v>1099915</v>
      </c>
      <c r="AA166" t="s">
        <v>43</v>
      </c>
      <c r="AB166">
        <v>105</v>
      </c>
      <c r="AC166" t="s">
        <v>45</v>
      </c>
      <c r="AD166" t="s">
        <v>45</v>
      </c>
      <c r="AE166">
        <v>22</v>
      </c>
    </row>
    <row r="167" spans="2:31" x14ac:dyDescent="0.25">
      <c r="B167">
        <v>105</v>
      </c>
      <c r="C167">
        <v>2019099</v>
      </c>
      <c r="D167">
        <v>1745</v>
      </c>
      <c r="E167" t="s">
        <v>114</v>
      </c>
      <c r="F167" s="1">
        <v>968</v>
      </c>
      <c r="G167" s="1">
        <f t="shared" si="2"/>
        <v>968</v>
      </c>
      <c r="H167" s="2">
        <v>43708</v>
      </c>
      <c r="I167" t="s">
        <v>38</v>
      </c>
      <c r="J167" t="s">
        <v>119</v>
      </c>
      <c r="K167" t="s">
        <v>116</v>
      </c>
      <c r="M167">
        <v>2141</v>
      </c>
      <c r="N167">
        <v>343758</v>
      </c>
      <c r="S167" t="s">
        <v>117</v>
      </c>
      <c r="T167">
        <v>305</v>
      </c>
      <c r="W167">
        <v>8</v>
      </c>
      <c r="X167">
        <v>19</v>
      </c>
      <c r="Y167">
        <v>8</v>
      </c>
      <c r="Z167">
        <v>1099915</v>
      </c>
      <c r="AA167" t="s">
        <v>43</v>
      </c>
      <c r="AB167">
        <v>105</v>
      </c>
      <c r="AC167" t="s">
        <v>45</v>
      </c>
      <c r="AD167" t="s">
        <v>45</v>
      </c>
      <c r="AE167">
        <v>23</v>
      </c>
    </row>
    <row r="168" spans="2:31" x14ac:dyDescent="0.25">
      <c r="B168">
        <v>105</v>
      </c>
      <c r="C168">
        <v>2019099</v>
      </c>
      <c r="D168">
        <v>1745</v>
      </c>
      <c r="E168" t="s">
        <v>114</v>
      </c>
      <c r="F168" s="1">
        <v>822</v>
      </c>
      <c r="G168" s="1">
        <f t="shared" si="2"/>
        <v>822</v>
      </c>
      <c r="H168" s="2">
        <v>43708</v>
      </c>
      <c r="I168" t="s">
        <v>38</v>
      </c>
      <c r="J168" t="s">
        <v>115</v>
      </c>
      <c r="K168" t="s">
        <v>116</v>
      </c>
      <c r="M168">
        <v>2141</v>
      </c>
      <c r="N168">
        <v>343758</v>
      </c>
      <c r="S168" t="s">
        <v>117</v>
      </c>
      <c r="T168">
        <v>305</v>
      </c>
      <c r="W168">
        <v>8</v>
      </c>
      <c r="X168">
        <v>19</v>
      </c>
      <c r="Y168">
        <v>6</v>
      </c>
      <c r="Z168">
        <v>1099914</v>
      </c>
      <c r="AA168" t="s">
        <v>43</v>
      </c>
      <c r="AB168">
        <v>105</v>
      </c>
      <c r="AC168" t="s">
        <v>45</v>
      </c>
      <c r="AD168" t="s">
        <v>45</v>
      </c>
      <c r="AE168">
        <v>39</v>
      </c>
    </row>
    <row r="169" spans="2:31" x14ac:dyDescent="0.25">
      <c r="B169">
        <v>105</v>
      </c>
      <c r="C169">
        <v>2019099</v>
      </c>
      <c r="D169">
        <v>1745</v>
      </c>
      <c r="E169" t="s">
        <v>114</v>
      </c>
      <c r="F169" s="1">
        <v>822</v>
      </c>
      <c r="G169" s="1">
        <f t="shared" si="2"/>
        <v>822</v>
      </c>
      <c r="H169" s="2">
        <v>43708</v>
      </c>
      <c r="I169" t="s">
        <v>38</v>
      </c>
      <c r="J169" t="s">
        <v>115</v>
      </c>
      <c r="K169" t="s">
        <v>116</v>
      </c>
      <c r="M169">
        <v>2141</v>
      </c>
      <c r="N169">
        <v>343758</v>
      </c>
      <c r="S169" t="s">
        <v>117</v>
      </c>
      <c r="T169">
        <v>305</v>
      </c>
      <c r="W169">
        <v>8</v>
      </c>
      <c r="X169">
        <v>19</v>
      </c>
      <c r="Y169">
        <v>6</v>
      </c>
      <c r="Z169">
        <v>1099914</v>
      </c>
      <c r="AA169" t="s">
        <v>43</v>
      </c>
      <c r="AB169">
        <v>105</v>
      </c>
      <c r="AC169" t="s">
        <v>45</v>
      </c>
      <c r="AD169" t="s">
        <v>45</v>
      </c>
      <c r="AE169">
        <v>41</v>
      </c>
    </row>
    <row r="170" spans="2:31" x14ac:dyDescent="0.25">
      <c r="B170">
        <v>105</v>
      </c>
      <c r="C170">
        <v>2019099</v>
      </c>
      <c r="D170">
        <v>1745</v>
      </c>
      <c r="E170" t="s">
        <v>114</v>
      </c>
      <c r="F170" s="1">
        <v>736</v>
      </c>
      <c r="G170" s="1">
        <f t="shared" si="2"/>
        <v>736</v>
      </c>
      <c r="H170" s="2">
        <v>43708</v>
      </c>
      <c r="I170" t="s">
        <v>38</v>
      </c>
      <c r="J170" t="s">
        <v>120</v>
      </c>
      <c r="K170" t="s">
        <v>116</v>
      </c>
      <c r="M170">
        <v>2141</v>
      </c>
      <c r="N170">
        <v>343758</v>
      </c>
      <c r="S170" t="s">
        <v>117</v>
      </c>
      <c r="T170">
        <v>305</v>
      </c>
      <c r="W170">
        <v>8</v>
      </c>
      <c r="X170">
        <v>19</v>
      </c>
      <c r="Y170">
        <v>8</v>
      </c>
      <c r="Z170">
        <v>1099823</v>
      </c>
      <c r="AA170" t="s">
        <v>43</v>
      </c>
      <c r="AB170">
        <v>105</v>
      </c>
      <c r="AC170" t="s">
        <v>45</v>
      </c>
      <c r="AD170" t="s">
        <v>45</v>
      </c>
      <c r="AE170">
        <v>8</v>
      </c>
    </row>
    <row r="171" spans="2:31" x14ac:dyDescent="0.25">
      <c r="B171">
        <v>105</v>
      </c>
      <c r="C171">
        <v>2019099</v>
      </c>
      <c r="D171">
        <v>1745</v>
      </c>
      <c r="E171" t="s">
        <v>114</v>
      </c>
      <c r="F171" s="1">
        <v>736</v>
      </c>
      <c r="G171" s="1">
        <f t="shared" si="2"/>
        <v>736</v>
      </c>
      <c r="H171" s="2">
        <v>43708</v>
      </c>
      <c r="I171" t="s">
        <v>38</v>
      </c>
      <c r="J171" t="s">
        <v>120</v>
      </c>
      <c r="K171" t="s">
        <v>116</v>
      </c>
      <c r="M171">
        <v>2141</v>
      </c>
      <c r="N171">
        <v>343758</v>
      </c>
      <c r="S171" t="s">
        <v>117</v>
      </c>
      <c r="T171">
        <v>305</v>
      </c>
      <c r="W171">
        <v>8</v>
      </c>
      <c r="X171">
        <v>19</v>
      </c>
      <c r="Y171">
        <v>8</v>
      </c>
      <c r="Z171">
        <v>1099823</v>
      </c>
      <c r="AA171" t="s">
        <v>43</v>
      </c>
      <c r="AB171">
        <v>105</v>
      </c>
      <c r="AC171" t="s">
        <v>45</v>
      </c>
      <c r="AD171" t="s">
        <v>45</v>
      </c>
      <c r="AE171">
        <v>9</v>
      </c>
    </row>
    <row r="172" spans="2:31" x14ac:dyDescent="0.25">
      <c r="B172">
        <v>105</v>
      </c>
      <c r="C172">
        <v>2019099</v>
      </c>
      <c r="D172">
        <v>1745</v>
      </c>
      <c r="E172" t="s">
        <v>114</v>
      </c>
      <c r="F172" s="1">
        <v>736</v>
      </c>
      <c r="G172" s="1">
        <f t="shared" si="2"/>
        <v>736</v>
      </c>
      <c r="H172" s="2">
        <v>43708</v>
      </c>
      <c r="I172" t="s">
        <v>38</v>
      </c>
      <c r="J172" t="s">
        <v>120</v>
      </c>
      <c r="K172" t="s">
        <v>116</v>
      </c>
      <c r="M172">
        <v>2141</v>
      </c>
      <c r="N172">
        <v>343758</v>
      </c>
      <c r="S172" t="s">
        <v>117</v>
      </c>
      <c r="T172">
        <v>305</v>
      </c>
      <c r="W172">
        <v>8</v>
      </c>
      <c r="X172">
        <v>19</v>
      </c>
      <c r="Y172">
        <v>8</v>
      </c>
      <c r="Z172">
        <v>1099823</v>
      </c>
      <c r="AA172" t="s">
        <v>43</v>
      </c>
      <c r="AB172">
        <v>105</v>
      </c>
      <c r="AC172" t="s">
        <v>45</v>
      </c>
      <c r="AD172" t="s">
        <v>45</v>
      </c>
      <c r="AE172">
        <v>10</v>
      </c>
    </row>
    <row r="173" spans="2:31" x14ac:dyDescent="0.25">
      <c r="B173">
        <v>105</v>
      </c>
      <c r="C173">
        <v>2019099</v>
      </c>
      <c r="D173">
        <v>1745</v>
      </c>
      <c r="E173" t="s">
        <v>114</v>
      </c>
      <c r="F173" s="1">
        <v>736</v>
      </c>
      <c r="G173" s="1">
        <f t="shared" si="2"/>
        <v>736</v>
      </c>
      <c r="H173" s="2">
        <v>43708</v>
      </c>
      <c r="I173" t="s">
        <v>38</v>
      </c>
      <c r="J173" t="s">
        <v>120</v>
      </c>
      <c r="K173" t="s">
        <v>116</v>
      </c>
      <c r="M173">
        <v>2141</v>
      </c>
      <c r="N173">
        <v>343758</v>
      </c>
      <c r="S173" t="s">
        <v>117</v>
      </c>
      <c r="T173">
        <v>305</v>
      </c>
      <c r="W173">
        <v>8</v>
      </c>
      <c r="X173">
        <v>19</v>
      </c>
      <c r="Y173">
        <v>8</v>
      </c>
      <c r="Z173">
        <v>1099823</v>
      </c>
      <c r="AA173" t="s">
        <v>43</v>
      </c>
      <c r="AB173">
        <v>105</v>
      </c>
      <c r="AC173" t="s">
        <v>45</v>
      </c>
      <c r="AD173" t="s">
        <v>45</v>
      </c>
      <c r="AE173">
        <v>12</v>
      </c>
    </row>
    <row r="174" spans="2:31" x14ac:dyDescent="0.25">
      <c r="B174">
        <v>105</v>
      </c>
      <c r="C174">
        <v>2019099</v>
      </c>
      <c r="D174">
        <v>1745</v>
      </c>
      <c r="E174" t="s">
        <v>114</v>
      </c>
      <c r="F174" s="1">
        <v>736</v>
      </c>
      <c r="G174" s="1">
        <f t="shared" si="2"/>
        <v>736</v>
      </c>
      <c r="H174" s="2">
        <v>43708</v>
      </c>
      <c r="I174" t="s">
        <v>38</v>
      </c>
      <c r="J174" t="s">
        <v>120</v>
      </c>
      <c r="K174" t="s">
        <v>116</v>
      </c>
      <c r="M174">
        <v>2141</v>
      </c>
      <c r="N174">
        <v>343758</v>
      </c>
      <c r="S174" t="s">
        <v>117</v>
      </c>
      <c r="T174">
        <v>305</v>
      </c>
      <c r="W174">
        <v>8</v>
      </c>
      <c r="X174">
        <v>19</v>
      </c>
      <c r="Y174">
        <v>8</v>
      </c>
      <c r="Z174">
        <v>1099823</v>
      </c>
      <c r="AA174" t="s">
        <v>43</v>
      </c>
      <c r="AB174">
        <v>105</v>
      </c>
      <c r="AC174" t="s">
        <v>45</v>
      </c>
      <c r="AD174" t="s">
        <v>45</v>
      </c>
      <c r="AE174">
        <v>13</v>
      </c>
    </row>
    <row r="175" spans="2:31" x14ac:dyDescent="0.25">
      <c r="B175">
        <v>105</v>
      </c>
      <c r="C175">
        <v>2019099</v>
      </c>
      <c r="D175">
        <v>1745</v>
      </c>
      <c r="E175" t="s">
        <v>114</v>
      </c>
      <c r="F175" s="1">
        <v>736</v>
      </c>
      <c r="G175" s="1">
        <f t="shared" si="2"/>
        <v>736</v>
      </c>
      <c r="H175" s="2">
        <v>43708</v>
      </c>
      <c r="I175" t="s">
        <v>38</v>
      </c>
      <c r="J175" t="s">
        <v>120</v>
      </c>
      <c r="K175" t="s">
        <v>116</v>
      </c>
      <c r="M175">
        <v>2141</v>
      </c>
      <c r="N175">
        <v>343758</v>
      </c>
      <c r="S175" t="s">
        <v>117</v>
      </c>
      <c r="T175">
        <v>305</v>
      </c>
      <c r="W175">
        <v>8</v>
      </c>
      <c r="X175">
        <v>19</v>
      </c>
      <c r="Y175">
        <v>8</v>
      </c>
      <c r="Z175">
        <v>1099823</v>
      </c>
      <c r="AA175" t="s">
        <v>43</v>
      </c>
      <c r="AB175">
        <v>105</v>
      </c>
      <c r="AC175" t="s">
        <v>45</v>
      </c>
      <c r="AD175" t="s">
        <v>45</v>
      </c>
      <c r="AE175">
        <v>14</v>
      </c>
    </row>
    <row r="176" spans="2:31" x14ac:dyDescent="0.25">
      <c r="B176">
        <v>105</v>
      </c>
      <c r="C176">
        <v>2019099</v>
      </c>
      <c r="D176">
        <v>1745</v>
      </c>
      <c r="E176" t="s">
        <v>114</v>
      </c>
      <c r="F176" s="1">
        <v>685</v>
      </c>
      <c r="G176" s="1">
        <f t="shared" si="2"/>
        <v>685</v>
      </c>
      <c r="H176" s="2">
        <v>43708</v>
      </c>
      <c r="I176" t="s">
        <v>38</v>
      </c>
      <c r="J176" t="s">
        <v>115</v>
      </c>
      <c r="K176" t="s">
        <v>116</v>
      </c>
      <c r="M176">
        <v>2141</v>
      </c>
      <c r="N176">
        <v>343758</v>
      </c>
      <c r="S176" t="s">
        <v>117</v>
      </c>
      <c r="T176">
        <v>305</v>
      </c>
      <c r="W176">
        <v>8</v>
      </c>
      <c r="X176">
        <v>19</v>
      </c>
      <c r="Y176">
        <v>5</v>
      </c>
      <c r="Z176">
        <v>1099914</v>
      </c>
      <c r="AA176" t="s">
        <v>43</v>
      </c>
      <c r="AB176">
        <v>105</v>
      </c>
      <c r="AC176" t="s">
        <v>45</v>
      </c>
      <c r="AD176" t="s">
        <v>45</v>
      </c>
      <c r="AE176">
        <v>40</v>
      </c>
    </row>
    <row r="177" spans="2:31" x14ac:dyDescent="0.25">
      <c r="B177">
        <v>105</v>
      </c>
      <c r="C177">
        <v>2019099</v>
      </c>
      <c r="D177">
        <v>1745</v>
      </c>
      <c r="E177" t="s">
        <v>114</v>
      </c>
      <c r="F177" s="1">
        <v>605</v>
      </c>
      <c r="G177" s="1">
        <f t="shared" si="2"/>
        <v>605</v>
      </c>
      <c r="H177" s="2">
        <v>43708</v>
      </c>
      <c r="I177" t="s">
        <v>38</v>
      </c>
      <c r="J177" t="s">
        <v>119</v>
      </c>
      <c r="K177" t="s">
        <v>116</v>
      </c>
      <c r="M177">
        <v>2141</v>
      </c>
      <c r="N177">
        <v>343758</v>
      </c>
      <c r="S177" t="s">
        <v>117</v>
      </c>
      <c r="T177">
        <v>305</v>
      </c>
      <c r="W177">
        <v>8</v>
      </c>
      <c r="X177">
        <v>19</v>
      </c>
      <c r="Y177">
        <v>5</v>
      </c>
      <c r="Z177">
        <v>1099915</v>
      </c>
      <c r="AA177" t="s">
        <v>43</v>
      </c>
      <c r="AB177">
        <v>105</v>
      </c>
      <c r="AC177" t="s">
        <v>45</v>
      </c>
      <c r="AD177" t="s">
        <v>45</v>
      </c>
      <c r="AE177">
        <v>17</v>
      </c>
    </row>
    <row r="178" spans="2:31" x14ac:dyDescent="0.25">
      <c r="B178">
        <v>105</v>
      </c>
      <c r="C178">
        <v>2019099</v>
      </c>
      <c r="D178">
        <v>1745</v>
      </c>
      <c r="E178" t="s">
        <v>114</v>
      </c>
      <c r="F178" s="1">
        <v>605</v>
      </c>
      <c r="G178" s="1">
        <f t="shared" si="2"/>
        <v>605</v>
      </c>
      <c r="H178" s="2">
        <v>43708</v>
      </c>
      <c r="I178" t="s">
        <v>38</v>
      </c>
      <c r="J178" t="s">
        <v>119</v>
      </c>
      <c r="K178" t="s">
        <v>116</v>
      </c>
      <c r="M178">
        <v>2141</v>
      </c>
      <c r="N178">
        <v>343758</v>
      </c>
      <c r="S178" t="s">
        <v>117</v>
      </c>
      <c r="T178">
        <v>305</v>
      </c>
      <c r="W178">
        <v>8</v>
      </c>
      <c r="X178">
        <v>19</v>
      </c>
      <c r="Y178">
        <v>5</v>
      </c>
      <c r="Z178">
        <v>1099915</v>
      </c>
      <c r="AA178" t="s">
        <v>43</v>
      </c>
      <c r="AB178">
        <v>105</v>
      </c>
      <c r="AC178" t="s">
        <v>45</v>
      </c>
      <c r="AD178" t="s">
        <v>45</v>
      </c>
      <c r="AE178">
        <v>20</v>
      </c>
    </row>
    <row r="179" spans="2:31" x14ac:dyDescent="0.25">
      <c r="B179">
        <v>105</v>
      </c>
      <c r="C179">
        <v>2019099</v>
      </c>
      <c r="D179">
        <v>1745</v>
      </c>
      <c r="E179" t="s">
        <v>114</v>
      </c>
      <c r="F179" s="1">
        <v>605</v>
      </c>
      <c r="G179" s="1">
        <f t="shared" si="2"/>
        <v>605</v>
      </c>
      <c r="H179" s="2">
        <v>43708</v>
      </c>
      <c r="I179" t="s">
        <v>38</v>
      </c>
      <c r="J179" t="s">
        <v>119</v>
      </c>
      <c r="K179" t="s">
        <v>116</v>
      </c>
      <c r="M179">
        <v>2141</v>
      </c>
      <c r="N179">
        <v>343758</v>
      </c>
      <c r="S179" t="s">
        <v>117</v>
      </c>
      <c r="T179">
        <v>305</v>
      </c>
      <c r="W179">
        <v>8</v>
      </c>
      <c r="X179">
        <v>19</v>
      </c>
      <c r="Y179">
        <v>5</v>
      </c>
      <c r="Z179">
        <v>1099915</v>
      </c>
      <c r="AA179" t="s">
        <v>43</v>
      </c>
      <c r="AB179">
        <v>105</v>
      </c>
      <c r="AC179" t="s">
        <v>45</v>
      </c>
      <c r="AD179" t="s">
        <v>45</v>
      </c>
      <c r="AE179">
        <v>21</v>
      </c>
    </row>
    <row r="180" spans="2:31" x14ac:dyDescent="0.25">
      <c r="B180">
        <v>105</v>
      </c>
      <c r="C180">
        <v>2019099</v>
      </c>
      <c r="D180">
        <v>1745</v>
      </c>
      <c r="E180" t="s">
        <v>114</v>
      </c>
      <c r="F180" s="1">
        <v>605</v>
      </c>
      <c r="G180" s="1">
        <f t="shared" si="2"/>
        <v>605</v>
      </c>
      <c r="H180" s="2">
        <v>43708</v>
      </c>
      <c r="I180" t="s">
        <v>38</v>
      </c>
      <c r="J180" t="s">
        <v>119</v>
      </c>
      <c r="K180" t="s">
        <v>116</v>
      </c>
      <c r="M180">
        <v>2141</v>
      </c>
      <c r="N180">
        <v>343758</v>
      </c>
      <c r="S180" t="s">
        <v>117</v>
      </c>
      <c r="T180">
        <v>305</v>
      </c>
      <c r="W180">
        <v>8</v>
      </c>
      <c r="X180">
        <v>19</v>
      </c>
      <c r="Y180">
        <v>5</v>
      </c>
      <c r="Z180">
        <v>1099915</v>
      </c>
      <c r="AA180" t="s">
        <v>43</v>
      </c>
      <c r="AB180">
        <v>105</v>
      </c>
      <c r="AC180" t="s">
        <v>45</v>
      </c>
      <c r="AD180" t="s">
        <v>45</v>
      </c>
      <c r="AE180">
        <v>24</v>
      </c>
    </row>
    <row r="181" spans="2:31" x14ac:dyDescent="0.25">
      <c r="B181">
        <v>105</v>
      </c>
      <c r="C181">
        <v>2019099</v>
      </c>
      <c r="D181">
        <v>1745</v>
      </c>
      <c r="E181" t="s">
        <v>114</v>
      </c>
      <c r="F181" s="1">
        <v>468</v>
      </c>
      <c r="G181" s="1">
        <f t="shared" si="2"/>
        <v>468</v>
      </c>
      <c r="H181" s="2">
        <v>43708</v>
      </c>
      <c r="I181" t="s">
        <v>38</v>
      </c>
      <c r="J181" t="s">
        <v>121</v>
      </c>
      <c r="K181" t="s">
        <v>116</v>
      </c>
      <c r="M181">
        <v>2141</v>
      </c>
      <c r="N181">
        <v>343758</v>
      </c>
      <c r="S181" t="s">
        <v>117</v>
      </c>
      <c r="T181">
        <v>305</v>
      </c>
      <c r="W181">
        <v>8</v>
      </c>
      <c r="X181">
        <v>19</v>
      </c>
      <c r="Y181">
        <v>6</v>
      </c>
      <c r="Z181">
        <v>1099981</v>
      </c>
      <c r="AA181" t="s">
        <v>43</v>
      </c>
      <c r="AB181">
        <v>105</v>
      </c>
      <c r="AC181" t="s">
        <v>45</v>
      </c>
      <c r="AD181" t="s">
        <v>45</v>
      </c>
      <c r="AE181">
        <v>33</v>
      </c>
    </row>
    <row r="182" spans="2:31" x14ac:dyDescent="0.25">
      <c r="B182">
        <v>105</v>
      </c>
      <c r="C182">
        <v>2019099</v>
      </c>
      <c r="D182">
        <v>1745</v>
      </c>
      <c r="E182" t="s">
        <v>114</v>
      </c>
      <c r="F182" s="1">
        <v>460</v>
      </c>
      <c r="G182" s="1">
        <f t="shared" si="2"/>
        <v>460</v>
      </c>
      <c r="H182" s="2">
        <v>43708</v>
      </c>
      <c r="I182" t="s">
        <v>38</v>
      </c>
      <c r="J182" t="s">
        <v>120</v>
      </c>
      <c r="K182" t="s">
        <v>116</v>
      </c>
      <c r="M182">
        <v>2141</v>
      </c>
      <c r="N182">
        <v>343758</v>
      </c>
      <c r="S182" t="s">
        <v>117</v>
      </c>
      <c r="T182">
        <v>305</v>
      </c>
      <c r="W182">
        <v>8</v>
      </c>
      <c r="X182">
        <v>19</v>
      </c>
      <c r="Y182">
        <v>5</v>
      </c>
      <c r="Z182">
        <v>1099823</v>
      </c>
      <c r="AA182" t="s">
        <v>43</v>
      </c>
      <c r="AB182">
        <v>105</v>
      </c>
      <c r="AC182" t="s">
        <v>45</v>
      </c>
      <c r="AD182" t="s">
        <v>45</v>
      </c>
      <c r="AE182">
        <v>11</v>
      </c>
    </row>
    <row r="183" spans="2:31" x14ac:dyDescent="0.25">
      <c r="B183">
        <v>105</v>
      </c>
      <c r="C183">
        <v>2019099</v>
      </c>
      <c r="D183">
        <v>1745</v>
      </c>
      <c r="E183" t="s">
        <v>114</v>
      </c>
      <c r="F183" s="1">
        <v>368</v>
      </c>
      <c r="G183" s="1">
        <f t="shared" si="2"/>
        <v>368</v>
      </c>
      <c r="H183" s="2">
        <v>43708</v>
      </c>
      <c r="I183" t="s">
        <v>38</v>
      </c>
      <c r="J183" t="s">
        <v>120</v>
      </c>
      <c r="K183" t="s">
        <v>116</v>
      </c>
      <c r="M183">
        <v>2141</v>
      </c>
      <c r="N183">
        <v>343758</v>
      </c>
      <c r="S183" t="s">
        <v>117</v>
      </c>
      <c r="T183">
        <v>305</v>
      </c>
      <c r="W183">
        <v>8</v>
      </c>
      <c r="X183">
        <v>19</v>
      </c>
      <c r="Y183">
        <v>4</v>
      </c>
      <c r="Z183">
        <v>1099823</v>
      </c>
      <c r="AA183" t="s">
        <v>43</v>
      </c>
      <c r="AB183">
        <v>105</v>
      </c>
      <c r="AC183" t="s">
        <v>45</v>
      </c>
      <c r="AD183" t="s">
        <v>45</v>
      </c>
      <c r="AE183">
        <v>15</v>
      </c>
    </row>
    <row r="184" spans="2:31" x14ac:dyDescent="0.25">
      <c r="B184">
        <v>105</v>
      </c>
      <c r="C184">
        <v>2019099</v>
      </c>
      <c r="D184">
        <v>1745</v>
      </c>
      <c r="E184" t="s">
        <v>114</v>
      </c>
      <c r="F184" s="1">
        <v>368</v>
      </c>
      <c r="G184" s="1">
        <f t="shared" si="2"/>
        <v>368</v>
      </c>
      <c r="H184" s="2">
        <v>43708</v>
      </c>
      <c r="I184" t="s">
        <v>38</v>
      </c>
      <c r="J184" t="s">
        <v>120</v>
      </c>
      <c r="K184" t="s">
        <v>116</v>
      </c>
      <c r="M184">
        <v>2141</v>
      </c>
      <c r="N184">
        <v>343758</v>
      </c>
      <c r="S184" t="s">
        <v>117</v>
      </c>
      <c r="T184">
        <v>305</v>
      </c>
      <c r="W184">
        <v>8</v>
      </c>
      <c r="X184">
        <v>19</v>
      </c>
      <c r="Y184">
        <v>4</v>
      </c>
      <c r="Z184">
        <v>1099823</v>
      </c>
      <c r="AA184" t="s">
        <v>43</v>
      </c>
      <c r="AB184">
        <v>105</v>
      </c>
      <c r="AC184" t="s">
        <v>45</v>
      </c>
      <c r="AD184" t="s">
        <v>45</v>
      </c>
      <c r="AE184">
        <v>16</v>
      </c>
    </row>
    <row r="185" spans="2:31" x14ac:dyDescent="0.25">
      <c r="B185">
        <v>105</v>
      </c>
      <c r="C185">
        <v>2019099</v>
      </c>
      <c r="D185">
        <v>1745</v>
      </c>
      <c r="E185" t="s">
        <v>114</v>
      </c>
      <c r="F185" s="1">
        <v>346.64</v>
      </c>
      <c r="G185" s="1">
        <f t="shared" si="2"/>
        <v>346.64</v>
      </c>
      <c r="H185" s="2">
        <v>43708</v>
      </c>
      <c r="I185" t="s">
        <v>38</v>
      </c>
      <c r="J185" t="s">
        <v>142</v>
      </c>
      <c r="K185" t="s">
        <v>143</v>
      </c>
      <c r="M185">
        <v>366341</v>
      </c>
      <c r="N185">
        <v>343797</v>
      </c>
      <c r="S185" t="s">
        <v>50</v>
      </c>
      <c r="T185">
        <v>305</v>
      </c>
      <c r="W185">
        <v>8</v>
      </c>
      <c r="X185">
        <v>19</v>
      </c>
      <c r="AA185" t="s">
        <v>43</v>
      </c>
      <c r="AB185">
        <v>114</v>
      </c>
      <c r="AC185" t="s">
        <v>51</v>
      </c>
      <c r="AD185" t="s">
        <v>45</v>
      </c>
      <c r="AE185">
        <v>169</v>
      </c>
    </row>
    <row r="186" spans="2:31" x14ac:dyDescent="0.25">
      <c r="B186">
        <v>105</v>
      </c>
      <c r="C186">
        <v>2019099</v>
      </c>
      <c r="D186">
        <v>1745</v>
      </c>
      <c r="E186" t="s">
        <v>114</v>
      </c>
      <c r="F186" s="1">
        <v>346.64</v>
      </c>
      <c r="G186" s="1">
        <f t="shared" si="2"/>
        <v>346.64</v>
      </c>
      <c r="H186" s="2">
        <v>43708</v>
      </c>
      <c r="I186" t="s">
        <v>38</v>
      </c>
      <c r="J186" t="s">
        <v>127</v>
      </c>
      <c r="K186" t="s">
        <v>116</v>
      </c>
      <c r="M186">
        <v>2141</v>
      </c>
      <c r="N186">
        <v>343758</v>
      </c>
      <c r="S186" t="s">
        <v>117</v>
      </c>
      <c r="T186">
        <v>305</v>
      </c>
      <c r="W186">
        <v>8</v>
      </c>
      <c r="X186">
        <v>19</v>
      </c>
      <c r="Y186">
        <v>8</v>
      </c>
      <c r="Z186">
        <v>1099997</v>
      </c>
      <c r="AA186" t="s">
        <v>43</v>
      </c>
      <c r="AB186">
        <v>105</v>
      </c>
      <c r="AC186" t="s">
        <v>45</v>
      </c>
      <c r="AD186" t="s">
        <v>45</v>
      </c>
      <c r="AE186">
        <v>6</v>
      </c>
    </row>
    <row r="187" spans="2:31" x14ac:dyDescent="0.25">
      <c r="B187">
        <v>105</v>
      </c>
      <c r="C187">
        <v>2019099</v>
      </c>
      <c r="D187">
        <v>1747</v>
      </c>
      <c r="E187" t="s">
        <v>37</v>
      </c>
      <c r="F187" s="1">
        <v>346.64</v>
      </c>
      <c r="G187" s="1">
        <f t="shared" si="2"/>
        <v>346.64</v>
      </c>
      <c r="H187" s="2">
        <v>43708</v>
      </c>
      <c r="I187" t="s">
        <v>38</v>
      </c>
      <c r="J187" t="s">
        <v>133</v>
      </c>
      <c r="K187" t="s">
        <v>116</v>
      </c>
      <c r="M187">
        <v>2141</v>
      </c>
      <c r="N187">
        <v>343758</v>
      </c>
      <c r="S187" t="s">
        <v>117</v>
      </c>
      <c r="T187">
        <v>305</v>
      </c>
      <c r="W187">
        <v>8</v>
      </c>
      <c r="X187">
        <v>19</v>
      </c>
      <c r="Y187">
        <v>8</v>
      </c>
      <c r="Z187">
        <v>1099820</v>
      </c>
      <c r="AA187" t="s">
        <v>43</v>
      </c>
      <c r="AB187">
        <v>105</v>
      </c>
      <c r="AC187" t="s">
        <v>45</v>
      </c>
      <c r="AD187" t="s">
        <v>45</v>
      </c>
      <c r="AE187">
        <v>42</v>
      </c>
    </row>
    <row r="188" spans="2:31" x14ac:dyDescent="0.25">
      <c r="B188">
        <v>105</v>
      </c>
      <c r="C188">
        <v>2019099</v>
      </c>
      <c r="D188">
        <v>1747</v>
      </c>
      <c r="E188" t="s">
        <v>37</v>
      </c>
      <c r="F188" s="1">
        <v>346.64</v>
      </c>
      <c r="G188" s="1">
        <f t="shared" si="2"/>
        <v>346.64</v>
      </c>
      <c r="H188" s="2">
        <v>43708</v>
      </c>
      <c r="I188" t="s">
        <v>38</v>
      </c>
      <c r="J188" t="s">
        <v>133</v>
      </c>
      <c r="K188" t="s">
        <v>116</v>
      </c>
      <c r="M188">
        <v>2141</v>
      </c>
      <c r="N188">
        <v>343758</v>
      </c>
      <c r="S188" t="s">
        <v>117</v>
      </c>
      <c r="T188">
        <v>305</v>
      </c>
      <c r="W188">
        <v>8</v>
      </c>
      <c r="X188">
        <v>19</v>
      </c>
      <c r="Y188">
        <v>8</v>
      </c>
      <c r="Z188">
        <v>1099820</v>
      </c>
      <c r="AA188" t="s">
        <v>43</v>
      </c>
      <c r="AB188">
        <v>105</v>
      </c>
      <c r="AC188" t="s">
        <v>45</v>
      </c>
      <c r="AD188" t="s">
        <v>45</v>
      </c>
      <c r="AE188">
        <v>43</v>
      </c>
    </row>
    <row r="189" spans="2:31" x14ac:dyDescent="0.25">
      <c r="B189">
        <v>105</v>
      </c>
      <c r="C189">
        <v>2019099</v>
      </c>
      <c r="D189">
        <v>1747</v>
      </c>
      <c r="E189" t="s">
        <v>37</v>
      </c>
      <c r="F189" s="1">
        <v>346.64</v>
      </c>
      <c r="G189" s="1">
        <f t="shared" si="2"/>
        <v>346.64</v>
      </c>
      <c r="H189" s="2">
        <v>43708</v>
      </c>
      <c r="I189" t="s">
        <v>38</v>
      </c>
      <c r="J189" t="s">
        <v>133</v>
      </c>
      <c r="K189" t="s">
        <v>116</v>
      </c>
      <c r="M189">
        <v>2141</v>
      </c>
      <c r="N189">
        <v>343758</v>
      </c>
      <c r="S189" t="s">
        <v>117</v>
      </c>
      <c r="T189">
        <v>305</v>
      </c>
      <c r="W189">
        <v>8</v>
      </c>
      <c r="X189">
        <v>19</v>
      </c>
      <c r="Y189">
        <v>8</v>
      </c>
      <c r="Z189">
        <v>1099820</v>
      </c>
      <c r="AA189" t="s">
        <v>43</v>
      </c>
      <c r="AB189">
        <v>105</v>
      </c>
      <c r="AC189" t="s">
        <v>45</v>
      </c>
      <c r="AD189" t="s">
        <v>45</v>
      </c>
      <c r="AE189">
        <v>44</v>
      </c>
    </row>
    <row r="190" spans="2:31" x14ac:dyDescent="0.25">
      <c r="B190">
        <v>105</v>
      </c>
      <c r="C190">
        <v>2019099</v>
      </c>
      <c r="D190">
        <v>1745</v>
      </c>
      <c r="E190" t="s">
        <v>114</v>
      </c>
      <c r="F190" s="1">
        <v>346.64</v>
      </c>
      <c r="G190" s="1">
        <f t="shared" si="2"/>
        <v>346.64</v>
      </c>
      <c r="H190" s="2">
        <v>43708</v>
      </c>
      <c r="I190" t="s">
        <v>38</v>
      </c>
      <c r="J190" t="s">
        <v>131</v>
      </c>
      <c r="K190" t="s">
        <v>116</v>
      </c>
      <c r="M190">
        <v>2141</v>
      </c>
      <c r="N190">
        <v>343758</v>
      </c>
      <c r="S190" t="s">
        <v>117</v>
      </c>
      <c r="T190">
        <v>305</v>
      </c>
      <c r="W190">
        <v>8</v>
      </c>
      <c r="X190">
        <v>19</v>
      </c>
      <c r="Y190">
        <v>8</v>
      </c>
      <c r="Z190">
        <v>1001446</v>
      </c>
      <c r="AA190" t="s">
        <v>43</v>
      </c>
      <c r="AB190">
        <v>105</v>
      </c>
      <c r="AC190" t="s">
        <v>45</v>
      </c>
      <c r="AD190" t="s">
        <v>45</v>
      </c>
      <c r="AE190">
        <v>47</v>
      </c>
    </row>
    <row r="191" spans="2:31" x14ac:dyDescent="0.25">
      <c r="B191">
        <v>105</v>
      </c>
      <c r="C191">
        <v>2019099</v>
      </c>
      <c r="D191">
        <v>1745</v>
      </c>
      <c r="E191" t="s">
        <v>114</v>
      </c>
      <c r="F191" s="1">
        <v>346.64</v>
      </c>
      <c r="G191" s="1">
        <f t="shared" si="2"/>
        <v>346.64</v>
      </c>
      <c r="H191" s="2">
        <v>43708</v>
      </c>
      <c r="I191" t="s">
        <v>38</v>
      </c>
      <c r="J191" t="s">
        <v>131</v>
      </c>
      <c r="K191" t="s">
        <v>116</v>
      </c>
      <c r="M191">
        <v>2141</v>
      </c>
      <c r="N191">
        <v>343758</v>
      </c>
      <c r="S191" t="s">
        <v>117</v>
      </c>
      <c r="T191">
        <v>305</v>
      </c>
      <c r="W191">
        <v>8</v>
      </c>
      <c r="X191">
        <v>19</v>
      </c>
      <c r="Y191">
        <v>8</v>
      </c>
      <c r="Z191">
        <v>1001446</v>
      </c>
      <c r="AA191" t="s">
        <v>43</v>
      </c>
      <c r="AB191">
        <v>105</v>
      </c>
      <c r="AC191" t="s">
        <v>45</v>
      </c>
      <c r="AD191" t="s">
        <v>45</v>
      </c>
      <c r="AE191">
        <v>48</v>
      </c>
    </row>
    <row r="192" spans="2:31" x14ac:dyDescent="0.25">
      <c r="B192">
        <v>105</v>
      </c>
      <c r="C192">
        <v>2019099</v>
      </c>
      <c r="D192">
        <v>1745</v>
      </c>
      <c r="E192" t="s">
        <v>114</v>
      </c>
      <c r="F192" s="1">
        <v>346.64</v>
      </c>
      <c r="G192" s="1">
        <f t="shared" si="2"/>
        <v>346.64</v>
      </c>
      <c r="H192" s="2">
        <v>43708</v>
      </c>
      <c r="I192" t="s">
        <v>38</v>
      </c>
      <c r="J192" t="s">
        <v>131</v>
      </c>
      <c r="K192" t="s">
        <v>116</v>
      </c>
      <c r="M192">
        <v>2141</v>
      </c>
      <c r="N192">
        <v>343758</v>
      </c>
      <c r="S192" t="s">
        <v>117</v>
      </c>
      <c r="T192">
        <v>305</v>
      </c>
      <c r="W192">
        <v>8</v>
      </c>
      <c r="X192">
        <v>19</v>
      </c>
      <c r="Y192">
        <v>8</v>
      </c>
      <c r="Z192">
        <v>1001446</v>
      </c>
      <c r="AA192" t="s">
        <v>43</v>
      </c>
      <c r="AB192">
        <v>105</v>
      </c>
      <c r="AC192" t="s">
        <v>45</v>
      </c>
      <c r="AD192" t="s">
        <v>45</v>
      </c>
      <c r="AE192">
        <v>49</v>
      </c>
    </row>
    <row r="193" spans="2:31" x14ac:dyDescent="0.25">
      <c r="B193">
        <v>105</v>
      </c>
      <c r="C193">
        <v>2019099</v>
      </c>
      <c r="D193">
        <v>1745</v>
      </c>
      <c r="E193" t="s">
        <v>114</v>
      </c>
      <c r="F193" s="1">
        <v>346.64</v>
      </c>
      <c r="G193" s="1">
        <f t="shared" si="2"/>
        <v>346.64</v>
      </c>
      <c r="H193" s="2">
        <v>43708</v>
      </c>
      <c r="I193" t="s">
        <v>38</v>
      </c>
      <c r="J193" t="s">
        <v>132</v>
      </c>
      <c r="K193" t="s">
        <v>116</v>
      </c>
      <c r="M193">
        <v>2141</v>
      </c>
      <c r="N193">
        <v>343758</v>
      </c>
      <c r="S193" t="s">
        <v>117</v>
      </c>
      <c r="T193">
        <v>305</v>
      </c>
      <c r="W193">
        <v>8</v>
      </c>
      <c r="X193">
        <v>19</v>
      </c>
      <c r="Y193">
        <v>8</v>
      </c>
      <c r="Z193">
        <v>1001594</v>
      </c>
      <c r="AA193" t="s">
        <v>43</v>
      </c>
      <c r="AB193">
        <v>105</v>
      </c>
      <c r="AC193" t="s">
        <v>45</v>
      </c>
      <c r="AD193" t="s">
        <v>45</v>
      </c>
      <c r="AE193">
        <v>53</v>
      </c>
    </row>
    <row r="194" spans="2:31" x14ac:dyDescent="0.25">
      <c r="B194">
        <v>105</v>
      </c>
      <c r="C194">
        <v>2019099</v>
      </c>
      <c r="D194">
        <v>1745</v>
      </c>
      <c r="E194" t="s">
        <v>114</v>
      </c>
      <c r="F194" s="1">
        <v>346.64</v>
      </c>
      <c r="G194" s="1">
        <f t="shared" si="2"/>
        <v>346.64</v>
      </c>
      <c r="H194" s="2">
        <v>43708</v>
      </c>
      <c r="I194" t="s">
        <v>38</v>
      </c>
      <c r="J194" t="s">
        <v>128</v>
      </c>
      <c r="K194" t="s">
        <v>116</v>
      </c>
      <c r="M194">
        <v>2141</v>
      </c>
      <c r="N194">
        <v>343758</v>
      </c>
      <c r="S194" t="s">
        <v>117</v>
      </c>
      <c r="T194">
        <v>305</v>
      </c>
      <c r="W194">
        <v>8</v>
      </c>
      <c r="X194">
        <v>19</v>
      </c>
      <c r="Y194">
        <v>8</v>
      </c>
      <c r="Z194">
        <v>1001564</v>
      </c>
      <c r="AA194" t="s">
        <v>43</v>
      </c>
      <c r="AB194">
        <v>105</v>
      </c>
      <c r="AC194" t="s">
        <v>45</v>
      </c>
      <c r="AD194" t="s">
        <v>45</v>
      </c>
      <c r="AE194">
        <v>61</v>
      </c>
    </row>
    <row r="195" spans="2:31" x14ac:dyDescent="0.25">
      <c r="B195">
        <v>105</v>
      </c>
      <c r="C195">
        <v>2019099</v>
      </c>
      <c r="D195">
        <v>1745</v>
      </c>
      <c r="E195" t="s">
        <v>114</v>
      </c>
      <c r="F195" s="1">
        <v>346.64</v>
      </c>
      <c r="G195" s="1">
        <f t="shared" si="2"/>
        <v>346.64</v>
      </c>
      <c r="H195" s="2">
        <v>43708</v>
      </c>
      <c r="I195" t="s">
        <v>38</v>
      </c>
      <c r="J195" t="s">
        <v>130</v>
      </c>
      <c r="K195" t="s">
        <v>116</v>
      </c>
      <c r="M195">
        <v>2141</v>
      </c>
      <c r="N195">
        <v>343758</v>
      </c>
      <c r="S195" t="s">
        <v>117</v>
      </c>
      <c r="T195">
        <v>305</v>
      </c>
      <c r="W195">
        <v>8</v>
      </c>
      <c r="X195">
        <v>19</v>
      </c>
      <c r="Y195">
        <v>8</v>
      </c>
      <c r="Z195">
        <v>1099895</v>
      </c>
      <c r="AA195" t="s">
        <v>43</v>
      </c>
      <c r="AB195">
        <v>105</v>
      </c>
      <c r="AC195" t="s">
        <v>45</v>
      </c>
      <c r="AD195" t="s">
        <v>45</v>
      </c>
      <c r="AE195">
        <v>62</v>
      </c>
    </row>
    <row r="196" spans="2:31" x14ac:dyDescent="0.25">
      <c r="B196">
        <v>105</v>
      </c>
      <c r="C196">
        <v>2019099</v>
      </c>
      <c r="D196">
        <v>1745</v>
      </c>
      <c r="E196" t="s">
        <v>114</v>
      </c>
      <c r="F196" s="1">
        <v>312</v>
      </c>
      <c r="G196" s="1">
        <f t="shared" ref="G196:G259" si="3">ABS(F196)</f>
        <v>312</v>
      </c>
      <c r="H196" s="2">
        <v>43708</v>
      </c>
      <c r="I196" t="s">
        <v>38</v>
      </c>
      <c r="J196" t="s">
        <v>121</v>
      </c>
      <c r="K196" t="s">
        <v>116</v>
      </c>
      <c r="M196">
        <v>2141</v>
      </c>
      <c r="N196">
        <v>343758</v>
      </c>
      <c r="S196" t="s">
        <v>117</v>
      </c>
      <c r="T196">
        <v>305</v>
      </c>
      <c r="W196">
        <v>8</v>
      </c>
      <c r="X196">
        <v>19</v>
      </c>
      <c r="Y196">
        <v>4</v>
      </c>
      <c r="Z196">
        <v>1099981</v>
      </c>
      <c r="AA196" t="s">
        <v>43</v>
      </c>
      <c r="AB196">
        <v>105</v>
      </c>
      <c r="AC196" t="s">
        <v>45</v>
      </c>
      <c r="AD196" t="s">
        <v>45</v>
      </c>
      <c r="AE196">
        <v>35</v>
      </c>
    </row>
    <row r="197" spans="2:31" x14ac:dyDescent="0.25">
      <c r="B197">
        <v>105</v>
      </c>
      <c r="C197">
        <v>2019099</v>
      </c>
      <c r="D197">
        <v>1745</v>
      </c>
      <c r="E197" t="s">
        <v>114</v>
      </c>
      <c r="F197" s="1">
        <v>259.98</v>
      </c>
      <c r="G197" s="1">
        <f t="shared" si="3"/>
        <v>259.98</v>
      </c>
      <c r="H197" s="2">
        <v>43708</v>
      </c>
      <c r="I197" t="s">
        <v>38</v>
      </c>
      <c r="J197" t="s">
        <v>127</v>
      </c>
      <c r="K197" t="s">
        <v>116</v>
      </c>
      <c r="M197">
        <v>2141</v>
      </c>
      <c r="N197">
        <v>343758</v>
      </c>
      <c r="S197" t="s">
        <v>117</v>
      </c>
      <c r="T197">
        <v>305</v>
      </c>
      <c r="W197">
        <v>8</v>
      </c>
      <c r="X197">
        <v>19</v>
      </c>
      <c r="Y197">
        <v>6</v>
      </c>
      <c r="Z197">
        <v>1099997</v>
      </c>
      <c r="AA197" t="s">
        <v>43</v>
      </c>
      <c r="AB197">
        <v>105</v>
      </c>
      <c r="AC197" t="s">
        <v>45</v>
      </c>
      <c r="AD197" t="s">
        <v>45</v>
      </c>
      <c r="AE197">
        <v>7</v>
      </c>
    </row>
    <row r="198" spans="2:31" x14ac:dyDescent="0.25">
      <c r="B198">
        <v>105</v>
      </c>
      <c r="C198">
        <v>2019099</v>
      </c>
      <c r="D198">
        <v>1745</v>
      </c>
      <c r="E198" t="s">
        <v>114</v>
      </c>
      <c r="F198" s="1">
        <v>259.98</v>
      </c>
      <c r="G198" s="1">
        <f t="shared" si="3"/>
        <v>259.98</v>
      </c>
      <c r="H198" s="2">
        <v>43708</v>
      </c>
      <c r="I198" t="s">
        <v>38</v>
      </c>
      <c r="J198" t="s">
        <v>132</v>
      </c>
      <c r="K198" t="s">
        <v>116</v>
      </c>
      <c r="M198">
        <v>2141</v>
      </c>
      <c r="N198">
        <v>343758</v>
      </c>
      <c r="S198" t="s">
        <v>117</v>
      </c>
      <c r="T198">
        <v>305</v>
      </c>
      <c r="W198">
        <v>8</v>
      </c>
      <c r="X198">
        <v>19</v>
      </c>
      <c r="Y198">
        <v>6</v>
      </c>
      <c r="Z198">
        <v>1001594</v>
      </c>
      <c r="AA198" t="s">
        <v>43</v>
      </c>
      <c r="AB198">
        <v>105</v>
      </c>
      <c r="AC198" t="s">
        <v>45</v>
      </c>
      <c r="AD198" t="s">
        <v>45</v>
      </c>
      <c r="AE198">
        <v>54</v>
      </c>
    </row>
    <row r="199" spans="2:31" x14ac:dyDescent="0.25">
      <c r="B199">
        <v>105</v>
      </c>
      <c r="C199">
        <v>2019099</v>
      </c>
      <c r="D199">
        <v>1745</v>
      </c>
      <c r="E199" t="s">
        <v>114</v>
      </c>
      <c r="F199" s="1">
        <v>216.65</v>
      </c>
      <c r="G199" s="1">
        <f t="shared" si="3"/>
        <v>216.65</v>
      </c>
      <c r="H199" s="2">
        <v>43708</v>
      </c>
      <c r="I199" t="s">
        <v>38</v>
      </c>
      <c r="J199" t="s">
        <v>127</v>
      </c>
      <c r="K199" t="s">
        <v>116</v>
      </c>
      <c r="M199">
        <v>2141</v>
      </c>
      <c r="N199">
        <v>343758</v>
      </c>
      <c r="S199" t="s">
        <v>117</v>
      </c>
      <c r="T199">
        <v>305</v>
      </c>
      <c r="W199">
        <v>8</v>
      </c>
      <c r="X199">
        <v>19</v>
      </c>
      <c r="Y199">
        <v>5</v>
      </c>
      <c r="Z199">
        <v>1099997</v>
      </c>
      <c r="AA199" t="s">
        <v>43</v>
      </c>
      <c r="AB199">
        <v>105</v>
      </c>
      <c r="AC199" t="s">
        <v>45</v>
      </c>
      <c r="AD199" t="s">
        <v>45</v>
      </c>
      <c r="AE199">
        <v>5</v>
      </c>
    </row>
    <row r="200" spans="2:31" x14ac:dyDescent="0.25">
      <c r="B200">
        <v>105</v>
      </c>
      <c r="C200">
        <v>2019099</v>
      </c>
      <c r="D200">
        <v>1745</v>
      </c>
      <c r="E200" t="s">
        <v>114</v>
      </c>
      <c r="F200" s="1">
        <v>216.65</v>
      </c>
      <c r="G200" s="1">
        <f t="shared" si="3"/>
        <v>216.65</v>
      </c>
      <c r="H200" s="2">
        <v>43708</v>
      </c>
      <c r="I200" t="s">
        <v>38</v>
      </c>
      <c r="J200" t="s">
        <v>132</v>
      </c>
      <c r="K200" t="s">
        <v>116</v>
      </c>
      <c r="M200">
        <v>2141</v>
      </c>
      <c r="N200">
        <v>343758</v>
      </c>
      <c r="S200" t="s">
        <v>117</v>
      </c>
      <c r="T200">
        <v>305</v>
      </c>
      <c r="W200">
        <v>8</v>
      </c>
      <c r="X200">
        <v>19</v>
      </c>
      <c r="Y200">
        <v>5</v>
      </c>
      <c r="Z200">
        <v>1001594</v>
      </c>
      <c r="AA200" t="s">
        <v>43</v>
      </c>
      <c r="AB200">
        <v>105</v>
      </c>
      <c r="AC200" t="s">
        <v>45</v>
      </c>
      <c r="AD200" t="s">
        <v>45</v>
      </c>
      <c r="AE200">
        <v>52</v>
      </c>
    </row>
    <row r="201" spans="2:31" x14ac:dyDescent="0.25">
      <c r="B201">
        <v>105</v>
      </c>
      <c r="C201">
        <v>2019099</v>
      </c>
      <c r="D201">
        <v>1745</v>
      </c>
      <c r="E201" t="s">
        <v>114</v>
      </c>
      <c r="F201" s="1">
        <v>183</v>
      </c>
      <c r="G201" s="1">
        <f t="shared" si="3"/>
        <v>183</v>
      </c>
      <c r="H201" s="2">
        <v>43708</v>
      </c>
      <c r="I201" t="s">
        <v>38</v>
      </c>
      <c r="J201" t="s">
        <v>124</v>
      </c>
      <c r="K201" t="s">
        <v>116</v>
      </c>
      <c r="M201">
        <v>2141</v>
      </c>
      <c r="N201">
        <v>343758</v>
      </c>
      <c r="S201" t="s">
        <v>117</v>
      </c>
      <c r="T201">
        <v>305</v>
      </c>
      <c r="W201">
        <v>8</v>
      </c>
      <c r="X201">
        <v>19</v>
      </c>
      <c r="Y201">
        <v>3</v>
      </c>
      <c r="Z201">
        <v>1099918</v>
      </c>
      <c r="AA201" t="s">
        <v>43</v>
      </c>
      <c r="AB201">
        <v>105</v>
      </c>
      <c r="AC201" t="s">
        <v>45</v>
      </c>
      <c r="AD201" t="s">
        <v>45</v>
      </c>
      <c r="AE201">
        <v>27</v>
      </c>
    </row>
    <row r="202" spans="2:31" x14ac:dyDescent="0.25">
      <c r="B202">
        <v>105</v>
      </c>
      <c r="C202">
        <v>2019099</v>
      </c>
      <c r="D202">
        <v>1745</v>
      </c>
      <c r="E202" t="s">
        <v>114</v>
      </c>
      <c r="F202" s="1">
        <v>173.32</v>
      </c>
      <c r="G202" s="1">
        <f t="shared" si="3"/>
        <v>173.32</v>
      </c>
      <c r="H202" s="2">
        <v>43708</v>
      </c>
      <c r="I202" t="s">
        <v>38</v>
      </c>
      <c r="J202" t="s">
        <v>142</v>
      </c>
      <c r="K202" t="s">
        <v>163</v>
      </c>
      <c r="M202">
        <v>366341</v>
      </c>
      <c r="N202">
        <v>343797</v>
      </c>
      <c r="S202" t="s">
        <v>50</v>
      </c>
      <c r="T202">
        <v>305</v>
      </c>
      <c r="W202">
        <v>8</v>
      </c>
      <c r="X202">
        <v>19</v>
      </c>
      <c r="AA202" t="s">
        <v>43</v>
      </c>
      <c r="AB202">
        <v>114</v>
      </c>
      <c r="AC202" t="s">
        <v>51</v>
      </c>
      <c r="AD202" t="s">
        <v>45</v>
      </c>
      <c r="AE202">
        <v>171</v>
      </c>
    </row>
    <row r="203" spans="2:31" x14ac:dyDescent="0.25">
      <c r="B203">
        <v>105</v>
      </c>
      <c r="C203">
        <v>2019099</v>
      </c>
      <c r="D203">
        <v>1745</v>
      </c>
      <c r="E203" t="s">
        <v>114</v>
      </c>
      <c r="F203" s="1">
        <v>173.32</v>
      </c>
      <c r="G203" s="1">
        <f t="shared" si="3"/>
        <v>173.32</v>
      </c>
      <c r="H203" s="2">
        <v>43708</v>
      </c>
      <c r="I203" t="s">
        <v>38</v>
      </c>
      <c r="J203" t="s">
        <v>142</v>
      </c>
      <c r="K203" t="s">
        <v>164</v>
      </c>
      <c r="M203">
        <v>366341</v>
      </c>
      <c r="N203">
        <v>343797</v>
      </c>
      <c r="S203" t="s">
        <v>50</v>
      </c>
      <c r="T203">
        <v>305</v>
      </c>
      <c r="W203">
        <v>8</v>
      </c>
      <c r="X203">
        <v>19</v>
      </c>
      <c r="AA203" t="s">
        <v>43</v>
      </c>
      <c r="AB203">
        <v>114</v>
      </c>
      <c r="AC203" t="s">
        <v>51</v>
      </c>
      <c r="AD203" t="s">
        <v>45</v>
      </c>
      <c r="AE203">
        <v>176</v>
      </c>
    </row>
    <row r="204" spans="2:31" x14ac:dyDescent="0.25">
      <c r="B204">
        <v>105</v>
      </c>
      <c r="C204">
        <v>2019099</v>
      </c>
      <c r="D204">
        <v>1745</v>
      </c>
      <c r="E204" t="s">
        <v>114</v>
      </c>
      <c r="F204" s="1">
        <v>173.32</v>
      </c>
      <c r="G204" s="1">
        <f t="shared" si="3"/>
        <v>173.32</v>
      </c>
      <c r="H204" s="2">
        <v>43708</v>
      </c>
      <c r="I204" t="s">
        <v>38</v>
      </c>
      <c r="J204" t="s">
        <v>142</v>
      </c>
      <c r="K204" t="s">
        <v>165</v>
      </c>
      <c r="M204">
        <v>366341</v>
      </c>
      <c r="N204">
        <v>343797</v>
      </c>
      <c r="S204" t="s">
        <v>50</v>
      </c>
      <c r="T204">
        <v>305</v>
      </c>
      <c r="W204">
        <v>8</v>
      </c>
      <c r="X204">
        <v>19</v>
      </c>
      <c r="AA204" t="s">
        <v>43</v>
      </c>
      <c r="AB204">
        <v>114</v>
      </c>
      <c r="AC204" t="s">
        <v>51</v>
      </c>
      <c r="AD204" t="s">
        <v>45</v>
      </c>
      <c r="AE204">
        <v>182</v>
      </c>
    </row>
    <row r="205" spans="2:31" x14ac:dyDescent="0.25">
      <c r="B205">
        <v>105</v>
      </c>
      <c r="C205">
        <v>2019099</v>
      </c>
      <c r="D205">
        <v>1745</v>
      </c>
      <c r="E205" t="s">
        <v>114</v>
      </c>
      <c r="F205" s="1">
        <v>173.32</v>
      </c>
      <c r="G205" s="1">
        <f t="shared" si="3"/>
        <v>173.32</v>
      </c>
      <c r="H205" s="2">
        <v>43708</v>
      </c>
      <c r="I205" t="s">
        <v>38</v>
      </c>
      <c r="J205" t="s">
        <v>130</v>
      </c>
      <c r="K205" t="s">
        <v>116</v>
      </c>
      <c r="M205">
        <v>2141</v>
      </c>
      <c r="N205">
        <v>343758</v>
      </c>
      <c r="S205" t="s">
        <v>117</v>
      </c>
      <c r="T205">
        <v>305</v>
      </c>
      <c r="W205">
        <v>8</v>
      </c>
      <c r="X205">
        <v>19</v>
      </c>
      <c r="Y205">
        <v>4</v>
      </c>
      <c r="Z205">
        <v>1099895</v>
      </c>
      <c r="AA205" t="s">
        <v>43</v>
      </c>
      <c r="AB205">
        <v>105</v>
      </c>
      <c r="AC205" t="s">
        <v>45</v>
      </c>
      <c r="AD205" t="s">
        <v>45</v>
      </c>
      <c r="AE205">
        <v>1</v>
      </c>
    </row>
    <row r="206" spans="2:31" x14ac:dyDescent="0.25">
      <c r="B206">
        <v>105</v>
      </c>
      <c r="C206">
        <v>2019099</v>
      </c>
      <c r="D206">
        <v>1745</v>
      </c>
      <c r="E206" t="s">
        <v>114</v>
      </c>
      <c r="F206" s="1">
        <v>173.32</v>
      </c>
      <c r="G206" s="1">
        <f t="shared" si="3"/>
        <v>173.32</v>
      </c>
      <c r="H206" s="2">
        <v>43708</v>
      </c>
      <c r="I206" t="s">
        <v>38</v>
      </c>
      <c r="J206" t="s">
        <v>131</v>
      </c>
      <c r="K206" t="s">
        <v>116</v>
      </c>
      <c r="M206">
        <v>2141</v>
      </c>
      <c r="N206">
        <v>343758</v>
      </c>
      <c r="S206" t="s">
        <v>117</v>
      </c>
      <c r="T206">
        <v>305</v>
      </c>
      <c r="W206">
        <v>8</v>
      </c>
      <c r="X206">
        <v>19</v>
      </c>
      <c r="Y206">
        <v>4</v>
      </c>
      <c r="Z206">
        <v>1001446</v>
      </c>
      <c r="AA206" t="s">
        <v>43</v>
      </c>
      <c r="AB206">
        <v>105</v>
      </c>
      <c r="AC206" t="s">
        <v>45</v>
      </c>
      <c r="AD206" t="s">
        <v>45</v>
      </c>
      <c r="AE206">
        <v>46</v>
      </c>
    </row>
    <row r="207" spans="2:31" x14ac:dyDescent="0.25">
      <c r="B207">
        <v>105</v>
      </c>
      <c r="C207">
        <v>2019099</v>
      </c>
      <c r="D207">
        <v>1745</v>
      </c>
      <c r="E207" t="s">
        <v>114</v>
      </c>
      <c r="F207" s="1">
        <v>173.32</v>
      </c>
      <c r="G207" s="1">
        <f t="shared" si="3"/>
        <v>173.32</v>
      </c>
      <c r="H207" s="2">
        <v>43708</v>
      </c>
      <c r="I207" t="s">
        <v>38</v>
      </c>
      <c r="J207" t="s">
        <v>131</v>
      </c>
      <c r="K207" t="s">
        <v>116</v>
      </c>
      <c r="M207">
        <v>2141</v>
      </c>
      <c r="N207">
        <v>343758</v>
      </c>
      <c r="S207" t="s">
        <v>117</v>
      </c>
      <c r="T207">
        <v>305</v>
      </c>
      <c r="W207">
        <v>8</v>
      </c>
      <c r="X207">
        <v>19</v>
      </c>
      <c r="Y207">
        <v>4</v>
      </c>
      <c r="Z207">
        <v>1001446</v>
      </c>
      <c r="AA207" t="s">
        <v>43</v>
      </c>
      <c r="AB207">
        <v>105</v>
      </c>
      <c r="AC207" t="s">
        <v>45</v>
      </c>
      <c r="AD207" t="s">
        <v>45</v>
      </c>
      <c r="AE207">
        <v>50</v>
      </c>
    </row>
    <row r="208" spans="2:31" x14ac:dyDescent="0.25">
      <c r="B208">
        <v>105</v>
      </c>
      <c r="C208">
        <v>2019099</v>
      </c>
      <c r="D208">
        <v>1745</v>
      </c>
      <c r="E208" t="s">
        <v>114</v>
      </c>
      <c r="F208" s="1">
        <v>156</v>
      </c>
      <c r="G208" s="1">
        <f t="shared" si="3"/>
        <v>156</v>
      </c>
      <c r="H208" s="2">
        <v>43708</v>
      </c>
      <c r="I208" t="s">
        <v>38</v>
      </c>
      <c r="J208" t="s">
        <v>121</v>
      </c>
      <c r="K208" t="s">
        <v>116</v>
      </c>
      <c r="M208">
        <v>2141</v>
      </c>
      <c r="N208">
        <v>343758</v>
      </c>
      <c r="S208" t="s">
        <v>117</v>
      </c>
      <c r="T208">
        <v>305</v>
      </c>
      <c r="W208">
        <v>8</v>
      </c>
      <c r="X208">
        <v>19</v>
      </c>
      <c r="Y208">
        <v>2</v>
      </c>
      <c r="Z208">
        <v>1099981</v>
      </c>
      <c r="AA208" t="s">
        <v>43</v>
      </c>
      <c r="AB208">
        <v>105</v>
      </c>
      <c r="AC208" t="s">
        <v>45</v>
      </c>
      <c r="AD208" t="s">
        <v>45</v>
      </c>
      <c r="AE208">
        <v>34</v>
      </c>
    </row>
    <row r="209" spans="2:31" x14ac:dyDescent="0.25">
      <c r="B209">
        <v>105</v>
      </c>
      <c r="C209">
        <v>2019099</v>
      </c>
      <c r="D209">
        <v>1745</v>
      </c>
      <c r="E209" t="s">
        <v>114</v>
      </c>
      <c r="F209" s="1">
        <v>156</v>
      </c>
      <c r="G209" s="1">
        <f t="shared" si="3"/>
        <v>156</v>
      </c>
      <c r="H209" s="2">
        <v>43708</v>
      </c>
      <c r="I209" t="s">
        <v>38</v>
      </c>
      <c r="J209" t="s">
        <v>121</v>
      </c>
      <c r="K209" t="s">
        <v>116</v>
      </c>
      <c r="M209">
        <v>2141</v>
      </c>
      <c r="N209">
        <v>343758</v>
      </c>
      <c r="S209" t="s">
        <v>117</v>
      </c>
      <c r="T209">
        <v>305</v>
      </c>
      <c r="W209">
        <v>8</v>
      </c>
      <c r="X209">
        <v>19</v>
      </c>
      <c r="Y209">
        <v>2</v>
      </c>
      <c r="Z209">
        <v>1099981</v>
      </c>
      <c r="AA209" t="s">
        <v>43</v>
      </c>
      <c r="AB209">
        <v>105</v>
      </c>
      <c r="AC209" t="s">
        <v>45</v>
      </c>
      <c r="AD209" t="s">
        <v>45</v>
      </c>
      <c r="AE209">
        <v>36</v>
      </c>
    </row>
    <row r="210" spans="2:31" x14ac:dyDescent="0.25">
      <c r="B210">
        <v>105</v>
      </c>
      <c r="C210">
        <v>2019099</v>
      </c>
      <c r="D210">
        <v>1745</v>
      </c>
      <c r="E210" t="s">
        <v>114</v>
      </c>
      <c r="F210" s="1">
        <v>156</v>
      </c>
      <c r="G210" s="1">
        <f t="shared" si="3"/>
        <v>156</v>
      </c>
      <c r="H210" s="2">
        <v>43708</v>
      </c>
      <c r="I210" t="s">
        <v>38</v>
      </c>
      <c r="J210" t="s">
        <v>121</v>
      </c>
      <c r="K210" t="s">
        <v>116</v>
      </c>
      <c r="M210">
        <v>2141</v>
      </c>
      <c r="N210">
        <v>343758</v>
      </c>
      <c r="S210" t="s">
        <v>117</v>
      </c>
      <c r="T210">
        <v>305</v>
      </c>
      <c r="W210">
        <v>8</v>
      </c>
      <c r="X210">
        <v>19</v>
      </c>
      <c r="Y210">
        <v>2</v>
      </c>
      <c r="Z210">
        <v>1099981</v>
      </c>
      <c r="AA210" t="s">
        <v>43</v>
      </c>
      <c r="AB210">
        <v>105</v>
      </c>
      <c r="AC210" t="s">
        <v>45</v>
      </c>
      <c r="AD210" t="s">
        <v>45</v>
      </c>
      <c r="AE210">
        <v>37</v>
      </c>
    </row>
    <row r="211" spans="2:31" x14ac:dyDescent="0.25">
      <c r="B211">
        <v>105</v>
      </c>
      <c r="C211">
        <v>2019099</v>
      </c>
      <c r="D211">
        <v>1745</v>
      </c>
      <c r="E211" t="s">
        <v>114</v>
      </c>
      <c r="F211" s="1">
        <v>152.5</v>
      </c>
      <c r="G211" s="1">
        <f t="shared" si="3"/>
        <v>152.5</v>
      </c>
      <c r="H211" s="2">
        <v>43708</v>
      </c>
      <c r="I211" t="s">
        <v>38</v>
      </c>
      <c r="J211" t="s">
        <v>124</v>
      </c>
      <c r="K211" t="s">
        <v>116</v>
      </c>
      <c r="M211">
        <v>2141</v>
      </c>
      <c r="N211">
        <v>343758</v>
      </c>
      <c r="S211" t="s">
        <v>117</v>
      </c>
      <c r="T211">
        <v>305</v>
      </c>
      <c r="W211">
        <v>8</v>
      </c>
      <c r="X211">
        <v>19</v>
      </c>
      <c r="Y211">
        <v>2.5</v>
      </c>
      <c r="Z211">
        <v>1099918</v>
      </c>
      <c r="AA211" t="s">
        <v>43</v>
      </c>
      <c r="AB211">
        <v>105</v>
      </c>
      <c r="AC211" t="s">
        <v>45</v>
      </c>
      <c r="AD211" t="s">
        <v>45</v>
      </c>
      <c r="AE211">
        <v>25</v>
      </c>
    </row>
    <row r="212" spans="2:31" x14ac:dyDescent="0.25">
      <c r="B212">
        <v>105</v>
      </c>
      <c r="C212">
        <v>2019099</v>
      </c>
      <c r="D212">
        <v>1745</v>
      </c>
      <c r="E212" t="s">
        <v>114</v>
      </c>
      <c r="F212" s="1">
        <v>152.5</v>
      </c>
      <c r="G212" s="1">
        <f t="shared" si="3"/>
        <v>152.5</v>
      </c>
      <c r="H212" s="2">
        <v>43708</v>
      </c>
      <c r="I212" t="s">
        <v>38</v>
      </c>
      <c r="J212" t="s">
        <v>124</v>
      </c>
      <c r="K212" t="s">
        <v>116</v>
      </c>
      <c r="M212">
        <v>2141</v>
      </c>
      <c r="N212">
        <v>343758</v>
      </c>
      <c r="S212" t="s">
        <v>117</v>
      </c>
      <c r="T212">
        <v>305</v>
      </c>
      <c r="W212">
        <v>8</v>
      </c>
      <c r="X212">
        <v>19</v>
      </c>
      <c r="Y212">
        <v>2.5</v>
      </c>
      <c r="Z212">
        <v>1099918</v>
      </c>
      <c r="AA212" t="s">
        <v>43</v>
      </c>
      <c r="AB212">
        <v>105</v>
      </c>
      <c r="AC212" t="s">
        <v>45</v>
      </c>
      <c r="AD212" t="s">
        <v>45</v>
      </c>
      <c r="AE212">
        <v>29</v>
      </c>
    </row>
    <row r="213" spans="2:31" x14ac:dyDescent="0.25">
      <c r="B213">
        <v>105</v>
      </c>
      <c r="C213">
        <v>2019099</v>
      </c>
      <c r="D213">
        <v>1745</v>
      </c>
      <c r="E213" t="s">
        <v>114</v>
      </c>
      <c r="F213" s="1">
        <v>129.99</v>
      </c>
      <c r="G213" s="1">
        <f t="shared" si="3"/>
        <v>129.99</v>
      </c>
      <c r="H213" s="2">
        <v>43708</v>
      </c>
      <c r="I213" t="s">
        <v>38</v>
      </c>
      <c r="J213" t="s">
        <v>142</v>
      </c>
      <c r="K213" t="s">
        <v>167</v>
      </c>
      <c r="M213">
        <v>366341</v>
      </c>
      <c r="N213">
        <v>343797</v>
      </c>
      <c r="S213" t="s">
        <v>50</v>
      </c>
      <c r="T213">
        <v>305</v>
      </c>
      <c r="W213">
        <v>8</v>
      </c>
      <c r="X213">
        <v>19</v>
      </c>
      <c r="AA213" t="s">
        <v>43</v>
      </c>
      <c r="AB213">
        <v>114</v>
      </c>
      <c r="AC213" t="s">
        <v>51</v>
      </c>
      <c r="AD213" t="s">
        <v>45</v>
      </c>
      <c r="AE213">
        <v>173</v>
      </c>
    </row>
    <row r="214" spans="2:31" x14ac:dyDescent="0.25">
      <c r="B214">
        <v>105</v>
      </c>
      <c r="C214">
        <v>2019099</v>
      </c>
      <c r="D214">
        <v>1745</v>
      </c>
      <c r="E214" t="s">
        <v>114</v>
      </c>
      <c r="F214" s="1">
        <v>129.99</v>
      </c>
      <c r="G214" s="1">
        <f t="shared" si="3"/>
        <v>129.99</v>
      </c>
      <c r="H214" s="2">
        <v>43708</v>
      </c>
      <c r="I214" t="s">
        <v>38</v>
      </c>
      <c r="J214" t="s">
        <v>142</v>
      </c>
      <c r="K214" t="s">
        <v>168</v>
      </c>
      <c r="M214">
        <v>366341</v>
      </c>
      <c r="N214">
        <v>343797</v>
      </c>
      <c r="S214" t="s">
        <v>50</v>
      </c>
      <c r="T214">
        <v>305</v>
      </c>
      <c r="W214">
        <v>8</v>
      </c>
      <c r="X214">
        <v>19</v>
      </c>
      <c r="AA214" t="s">
        <v>43</v>
      </c>
      <c r="AB214">
        <v>114</v>
      </c>
      <c r="AC214" t="s">
        <v>51</v>
      </c>
      <c r="AD214" t="s">
        <v>45</v>
      </c>
      <c r="AE214">
        <v>174</v>
      </c>
    </row>
    <row r="215" spans="2:31" x14ac:dyDescent="0.25">
      <c r="B215">
        <v>105</v>
      </c>
      <c r="C215">
        <v>2019099</v>
      </c>
      <c r="D215">
        <v>1745</v>
      </c>
      <c r="E215" t="s">
        <v>114</v>
      </c>
      <c r="F215" s="1">
        <v>129.99</v>
      </c>
      <c r="G215" s="1">
        <f t="shared" si="3"/>
        <v>129.99</v>
      </c>
      <c r="H215" s="2">
        <v>43708</v>
      </c>
      <c r="I215" t="s">
        <v>38</v>
      </c>
      <c r="J215" t="s">
        <v>142</v>
      </c>
      <c r="K215" t="s">
        <v>169</v>
      </c>
      <c r="M215">
        <v>366341</v>
      </c>
      <c r="N215">
        <v>343797</v>
      </c>
      <c r="S215" t="s">
        <v>50</v>
      </c>
      <c r="T215">
        <v>305</v>
      </c>
      <c r="W215">
        <v>8</v>
      </c>
      <c r="X215">
        <v>19</v>
      </c>
      <c r="AA215" t="s">
        <v>43</v>
      </c>
      <c r="AB215">
        <v>114</v>
      </c>
      <c r="AC215" t="s">
        <v>51</v>
      </c>
      <c r="AD215" t="s">
        <v>45</v>
      </c>
      <c r="AE215">
        <v>177</v>
      </c>
    </row>
    <row r="216" spans="2:31" x14ac:dyDescent="0.25">
      <c r="B216">
        <v>105</v>
      </c>
      <c r="C216">
        <v>2019099</v>
      </c>
      <c r="D216">
        <v>1745</v>
      </c>
      <c r="E216" t="s">
        <v>114</v>
      </c>
      <c r="F216" s="1">
        <v>129.99</v>
      </c>
      <c r="G216" s="1">
        <f t="shared" si="3"/>
        <v>129.99</v>
      </c>
      <c r="H216" s="2">
        <v>43708</v>
      </c>
      <c r="I216" t="s">
        <v>38</v>
      </c>
      <c r="J216" t="s">
        <v>142</v>
      </c>
      <c r="K216" t="s">
        <v>170</v>
      </c>
      <c r="M216">
        <v>366341</v>
      </c>
      <c r="N216">
        <v>343797</v>
      </c>
      <c r="S216" t="s">
        <v>50</v>
      </c>
      <c r="T216">
        <v>305</v>
      </c>
      <c r="W216">
        <v>8</v>
      </c>
      <c r="X216">
        <v>19</v>
      </c>
      <c r="AA216" t="s">
        <v>43</v>
      </c>
      <c r="AB216">
        <v>114</v>
      </c>
      <c r="AC216" t="s">
        <v>51</v>
      </c>
      <c r="AD216" t="s">
        <v>45</v>
      </c>
      <c r="AE216">
        <v>178</v>
      </c>
    </row>
    <row r="217" spans="2:31" x14ac:dyDescent="0.25">
      <c r="B217">
        <v>105</v>
      </c>
      <c r="C217">
        <v>2019099</v>
      </c>
      <c r="D217">
        <v>1745</v>
      </c>
      <c r="E217" t="s">
        <v>114</v>
      </c>
      <c r="F217" s="1">
        <v>129.99</v>
      </c>
      <c r="G217" s="1">
        <f t="shared" si="3"/>
        <v>129.99</v>
      </c>
      <c r="H217" s="2">
        <v>43708</v>
      </c>
      <c r="I217" t="s">
        <v>38</v>
      </c>
      <c r="J217" t="s">
        <v>142</v>
      </c>
      <c r="K217" t="s">
        <v>171</v>
      </c>
      <c r="M217">
        <v>366341</v>
      </c>
      <c r="N217">
        <v>343797</v>
      </c>
      <c r="S217" t="s">
        <v>50</v>
      </c>
      <c r="T217">
        <v>305</v>
      </c>
      <c r="W217">
        <v>8</v>
      </c>
      <c r="X217">
        <v>19</v>
      </c>
      <c r="AA217" t="s">
        <v>43</v>
      </c>
      <c r="AB217">
        <v>114</v>
      </c>
      <c r="AC217" t="s">
        <v>51</v>
      </c>
      <c r="AD217" t="s">
        <v>45</v>
      </c>
      <c r="AE217">
        <v>180</v>
      </c>
    </row>
    <row r="218" spans="2:31" x14ac:dyDescent="0.25">
      <c r="B218">
        <v>105</v>
      </c>
      <c r="C218">
        <v>2019099</v>
      </c>
      <c r="D218">
        <v>1745</v>
      </c>
      <c r="E218" t="s">
        <v>114</v>
      </c>
      <c r="F218" s="1">
        <v>129.99</v>
      </c>
      <c r="G218" s="1">
        <f t="shared" si="3"/>
        <v>129.99</v>
      </c>
      <c r="H218" s="2">
        <v>43708</v>
      </c>
      <c r="I218" t="s">
        <v>38</v>
      </c>
      <c r="J218" t="s">
        <v>142</v>
      </c>
      <c r="K218" t="s">
        <v>172</v>
      </c>
      <c r="M218">
        <v>366341</v>
      </c>
      <c r="N218">
        <v>343797</v>
      </c>
      <c r="S218" t="s">
        <v>50</v>
      </c>
      <c r="T218">
        <v>305</v>
      </c>
      <c r="W218">
        <v>8</v>
      </c>
      <c r="X218">
        <v>19</v>
      </c>
      <c r="AA218" t="s">
        <v>43</v>
      </c>
      <c r="AB218">
        <v>114</v>
      </c>
      <c r="AC218" t="s">
        <v>51</v>
      </c>
      <c r="AD218" t="s">
        <v>45</v>
      </c>
      <c r="AE218">
        <v>181</v>
      </c>
    </row>
    <row r="219" spans="2:31" x14ac:dyDescent="0.25">
      <c r="B219">
        <v>105</v>
      </c>
      <c r="C219">
        <v>2019099</v>
      </c>
      <c r="D219">
        <v>1745</v>
      </c>
      <c r="E219" t="s">
        <v>114</v>
      </c>
      <c r="F219" s="1">
        <v>129.99</v>
      </c>
      <c r="G219" s="1">
        <f t="shared" si="3"/>
        <v>129.99</v>
      </c>
      <c r="H219" s="2">
        <v>43708</v>
      </c>
      <c r="I219" t="s">
        <v>38</v>
      </c>
      <c r="J219" t="s">
        <v>142</v>
      </c>
      <c r="K219" t="s">
        <v>173</v>
      </c>
      <c r="M219">
        <v>366341</v>
      </c>
      <c r="N219">
        <v>343797</v>
      </c>
      <c r="S219" t="s">
        <v>50</v>
      </c>
      <c r="T219">
        <v>305</v>
      </c>
      <c r="W219">
        <v>8</v>
      </c>
      <c r="X219">
        <v>19</v>
      </c>
      <c r="AA219" t="s">
        <v>43</v>
      </c>
      <c r="AB219">
        <v>114</v>
      </c>
      <c r="AC219" t="s">
        <v>51</v>
      </c>
      <c r="AD219" t="s">
        <v>45</v>
      </c>
      <c r="AE219">
        <v>188</v>
      </c>
    </row>
    <row r="220" spans="2:31" x14ac:dyDescent="0.25">
      <c r="B220">
        <v>105</v>
      </c>
      <c r="C220">
        <v>2019099</v>
      </c>
      <c r="D220">
        <v>1745</v>
      </c>
      <c r="E220" t="s">
        <v>114</v>
      </c>
      <c r="F220" s="1">
        <v>129.99</v>
      </c>
      <c r="G220" s="1">
        <f t="shared" si="3"/>
        <v>129.99</v>
      </c>
      <c r="H220" s="2">
        <v>43708</v>
      </c>
      <c r="I220" t="s">
        <v>38</v>
      </c>
      <c r="J220" t="s">
        <v>127</v>
      </c>
      <c r="K220" t="s">
        <v>116</v>
      </c>
      <c r="M220">
        <v>2141</v>
      </c>
      <c r="N220">
        <v>343758</v>
      </c>
      <c r="S220" t="s">
        <v>117</v>
      </c>
      <c r="T220">
        <v>305</v>
      </c>
      <c r="W220">
        <v>8</v>
      </c>
      <c r="X220">
        <v>19</v>
      </c>
      <c r="Y220">
        <v>3</v>
      </c>
      <c r="Z220">
        <v>1099997</v>
      </c>
      <c r="AA220" t="s">
        <v>43</v>
      </c>
      <c r="AB220">
        <v>105</v>
      </c>
      <c r="AC220" t="s">
        <v>45</v>
      </c>
      <c r="AD220" t="s">
        <v>45</v>
      </c>
      <c r="AE220">
        <v>4</v>
      </c>
    </row>
    <row r="221" spans="2:31" x14ac:dyDescent="0.25">
      <c r="B221">
        <v>105</v>
      </c>
      <c r="C221">
        <v>2019099</v>
      </c>
      <c r="D221">
        <v>1747</v>
      </c>
      <c r="E221" t="s">
        <v>37</v>
      </c>
      <c r="F221" s="1">
        <v>129.99</v>
      </c>
      <c r="G221" s="1">
        <f t="shared" si="3"/>
        <v>129.99</v>
      </c>
      <c r="H221" s="2">
        <v>43708</v>
      </c>
      <c r="I221" t="s">
        <v>38</v>
      </c>
      <c r="J221" t="s">
        <v>133</v>
      </c>
      <c r="K221" t="s">
        <v>116</v>
      </c>
      <c r="M221">
        <v>2141</v>
      </c>
      <c r="N221">
        <v>343758</v>
      </c>
      <c r="S221" t="s">
        <v>117</v>
      </c>
      <c r="T221">
        <v>305</v>
      </c>
      <c r="W221">
        <v>8</v>
      </c>
      <c r="X221">
        <v>19</v>
      </c>
      <c r="Y221">
        <v>3</v>
      </c>
      <c r="Z221">
        <v>1099820</v>
      </c>
      <c r="AA221" t="s">
        <v>43</v>
      </c>
      <c r="AB221">
        <v>105</v>
      </c>
      <c r="AC221" t="s">
        <v>45</v>
      </c>
      <c r="AD221" t="s">
        <v>45</v>
      </c>
      <c r="AE221">
        <v>45</v>
      </c>
    </row>
    <row r="222" spans="2:31" x14ac:dyDescent="0.25">
      <c r="B222">
        <v>105</v>
      </c>
      <c r="C222">
        <v>2019099</v>
      </c>
      <c r="D222">
        <v>1745</v>
      </c>
      <c r="E222" t="s">
        <v>114</v>
      </c>
      <c r="F222" s="1">
        <v>122</v>
      </c>
      <c r="G222" s="1">
        <f t="shared" si="3"/>
        <v>122</v>
      </c>
      <c r="H222" s="2">
        <v>43708</v>
      </c>
      <c r="I222" t="s">
        <v>38</v>
      </c>
      <c r="J222" t="s">
        <v>124</v>
      </c>
      <c r="K222" t="s">
        <v>116</v>
      </c>
      <c r="M222">
        <v>2141</v>
      </c>
      <c r="N222">
        <v>343758</v>
      </c>
      <c r="S222" t="s">
        <v>117</v>
      </c>
      <c r="T222">
        <v>305</v>
      </c>
      <c r="W222">
        <v>8</v>
      </c>
      <c r="X222">
        <v>19</v>
      </c>
      <c r="Y222">
        <v>2</v>
      </c>
      <c r="Z222">
        <v>1099918</v>
      </c>
      <c r="AA222" t="s">
        <v>43</v>
      </c>
      <c r="AB222">
        <v>105</v>
      </c>
      <c r="AC222" t="s">
        <v>45</v>
      </c>
      <c r="AD222" t="s">
        <v>45</v>
      </c>
      <c r="AE222">
        <v>30</v>
      </c>
    </row>
    <row r="223" spans="2:31" x14ac:dyDescent="0.25">
      <c r="B223">
        <v>105</v>
      </c>
      <c r="C223">
        <v>2019099</v>
      </c>
      <c r="D223">
        <v>1745</v>
      </c>
      <c r="E223" t="s">
        <v>114</v>
      </c>
      <c r="F223" s="1">
        <v>122</v>
      </c>
      <c r="G223" s="1">
        <f t="shared" si="3"/>
        <v>122</v>
      </c>
      <c r="H223" s="2">
        <v>43708</v>
      </c>
      <c r="I223" t="s">
        <v>38</v>
      </c>
      <c r="J223" t="s">
        <v>124</v>
      </c>
      <c r="K223" t="s">
        <v>116</v>
      </c>
      <c r="M223">
        <v>2141</v>
      </c>
      <c r="N223">
        <v>343758</v>
      </c>
      <c r="S223" t="s">
        <v>117</v>
      </c>
      <c r="T223">
        <v>305</v>
      </c>
      <c r="W223">
        <v>8</v>
      </c>
      <c r="X223">
        <v>19</v>
      </c>
      <c r="Y223">
        <v>2</v>
      </c>
      <c r="Z223">
        <v>1099918</v>
      </c>
      <c r="AA223" t="s">
        <v>43</v>
      </c>
      <c r="AB223">
        <v>105</v>
      </c>
      <c r="AC223" t="s">
        <v>45</v>
      </c>
      <c r="AD223" t="s">
        <v>45</v>
      </c>
      <c r="AE223">
        <v>31</v>
      </c>
    </row>
    <row r="224" spans="2:31" x14ac:dyDescent="0.25">
      <c r="B224">
        <v>105</v>
      </c>
      <c r="C224">
        <v>2019099</v>
      </c>
      <c r="D224">
        <v>1745</v>
      </c>
      <c r="E224" t="s">
        <v>114</v>
      </c>
      <c r="F224" s="1">
        <v>122</v>
      </c>
      <c r="G224" s="1">
        <f t="shared" si="3"/>
        <v>122</v>
      </c>
      <c r="H224" s="2">
        <v>43708</v>
      </c>
      <c r="I224" t="s">
        <v>38</v>
      </c>
      <c r="J224" t="s">
        <v>124</v>
      </c>
      <c r="K224" t="s">
        <v>116</v>
      </c>
      <c r="M224">
        <v>2141</v>
      </c>
      <c r="N224">
        <v>343758</v>
      </c>
      <c r="S224" t="s">
        <v>117</v>
      </c>
      <c r="T224">
        <v>305</v>
      </c>
      <c r="W224">
        <v>8</v>
      </c>
      <c r="X224">
        <v>19</v>
      </c>
      <c r="Y224">
        <v>2</v>
      </c>
      <c r="Z224">
        <v>1099918</v>
      </c>
      <c r="AA224" t="s">
        <v>43</v>
      </c>
      <c r="AB224">
        <v>105</v>
      </c>
      <c r="AC224" t="s">
        <v>45</v>
      </c>
      <c r="AD224" t="s">
        <v>45</v>
      </c>
      <c r="AE224">
        <v>32</v>
      </c>
    </row>
    <row r="225" spans="2:31" x14ac:dyDescent="0.25">
      <c r="B225">
        <v>105</v>
      </c>
      <c r="C225">
        <v>2019099</v>
      </c>
      <c r="D225">
        <v>1745</v>
      </c>
      <c r="E225" t="s">
        <v>114</v>
      </c>
      <c r="F225" s="1">
        <v>108.33</v>
      </c>
      <c r="G225" s="1">
        <f t="shared" si="3"/>
        <v>108.33</v>
      </c>
      <c r="H225" s="2">
        <v>43708</v>
      </c>
      <c r="I225" t="s">
        <v>38</v>
      </c>
      <c r="J225" t="s">
        <v>128</v>
      </c>
      <c r="K225" t="s">
        <v>116</v>
      </c>
      <c r="M225">
        <v>2141</v>
      </c>
      <c r="N225">
        <v>343758</v>
      </c>
      <c r="S225" t="s">
        <v>117</v>
      </c>
      <c r="T225">
        <v>305</v>
      </c>
      <c r="W225">
        <v>8</v>
      </c>
      <c r="X225">
        <v>19</v>
      </c>
      <c r="Y225">
        <v>2.5</v>
      </c>
      <c r="Z225">
        <v>1001564</v>
      </c>
      <c r="AA225" t="s">
        <v>43</v>
      </c>
      <c r="AB225">
        <v>105</v>
      </c>
      <c r="AC225" t="s">
        <v>45</v>
      </c>
      <c r="AD225" t="s">
        <v>45</v>
      </c>
      <c r="AE225">
        <v>55</v>
      </c>
    </row>
    <row r="226" spans="2:31" x14ac:dyDescent="0.25">
      <c r="B226">
        <v>105</v>
      </c>
      <c r="C226">
        <v>2019099</v>
      </c>
      <c r="D226">
        <v>1745</v>
      </c>
      <c r="E226" t="s">
        <v>114</v>
      </c>
      <c r="F226" s="1">
        <v>108.33</v>
      </c>
      <c r="G226" s="1">
        <f t="shared" si="3"/>
        <v>108.33</v>
      </c>
      <c r="H226" s="2">
        <v>43708</v>
      </c>
      <c r="I226" t="s">
        <v>38</v>
      </c>
      <c r="J226" t="s">
        <v>128</v>
      </c>
      <c r="K226" t="s">
        <v>116</v>
      </c>
      <c r="M226">
        <v>2141</v>
      </c>
      <c r="N226">
        <v>343758</v>
      </c>
      <c r="S226" t="s">
        <v>117</v>
      </c>
      <c r="T226">
        <v>305</v>
      </c>
      <c r="W226">
        <v>8</v>
      </c>
      <c r="X226">
        <v>19</v>
      </c>
      <c r="Y226">
        <v>2.5</v>
      </c>
      <c r="Z226">
        <v>1001564</v>
      </c>
      <c r="AA226" t="s">
        <v>43</v>
      </c>
      <c r="AB226">
        <v>105</v>
      </c>
      <c r="AC226" t="s">
        <v>45</v>
      </c>
      <c r="AD226" t="s">
        <v>45</v>
      </c>
      <c r="AE226">
        <v>59</v>
      </c>
    </row>
    <row r="227" spans="2:31" x14ac:dyDescent="0.25">
      <c r="B227">
        <v>105</v>
      </c>
      <c r="C227">
        <v>2019099</v>
      </c>
      <c r="D227">
        <v>1745</v>
      </c>
      <c r="E227" t="s">
        <v>114</v>
      </c>
      <c r="F227" s="1">
        <v>91.5</v>
      </c>
      <c r="G227" s="1">
        <f t="shared" si="3"/>
        <v>91.5</v>
      </c>
      <c r="H227" s="2">
        <v>43708</v>
      </c>
      <c r="I227" t="s">
        <v>38</v>
      </c>
      <c r="J227" t="s">
        <v>124</v>
      </c>
      <c r="K227" t="s">
        <v>116</v>
      </c>
      <c r="M227">
        <v>2141</v>
      </c>
      <c r="N227">
        <v>343758</v>
      </c>
      <c r="S227" t="s">
        <v>117</v>
      </c>
      <c r="T227">
        <v>305</v>
      </c>
      <c r="W227">
        <v>8</v>
      </c>
      <c r="X227">
        <v>19</v>
      </c>
      <c r="Y227">
        <v>1.5</v>
      </c>
      <c r="Z227">
        <v>1099918</v>
      </c>
      <c r="AA227" t="s">
        <v>43</v>
      </c>
      <c r="AB227">
        <v>105</v>
      </c>
      <c r="AC227" t="s">
        <v>45</v>
      </c>
      <c r="AD227" t="s">
        <v>45</v>
      </c>
      <c r="AE227">
        <v>28</v>
      </c>
    </row>
    <row r="228" spans="2:31" x14ac:dyDescent="0.25">
      <c r="B228">
        <v>105</v>
      </c>
      <c r="C228">
        <v>2019099</v>
      </c>
      <c r="D228">
        <v>1745</v>
      </c>
      <c r="E228" t="s">
        <v>114</v>
      </c>
      <c r="F228" s="1">
        <v>86.66</v>
      </c>
      <c r="G228" s="1">
        <f t="shared" si="3"/>
        <v>86.66</v>
      </c>
      <c r="H228" s="2">
        <v>43708</v>
      </c>
      <c r="I228" t="s">
        <v>38</v>
      </c>
      <c r="J228" t="s">
        <v>142</v>
      </c>
      <c r="K228" t="s">
        <v>179</v>
      </c>
      <c r="M228">
        <v>366341</v>
      </c>
      <c r="N228">
        <v>343797</v>
      </c>
      <c r="S228" t="s">
        <v>50</v>
      </c>
      <c r="T228">
        <v>305</v>
      </c>
      <c r="W228">
        <v>8</v>
      </c>
      <c r="X228">
        <v>19</v>
      </c>
      <c r="AA228" t="s">
        <v>43</v>
      </c>
      <c r="AB228">
        <v>114</v>
      </c>
      <c r="AC228" t="s">
        <v>51</v>
      </c>
      <c r="AD228" t="s">
        <v>45</v>
      </c>
      <c r="AE228">
        <v>172</v>
      </c>
    </row>
    <row r="229" spans="2:31" x14ac:dyDescent="0.25">
      <c r="B229">
        <v>105</v>
      </c>
      <c r="C229">
        <v>2019099</v>
      </c>
      <c r="D229">
        <v>1745</v>
      </c>
      <c r="E229" t="s">
        <v>114</v>
      </c>
      <c r="F229" s="1">
        <v>86.66</v>
      </c>
      <c r="G229" s="1">
        <f t="shared" si="3"/>
        <v>86.66</v>
      </c>
      <c r="H229" s="2">
        <v>43708</v>
      </c>
      <c r="I229" t="s">
        <v>38</v>
      </c>
      <c r="J229" t="s">
        <v>142</v>
      </c>
      <c r="K229" t="s">
        <v>180</v>
      </c>
      <c r="M229">
        <v>366341</v>
      </c>
      <c r="N229">
        <v>343797</v>
      </c>
      <c r="S229" t="s">
        <v>50</v>
      </c>
      <c r="T229">
        <v>305</v>
      </c>
      <c r="W229">
        <v>8</v>
      </c>
      <c r="X229">
        <v>19</v>
      </c>
      <c r="AA229" t="s">
        <v>43</v>
      </c>
      <c r="AB229">
        <v>114</v>
      </c>
      <c r="AC229" t="s">
        <v>51</v>
      </c>
      <c r="AD229" t="s">
        <v>45</v>
      </c>
      <c r="AE229">
        <v>179</v>
      </c>
    </row>
    <row r="230" spans="2:31" x14ac:dyDescent="0.25">
      <c r="B230">
        <v>105</v>
      </c>
      <c r="C230">
        <v>2019099</v>
      </c>
      <c r="D230">
        <v>1745</v>
      </c>
      <c r="E230" t="s">
        <v>114</v>
      </c>
      <c r="F230" s="1">
        <v>86.66</v>
      </c>
      <c r="G230" s="1">
        <f t="shared" si="3"/>
        <v>86.66</v>
      </c>
      <c r="H230" s="2">
        <v>43708</v>
      </c>
      <c r="I230" t="s">
        <v>38</v>
      </c>
      <c r="J230" t="s">
        <v>142</v>
      </c>
      <c r="K230" t="s">
        <v>181</v>
      </c>
      <c r="M230">
        <v>366341</v>
      </c>
      <c r="N230">
        <v>343797</v>
      </c>
      <c r="S230" t="s">
        <v>50</v>
      </c>
      <c r="T230">
        <v>305</v>
      </c>
      <c r="W230">
        <v>8</v>
      </c>
      <c r="X230">
        <v>19</v>
      </c>
      <c r="AA230" t="s">
        <v>43</v>
      </c>
      <c r="AB230">
        <v>114</v>
      </c>
      <c r="AC230" t="s">
        <v>51</v>
      </c>
      <c r="AD230" t="s">
        <v>45</v>
      </c>
      <c r="AE230">
        <v>185</v>
      </c>
    </row>
    <row r="231" spans="2:31" x14ac:dyDescent="0.25">
      <c r="B231">
        <v>105</v>
      </c>
      <c r="C231">
        <v>2019099</v>
      </c>
      <c r="D231">
        <v>1745</v>
      </c>
      <c r="E231" t="s">
        <v>114</v>
      </c>
      <c r="F231" s="1">
        <v>86.66</v>
      </c>
      <c r="G231" s="1">
        <f t="shared" si="3"/>
        <v>86.66</v>
      </c>
      <c r="H231" s="2">
        <v>43708</v>
      </c>
      <c r="I231" t="s">
        <v>38</v>
      </c>
      <c r="J231" t="s">
        <v>142</v>
      </c>
      <c r="K231" t="s">
        <v>182</v>
      </c>
      <c r="M231">
        <v>366341</v>
      </c>
      <c r="N231">
        <v>343797</v>
      </c>
      <c r="S231" t="s">
        <v>50</v>
      </c>
      <c r="T231">
        <v>305</v>
      </c>
      <c r="W231">
        <v>8</v>
      </c>
      <c r="X231">
        <v>19</v>
      </c>
      <c r="AA231" t="s">
        <v>43</v>
      </c>
      <c r="AB231">
        <v>114</v>
      </c>
      <c r="AC231" t="s">
        <v>51</v>
      </c>
      <c r="AD231" t="s">
        <v>45</v>
      </c>
      <c r="AE231">
        <v>187</v>
      </c>
    </row>
    <row r="232" spans="2:31" x14ac:dyDescent="0.25">
      <c r="B232">
        <v>105</v>
      </c>
      <c r="C232">
        <v>2019099</v>
      </c>
      <c r="D232">
        <v>1745</v>
      </c>
      <c r="E232" t="s">
        <v>114</v>
      </c>
      <c r="F232" s="1">
        <v>86.66</v>
      </c>
      <c r="G232" s="1">
        <f t="shared" si="3"/>
        <v>86.66</v>
      </c>
      <c r="H232" s="2">
        <v>43708</v>
      </c>
      <c r="I232" t="s">
        <v>38</v>
      </c>
      <c r="J232" t="s">
        <v>142</v>
      </c>
      <c r="K232" t="s">
        <v>183</v>
      </c>
      <c r="M232">
        <v>366341</v>
      </c>
      <c r="N232">
        <v>343797</v>
      </c>
      <c r="S232" t="s">
        <v>50</v>
      </c>
      <c r="T232">
        <v>305</v>
      </c>
      <c r="W232">
        <v>8</v>
      </c>
      <c r="X232">
        <v>19</v>
      </c>
      <c r="AA232" t="s">
        <v>43</v>
      </c>
      <c r="AB232">
        <v>114</v>
      </c>
      <c r="AC232" t="s">
        <v>51</v>
      </c>
      <c r="AD232" t="s">
        <v>45</v>
      </c>
      <c r="AE232">
        <v>189</v>
      </c>
    </row>
    <row r="233" spans="2:31" x14ac:dyDescent="0.25">
      <c r="B233">
        <v>105</v>
      </c>
      <c r="C233">
        <v>2019099</v>
      </c>
      <c r="D233">
        <v>1745</v>
      </c>
      <c r="E233" t="s">
        <v>114</v>
      </c>
      <c r="F233" s="1">
        <v>86.66</v>
      </c>
      <c r="G233" s="1">
        <f t="shared" si="3"/>
        <v>86.66</v>
      </c>
      <c r="H233" s="2">
        <v>43708</v>
      </c>
      <c r="I233" t="s">
        <v>38</v>
      </c>
      <c r="J233" t="s">
        <v>130</v>
      </c>
      <c r="K233" t="s">
        <v>116</v>
      </c>
      <c r="M233">
        <v>2141</v>
      </c>
      <c r="N233">
        <v>343758</v>
      </c>
      <c r="S233" t="s">
        <v>117</v>
      </c>
      <c r="T233">
        <v>305</v>
      </c>
      <c r="W233">
        <v>8</v>
      </c>
      <c r="X233">
        <v>19</v>
      </c>
      <c r="Y233">
        <v>2</v>
      </c>
      <c r="Z233">
        <v>1099895</v>
      </c>
      <c r="AA233" t="s">
        <v>43</v>
      </c>
      <c r="AB233">
        <v>105</v>
      </c>
      <c r="AC233" t="s">
        <v>45</v>
      </c>
      <c r="AD233" t="s">
        <v>45</v>
      </c>
      <c r="AE233">
        <v>3</v>
      </c>
    </row>
    <row r="234" spans="2:31" x14ac:dyDescent="0.25">
      <c r="B234">
        <v>105</v>
      </c>
      <c r="C234">
        <v>2019099</v>
      </c>
      <c r="D234">
        <v>1745</v>
      </c>
      <c r="E234" t="s">
        <v>114</v>
      </c>
      <c r="F234" s="1">
        <v>86.66</v>
      </c>
      <c r="G234" s="1">
        <f t="shared" si="3"/>
        <v>86.66</v>
      </c>
      <c r="H234" s="2">
        <v>43708</v>
      </c>
      <c r="I234" t="s">
        <v>38</v>
      </c>
      <c r="J234" t="s">
        <v>132</v>
      </c>
      <c r="K234" t="s">
        <v>116</v>
      </c>
      <c r="M234">
        <v>2141</v>
      </c>
      <c r="N234">
        <v>343758</v>
      </c>
      <c r="S234" t="s">
        <v>117</v>
      </c>
      <c r="T234">
        <v>305</v>
      </c>
      <c r="W234">
        <v>8</v>
      </c>
      <c r="X234">
        <v>19</v>
      </c>
      <c r="Y234">
        <v>2</v>
      </c>
      <c r="Z234">
        <v>1001594</v>
      </c>
      <c r="AA234" t="s">
        <v>43</v>
      </c>
      <c r="AB234">
        <v>105</v>
      </c>
      <c r="AC234" t="s">
        <v>45</v>
      </c>
      <c r="AD234" t="s">
        <v>45</v>
      </c>
      <c r="AE234">
        <v>51</v>
      </c>
    </row>
    <row r="235" spans="2:31" x14ac:dyDescent="0.25">
      <c r="B235">
        <v>105</v>
      </c>
      <c r="C235">
        <v>2019099</v>
      </c>
      <c r="D235">
        <v>1745</v>
      </c>
      <c r="E235" t="s">
        <v>114</v>
      </c>
      <c r="F235" s="1">
        <v>86.66</v>
      </c>
      <c r="G235" s="1">
        <f t="shared" si="3"/>
        <v>86.66</v>
      </c>
      <c r="H235" s="2">
        <v>43708</v>
      </c>
      <c r="I235" t="s">
        <v>38</v>
      </c>
      <c r="J235" t="s">
        <v>128</v>
      </c>
      <c r="K235" t="s">
        <v>116</v>
      </c>
      <c r="M235">
        <v>2141</v>
      </c>
      <c r="N235">
        <v>343758</v>
      </c>
      <c r="S235" t="s">
        <v>117</v>
      </c>
      <c r="T235">
        <v>305</v>
      </c>
      <c r="W235">
        <v>8</v>
      </c>
      <c r="X235">
        <v>19</v>
      </c>
      <c r="Y235">
        <v>2</v>
      </c>
      <c r="Z235">
        <v>1001564</v>
      </c>
      <c r="AA235" t="s">
        <v>43</v>
      </c>
      <c r="AB235">
        <v>105</v>
      </c>
      <c r="AC235" t="s">
        <v>45</v>
      </c>
      <c r="AD235" t="s">
        <v>45</v>
      </c>
      <c r="AE235">
        <v>57</v>
      </c>
    </row>
    <row r="236" spans="2:31" x14ac:dyDescent="0.25">
      <c r="B236">
        <v>105</v>
      </c>
      <c r="C236">
        <v>2019099</v>
      </c>
      <c r="D236">
        <v>1745</v>
      </c>
      <c r="E236" t="s">
        <v>114</v>
      </c>
      <c r="F236" s="1">
        <v>65</v>
      </c>
      <c r="G236" s="1">
        <f t="shared" si="3"/>
        <v>65</v>
      </c>
      <c r="H236" s="2">
        <v>43708</v>
      </c>
      <c r="I236" t="s">
        <v>38</v>
      </c>
      <c r="J236" t="s">
        <v>128</v>
      </c>
      <c r="K236" t="s">
        <v>116</v>
      </c>
      <c r="M236">
        <v>2141</v>
      </c>
      <c r="N236">
        <v>343758</v>
      </c>
      <c r="S236" t="s">
        <v>117</v>
      </c>
      <c r="T236">
        <v>305</v>
      </c>
      <c r="W236">
        <v>8</v>
      </c>
      <c r="X236">
        <v>19</v>
      </c>
      <c r="Y236">
        <v>1.5</v>
      </c>
      <c r="Z236">
        <v>1001564</v>
      </c>
      <c r="AA236" t="s">
        <v>43</v>
      </c>
      <c r="AB236">
        <v>105</v>
      </c>
      <c r="AC236" t="s">
        <v>45</v>
      </c>
      <c r="AD236" t="s">
        <v>45</v>
      </c>
      <c r="AE236">
        <v>2</v>
      </c>
    </row>
    <row r="237" spans="2:31" x14ac:dyDescent="0.25">
      <c r="B237">
        <v>105</v>
      </c>
      <c r="C237">
        <v>2019099</v>
      </c>
      <c r="D237">
        <v>1745</v>
      </c>
      <c r="E237" t="s">
        <v>114</v>
      </c>
      <c r="F237" s="1">
        <v>65</v>
      </c>
      <c r="G237" s="1">
        <f t="shared" si="3"/>
        <v>65</v>
      </c>
      <c r="H237" s="2">
        <v>43708</v>
      </c>
      <c r="I237" t="s">
        <v>38</v>
      </c>
      <c r="J237" t="s">
        <v>128</v>
      </c>
      <c r="K237" t="s">
        <v>116</v>
      </c>
      <c r="M237">
        <v>2141</v>
      </c>
      <c r="N237">
        <v>343758</v>
      </c>
      <c r="S237" t="s">
        <v>117</v>
      </c>
      <c r="T237">
        <v>305</v>
      </c>
      <c r="W237">
        <v>8</v>
      </c>
      <c r="X237">
        <v>19</v>
      </c>
      <c r="Y237">
        <v>1.5</v>
      </c>
      <c r="Z237">
        <v>1001564</v>
      </c>
      <c r="AA237" t="s">
        <v>43</v>
      </c>
      <c r="AB237">
        <v>105</v>
      </c>
      <c r="AC237" t="s">
        <v>45</v>
      </c>
      <c r="AD237" t="s">
        <v>45</v>
      </c>
      <c r="AE237">
        <v>58</v>
      </c>
    </row>
    <row r="238" spans="2:31" x14ac:dyDescent="0.25">
      <c r="B238">
        <v>105</v>
      </c>
      <c r="C238">
        <v>2019099</v>
      </c>
      <c r="D238">
        <v>1745</v>
      </c>
      <c r="E238" t="s">
        <v>114</v>
      </c>
      <c r="F238" s="1">
        <v>61</v>
      </c>
      <c r="G238" s="1">
        <f t="shared" si="3"/>
        <v>61</v>
      </c>
      <c r="H238" s="2">
        <v>43708</v>
      </c>
      <c r="I238" t="s">
        <v>38</v>
      </c>
      <c r="J238" t="s">
        <v>124</v>
      </c>
      <c r="K238" t="s">
        <v>116</v>
      </c>
      <c r="M238">
        <v>2141</v>
      </c>
      <c r="N238">
        <v>343758</v>
      </c>
      <c r="S238" t="s">
        <v>117</v>
      </c>
      <c r="T238">
        <v>305</v>
      </c>
      <c r="W238">
        <v>8</v>
      </c>
      <c r="X238">
        <v>19</v>
      </c>
      <c r="Y238">
        <v>1</v>
      </c>
      <c r="Z238">
        <v>1099918</v>
      </c>
      <c r="AA238" t="s">
        <v>43</v>
      </c>
      <c r="AB238">
        <v>105</v>
      </c>
      <c r="AC238" t="s">
        <v>45</v>
      </c>
      <c r="AD238" t="s">
        <v>45</v>
      </c>
      <c r="AE238">
        <v>26</v>
      </c>
    </row>
    <row r="239" spans="2:31" x14ac:dyDescent="0.25">
      <c r="B239">
        <v>105</v>
      </c>
      <c r="C239">
        <v>2019099</v>
      </c>
      <c r="D239">
        <v>1745</v>
      </c>
      <c r="E239" t="s">
        <v>114</v>
      </c>
      <c r="F239" s="1">
        <v>43.33</v>
      </c>
      <c r="G239" s="1">
        <f t="shared" si="3"/>
        <v>43.33</v>
      </c>
      <c r="H239" s="2">
        <v>43708</v>
      </c>
      <c r="I239" t="s">
        <v>38</v>
      </c>
      <c r="J239" t="s">
        <v>142</v>
      </c>
      <c r="K239" t="s">
        <v>189</v>
      </c>
      <c r="M239">
        <v>366341</v>
      </c>
      <c r="N239">
        <v>343797</v>
      </c>
      <c r="S239" t="s">
        <v>50</v>
      </c>
      <c r="T239">
        <v>305</v>
      </c>
      <c r="W239">
        <v>8</v>
      </c>
      <c r="X239">
        <v>19</v>
      </c>
      <c r="AA239" t="s">
        <v>43</v>
      </c>
      <c r="AB239">
        <v>114</v>
      </c>
      <c r="AC239" t="s">
        <v>51</v>
      </c>
      <c r="AD239" t="s">
        <v>45</v>
      </c>
      <c r="AE239">
        <v>170</v>
      </c>
    </row>
    <row r="240" spans="2:31" x14ac:dyDescent="0.25">
      <c r="B240">
        <v>105</v>
      </c>
      <c r="C240">
        <v>2019099</v>
      </c>
      <c r="D240">
        <v>1745</v>
      </c>
      <c r="E240" t="s">
        <v>114</v>
      </c>
      <c r="F240" s="1">
        <v>43.33</v>
      </c>
      <c r="G240" s="1">
        <f t="shared" si="3"/>
        <v>43.33</v>
      </c>
      <c r="H240" s="2">
        <v>43708</v>
      </c>
      <c r="I240" t="s">
        <v>38</v>
      </c>
      <c r="J240" t="s">
        <v>142</v>
      </c>
      <c r="K240" t="s">
        <v>190</v>
      </c>
      <c r="M240">
        <v>366341</v>
      </c>
      <c r="N240">
        <v>343797</v>
      </c>
      <c r="S240" t="s">
        <v>50</v>
      </c>
      <c r="T240">
        <v>305</v>
      </c>
      <c r="W240">
        <v>8</v>
      </c>
      <c r="X240">
        <v>19</v>
      </c>
      <c r="AA240" t="s">
        <v>43</v>
      </c>
      <c r="AB240">
        <v>114</v>
      </c>
      <c r="AC240" t="s">
        <v>51</v>
      </c>
      <c r="AD240" t="s">
        <v>45</v>
      </c>
      <c r="AE240">
        <v>175</v>
      </c>
    </row>
    <row r="241" spans="2:31" x14ac:dyDescent="0.25">
      <c r="B241">
        <v>105</v>
      </c>
      <c r="C241">
        <v>2019099</v>
      </c>
      <c r="D241">
        <v>1745</v>
      </c>
      <c r="E241" t="s">
        <v>114</v>
      </c>
      <c r="F241" s="1">
        <v>43.33</v>
      </c>
      <c r="G241" s="1">
        <f t="shared" si="3"/>
        <v>43.33</v>
      </c>
      <c r="H241" s="2">
        <v>43708</v>
      </c>
      <c r="I241" t="s">
        <v>38</v>
      </c>
      <c r="J241" t="s">
        <v>142</v>
      </c>
      <c r="K241" t="s">
        <v>191</v>
      </c>
      <c r="M241">
        <v>366341</v>
      </c>
      <c r="N241">
        <v>343797</v>
      </c>
      <c r="S241" t="s">
        <v>50</v>
      </c>
      <c r="T241">
        <v>305</v>
      </c>
      <c r="W241">
        <v>8</v>
      </c>
      <c r="X241">
        <v>19</v>
      </c>
      <c r="AA241" t="s">
        <v>43</v>
      </c>
      <c r="AB241">
        <v>114</v>
      </c>
      <c r="AC241" t="s">
        <v>51</v>
      </c>
      <c r="AD241" t="s">
        <v>45</v>
      </c>
      <c r="AE241">
        <v>183</v>
      </c>
    </row>
    <row r="242" spans="2:31" x14ac:dyDescent="0.25">
      <c r="B242">
        <v>105</v>
      </c>
      <c r="C242">
        <v>2019099</v>
      </c>
      <c r="D242">
        <v>1745</v>
      </c>
      <c r="E242" t="s">
        <v>114</v>
      </c>
      <c r="F242" s="1">
        <v>43.33</v>
      </c>
      <c r="G242" s="1">
        <f t="shared" si="3"/>
        <v>43.33</v>
      </c>
      <c r="H242" s="2">
        <v>43708</v>
      </c>
      <c r="I242" t="s">
        <v>38</v>
      </c>
      <c r="J242" t="s">
        <v>142</v>
      </c>
      <c r="K242" t="s">
        <v>192</v>
      </c>
      <c r="M242">
        <v>366341</v>
      </c>
      <c r="N242">
        <v>343797</v>
      </c>
      <c r="S242" t="s">
        <v>50</v>
      </c>
      <c r="T242">
        <v>305</v>
      </c>
      <c r="W242">
        <v>8</v>
      </c>
      <c r="X242">
        <v>19</v>
      </c>
      <c r="AA242" t="s">
        <v>43</v>
      </c>
      <c r="AB242">
        <v>114</v>
      </c>
      <c r="AC242" t="s">
        <v>51</v>
      </c>
      <c r="AD242" t="s">
        <v>45</v>
      </c>
      <c r="AE242">
        <v>184</v>
      </c>
    </row>
    <row r="243" spans="2:31" x14ac:dyDescent="0.25">
      <c r="B243">
        <v>105</v>
      </c>
      <c r="C243">
        <v>2019099</v>
      </c>
      <c r="D243">
        <v>1745</v>
      </c>
      <c r="E243" t="s">
        <v>114</v>
      </c>
      <c r="F243" s="1">
        <v>43.33</v>
      </c>
      <c r="G243" s="1">
        <f t="shared" si="3"/>
        <v>43.33</v>
      </c>
      <c r="H243" s="2">
        <v>43708</v>
      </c>
      <c r="I243" t="s">
        <v>38</v>
      </c>
      <c r="J243" t="s">
        <v>142</v>
      </c>
      <c r="K243" t="s">
        <v>193</v>
      </c>
      <c r="M243">
        <v>366341</v>
      </c>
      <c r="N243">
        <v>343797</v>
      </c>
      <c r="S243" t="s">
        <v>50</v>
      </c>
      <c r="T243">
        <v>305</v>
      </c>
      <c r="W243">
        <v>8</v>
      </c>
      <c r="X243">
        <v>19</v>
      </c>
      <c r="AA243" t="s">
        <v>43</v>
      </c>
      <c r="AB243">
        <v>114</v>
      </c>
      <c r="AC243" t="s">
        <v>51</v>
      </c>
      <c r="AD243" t="s">
        <v>45</v>
      </c>
      <c r="AE243">
        <v>186</v>
      </c>
    </row>
    <row r="244" spans="2:31" x14ac:dyDescent="0.25">
      <c r="B244">
        <v>105</v>
      </c>
      <c r="C244">
        <v>2019099</v>
      </c>
      <c r="D244">
        <v>1745</v>
      </c>
      <c r="E244" t="s">
        <v>114</v>
      </c>
      <c r="F244" s="1">
        <v>43.33</v>
      </c>
      <c r="G244" s="1">
        <f t="shared" si="3"/>
        <v>43.33</v>
      </c>
      <c r="H244" s="2">
        <v>43708</v>
      </c>
      <c r="I244" t="s">
        <v>38</v>
      </c>
      <c r="J244" t="s">
        <v>128</v>
      </c>
      <c r="K244" t="s">
        <v>116</v>
      </c>
      <c r="M244">
        <v>2141</v>
      </c>
      <c r="N244">
        <v>343758</v>
      </c>
      <c r="S244" t="s">
        <v>117</v>
      </c>
      <c r="T244">
        <v>305</v>
      </c>
      <c r="W244">
        <v>8</v>
      </c>
      <c r="X244">
        <v>19</v>
      </c>
      <c r="Y244">
        <v>1</v>
      </c>
      <c r="Z244">
        <v>1001564</v>
      </c>
      <c r="AA244" t="s">
        <v>43</v>
      </c>
      <c r="AB244">
        <v>105</v>
      </c>
      <c r="AC244" t="s">
        <v>45</v>
      </c>
      <c r="AD244" t="s">
        <v>45</v>
      </c>
      <c r="AE244">
        <v>56</v>
      </c>
    </row>
    <row r="245" spans="2:31" x14ac:dyDescent="0.25">
      <c r="B245">
        <v>105</v>
      </c>
      <c r="C245">
        <v>2019099</v>
      </c>
      <c r="D245">
        <v>1745</v>
      </c>
      <c r="E245" t="s">
        <v>114</v>
      </c>
      <c r="F245" s="1">
        <v>43.33</v>
      </c>
      <c r="G245" s="1">
        <f t="shared" si="3"/>
        <v>43.33</v>
      </c>
      <c r="H245" s="2">
        <v>43708</v>
      </c>
      <c r="I245" t="s">
        <v>38</v>
      </c>
      <c r="J245" t="s">
        <v>128</v>
      </c>
      <c r="K245" t="s">
        <v>116</v>
      </c>
      <c r="M245">
        <v>2141</v>
      </c>
      <c r="N245">
        <v>343758</v>
      </c>
      <c r="S245" t="s">
        <v>117</v>
      </c>
      <c r="T245">
        <v>305</v>
      </c>
      <c r="W245">
        <v>8</v>
      </c>
      <c r="X245">
        <v>19</v>
      </c>
      <c r="Y245">
        <v>1</v>
      </c>
      <c r="Z245">
        <v>1001564</v>
      </c>
      <c r="AA245" t="s">
        <v>43</v>
      </c>
      <c r="AB245">
        <v>105</v>
      </c>
      <c r="AC245" t="s">
        <v>45</v>
      </c>
      <c r="AD245" t="s">
        <v>45</v>
      </c>
      <c r="AE245">
        <v>60</v>
      </c>
    </row>
    <row r="246" spans="2:31" x14ac:dyDescent="0.25">
      <c r="B246">
        <v>105</v>
      </c>
      <c r="C246">
        <v>2019099</v>
      </c>
      <c r="D246">
        <v>1745</v>
      </c>
      <c r="E246" t="s">
        <v>114</v>
      </c>
      <c r="F246" s="1">
        <v>303.31</v>
      </c>
      <c r="G246" s="1">
        <f t="shared" si="3"/>
        <v>303.31</v>
      </c>
      <c r="H246" s="2">
        <v>43718</v>
      </c>
      <c r="I246" t="s">
        <v>38</v>
      </c>
      <c r="J246" t="s">
        <v>151</v>
      </c>
      <c r="K246" t="s">
        <v>116</v>
      </c>
      <c r="M246">
        <v>2144</v>
      </c>
      <c r="N246">
        <v>345014</v>
      </c>
      <c r="S246" t="s">
        <v>117</v>
      </c>
      <c r="T246">
        <v>305</v>
      </c>
      <c r="W246">
        <v>9</v>
      </c>
      <c r="X246">
        <v>19</v>
      </c>
      <c r="Y246">
        <v>7</v>
      </c>
      <c r="Z246">
        <v>1001389</v>
      </c>
      <c r="AA246" t="s">
        <v>43</v>
      </c>
      <c r="AB246">
        <v>105</v>
      </c>
      <c r="AC246" t="s">
        <v>45</v>
      </c>
      <c r="AD246" t="s">
        <v>45</v>
      </c>
      <c r="AE246">
        <v>4</v>
      </c>
    </row>
    <row r="247" spans="2:31" x14ac:dyDescent="0.25">
      <c r="B247">
        <v>105</v>
      </c>
      <c r="C247">
        <v>2019099</v>
      </c>
      <c r="D247">
        <v>1745</v>
      </c>
      <c r="E247" t="s">
        <v>114</v>
      </c>
      <c r="F247" s="1">
        <v>259.98</v>
      </c>
      <c r="G247" s="1">
        <f t="shared" si="3"/>
        <v>259.98</v>
      </c>
      <c r="H247" s="2">
        <v>43718</v>
      </c>
      <c r="I247" t="s">
        <v>38</v>
      </c>
      <c r="J247" t="s">
        <v>134</v>
      </c>
      <c r="K247" t="s">
        <v>116</v>
      </c>
      <c r="M247">
        <v>2144</v>
      </c>
      <c r="N247">
        <v>345014</v>
      </c>
      <c r="S247" t="s">
        <v>117</v>
      </c>
      <c r="T247">
        <v>305</v>
      </c>
      <c r="W247">
        <v>9</v>
      </c>
      <c r="X247">
        <v>19</v>
      </c>
      <c r="Y247">
        <v>6</v>
      </c>
      <c r="Z247">
        <v>1099678</v>
      </c>
      <c r="AA247" t="s">
        <v>43</v>
      </c>
      <c r="AB247">
        <v>105</v>
      </c>
      <c r="AC247" t="s">
        <v>45</v>
      </c>
      <c r="AD247" t="s">
        <v>45</v>
      </c>
      <c r="AE247">
        <v>5</v>
      </c>
    </row>
    <row r="248" spans="2:31" x14ac:dyDescent="0.25">
      <c r="B248">
        <v>105</v>
      </c>
      <c r="C248">
        <v>2019099</v>
      </c>
      <c r="D248">
        <v>1745</v>
      </c>
      <c r="E248" t="s">
        <v>114</v>
      </c>
      <c r="F248" s="1">
        <v>216.65</v>
      </c>
      <c r="G248" s="1">
        <f t="shared" si="3"/>
        <v>216.65</v>
      </c>
      <c r="H248" s="2">
        <v>43718</v>
      </c>
      <c r="I248" t="s">
        <v>38</v>
      </c>
      <c r="J248" t="s">
        <v>134</v>
      </c>
      <c r="K248" t="s">
        <v>116</v>
      </c>
      <c r="M248">
        <v>2144</v>
      </c>
      <c r="N248">
        <v>345014</v>
      </c>
      <c r="S248" t="s">
        <v>117</v>
      </c>
      <c r="T248">
        <v>305</v>
      </c>
      <c r="W248">
        <v>9</v>
      </c>
      <c r="X248">
        <v>19</v>
      </c>
      <c r="Y248">
        <v>5</v>
      </c>
      <c r="Z248">
        <v>1099678</v>
      </c>
      <c r="AA248" t="s">
        <v>43</v>
      </c>
      <c r="AB248">
        <v>105</v>
      </c>
      <c r="AC248" t="s">
        <v>45</v>
      </c>
      <c r="AD248" t="s">
        <v>45</v>
      </c>
      <c r="AE248">
        <v>1</v>
      </c>
    </row>
    <row r="249" spans="2:31" x14ac:dyDescent="0.25">
      <c r="B249">
        <v>105</v>
      </c>
      <c r="C249">
        <v>2019099</v>
      </c>
      <c r="D249">
        <v>1745</v>
      </c>
      <c r="E249" t="s">
        <v>114</v>
      </c>
      <c r="F249" s="1">
        <v>21.67</v>
      </c>
      <c r="G249" s="1">
        <f t="shared" si="3"/>
        <v>21.67</v>
      </c>
      <c r="H249" s="2">
        <v>43718</v>
      </c>
      <c r="I249" t="s">
        <v>38</v>
      </c>
      <c r="J249" t="s">
        <v>151</v>
      </c>
      <c r="K249" t="s">
        <v>116</v>
      </c>
      <c r="M249">
        <v>2144</v>
      </c>
      <c r="N249">
        <v>345014</v>
      </c>
      <c r="S249" t="s">
        <v>117</v>
      </c>
      <c r="T249">
        <v>305</v>
      </c>
      <c r="W249">
        <v>9</v>
      </c>
      <c r="X249">
        <v>19</v>
      </c>
      <c r="Y249">
        <v>0.5</v>
      </c>
      <c r="Z249">
        <v>1001389</v>
      </c>
      <c r="AA249" t="s">
        <v>43</v>
      </c>
      <c r="AB249">
        <v>105</v>
      </c>
      <c r="AC249" t="s">
        <v>45</v>
      </c>
      <c r="AD249" t="s">
        <v>45</v>
      </c>
      <c r="AE249">
        <v>2</v>
      </c>
    </row>
    <row r="250" spans="2:31" x14ac:dyDescent="0.25">
      <c r="B250">
        <v>105</v>
      </c>
      <c r="C250">
        <v>2019099</v>
      </c>
      <c r="D250">
        <v>1745</v>
      </c>
      <c r="E250" t="s">
        <v>114</v>
      </c>
      <c r="F250" s="1">
        <v>21.67</v>
      </c>
      <c r="G250" s="1">
        <f t="shared" si="3"/>
        <v>21.67</v>
      </c>
      <c r="H250" s="2">
        <v>43718</v>
      </c>
      <c r="I250" t="s">
        <v>38</v>
      </c>
      <c r="J250" t="s">
        <v>151</v>
      </c>
      <c r="K250" t="s">
        <v>116</v>
      </c>
      <c r="M250">
        <v>2144</v>
      </c>
      <c r="N250">
        <v>345014</v>
      </c>
      <c r="S250" t="s">
        <v>117</v>
      </c>
      <c r="T250">
        <v>305</v>
      </c>
      <c r="W250">
        <v>9</v>
      </c>
      <c r="X250">
        <v>19</v>
      </c>
      <c r="Y250">
        <v>0.5</v>
      </c>
      <c r="Z250">
        <v>1001389</v>
      </c>
      <c r="AA250" t="s">
        <v>43</v>
      </c>
      <c r="AB250">
        <v>105</v>
      </c>
      <c r="AC250" t="s">
        <v>45</v>
      </c>
      <c r="AD250" t="s">
        <v>45</v>
      </c>
      <c r="AE250">
        <v>3</v>
      </c>
    </row>
    <row r="251" spans="2:31" x14ac:dyDescent="0.25">
      <c r="B251">
        <v>105</v>
      </c>
      <c r="C251">
        <v>2019099</v>
      </c>
      <c r="D251">
        <v>1745</v>
      </c>
      <c r="E251" t="s">
        <v>114</v>
      </c>
      <c r="F251" s="1">
        <v>736</v>
      </c>
      <c r="G251" s="1">
        <f t="shared" si="3"/>
        <v>736</v>
      </c>
      <c r="H251" s="2">
        <v>43723</v>
      </c>
      <c r="I251" t="s">
        <v>38</v>
      </c>
      <c r="J251" t="s">
        <v>120</v>
      </c>
      <c r="K251" t="s">
        <v>116</v>
      </c>
      <c r="M251">
        <v>2147</v>
      </c>
      <c r="N251">
        <v>345212</v>
      </c>
      <c r="S251" t="s">
        <v>117</v>
      </c>
      <c r="T251">
        <v>305</v>
      </c>
      <c r="W251">
        <v>9</v>
      </c>
      <c r="X251">
        <v>19</v>
      </c>
      <c r="Y251">
        <v>8</v>
      </c>
      <c r="Z251">
        <v>1099823</v>
      </c>
      <c r="AA251" t="s">
        <v>43</v>
      </c>
      <c r="AB251">
        <v>105</v>
      </c>
      <c r="AC251" t="s">
        <v>45</v>
      </c>
      <c r="AD251" t="s">
        <v>45</v>
      </c>
      <c r="AE251">
        <v>14</v>
      </c>
    </row>
    <row r="252" spans="2:31" x14ac:dyDescent="0.25">
      <c r="B252">
        <v>105</v>
      </c>
      <c r="C252">
        <v>2019099</v>
      </c>
      <c r="D252">
        <v>1745</v>
      </c>
      <c r="E252" t="s">
        <v>114</v>
      </c>
      <c r="F252" s="1">
        <v>736</v>
      </c>
      <c r="G252" s="1">
        <f t="shared" si="3"/>
        <v>736</v>
      </c>
      <c r="H252" s="2">
        <v>43723</v>
      </c>
      <c r="I252" t="s">
        <v>38</v>
      </c>
      <c r="J252" t="s">
        <v>120</v>
      </c>
      <c r="K252" t="s">
        <v>116</v>
      </c>
      <c r="M252">
        <v>2147</v>
      </c>
      <c r="N252">
        <v>345212</v>
      </c>
      <c r="S252" t="s">
        <v>117</v>
      </c>
      <c r="T252">
        <v>305</v>
      </c>
      <c r="W252">
        <v>9</v>
      </c>
      <c r="X252">
        <v>19</v>
      </c>
      <c r="Y252">
        <v>8</v>
      </c>
      <c r="Z252">
        <v>1099823</v>
      </c>
      <c r="AA252" t="s">
        <v>43</v>
      </c>
      <c r="AB252">
        <v>105</v>
      </c>
      <c r="AC252" t="s">
        <v>45</v>
      </c>
      <c r="AD252" t="s">
        <v>45</v>
      </c>
      <c r="AE252">
        <v>15</v>
      </c>
    </row>
    <row r="253" spans="2:31" x14ac:dyDescent="0.25">
      <c r="B253">
        <v>105</v>
      </c>
      <c r="C253">
        <v>2019099</v>
      </c>
      <c r="D253">
        <v>1745</v>
      </c>
      <c r="E253" t="s">
        <v>114</v>
      </c>
      <c r="F253" s="1">
        <v>736</v>
      </c>
      <c r="G253" s="1">
        <f t="shared" si="3"/>
        <v>736</v>
      </c>
      <c r="H253" s="2">
        <v>43723</v>
      </c>
      <c r="I253" t="s">
        <v>38</v>
      </c>
      <c r="J253" t="s">
        <v>120</v>
      </c>
      <c r="K253" t="s">
        <v>116</v>
      </c>
      <c r="M253">
        <v>2147</v>
      </c>
      <c r="N253">
        <v>345212</v>
      </c>
      <c r="S253" t="s">
        <v>117</v>
      </c>
      <c r="T253">
        <v>305</v>
      </c>
      <c r="W253">
        <v>9</v>
      </c>
      <c r="X253">
        <v>19</v>
      </c>
      <c r="Y253">
        <v>8</v>
      </c>
      <c r="Z253">
        <v>1099823</v>
      </c>
      <c r="AA253" t="s">
        <v>43</v>
      </c>
      <c r="AB253">
        <v>105</v>
      </c>
      <c r="AC253" t="s">
        <v>45</v>
      </c>
      <c r="AD253" t="s">
        <v>45</v>
      </c>
      <c r="AE253">
        <v>16</v>
      </c>
    </row>
    <row r="254" spans="2:31" x14ac:dyDescent="0.25">
      <c r="B254">
        <v>105</v>
      </c>
      <c r="C254">
        <v>2019099</v>
      </c>
      <c r="D254">
        <v>1745</v>
      </c>
      <c r="E254" t="s">
        <v>114</v>
      </c>
      <c r="F254" s="1">
        <v>736</v>
      </c>
      <c r="G254" s="1">
        <f t="shared" si="3"/>
        <v>736</v>
      </c>
      <c r="H254" s="2">
        <v>43723</v>
      </c>
      <c r="I254" t="s">
        <v>38</v>
      </c>
      <c r="J254" t="s">
        <v>120</v>
      </c>
      <c r="K254" t="s">
        <v>116</v>
      </c>
      <c r="M254">
        <v>2147</v>
      </c>
      <c r="N254">
        <v>345212</v>
      </c>
      <c r="S254" t="s">
        <v>117</v>
      </c>
      <c r="T254">
        <v>305</v>
      </c>
      <c r="W254">
        <v>9</v>
      </c>
      <c r="X254">
        <v>19</v>
      </c>
      <c r="Y254">
        <v>8</v>
      </c>
      <c r="Z254">
        <v>1099823</v>
      </c>
      <c r="AA254" t="s">
        <v>43</v>
      </c>
      <c r="AB254">
        <v>105</v>
      </c>
      <c r="AC254" t="s">
        <v>45</v>
      </c>
      <c r="AD254" t="s">
        <v>45</v>
      </c>
      <c r="AE254">
        <v>17</v>
      </c>
    </row>
    <row r="255" spans="2:31" x14ac:dyDescent="0.25">
      <c r="B255">
        <v>105</v>
      </c>
      <c r="C255">
        <v>2019099</v>
      </c>
      <c r="D255">
        <v>1745</v>
      </c>
      <c r="E255" t="s">
        <v>114</v>
      </c>
      <c r="F255" s="1">
        <v>736</v>
      </c>
      <c r="G255" s="1">
        <f t="shared" si="3"/>
        <v>736</v>
      </c>
      <c r="H255" s="2">
        <v>43723</v>
      </c>
      <c r="I255" t="s">
        <v>38</v>
      </c>
      <c r="J255" t="s">
        <v>120</v>
      </c>
      <c r="K255" t="s">
        <v>116</v>
      </c>
      <c r="M255">
        <v>2147</v>
      </c>
      <c r="N255">
        <v>345212</v>
      </c>
      <c r="S255" t="s">
        <v>117</v>
      </c>
      <c r="T255">
        <v>305</v>
      </c>
      <c r="W255">
        <v>9</v>
      </c>
      <c r="X255">
        <v>19</v>
      </c>
      <c r="Y255">
        <v>8</v>
      </c>
      <c r="Z255">
        <v>1099823</v>
      </c>
      <c r="AA255" t="s">
        <v>43</v>
      </c>
      <c r="AB255">
        <v>105</v>
      </c>
      <c r="AC255" t="s">
        <v>45</v>
      </c>
      <c r="AD255" t="s">
        <v>45</v>
      </c>
      <c r="AE255">
        <v>18</v>
      </c>
    </row>
    <row r="256" spans="2:31" x14ac:dyDescent="0.25">
      <c r="B256">
        <v>105</v>
      </c>
      <c r="C256">
        <v>2019099</v>
      </c>
      <c r="D256">
        <v>1745</v>
      </c>
      <c r="E256" t="s">
        <v>114</v>
      </c>
      <c r="F256" s="1">
        <v>736</v>
      </c>
      <c r="G256" s="1">
        <f t="shared" si="3"/>
        <v>736</v>
      </c>
      <c r="H256" s="2">
        <v>43723</v>
      </c>
      <c r="I256" t="s">
        <v>38</v>
      </c>
      <c r="J256" t="s">
        <v>120</v>
      </c>
      <c r="K256" t="s">
        <v>116</v>
      </c>
      <c r="M256">
        <v>2147</v>
      </c>
      <c r="N256">
        <v>345212</v>
      </c>
      <c r="S256" t="s">
        <v>117</v>
      </c>
      <c r="T256">
        <v>305</v>
      </c>
      <c r="W256">
        <v>9</v>
      </c>
      <c r="X256">
        <v>19</v>
      </c>
      <c r="Y256">
        <v>8</v>
      </c>
      <c r="Z256">
        <v>1099823</v>
      </c>
      <c r="AA256" t="s">
        <v>43</v>
      </c>
      <c r="AB256">
        <v>105</v>
      </c>
      <c r="AC256" t="s">
        <v>45</v>
      </c>
      <c r="AD256" t="s">
        <v>45</v>
      </c>
      <c r="AE256">
        <v>19</v>
      </c>
    </row>
    <row r="257" spans="2:31" x14ac:dyDescent="0.25">
      <c r="B257">
        <v>105</v>
      </c>
      <c r="C257">
        <v>2019099</v>
      </c>
      <c r="D257">
        <v>1745</v>
      </c>
      <c r="E257" t="s">
        <v>114</v>
      </c>
      <c r="F257" s="1">
        <v>736</v>
      </c>
      <c r="G257" s="1">
        <f t="shared" si="3"/>
        <v>736</v>
      </c>
      <c r="H257" s="2">
        <v>43723</v>
      </c>
      <c r="I257" t="s">
        <v>38</v>
      </c>
      <c r="J257" t="s">
        <v>120</v>
      </c>
      <c r="K257" t="s">
        <v>116</v>
      </c>
      <c r="M257">
        <v>2147</v>
      </c>
      <c r="N257">
        <v>345212</v>
      </c>
      <c r="S257" t="s">
        <v>117</v>
      </c>
      <c r="T257">
        <v>305</v>
      </c>
      <c r="W257">
        <v>9</v>
      </c>
      <c r="X257">
        <v>19</v>
      </c>
      <c r="Y257">
        <v>8</v>
      </c>
      <c r="Z257">
        <v>1099823</v>
      </c>
      <c r="AA257" t="s">
        <v>43</v>
      </c>
      <c r="AB257">
        <v>105</v>
      </c>
      <c r="AC257" t="s">
        <v>45</v>
      </c>
      <c r="AD257" t="s">
        <v>45</v>
      </c>
      <c r="AE257">
        <v>20</v>
      </c>
    </row>
    <row r="258" spans="2:31" x14ac:dyDescent="0.25">
      <c r="B258">
        <v>105</v>
      </c>
      <c r="C258">
        <v>2019099</v>
      </c>
      <c r="D258">
        <v>1745</v>
      </c>
      <c r="E258" t="s">
        <v>114</v>
      </c>
      <c r="F258" s="1">
        <v>736</v>
      </c>
      <c r="G258" s="1">
        <f t="shared" si="3"/>
        <v>736</v>
      </c>
      <c r="H258" s="2">
        <v>43723</v>
      </c>
      <c r="I258" t="s">
        <v>38</v>
      </c>
      <c r="J258" t="s">
        <v>120</v>
      </c>
      <c r="K258" t="s">
        <v>116</v>
      </c>
      <c r="M258">
        <v>2147</v>
      </c>
      <c r="N258">
        <v>345212</v>
      </c>
      <c r="S258" t="s">
        <v>117</v>
      </c>
      <c r="T258">
        <v>305</v>
      </c>
      <c r="W258">
        <v>9</v>
      </c>
      <c r="X258">
        <v>19</v>
      </c>
      <c r="Y258">
        <v>8</v>
      </c>
      <c r="Z258">
        <v>1099823</v>
      </c>
      <c r="AA258" t="s">
        <v>43</v>
      </c>
      <c r="AB258">
        <v>105</v>
      </c>
      <c r="AC258" t="s">
        <v>45</v>
      </c>
      <c r="AD258" t="s">
        <v>45</v>
      </c>
      <c r="AE258">
        <v>21</v>
      </c>
    </row>
    <row r="259" spans="2:31" x14ac:dyDescent="0.25">
      <c r="B259">
        <v>105</v>
      </c>
      <c r="C259">
        <v>2019099</v>
      </c>
      <c r="D259">
        <v>1745</v>
      </c>
      <c r="E259" t="s">
        <v>114</v>
      </c>
      <c r="F259" s="1">
        <v>644</v>
      </c>
      <c r="G259" s="1">
        <f t="shared" si="3"/>
        <v>644</v>
      </c>
      <c r="H259" s="2">
        <v>43723</v>
      </c>
      <c r="I259" t="s">
        <v>38</v>
      </c>
      <c r="J259" t="s">
        <v>120</v>
      </c>
      <c r="K259" t="s">
        <v>116</v>
      </c>
      <c r="M259">
        <v>2147</v>
      </c>
      <c r="N259">
        <v>345212</v>
      </c>
      <c r="S259" t="s">
        <v>117</v>
      </c>
      <c r="T259">
        <v>305</v>
      </c>
      <c r="W259">
        <v>9</v>
      </c>
      <c r="X259">
        <v>19</v>
      </c>
      <c r="Y259">
        <v>7</v>
      </c>
      <c r="Z259">
        <v>1099823</v>
      </c>
      <c r="AA259" t="s">
        <v>43</v>
      </c>
      <c r="AB259">
        <v>105</v>
      </c>
      <c r="AC259" t="s">
        <v>45</v>
      </c>
      <c r="AD259" t="s">
        <v>45</v>
      </c>
      <c r="AE259">
        <v>13</v>
      </c>
    </row>
    <row r="260" spans="2:31" x14ac:dyDescent="0.25">
      <c r="B260">
        <v>105</v>
      </c>
      <c r="C260">
        <v>2019099</v>
      </c>
      <c r="D260">
        <v>1745</v>
      </c>
      <c r="E260" t="s">
        <v>114</v>
      </c>
      <c r="F260" s="1">
        <v>488</v>
      </c>
      <c r="G260" s="1">
        <f t="shared" ref="G260:G323" si="4">ABS(F260)</f>
        <v>488</v>
      </c>
      <c r="H260" s="2">
        <v>43723</v>
      </c>
      <c r="I260" t="s">
        <v>38</v>
      </c>
      <c r="J260" t="s">
        <v>124</v>
      </c>
      <c r="K260" t="s">
        <v>116</v>
      </c>
      <c r="M260">
        <v>2147</v>
      </c>
      <c r="N260">
        <v>345212</v>
      </c>
      <c r="S260" t="s">
        <v>117</v>
      </c>
      <c r="T260">
        <v>305</v>
      </c>
      <c r="W260">
        <v>9</v>
      </c>
      <c r="X260">
        <v>19</v>
      </c>
      <c r="Y260">
        <v>8</v>
      </c>
      <c r="Z260">
        <v>1099918</v>
      </c>
      <c r="AA260" t="s">
        <v>43</v>
      </c>
      <c r="AB260">
        <v>105</v>
      </c>
      <c r="AC260" t="s">
        <v>45</v>
      </c>
      <c r="AD260" t="s">
        <v>45</v>
      </c>
      <c r="AE260">
        <v>30</v>
      </c>
    </row>
    <row r="261" spans="2:31" x14ac:dyDescent="0.25">
      <c r="B261">
        <v>105</v>
      </c>
      <c r="C261">
        <v>2019099</v>
      </c>
      <c r="D261">
        <v>1745</v>
      </c>
      <c r="E261" t="s">
        <v>114</v>
      </c>
      <c r="F261" s="1">
        <v>488</v>
      </c>
      <c r="G261" s="1">
        <f t="shared" si="4"/>
        <v>488</v>
      </c>
      <c r="H261" s="2">
        <v>43723</v>
      </c>
      <c r="I261" t="s">
        <v>38</v>
      </c>
      <c r="J261" t="s">
        <v>124</v>
      </c>
      <c r="K261" t="s">
        <v>116</v>
      </c>
      <c r="M261">
        <v>2147</v>
      </c>
      <c r="N261">
        <v>345212</v>
      </c>
      <c r="S261" t="s">
        <v>117</v>
      </c>
      <c r="T261">
        <v>305</v>
      </c>
      <c r="W261">
        <v>9</v>
      </c>
      <c r="X261">
        <v>19</v>
      </c>
      <c r="Y261">
        <v>8</v>
      </c>
      <c r="Z261">
        <v>1099918</v>
      </c>
      <c r="AA261" t="s">
        <v>43</v>
      </c>
      <c r="AB261">
        <v>105</v>
      </c>
      <c r="AC261" t="s">
        <v>45</v>
      </c>
      <c r="AD261" t="s">
        <v>45</v>
      </c>
      <c r="AE261">
        <v>31</v>
      </c>
    </row>
    <row r="262" spans="2:31" x14ac:dyDescent="0.25">
      <c r="B262">
        <v>105</v>
      </c>
      <c r="C262">
        <v>2019099</v>
      </c>
      <c r="D262">
        <v>1745</v>
      </c>
      <c r="E262" t="s">
        <v>114</v>
      </c>
      <c r="F262" s="1">
        <v>488</v>
      </c>
      <c r="G262" s="1">
        <f t="shared" si="4"/>
        <v>488</v>
      </c>
      <c r="H262" s="2">
        <v>43723</v>
      </c>
      <c r="I262" t="s">
        <v>38</v>
      </c>
      <c r="J262" t="s">
        <v>124</v>
      </c>
      <c r="K262" t="s">
        <v>116</v>
      </c>
      <c r="M262">
        <v>2147</v>
      </c>
      <c r="N262">
        <v>345212</v>
      </c>
      <c r="S262" t="s">
        <v>117</v>
      </c>
      <c r="T262">
        <v>305</v>
      </c>
      <c r="W262">
        <v>9</v>
      </c>
      <c r="X262">
        <v>19</v>
      </c>
      <c r="Y262">
        <v>8</v>
      </c>
      <c r="Z262">
        <v>1099918</v>
      </c>
      <c r="AA262" t="s">
        <v>43</v>
      </c>
      <c r="AB262">
        <v>105</v>
      </c>
      <c r="AC262" t="s">
        <v>45</v>
      </c>
      <c r="AD262" t="s">
        <v>45</v>
      </c>
      <c r="AE262">
        <v>32</v>
      </c>
    </row>
    <row r="263" spans="2:31" x14ac:dyDescent="0.25">
      <c r="B263">
        <v>105</v>
      </c>
      <c r="C263">
        <v>2019099</v>
      </c>
      <c r="D263">
        <v>1745</v>
      </c>
      <c r="E263" t="s">
        <v>114</v>
      </c>
      <c r="F263" s="1">
        <v>363</v>
      </c>
      <c r="G263" s="1">
        <f t="shared" si="4"/>
        <v>363</v>
      </c>
      <c r="H263" s="2">
        <v>43723</v>
      </c>
      <c r="I263" t="s">
        <v>38</v>
      </c>
      <c r="J263" t="s">
        <v>119</v>
      </c>
      <c r="K263" t="s">
        <v>116</v>
      </c>
      <c r="M263">
        <v>2147</v>
      </c>
      <c r="N263">
        <v>345212</v>
      </c>
      <c r="S263" t="s">
        <v>117</v>
      </c>
      <c r="T263">
        <v>305</v>
      </c>
      <c r="W263">
        <v>9</v>
      </c>
      <c r="X263">
        <v>19</v>
      </c>
      <c r="Y263">
        <v>3</v>
      </c>
      <c r="Z263">
        <v>1099915</v>
      </c>
      <c r="AA263" t="s">
        <v>43</v>
      </c>
      <c r="AB263">
        <v>105</v>
      </c>
      <c r="AC263" t="s">
        <v>45</v>
      </c>
      <c r="AD263" t="s">
        <v>45</v>
      </c>
      <c r="AE263">
        <v>22</v>
      </c>
    </row>
    <row r="264" spans="2:31" x14ac:dyDescent="0.25">
      <c r="B264">
        <v>105</v>
      </c>
      <c r="C264">
        <v>2019099</v>
      </c>
      <c r="D264">
        <v>1745</v>
      </c>
      <c r="E264" t="s">
        <v>114</v>
      </c>
      <c r="F264" s="1">
        <v>346.64</v>
      </c>
      <c r="G264" s="1">
        <f t="shared" si="4"/>
        <v>346.64</v>
      </c>
      <c r="H264" s="2">
        <v>43723</v>
      </c>
      <c r="I264" t="s">
        <v>38</v>
      </c>
      <c r="J264" t="s">
        <v>129</v>
      </c>
      <c r="K264" t="s">
        <v>116</v>
      </c>
      <c r="M264">
        <v>2147</v>
      </c>
      <c r="N264">
        <v>345212</v>
      </c>
      <c r="S264" t="s">
        <v>117</v>
      </c>
      <c r="T264">
        <v>305</v>
      </c>
      <c r="W264">
        <v>9</v>
      </c>
      <c r="X264">
        <v>19</v>
      </c>
      <c r="Y264">
        <v>8</v>
      </c>
      <c r="Z264">
        <v>1001682</v>
      </c>
      <c r="AA264" t="s">
        <v>43</v>
      </c>
      <c r="AB264">
        <v>105</v>
      </c>
      <c r="AC264" t="s">
        <v>45</v>
      </c>
      <c r="AD264" t="s">
        <v>45</v>
      </c>
      <c r="AE264">
        <v>2</v>
      </c>
    </row>
    <row r="265" spans="2:31" x14ac:dyDescent="0.25">
      <c r="B265">
        <v>105</v>
      </c>
      <c r="C265">
        <v>2019099</v>
      </c>
      <c r="D265">
        <v>1745</v>
      </c>
      <c r="E265" t="s">
        <v>114</v>
      </c>
      <c r="F265" s="1">
        <v>346.64</v>
      </c>
      <c r="G265" s="1">
        <f t="shared" si="4"/>
        <v>346.64</v>
      </c>
      <c r="H265" s="2">
        <v>43723</v>
      </c>
      <c r="I265" t="s">
        <v>38</v>
      </c>
      <c r="J265" t="s">
        <v>128</v>
      </c>
      <c r="K265" t="s">
        <v>116</v>
      </c>
      <c r="M265">
        <v>2147</v>
      </c>
      <c r="N265">
        <v>345212</v>
      </c>
      <c r="S265" t="s">
        <v>117</v>
      </c>
      <c r="T265">
        <v>305</v>
      </c>
      <c r="W265">
        <v>9</v>
      </c>
      <c r="X265">
        <v>19</v>
      </c>
      <c r="Y265">
        <v>8</v>
      </c>
      <c r="Z265">
        <v>1001564</v>
      </c>
      <c r="AA265" t="s">
        <v>43</v>
      </c>
      <c r="AB265">
        <v>105</v>
      </c>
      <c r="AC265" t="s">
        <v>45</v>
      </c>
      <c r="AD265" t="s">
        <v>45</v>
      </c>
      <c r="AE265">
        <v>56</v>
      </c>
    </row>
    <row r="266" spans="2:31" x14ac:dyDescent="0.25">
      <c r="B266">
        <v>105</v>
      </c>
      <c r="C266">
        <v>2019099</v>
      </c>
      <c r="D266">
        <v>1745</v>
      </c>
      <c r="E266" t="s">
        <v>114</v>
      </c>
      <c r="F266" s="1">
        <v>346.64</v>
      </c>
      <c r="G266" s="1">
        <f t="shared" si="4"/>
        <v>346.64</v>
      </c>
      <c r="H266" s="2">
        <v>43723</v>
      </c>
      <c r="I266" t="s">
        <v>38</v>
      </c>
      <c r="J266" t="s">
        <v>128</v>
      </c>
      <c r="K266" t="s">
        <v>116</v>
      </c>
      <c r="M266">
        <v>2147</v>
      </c>
      <c r="N266">
        <v>345212</v>
      </c>
      <c r="S266" t="s">
        <v>117</v>
      </c>
      <c r="T266">
        <v>305</v>
      </c>
      <c r="W266">
        <v>9</v>
      </c>
      <c r="X266">
        <v>19</v>
      </c>
      <c r="Y266">
        <v>8</v>
      </c>
      <c r="Z266">
        <v>1001564</v>
      </c>
      <c r="AA266" t="s">
        <v>43</v>
      </c>
      <c r="AB266">
        <v>105</v>
      </c>
      <c r="AC266" t="s">
        <v>45</v>
      </c>
      <c r="AD266" t="s">
        <v>45</v>
      </c>
      <c r="AE266">
        <v>57</v>
      </c>
    </row>
    <row r="267" spans="2:31" x14ac:dyDescent="0.25">
      <c r="B267">
        <v>105</v>
      </c>
      <c r="C267">
        <v>2019099</v>
      </c>
      <c r="D267">
        <v>1745</v>
      </c>
      <c r="E267" t="s">
        <v>114</v>
      </c>
      <c r="F267" s="1">
        <v>346.64</v>
      </c>
      <c r="G267" s="1">
        <f t="shared" si="4"/>
        <v>346.64</v>
      </c>
      <c r="H267" s="2">
        <v>43723</v>
      </c>
      <c r="I267" t="s">
        <v>38</v>
      </c>
      <c r="J267" t="s">
        <v>128</v>
      </c>
      <c r="K267" t="s">
        <v>116</v>
      </c>
      <c r="M267">
        <v>2147</v>
      </c>
      <c r="N267">
        <v>345212</v>
      </c>
      <c r="S267" t="s">
        <v>117</v>
      </c>
      <c r="T267">
        <v>305</v>
      </c>
      <c r="W267">
        <v>9</v>
      </c>
      <c r="X267">
        <v>19</v>
      </c>
      <c r="Y267">
        <v>8</v>
      </c>
      <c r="Z267">
        <v>1001564</v>
      </c>
      <c r="AA267" t="s">
        <v>43</v>
      </c>
      <c r="AB267">
        <v>105</v>
      </c>
      <c r="AC267" t="s">
        <v>45</v>
      </c>
      <c r="AD267" t="s">
        <v>45</v>
      </c>
      <c r="AE267">
        <v>58</v>
      </c>
    </row>
    <row r="268" spans="2:31" x14ac:dyDescent="0.25">
      <c r="B268">
        <v>105</v>
      </c>
      <c r="C268">
        <v>2019099</v>
      </c>
      <c r="D268">
        <v>1745</v>
      </c>
      <c r="E268" t="s">
        <v>114</v>
      </c>
      <c r="F268" s="1">
        <v>346.64</v>
      </c>
      <c r="G268" s="1">
        <f t="shared" si="4"/>
        <v>346.64</v>
      </c>
      <c r="H268" s="2">
        <v>43723</v>
      </c>
      <c r="I268" t="s">
        <v>38</v>
      </c>
      <c r="J268" t="s">
        <v>129</v>
      </c>
      <c r="K268" t="s">
        <v>116</v>
      </c>
      <c r="M268">
        <v>2147</v>
      </c>
      <c r="N268">
        <v>345212</v>
      </c>
      <c r="S268" t="s">
        <v>117</v>
      </c>
      <c r="T268">
        <v>305</v>
      </c>
      <c r="W268">
        <v>9</v>
      </c>
      <c r="X268">
        <v>19</v>
      </c>
      <c r="Y268">
        <v>8</v>
      </c>
      <c r="Z268">
        <v>1001682</v>
      </c>
      <c r="AA268" t="s">
        <v>43</v>
      </c>
      <c r="AB268">
        <v>105</v>
      </c>
      <c r="AC268" t="s">
        <v>45</v>
      </c>
      <c r="AD268" t="s">
        <v>45</v>
      </c>
      <c r="AE268">
        <v>59</v>
      </c>
    </row>
    <row r="269" spans="2:31" x14ac:dyDescent="0.25">
      <c r="B269">
        <v>105</v>
      </c>
      <c r="C269">
        <v>2019099</v>
      </c>
      <c r="D269">
        <v>1745</v>
      </c>
      <c r="E269" t="s">
        <v>114</v>
      </c>
      <c r="F269" s="1">
        <v>346.64</v>
      </c>
      <c r="G269" s="1">
        <f t="shared" si="4"/>
        <v>346.64</v>
      </c>
      <c r="H269" s="2">
        <v>43723</v>
      </c>
      <c r="I269" t="s">
        <v>38</v>
      </c>
      <c r="J269" t="s">
        <v>129</v>
      </c>
      <c r="K269" t="s">
        <v>116</v>
      </c>
      <c r="M269">
        <v>2147</v>
      </c>
      <c r="N269">
        <v>345212</v>
      </c>
      <c r="S269" t="s">
        <v>117</v>
      </c>
      <c r="T269">
        <v>305</v>
      </c>
      <c r="W269">
        <v>9</v>
      </c>
      <c r="X269">
        <v>19</v>
      </c>
      <c r="Y269">
        <v>8</v>
      </c>
      <c r="Z269">
        <v>1001682</v>
      </c>
      <c r="AA269" t="s">
        <v>43</v>
      </c>
      <c r="AB269">
        <v>105</v>
      </c>
      <c r="AC269" t="s">
        <v>45</v>
      </c>
      <c r="AD269" t="s">
        <v>45</v>
      </c>
      <c r="AE269">
        <v>60</v>
      </c>
    </row>
    <row r="270" spans="2:31" x14ac:dyDescent="0.25">
      <c r="B270">
        <v>105</v>
      </c>
      <c r="C270">
        <v>2019099</v>
      </c>
      <c r="D270">
        <v>1745</v>
      </c>
      <c r="E270" t="s">
        <v>114</v>
      </c>
      <c r="F270" s="1">
        <v>303.31</v>
      </c>
      <c r="G270" s="1">
        <f t="shared" si="4"/>
        <v>303.31</v>
      </c>
      <c r="H270" s="2">
        <v>43723</v>
      </c>
      <c r="I270" t="s">
        <v>38</v>
      </c>
      <c r="J270" t="s">
        <v>127</v>
      </c>
      <c r="K270" t="s">
        <v>116</v>
      </c>
      <c r="M270">
        <v>2147</v>
      </c>
      <c r="N270">
        <v>345212</v>
      </c>
      <c r="S270" t="s">
        <v>117</v>
      </c>
      <c r="T270">
        <v>305</v>
      </c>
      <c r="W270">
        <v>9</v>
      </c>
      <c r="X270">
        <v>19</v>
      </c>
      <c r="Y270">
        <v>7</v>
      </c>
      <c r="Z270">
        <v>1099997</v>
      </c>
      <c r="AA270" t="s">
        <v>43</v>
      </c>
      <c r="AB270">
        <v>105</v>
      </c>
      <c r="AC270" t="s">
        <v>45</v>
      </c>
      <c r="AD270" t="s">
        <v>45</v>
      </c>
      <c r="AE270">
        <v>10</v>
      </c>
    </row>
    <row r="271" spans="2:31" x14ac:dyDescent="0.25">
      <c r="B271">
        <v>105</v>
      </c>
      <c r="C271">
        <v>2019099</v>
      </c>
      <c r="D271">
        <v>1745</v>
      </c>
      <c r="E271" t="s">
        <v>114</v>
      </c>
      <c r="F271" s="1">
        <v>259.98</v>
      </c>
      <c r="G271" s="1">
        <f t="shared" si="4"/>
        <v>259.98</v>
      </c>
      <c r="H271" s="2">
        <v>43723</v>
      </c>
      <c r="I271" t="s">
        <v>38</v>
      </c>
      <c r="J271" t="s">
        <v>127</v>
      </c>
      <c r="K271" t="s">
        <v>116</v>
      </c>
      <c r="M271">
        <v>2147</v>
      </c>
      <c r="N271">
        <v>345212</v>
      </c>
      <c r="S271" t="s">
        <v>117</v>
      </c>
      <c r="T271">
        <v>305</v>
      </c>
      <c r="W271">
        <v>9</v>
      </c>
      <c r="X271">
        <v>19</v>
      </c>
      <c r="Y271">
        <v>6</v>
      </c>
      <c r="Z271">
        <v>1099997</v>
      </c>
      <c r="AA271" t="s">
        <v>43</v>
      </c>
      <c r="AB271">
        <v>105</v>
      </c>
      <c r="AC271" t="s">
        <v>45</v>
      </c>
      <c r="AD271" t="s">
        <v>45</v>
      </c>
      <c r="AE271">
        <v>5</v>
      </c>
    </row>
    <row r="272" spans="2:31" x14ac:dyDescent="0.25">
      <c r="B272">
        <v>105</v>
      </c>
      <c r="C272">
        <v>2019099</v>
      </c>
      <c r="D272">
        <v>1745</v>
      </c>
      <c r="E272" t="s">
        <v>114</v>
      </c>
      <c r="F272" s="1">
        <v>259.98</v>
      </c>
      <c r="G272" s="1">
        <f t="shared" si="4"/>
        <v>259.98</v>
      </c>
      <c r="H272" s="2">
        <v>43723</v>
      </c>
      <c r="I272" t="s">
        <v>38</v>
      </c>
      <c r="J272" t="s">
        <v>127</v>
      </c>
      <c r="K272" t="s">
        <v>116</v>
      </c>
      <c r="M272">
        <v>2147</v>
      </c>
      <c r="N272">
        <v>345212</v>
      </c>
      <c r="S272" t="s">
        <v>117</v>
      </c>
      <c r="T272">
        <v>305</v>
      </c>
      <c r="W272">
        <v>9</v>
      </c>
      <c r="X272">
        <v>19</v>
      </c>
      <c r="Y272">
        <v>6</v>
      </c>
      <c r="Z272">
        <v>1099997</v>
      </c>
      <c r="AA272" t="s">
        <v>43</v>
      </c>
      <c r="AB272">
        <v>105</v>
      </c>
      <c r="AC272" t="s">
        <v>45</v>
      </c>
      <c r="AD272" t="s">
        <v>45</v>
      </c>
      <c r="AE272">
        <v>9</v>
      </c>
    </row>
    <row r="273" spans="2:31" x14ac:dyDescent="0.25">
      <c r="B273">
        <v>105</v>
      </c>
      <c r="C273">
        <v>2019099</v>
      </c>
      <c r="D273">
        <v>1745</v>
      </c>
      <c r="E273" t="s">
        <v>114</v>
      </c>
      <c r="F273" s="1">
        <v>242</v>
      </c>
      <c r="G273" s="1">
        <f t="shared" si="4"/>
        <v>242</v>
      </c>
      <c r="H273" s="2">
        <v>43723</v>
      </c>
      <c r="I273" t="s">
        <v>38</v>
      </c>
      <c r="J273" t="s">
        <v>119</v>
      </c>
      <c r="K273" t="s">
        <v>116</v>
      </c>
      <c r="M273">
        <v>2147</v>
      </c>
      <c r="N273">
        <v>345212</v>
      </c>
      <c r="S273" t="s">
        <v>117</v>
      </c>
      <c r="T273">
        <v>305</v>
      </c>
      <c r="W273">
        <v>9</v>
      </c>
      <c r="X273">
        <v>19</v>
      </c>
      <c r="Y273">
        <v>2</v>
      </c>
      <c r="Z273">
        <v>1099915</v>
      </c>
      <c r="AA273" t="s">
        <v>43</v>
      </c>
      <c r="AB273">
        <v>105</v>
      </c>
      <c r="AC273" t="s">
        <v>45</v>
      </c>
      <c r="AD273" t="s">
        <v>45</v>
      </c>
      <c r="AE273">
        <v>23</v>
      </c>
    </row>
    <row r="274" spans="2:31" x14ac:dyDescent="0.25">
      <c r="B274">
        <v>105</v>
      </c>
      <c r="C274">
        <v>2019099</v>
      </c>
      <c r="D274">
        <v>1745</v>
      </c>
      <c r="E274" t="s">
        <v>114</v>
      </c>
      <c r="F274" s="1">
        <v>242</v>
      </c>
      <c r="G274" s="1">
        <f t="shared" si="4"/>
        <v>242</v>
      </c>
      <c r="H274" s="2">
        <v>43723</v>
      </c>
      <c r="I274" t="s">
        <v>38</v>
      </c>
      <c r="J274" t="s">
        <v>119</v>
      </c>
      <c r="K274" t="s">
        <v>116</v>
      </c>
      <c r="M274">
        <v>2147</v>
      </c>
      <c r="N274">
        <v>345212</v>
      </c>
      <c r="S274" t="s">
        <v>117</v>
      </c>
      <c r="T274">
        <v>305</v>
      </c>
      <c r="W274">
        <v>9</v>
      </c>
      <c r="X274">
        <v>19</v>
      </c>
      <c r="Y274">
        <v>2</v>
      </c>
      <c r="Z274">
        <v>1099915</v>
      </c>
      <c r="AA274" t="s">
        <v>43</v>
      </c>
      <c r="AB274">
        <v>105</v>
      </c>
      <c r="AC274" t="s">
        <v>45</v>
      </c>
      <c r="AD274" t="s">
        <v>45</v>
      </c>
      <c r="AE274">
        <v>24</v>
      </c>
    </row>
    <row r="275" spans="2:31" x14ac:dyDescent="0.25">
      <c r="B275">
        <v>105</v>
      </c>
      <c r="C275">
        <v>2019099</v>
      </c>
      <c r="D275">
        <v>1745</v>
      </c>
      <c r="E275" t="s">
        <v>114</v>
      </c>
      <c r="F275" s="1">
        <v>242</v>
      </c>
      <c r="G275" s="1">
        <f t="shared" si="4"/>
        <v>242</v>
      </c>
      <c r="H275" s="2">
        <v>43723</v>
      </c>
      <c r="I275" t="s">
        <v>38</v>
      </c>
      <c r="J275" t="s">
        <v>119</v>
      </c>
      <c r="K275" t="s">
        <v>116</v>
      </c>
      <c r="M275">
        <v>2147</v>
      </c>
      <c r="N275">
        <v>345212</v>
      </c>
      <c r="S275" t="s">
        <v>117</v>
      </c>
      <c r="T275">
        <v>305</v>
      </c>
      <c r="W275">
        <v>9</v>
      </c>
      <c r="X275">
        <v>19</v>
      </c>
      <c r="Y275">
        <v>2</v>
      </c>
      <c r="Z275">
        <v>1099915</v>
      </c>
      <c r="AA275" t="s">
        <v>43</v>
      </c>
      <c r="AB275">
        <v>105</v>
      </c>
      <c r="AC275" t="s">
        <v>45</v>
      </c>
      <c r="AD275" t="s">
        <v>45</v>
      </c>
      <c r="AE275">
        <v>25</v>
      </c>
    </row>
    <row r="276" spans="2:31" x14ac:dyDescent="0.25">
      <c r="B276">
        <v>105</v>
      </c>
      <c r="C276">
        <v>2019099</v>
      </c>
      <c r="D276">
        <v>1745</v>
      </c>
      <c r="E276" t="s">
        <v>114</v>
      </c>
      <c r="F276" s="1">
        <v>216.65</v>
      </c>
      <c r="G276" s="1">
        <f t="shared" si="4"/>
        <v>216.65</v>
      </c>
      <c r="H276" s="2">
        <v>43723</v>
      </c>
      <c r="I276" t="s">
        <v>38</v>
      </c>
      <c r="J276" t="s">
        <v>127</v>
      </c>
      <c r="K276" t="s">
        <v>116</v>
      </c>
      <c r="M276">
        <v>2147</v>
      </c>
      <c r="N276">
        <v>345212</v>
      </c>
      <c r="S276" t="s">
        <v>117</v>
      </c>
      <c r="T276">
        <v>305</v>
      </c>
      <c r="W276">
        <v>9</v>
      </c>
      <c r="X276">
        <v>19</v>
      </c>
      <c r="Y276">
        <v>5</v>
      </c>
      <c r="Z276">
        <v>1099997</v>
      </c>
      <c r="AA276" t="s">
        <v>43</v>
      </c>
      <c r="AB276">
        <v>105</v>
      </c>
      <c r="AC276" t="s">
        <v>45</v>
      </c>
      <c r="AD276" t="s">
        <v>45</v>
      </c>
      <c r="AE276">
        <v>6</v>
      </c>
    </row>
    <row r="277" spans="2:31" x14ac:dyDescent="0.25">
      <c r="B277">
        <v>105</v>
      </c>
      <c r="C277">
        <v>2019099</v>
      </c>
      <c r="D277">
        <v>1745</v>
      </c>
      <c r="E277" t="s">
        <v>114</v>
      </c>
      <c r="F277" s="1">
        <v>216.65</v>
      </c>
      <c r="G277" s="1">
        <f t="shared" si="4"/>
        <v>216.65</v>
      </c>
      <c r="H277" s="2">
        <v>43723</v>
      </c>
      <c r="I277" t="s">
        <v>38</v>
      </c>
      <c r="J277" t="s">
        <v>127</v>
      </c>
      <c r="K277" t="s">
        <v>116</v>
      </c>
      <c r="M277">
        <v>2147</v>
      </c>
      <c r="N277">
        <v>345212</v>
      </c>
      <c r="S277" t="s">
        <v>117</v>
      </c>
      <c r="T277">
        <v>305</v>
      </c>
      <c r="W277">
        <v>9</v>
      </c>
      <c r="X277">
        <v>19</v>
      </c>
      <c r="Y277">
        <v>5</v>
      </c>
      <c r="Z277">
        <v>1099997</v>
      </c>
      <c r="AA277" t="s">
        <v>43</v>
      </c>
      <c r="AB277">
        <v>105</v>
      </c>
      <c r="AC277" t="s">
        <v>45</v>
      </c>
      <c r="AD277" t="s">
        <v>45</v>
      </c>
      <c r="AE277">
        <v>11</v>
      </c>
    </row>
    <row r="278" spans="2:31" x14ac:dyDescent="0.25">
      <c r="B278">
        <v>105</v>
      </c>
      <c r="C278">
        <v>2019099</v>
      </c>
      <c r="D278">
        <v>1747</v>
      </c>
      <c r="E278" t="s">
        <v>37</v>
      </c>
      <c r="F278" s="1">
        <v>216.65</v>
      </c>
      <c r="G278" s="1">
        <f t="shared" si="4"/>
        <v>216.65</v>
      </c>
      <c r="H278" s="2">
        <v>43723</v>
      </c>
      <c r="I278" t="s">
        <v>38</v>
      </c>
      <c r="J278" t="s">
        <v>133</v>
      </c>
      <c r="K278" t="s">
        <v>116</v>
      </c>
      <c r="M278">
        <v>2147</v>
      </c>
      <c r="N278">
        <v>345212</v>
      </c>
      <c r="S278" t="s">
        <v>117</v>
      </c>
      <c r="T278">
        <v>305</v>
      </c>
      <c r="W278">
        <v>9</v>
      </c>
      <c r="X278">
        <v>19</v>
      </c>
      <c r="Y278">
        <v>5</v>
      </c>
      <c r="Z278">
        <v>1099820</v>
      </c>
      <c r="AA278" t="s">
        <v>43</v>
      </c>
      <c r="AB278">
        <v>105</v>
      </c>
      <c r="AC278" t="s">
        <v>45</v>
      </c>
      <c r="AD278" t="s">
        <v>45</v>
      </c>
      <c r="AE278">
        <v>44</v>
      </c>
    </row>
    <row r="279" spans="2:31" x14ac:dyDescent="0.25">
      <c r="B279">
        <v>105</v>
      </c>
      <c r="C279">
        <v>2019099</v>
      </c>
      <c r="D279">
        <v>1745</v>
      </c>
      <c r="E279" t="s">
        <v>114</v>
      </c>
      <c r="F279" s="1">
        <v>173.32</v>
      </c>
      <c r="G279" s="1">
        <f t="shared" si="4"/>
        <v>173.32</v>
      </c>
      <c r="H279" s="2">
        <v>43723</v>
      </c>
      <c r="I279" t="s">
        <v>38</v>
      </c>
      <c r="J279" t="s">
        <v>130</v>
      </c>
      <c r="K279" t="s">
        <v>116</v>
      </c>
      <c r="M279">
        <v>2147</v>
      </c>
      <c r="N279">
        <v>345212</v>
      </c>
      <c r="S279" t="s">
        <v>117</v>
      </c>
      <c r="T279">
        <v>305</v>
      </c>
      <c r="W279">
        <v>9</v>
      </c>
      <c r="X279">
        <v>19</v>
      </c>
      <c r="Y279">
        <v>4</v>
      </c>
      <c r="Z279">
        <v>1099895</v>
      </c>
      <c r="AA279" t="s">
        <v>43</v>
      </c>
      <c r="AB279">
        <v>105</v>
      </c>
      <c r="AC279" t="s">
        <v>45</v>
      </c>
      <c r="AD279" t="s">
        <v>45</v>
      </c>
      <c r="AE279">
        <v>3</v>
      </c>
    </row>
    <row r="280" spans="2:31" x14ac:dyDescent="0.25">
      <c r="B280">
        <v>105</v>
      </c>
      <c r="C280">
        <v>2019099</v>
      </c>
      <c r="D280">
        <v>1745</v>
      </c>
      <c r="E280" t="s">
        <v>114</v>
      </c>
      <c r="F280" s="1">
        <v>173.32</v>
      </c>
      <c r="G280" s="1">
        <f t="shared" si="4"/>
        <v>173.32</v>
      </c>
      <c r="H280" s="2">
        <v>43723</v>
      </c>
      <c r="I280" t="s">
        <v>38</v>
      </c>
      <c r="J280" t="s">
        <v>127</v>
      </c>
      <c r="K280" t="s">
        <v>116</v>
      </c>
      <c r="M280">
        <v>2147</v>
      </c>
      <c r="N280">
        <v>345212</v>
      </c>
      <c r="S280" t="s">
        <v>117</v>
      </c>
      <c r="T280">
        <v>305</v>
      </c>
      <c r="W280">
        <v>9</v>
      </c>
      <c r="X280">
        <v>19</v>
      </c>
      <c r="Y280">
        <v>4</v>
      </c>
      <c r="Z280">
        <v>1099997</v>
      </c>
      <c r="AA280" t="s">
        <v>43</v>
      </c>
      <c r="AB280">
        <v>105</v>
      </c>
      <c r="AC280" t="s">
        <v>45</v>
      </c>
      <c r="AD280" t="s">
        <v>45</v>
      </c>
      <c r="AE280">
        <v>7</v>
      </c>
    </row>
    <row r="281" spans="2:31" x14ac:dyDescent="0.25">
      <c r="B281">
        <v>105</v>
      </c>
      <c r="C281">
        <v>2019099</v>
      </c>
      <c r="D281">
        <v>1745</v>
      </c>
      <c r="E281" t="s">
        <v>114</v>
      </c>
      <c r="F281" s="1">
        <v>173.32</v>
      </c>
      <c r="G281" s="1">
        <f t="shared" si="4"/>
        <v>173.32</v>
      </c>
      <c r="H281" s="2">
        <v>43723</v>
      </c>
      <c r="I281" t="s">
        <v>38</v>
      </c>
      <c r="J281" t="s">
        <v>127</v>
      </c>
      <c r="K281" t="s">
        <v>116</v>
      </c>
      <c r="M281">
        <v>2147</v>
      </c>
      <c r="N281">
        <v>345212</v>
      </c>
      <c r="S281" t="s">
        <v>117</v>
      </c>
      <c r="T281">
        <v>305</v>
      </c>
      <c r="W281">
        <v>9</v>
      </c>
      <c r="X281">
        <v>19</v>
      </c>
      <c r="Y281">
        <v>4</v>
      </c>
      <c r="Z281">
        <v>1099997</v>
      </c>
      <c r="AA281" t="s">
        <v>43</v>
      </c>
      <c r="AB281">
        <v>105</v>
      </c>
      <c r="AC281" t="s">
        <v>45</v>
      </c>
      <c r="AD281" t="s">
        <v>45</v>
      </c>
      <c r="AE281">
        <v>12</v>
      </c>
    </row>
    <row r="282" spans="2:31" x14ac:dyDescent="0.25">
      <c r="B282">
        <v>105</v>
      </c>
      <c r="C282">
        <v>2019099</v>
      </c>
      <c r="D282">
        <v>1747</v>
      </c>
      <c r="E282" t="s">
        <v>37</v>
      </c>
      <c r="F282" s="1">
        <v>173.32</v>
      </c>
      <c r="G282" s="1">
        <f t="shared" si="4"/>
        <v>173.32</v>
      </c>
      <c r="H282" s="2">
        <v>43723</v>
      </c>
      <c r="I282" t="s">
        <v>38</v>
      </c>
      <c r="J282" t="s">
        <v>133</v>
      </c>
      <c r="K282" t="s">
        <v>116</v>
      </c>
      <c r="M282">
        <v>2147</v>
      </c>
      <c r="N282">
        <v>345212</v>
      </c>
      <c r="S282" t="s">
        <v>117</v>
      </c>
      <c r="T282">
        <v>305</v>
      </c>
      <c r="W282">
        <v>9</v>
      </c>
      <c r="X282">
        <v>19</v>
      </c>
      <c r="Y282">
        <v>4</v>
      </c>
      <c r="Z282">
        <v>1099820</v>
      </c>
      <c r="AA282" t="s">
        <v>43</v>
      </c>
      <c r="AB282">
        <v>105</v>
      </c>
      <c r="AC282" t="s">
        <v>45</v>
      </c>
      <c r="AD282" t="s">
        <v>45</v>
      </c>
      <c r="AE282">
        <v>41</v>
      </c>
    </row>
    <row r="283" spans="2:31" x14ac:dyDescent="0.25">
      <c r="B283">
        <v>105</v>
      </c>
      <c r="C283">
        <v>2019099</v>
      </c>
      <c r="D283">
        <v>1745</v>
      </c>
      <c r="E283" t="s">
        <v>114</v>
      </c>
      <c r="F283" s="1">
        <v>173.32</v>
      </c>
      <c r="G283" s="1">
        <f t="shared" si="4"/>
        <v>173.32</v>
      </c>
      <c r="H283" s="2">
        <v>43723</v>
      </c>
      <c r="I283" t="s">
        <v>38</v>
      </c>
      <c r="J283" t="s">
        <v>132</v>
      </c>
      <c r="K283" t="s">
        <v>116</v>
      </c>
      <c r="M283">
        <v>2147</v>
      </c>
      <c r="N283">
        <v>345212</v>
      </c>
      <c r="S283" t="s">
        <v>117</v>
      </c>
      <c r="T283">
        <v>305</v>
      </c>
      <c r="W283">
        <v>9</v>
      </c>
      <c r="X283">
        <v>19</v>
      </c>
      <c r="Y283">
        <v>4</v>
      </c>
      <c r="Z283">
        <v>1001594</v>
      </c>
      <c r="AA283" t="s">
        <v>43</v>
      </c>
      <c r="AB283">
        <v>105</v>
      </c>
      <c r="AC283" t="s">
        <v>45</v>
      </c>
      <c r="AD283" t="s">
        <v>45</v>
      </c>
      <c r="AE283">
        <v>51</v>
      </c>
    </row>
    <row r="284" spans="2:31" x14ac:dyDescent="0.25">
      <c r="B284">
        <v>105</v>
      </c>
      <c r="C284">
        <v>2019099</v>
      </c>
      <c r="D284">
        <v>1745</v>
      </c>
      <c r="E284" t="s">
        <v>114</v>
      </c>
      <c r="F284" s="1">
        <v>156</v>
      </c>
      <c r="G284" s="1">
        <f t="shared" si="4"/>
        <v>156</v>
      </c>
      <c r="H284" s="2">
        <v>43723</v>
      </c>
      <c r="I284" t="s">
        <v>38</v>
      </c>
      <c r="J284" t="s">
        <v>121</v>
      </c>
      <c r="K284" t="s">
        <v>116</v>
      </c>
      <c r="M284">
        <v>2147</v>
      </c>
      <c r="N284">
        <v>345212</v>
      </c>
      <c r="S284" t="s">
        <v>117</v>
      </c>
      <c r="T284">
        <v>305</v>
      </c>
      <c r="W284">
        <v>9</v>
      </c>
      <c r="X284">
        <v>19</v>
      </c>
      <c r="Y284">
        <v>2</v>
      </c>
      <c r="Z284">
        <v>1099981</v>
      </c>
      <c r="AA284" t="s">
        <v>43</v>
      </c>
      <c r="AB284">
        <v>105</v>
      </c>
      <c r="AC284" t="s">
        <v>45</v>
      </c>
      <c r="AD284" t="s">
        <v>45</v>
      </c>
      <c r="AE284">
        <v>34</v>
      </c>
    </row>
    <row r="285" spans="2:31" x14ac:dyDescent="0.25">
      <c r="B285">
        <v>105</v>
      </c>
      <c r="C285">
        <v>2019099</v>
      </c>
      <c r="D285">
        <v>1745</v>
      </c>
      <c r="E285" t="s">
        <v>114</v>
      </c>
      <c r="F285" s="1">
        <v>129.99</v>
      </c>
      <c r="G285" s="1">
        <f t="shared" si="4"/>
        <v>129.99</v>
      </c>
      <c r="H285" s="2">
        <v>43723</v>
      </c>
      <c r="I285" t="s">
        <v>38</v>
      </c>
      <c r="J285" t="s">
        <v>127</v>
      </c>
      <c r="K285" t="s">
        <v>116</v>
      </c>
      <c r="M285">
        <v>2147</v>
      </c>
      <c r="N285">
        <v>345212</v>
      </c>
      <c r="S285" t="s">
        <v>117</v>
      </c>
      <c r="T285">
        <v>305</v>
      </c>
      <c r="W285">
        <v>9</v>
      </c>
      <c r="X285">
        <v>19</v>
      </c>
      <c r="Y285">
        <v>3</v>
      </c>
      <c r="Z285">
        <v>1099997</v>
      </c>
      <c r="AA285" t="s">
        <v>43</v>
      </c>
      <c r="AB285">
        <v>105</v>
      </c>
      <c r="AC285" t="s">
        <v>45</v>
      </c>
      <c r="AD285" t="s">
        <v>45</v>
      </c>
      <c r="AE285">
        <v>4</v>
      </c>
    </row>
    <row r="286" spans="2:31" x14ac:dyDescent="0.25">
      <c r="B286">
        <v>105</v>
      </c>
      <c r="C286">
        <v>2019099</v>
      </c>
      <c r="D286">
        <v>1745</v>
      </c>
      <c r="E286" t="s">
        <v>114</v>
      </c>
      <c r="F286" s="1">
        <v>129.99</v>
      </c>
      <c r="G286" s="1">
        <f t="shared" si="4"/>
        <v>129.99</v>
      </c>
      <c r="H286" s="2">
        <v>43723</v>
      </c>
      <c r="I286" t="s">
        <v>38</v>
      </c>
      <c r="J286" t="s">
        <v>127</v>
      </c>
      <c r="K286" t="s">
        <v>116</v>
      </c>
      <c r="M286">
        <v>2147</v>
      </c>
      <c r="N286">
        <v>345212</v>
      </c>
      <c r="S286" t="s">
        <v>117</v>
      </c>
      <c r="T286">
        <v>305</v>
      </c>
      <c r="W286">
        <v>9</v>
      </c>
      <c r="X286">
        <v>19</v>
      </c>
      <c r="Y286">
        <v>3</v>
      </c>
      <c r="Z286">
        <v>1099997</v>
      </c>
      <c r="AA286" t="s">
        <v>43</v>
      </c>
      <c r="AB286">
        <v>105</v>
      </c>
      <c r="AC286" t="s">
        <v>45</v>
      </c>
      <c r="AD286" t="s">
        <v>45</v>
      </c>
      <c r="AE286">
        <v>8</v>
      </c>
    </row>
    <row r="287" spans="2:31" x14ac:dyDescent="0.25">
      <c r="B287">
        <v>105</v>
      </c>
      <c r="C287">
        <v>2019099</v>
      </c>
      <c r="D287">
        <v>1747</v>
      </c>
      <c r="E287" t="s">
        <v>37</v>
      </c>
      <c r="F287" s="1">
        <v>129.99</v>
      </c>
      <c r="G287" s="1">
        <f t="shared" si="4"/>
        <v>129.99</v>
      </c>
      <c r="H287" s="2">
        <v>43723</v>
      </c>
      <c r="I287" t="s">
        <v>38</v>
      </c>
      <c r="J287" t="s">
        <v>133</v>
      </c>
      <c r="K287" t="s">
        <v>116</v>
      </c>
      <c r="M287">
        <v>2147</v>
      </c>
      <c r="N287">
        <v>345212</v>
      </c>
      <c r="S287" t="s">
        <v>117</v>
      </c>
      <c r="T287">
        <v>305</v>
      </c>
      <c r="W287">
        <v>9</v>
      </c>
      <c r="X287">
        <v>19</v>
      </c>
      <c r="Y287">
        <v>3</v>
      </c>
      <c r="Z287">
        <v>1099820</v>
      </c>
      <c r="AA287" t="s">
        <v>43</v>
      </c>
      <c r="AB287">
        <v>105</v>
      </c>
      <c r="AC287" t="s">
        <v>45</v>
      </c>
      <c r="AD287" t="s">
        <v>45</v>
      </c>
      <c r="AE287">
        <v>38</v>
      </c>
    </row>
    <row r="288" spans="2:31" x14ac:dyDescent="0.25">
      <c r="B288">
        <v>105</v>
      </c>
      <c r="C288">
        <v>2019099</v>
      </c>
      <c r="D288">
        <v>1747</v>
      </c>
      <c r="E288" t="s">
        <v>37</v>
      </c>
      <c r="F288" s="1">
        <v>129.99</v>
      </c>
      <c r="G288" s="1">
        <f t="shared" si="4"/>
        <v>129.99</v>
      </c>
      <c r="H288" s="2">
        <v>43723</v>
      </c>
      <c r="I288" t="s">
        <v>38</v>
      </c>
      <c r="J288" t="s">
        <v>133</v>
      </c>
      <c r="K288" t="s">
        <v>116</v>
      </c>
      <c r="M288">
        <v>2147</v>
      </c>
      <c r="N288">
        <v>345212</v>
      </c>
      <c r="S288" t="s">
        <v>117</v>
      </c>
      <c r="T288">
        <v>305</v>
      </c>
      <c r="W288">
        <v>9</v>
      </c>
      <c r="X288">
        <v>19</v>
      </c>
      <c r="Y288">
        <v>3</v>
      </c>
      <c r="Z288">
        <v>1099820</v>
      </c>
      <c r="AA288" t="s">
        <v>43</v>
      </c>
      <c r="AB288">
        <v>105</v>
      </c>
      <c r="AC288" t="s">
        <v>45</v>
      </c>
      <c r="AD288" t="s">
        <v>45</v>
      </c>
      <c r="AE288">
        <v>40</v>
      </c>
    </row>
    <row r="289" spans="2:31" x14ac:dyDescent="0.25">
      <c r="B289">
        <v>105</v>
      </c>
      <c r="C289">
        <v>2019099</v>
      </c>
      <c r="D289">
        <v>1747</v>
      </c>
      <c r="E289" t="s">
        <v>37</v>
      </c>
      <c r="F289" s="1">
        <v>129.99</v>
      </c>
      <c r="G289" s="1">
        <f t="shared" si="4"/>
        <v>129.99</v>
      </c>
      <c r="H289" s="2">
        <v>43723</v>
      </c>
      <c r="I289" t="s">
        <v>38</v>
      </c>
      <c r="J289" t="s">
        <v>133</v>
      </c>
      <c r="K289" t="s">
        <v>116</v>
      </c>
      <c r="M289">
        <v>2147</v>
      </c>
      <c r="N289">
        <v>345212</v>
      </c>
      <c r="S289" t="s">
        <v>117</v>
      </c>
      <c r="T289">
        <v>305</v>
      </c>
      <c r="W289">
        <v>9</v>
      </c>
      <c r="X289">
        <v>19</v>
      </c>
      <c r="Y289">
        <v>3</v>
      </c>
      <c r="Z289">
        <v>1099820</v>
      </c>
      <c r="AA289" t="s">
        <v>43</v>
      </c>
      <c r="AB289">
        <v>105</v>
      </c>
      <c r="AC289" t="s">
        <v>45</v>
      </c>
      <c r="AD289" t="s">
        <v>45</v>
      </c>
      <c r="AE289">
        <v>43</v>
      </c>
    </row>
    <row r="290" spans="2:31" x14ac:dyDescent="0.25">
      <c r="B290">
        <v>105</v>
      </c>
      <c r="C290">
        <v>2019099</v>
      </c>
      <c r="D290">
        <v>1745</v>
      </c>
      <c r="E290" t="s">
        <v>114</v>
      </c>
      <c r="F290" s="1">
        <v>129.99</v>
      </c>
      <c r="G290" s="1">
        <f t="shared" si="4"/>
        <v>129.99</v>
      </c>
      <c r="H290" s="2">
        <v>43723</v>
      </c>
      <c r="I290" t="s">
        <v>38</v>
      </c>
      <c r="J290" t="s">
        <v>132</v>
      </c>
      <c r="K290" t="s">
        <v>116</v>
      </c>
      <c r="M290">
        <v>2147</v>
      </c>
      <c r="N290">
        <v>345212</v>
      </c>
      <c r="S290" t="s">
        <v>117</v>
      </c>
      <c r="T290">
        <v>305</v>
      </c>
      <c r="W290">
        <v>9</v>
      </c>
      <c r="X290">
        <v>19</v>
      </c>
      <c r="Y290">
        <v>3</v>
      </c>
      <c r="Z290">
        <v>1001594</v>
      </c>
      <c r="AA290" t="s">
        <v>43</v>
      </c>
      <c r="AB290">
        <v>105</v>
      </c>
      <c r="AC290" t="s">
        <v>45</v>
      </c>
      <c r="AD290" t="s">
        <v>45</v>
      </c>
      <c r="AE290">
        <v>47</v>
      </c>
    </row>
    <row r="291" spans="2:31" x14ac:dyDescent="0.25">
      <c r="B291">
        <v>105</v>
      </c>
      <c r="C291">
        <v>2019099</v>
      </c>
      <c r="D291">
        <v>1745</v>
      </c>
      <c r="E291" t="s">
        <v>114</v>
      </c>
      <c r="F291" s="1">
        <v>129.99</v>
      </c>
      <c r="G291" s="1">
        <f t="shared" si="4"/>
        <v>129.99</v>
      </c>
      <c r="H291" s="2">
        <v>43723</v>
      </c>
      <c r="I291" t="s">
        <v>38</v>
      </c>
      <c r="J291" t="s">
        <v>132</v>
      </c>
      <c r="K291" t="s">
        <v>116</v>
      </c>
      <c r="M291">
        <v>2147</v>
      </c>
      <c r="N291">
        <v>345212</v>
      </c>
      <c r="S291" t="s">
        <v>117</v>
      </c>
      <c r="T291">
        <v>305</v>
      </c>
      <c r="W291">
        <v>9</v>
      </c>
      <c r="X291">
        <v>19</v>
      </c>
      <c r="Y291">
        <v>3</v>
      </c>
      <c r="Z291">
        <v>1001594</v>
      </c>
      <c r="AA291" t="s">
        <v>43</v>
      </c>
      <c r="AB291">
        <v>105</v>
      </c>
      <c r="AC291" t="s">
        <v>45</v>
      </c>
      <c r="AD291" t="s">
        <v>45</v>
      </c>
      <c r="AE291">
        <v>49</v>
      </c>
    </row>
    <row r="292" spans="2:31" x14ac:dyDescent="0.25">
      <c r="B292">
        <v>105</v>
      </c>
      <c r="C292">
        <v>2019099</v>
      </c>
      <c r="D292">
        <v>1745</v>
      </c>
      <c r="E292" t="s">
        <v>114</v>
      </c>
      <c r="F292" s="1">
        <v>129.99</v>
      </c>
      <c r="G292" s="1">
        <f t="shared" si="4"/>
        <v>129.99</v>
      </c>
      <c r="H292" s="2">
        <v>43723</v>
      </c>
      <c r="I292" t="s">
        <v>38</v>
      </c>
      <c r="J292" t="s">
        <v>132</v>
      </c>
      <c r="K292" t="s">
        <v>116</v>
      </c>
      <c r="M292">
        <v>2147</v>
      </c>
      <c r="N292">
        <v>345212</v>
      </c>
      <c r="S292" t="s">
        <v>117</v>
      </c>
      <c r="T292">
        <v>305</v>
      </c>
      <c r="W292">
        <v>9</v>
      </c>
      <c r="X292">
        <v>19</v>
      </c>
      <c r="Y292">
        <v>3</v>
      </c>
      <c r="Z292">
        <v>1001594</v>
      </c>
      <c r="AA292" t="s">
        <v>43</v>
      </c>
      <c r="AB292">
        <v>105</v>
      </c>
      <c r="AC292" t="s">
        <v>45</v>
      </c>
      <c r="AD292" t="s">
        <v>45</v>
      </c>
      <c r="AE292">
        <v>50</v>
      </c>
    </row>
    <row r="293" spans="2:31" x14ac:dyDescent="0.25">
      <c r="B293">
        <v>105</v>
      </c>
      <c r="C293">
        <v>2019099</v>
      </c>
      <c r="D293">
        <v>1747</v>
      </c>
      <c r="E293" t="s">
        <v>37</v>
      </c>
      <c r="F293" s="1">
        <v>108.33</v>
      </c>
      <c r="G293" s="1">
        <f t="shared" si="4"/>
        <v>108.33</v>
      </c>
      <c r="H293" s="2">
        <v>43723</v>
      </c>
      <c r="I293" t="s">
        <v>38</v>
      </c>
      <c r="J293" t="s">
        <v>133</v>
      </c>
      <c r="K293" t="s">
        <v>116</v>
      </c>
      <c r="M293">
        <v>2147</v>
      </c>
      <c r="N293">
        <v>345212</v>
      </c>
      <c r="S293" t="s">
        <v>117</v>
      </c>
      <c r="T293">
        <v>305</v>
      </c>
      <c r="W293">
        <v>9</v>
      </c>
      <c r="X293">
        <v>19</v>
      </c>
      <c r="Y293">
        <v>2.5</v>
      </c>
      <c r="Z293">
        <v>1099820</v>
      </c>
      <c r="AA293" t="s">
        <v>43</v>
      </c>
      <c r="AB293">
        <v>105</v>
      </c>
      <c r="AC293" t="s">
        <v>45</v>
      </c>
      <c r="AD293" t="s">
        <v>45</v>
      </c>
      <c r="AE293">
        <v>39</v>
      </c>
    </row>
    <row r="294" spans="2:31" x14ac:dyDescent="0.25">
      <c r="B294">
        <v>105</v>
      </c>
      <c r="C294">
        <v>2019099</v>
      </c>
      <c r="D294">
        <v>1745</v>
      </c>
      <c r="E294" t="s">
        <v>114</v>
      </c>
      <c r="F294" s="1">
        <v>86.66</v>
      </c>
      <c r="G294" s="1">
        <f t="shared" si="4"/>
        <v>86.66</v>
      </c>
      <c r="H294" s="2">
        <v>43723</v>
      </c>
      <c r="I294" t="s">
        <v>38</v>
      </c>
      <c r="J294" t="s">
        <v>130</v>
      </c>
      <c r="K294" t="s">
        <v>116</v>
      </c>
      <c r="M294">
        <v>2147</v>
      </c>
      <c r="N294">
        <v>345212</v>
      </c>
      <c r="S294" t="s">
        <v>117</v>
      </c>
      <c r="T294">
        <v>305</v>
      </c>
      <c r="W294">
        <v>9</v>
      </c>
      <c r="X294">
        <v>19</v>
      </c>
      <c r="Y294">
        <v>2</v>
      </c>
      <c r="Z294">
        <v>1099895</v>
      </c>
      <c r="AA294" t="s">
        <v>43</v>
      </c>
      <c r="AB294">
        <v>105</v>
      </c>
      <c r="AC294" t="s">
        <v>45</v>
      </c>
      <c r="AD294" t="s">
        <v>45</v>
      </c>
      <c r="AE294">
        <v>1</v>
      </c>
    </row>
    <row r="295" spans="2:31" x14ac:dyDescent="0.25">
      <c r="B295">
        <v>105</v>
      </c>
      <c r="C295">
        <v>2019099</v>
      </c>
      <c r="D295">
        <v>1747</v>
      </c>
      <c r="E295" t="s">
        <v>37</v>
      </c>
      <c r="F295" s="1">
        <v>86.66</v>
      </c>
      <c r="G295" s="1">
        <f t="shared" si="4"/>
        <v>86.66</v>
      </c>
      <c r="H295" s="2">
        <v>43723</v>
      </c>
      <c r="I295" t="s">
        <v>38</v>
      </c>
      <c r="J295" t="s">
        <v>133</v>
      </c>
      <c r="K295" t="s">
        <v>116</v>
      </c>
      <c r="M295">
        <v>2147</v>
      </c>
      <c r="N295">
        <v>345212</v>
      </c>
      <c r="S295" t="s">
        <v>117</v>
      </c>
      <c r="T295">
        <v>305</v>
      </c>
      <c r="W295">
        <v>9</v>
      </c>
      <c r="X295">
        <v>19</v>
      </c>
      <c r="Y295">
        <v>2</v>
      </c>
      <c r="Z295">
        <v>1099820</v>
      </c>
      <c r="AA295" t="s">
        <v>43</v>
      </c>
      <c r="AB295">
        <v>105</v>
      </c>
      <c r="AC295" t="s">
        <v>45</v>
      </c>
      <c r="AD295" t="s">
        <v>45</v>
      </c>
      <c r="AE295">
        <v>42</v>
      </c>
    </row>
    <row r="296" spans="2:31" x14ac:dyDescent="0.25">
      <c r="B296">
        <v>105</v>
      </c>
      <c r="C296">
        <v>2019099</v>
      </c>
      <c r="D296">
        <v>1747</v>
      </c>
      <c r="E296" t="s">
        <v>37</v>
      </c>
      <c r="F296" s="1">
        <v>86.66</v>
      </c>
      <c r="G296" s="1">
        <f t="shared" si="4"/>
        <v>86.66</v>
      </c>
      <c r="H296" s="2">
        <v>43723</v>
      </c>
      <c r="I296" t="s">
        <v>38</v>
      </c>
      <c r="J296" t="s">
        <v>133</v>
      </c>
      <c r="K296" t="s">
        <v>116</v>
      </c>
      <c r="M296">
        <v>2147</v>
      </c>
      <c r="N296">
        <v>345212</v>
      </c>
      <c r="S296" t="s">
        <v>117</v>
      </c>
      <c r="T296">
        <v>305</v>
      </c>
      <c r="W296">
        <v>9</v>
      </c>
      <c r="X296">
        <v>19</v>
      </c>
      <c r="Y296">
        <v>2</v>
      </c>
      <c r="Z296">
        <v>1099820</v>
      </c>
      <c r="AA296" t="s">
        <v>43</v>
      </c>
      <c r="AB296">
        <v>105</v>
      </c>
      <c r="AC296" t="s">
        <v>45</v>
      </c>
      <c r="AD296" t="s">
        <v>45</v>
      </c>
      <c r="AE296">
        <v>45</v>
      </c>
    </row>
    <row r="297" spans="2:31" x14ac:dyDescent="0.25">
      <c r="B297">
        <v>105</v>
      </c>
      <c r="C297">
        <v>2019099</v>
      </c>
      <c r="D297">
        <v>1745</v>
      </c>
      <c r="E297" t="s">
        <v>114</v>
      </c>
      <c r="F297" s="1">
        <v>86.66</v>
      </c>
      <c r="G297" s="1">
        <f t="shared" si="4"/>
        <v>86.66</v>
      </c>
      <c r="H297" s="2">
        <v>43723</v>
      </c>
      <c r="I297" t="s">
        <v>38</v>
      </c>
      <c r="J297" t="s">
        <v>132</v>
      </c>
      <c r="K297" t="s">
        <v>116</v>
      </c>
      <c r="M297">
        <v>2147</v>
      </c>
      <c r="N297">
        <v>345212</v>
      </c>
      <c r="S297" t="s">
        <v>117</v>
      </c>
      <c r="T297">
        <v>305</v>
      </c>
      <c r="W297">
        <v>9</v>
      </c>
      <c r="X297">
        <v>19</v>
      </c>
      <c r="Y297">
        <v>2</v>
      </c>
      <c r="Z297">
        <v>1001594</v>
      </c>
      <c r="AA297" t="s">
        <v>43</v>
      </c>
      <c r="AB297">
        <v>105</v>
      </c>
      <c r="AC297" t="s">
        <v>45</v>
      </c>
      <c r="AD297" t="s">
        <v>45</v>
      </c>
      <c r="AE297">
        <v>46</v>
      </c>
    </row>
    <row r="298" spans="2:31" x14ac:dyDescent="0.25">
      <c r="B298">
        <v>105</v>
      </c>
      <c r="C298">
        <v>2019099</v>
      </c>
      <c r="D298">
        <v>1745</v>
      </c>
      <c r="E298" t="s">
        <v>114</v>
      </c>
      <c r="F298" s="1">
        <v>86.66</v>
      </c>
      <c r="G298" s="1">
        <f t="shared" si="4"/>
        <v>86.66</v>
      </c>
      <c r="H298" s="2">
        <v>43723</v>
      </c>
      <c r="I298" t="s">
        <v>38</v>
      </c>
      <c r="J298" t="s">
        <v>132</v>
      </c>
      <c r="K298" t="s">
        <v>116</v>
      </c>
      <c r="M298">
        <v>2147</v>
      </c>
      <c r="N298">
        <v>345212</v>
      </c>
      <c r="S298" t="s">
        <v>117</v>
      </c>
      <c r="T298">
        <v>305</v>
      </c>
      <c r="W298">
        <v>9</v>
      </c>
      <c r="X298">
        <v>19</v>
      </c>
      <c r="Y298">
        <v>2</v>
      </c>
      <c r="Z298">
        <v>1001594</v>
      </c>
      <c r="AA298" t="s">
        <v>43</v>
      </c>
      <c r="AB298">
        <v>105</v>
      </c>
      <c r="AC298" t="s">
        <v>45</v>
      </c>
      <c r="AD298" t="s">
        <v>45</v>
      </c>
      <c r="AE298">
        <v>48</v>
      </c>
    </row>
    <row r="299" spans="2:31" x14ac:dyDescent="0.25">
      <c r="B299">
        <v>105</v>
      </c>
      <c r="C299">
        <v>2019099</v>
      </c>
      <c r="D299">
        <v>1745</v>
      </c>
      <c r="E299" t="s">
        <v>114</v>
      </c>
      <c r="F299" s="1">
        <v>78</v>
      </c>
      <c r="G299" s="1">
        <f t="shared" si="4"/>
        <v>78</v>
      </c>
      <c r="H299" s="2">
        <v>43723</v>
      </c>
      <c r="I299" t="s">
        <v>38</v>
      </c>
      <c r="J299" t="s">
        <v>121</v>
      </c>
      <c r="K299" t="s">
        <v>116</v>
      </c>
      <c r="M299">
        <v>2147</v>
      </c>
      <c r="N299">
        <v>345212</v>
      </c>
      <c r="S299" t="s">
        <v>117</v>
      </c>
      <c r="T299">
        <v>305</v>
      </c>
      <c r="W299">
        <v>9</v>
      </c>
      <c r="X299">
        <v>19</v>
      </c>
      <c r="Y299">
        <v>1</v>
      </c>
      <c r="Z299">
        <v>1099981</v>
      </c>
      <c r="AA299" t="s">
        <v>43</v>
      </c>
      <c r="AB299">
        <v>105</v>
      </c>
      <c r="AC299" t="s">
        <v>45</v>
      </c>
      <c r="AD299" t="s">
        <v>45</v>
      </c>
      <c r="AE299">
        <v>35</v>
      </c>
    </row>
    <row r="300" spans="2:31" x14ac:dyDescent="0.25">
      <c r="B300">
        <v>105</v>
      </c>
      <c r="C300">
        <v>2019099</v>
      </c>
      <c r="D300">
        <v>1745</v>
      </c>
      <c r="E300" t="s">
        <v>114</v>
      </c>
      <c r="F300" s="1">
        <v>78</v>
      </c>
      <c r="G300" s="1">
        <f t="shared" si="4"/>
        <v>78</v>
      </c>
      <c r="H300" s="2">
        <v>43723</v>
      </c>
      <c r="I300" t="s">
        <v>38</v>
      </c>
      <c r="J300" t="s">
        <v>121</v>
      </c>
      <c r="K300" t="s">
        <v>116</v>
      </c>
      <c r="M300">
        <v>2147</v>
      </c>
      <c r="N300">
        <v>345212</v>
      </c>
      <c r="S300" t="s">
        <v>117</v>
      </c>
      <c r="T300">
        <v>305</v>
      </c>
      <c r="W300">
        <v>9</v>
      </c>
      <c r="X300">
        <v>19</v>
      </c>
      <c r="Y300">
        <v>1</v>
      </c>
      <c r="Z300">
        <v>1099981</v>
      </c>
      <c r="AA300" t="s">
        <v>43</v>
      </c>
      <c r="AB300">
        <v>105</v>
      </c>
      <c r="AC300" t="s">
        <v>45</v>
      </c>
      <c r="AD300" t="s">
        <v>45</v>
      </c>
      <c r="AE300">
        <v>36</v>
      </c>
    </row>
    <row r="301" spans="2:31" x14ac:dyDescent="0.25">
      <c r="B301">
        <v>105</v>
      </c>
      <c r="C301">
        <v>2019099</v>
      </c>
      <c r="D301">
        <v>1745</v>
      </c>
      <c r="E301" t="s">
        <v>114</v>
      </c>
      <c r="F301" s="1">
        <v>78</v>
      </c>
      <c r="G301" s="1">
        <f t="shared" si="4"/>
        <v>78</v>
      </c>
      <c r="H301" s="2">
        <v>43723</v>
      </c>
      <c r="I301" t="s">
        <v>38</v>
      </c>
      <c r="J301" t="s">
        <v>121</v>
      </c>
      <c r="K301" t="s">
        <v>116</v>
      </c>
      <c r="M301">
        <v>2147</v>
      </c>
      <c r="N301">
        <v>345212</v>
      </c>
      <c r="S301" t="s">
        <v>117</v>
      </c>
      <c r="T301">
        <v>305</v>
      </c>
      <c r="W301">
        <v>9</v>
      </c>
      <c r="X301">
        <v>19</v>
      </c>
      <c r="Y301">
        <v>1</v>
      </c>
      <c r="Z301">
        <v>1099981</v>
      </c>
      <c r="AA301" t="s">
        <v>43</v>
      </c>
      <c r="AB301">
        <v>105</v>
      </c>
      <c r="AC301" t="s">
        <v>45</v>
      </c>
      <c r="AD301" t="s">
        <v>45</v>
      </c>
      <c r="AE301">
        <v>37</v>
      </c>
    </row>
    <row r="302" spans="2:31" x14ac:dyDescent="0.25">
      <c r="B302">
        <v>105</v>
      </c>
      <c r="C302">
        <v>2019099</v>
      </c>
      <c r="D302">
        <v>1745</v>
      </c>
      <c r="E302" t="s">
        <v>114</v>
      </c>
      <c r="F302" s="1">
        <v>61</v>
      </c>
      <c r="G302" s="1">
        <f t="shared" si="4"/>
        <v>61</v>
      </c>
      <c r="H302" s="2">
        <v>43723</v>
      </c>
      <c r="I302" t="s">
        <v>38</v>
      </c>
      <c r="J302" t="s">
        <v>124</v>
      </c>
      <c r="K302" t="s">
        <v>116</v>
      </c>
      <c r="M302">
        <v>2147</v>
      </c>
      <c r="N302">
        <v>345212</v>
      </c>
      <c r="S302" t="s">
        <v>117</v>
      </c>
      <c r="T302">
        <v>305</v>
      </c>
      <c r="W302">
        <v>9</v>
      </c>
      <c r="X302">
        <v>19</v>
      </c>
      <c r="Y302">
        <v>1</v>
      </c>
      <c r="Z302">
        <v>1099918</v>
      </c>
      <c r="AA302" t="s">
        <v>43</v>
      </c>
      <c r="AB302">
        <v>105</v>
      </c>
      <c r="AC302" t="s">
        <v>45</v>
      </c>
      <c r="AD302" t="s">
        <v>45</v>
      </c>
      <c r="AE302">
        <v>26</v>
      </c>
    </row>
    <row r="303" spans="2:31" x14ac:dyDescent="0.25">
      <c r="B303">
        <v>105</v>
      </c>
      <c r="C303">
        <v>2019099</v>
      </c>
      <c r="D303">
        <v>1745</v>
      </c>
      <c r="E303" t="s">
        <v>114</v>
      </c>
      <c r="F303" s="1">
        <v>61</v>
      </c>
      <c r="G303" s="1">
        <f t="shared" si="4"/>
        <v>61</v>
      </c>
      <c r="H303" s="2">
        <v>43723</v>
      </c>
      <c r="I303" t="s">
        <v>38</v>
      </c>
      <c r="J303" t="s">
        <v>124</v>
      </c>
      <c r="K303" t="s">
        <v>116</v>
      </c>
      <c r="M303">
        <v>2147</v>
      </c>
      <c r="N303">
        <v>345212</v>
      </c>
      <c r="S303" t="s">
        <v>117</v>
      </c>
      <c r="T303">
        <v>305</v>
      </c>
      <c r="W303">
        <v>9</v>
      </c>
      <c r="X303">
        <v>19</v>
      </c>
      <c r="Y303">
        <v>1</v>
      </c>
      <c r="Z303">
        <v>1099918</v>
      </c>
      <c r="AA303" t="s">
        <v>43</v>
      </c>
      <c r="AB303">
        <v>105</v>
      </c>
      <c r="AC303" t="s">
        <v>45</v>
      </c>
      <c r="AD303" t="s">
        <v>45</v>
      </c>
      <c r="AE303">
        <v>27</v>
      </c>
    </row>
    <row r="304" spans="2:31" x14ac:dyDescent="0.25">
      <c r="B304">
        <v>105</v>
      </c>
      <c r="C304">
        <v>2019099</v>
      </c>
      <c r="D304">
        <v>1745</v>
      </c>
      <c r="E304" t="s">
        <v>114</v>
      </c>
      <c r="F304" s="1">
        <v>61</v>
      </c>
      <c r="G304" s="1">
        <f t="shared" si="4"/>
        <v>61</v>
      </c>
      <c r="H304" s="2">
        <v>43723</v>
      </c>
      <c r="I304" t="s">
        <v>38</v>
      </c>
      <c r="J304" t="s">
        <v>124</v>
      </c>
      <c r="K304" t="s">
        <v>116</v>
      </c>
      <c r="M304">
        <v>2147</v>
      </c>
      <c r="N304">
        <v>345212</v>
      </c>
      <c r="S304" t="s">
        <v>117</v>
      </c>
      <c r="T304">
        <v>305</v>
      </c>
      <c r="W304">
        <v>9</v>
      </c>
      <c r="X304">
        <v>19</v>
      </c>
      <c r="Y304">
        <v>1</v>
      </c>
      <c r="Z304">
        <v>1099918</v>
      </c>
      <c r="AA304" t="s">
        <v>43</v>
      </c>
      <c r="AB304">
        <v>105</v>
      </c>
      <c r="AC304" t="s">
        <v>45</v>
      </c>
      <c r="AD304" t="s">
        <v>45</v>
      </c>
      <c r="AE304">
        <v>28</v>
      </c>
    </row>
    <row r="305" spans="2:31" x14ac:dyDescent="0.25">
      <c r="B305">
        <v>105</v>
      </c>
      <c r="C305">
        <v>2019099</v>
      </c>
      <c r="D305">
        <v>1745</v>
      </c>
      <c r="E305" t="s">
        <v>114</v>
      </c>
      <c r="F305" s="1">
        <v>61</v>
      </c>
      <c r="G305" s="1">
        <f t="shared" si="4"/>
        <v>61</v>
      </c>
      <c r="H305" s="2">
        <v>43723</v>
      </c>
      <c r="I305" t="s">
        <v>38</v>
      </c>
      <c r="J305" t="s">
        <v>124</v>
      </c>
      <c r="K305" t="s">
        <v>116</v>
      </c>
      <c r="M305">
        <v>2147</v>
      </c>
      <c r="N305">
        <v>345212</v>
      </c>
      <c r="S305" t="s">
        <v>117</v>
      </c>
      <c r="T305">
        <v>305</v>
      </c>
      <c r="W305">
        <v>9</v>
      </c>
      <c r="X305">
        <v>19</v>
      </c>
      <c r="Y305">
        <v>1</v>
      </c>
      <c r="Z305">
        <v>1099918</v>
      </c>
      <c r="AA305" t="s">
        <v>43</v>
      </c>
      <c r="AB305">
        <v>105</v>
      </c>
      <c r="AC305" t="s">
        <v>45</v>
      </c>
      <c r="AD305" t="s">
        <v>45</v>
      </c>
      <c r="AE305">
        <v>29</v>
      </c>
    </row>
    <row r="306" spans="2:31" x14ac:dyDescent="0.25">
      <c r="B306">
        <v>105</v>
      </c>
      <c r="C306">
        <v>2019099</v>
      </c>
      <c r="D306">
        <v>1745</v>
      </c>
      <c r="E306" t="s">
        <v>114</v>
      </c>
      <c r="F306" s="1">
        <v>61</v>
      </c>
      <c r="G306" s="1">
        <f t="shared" si="4"/>
        <v>61</v>
      </c>
      <c r="H306" s="2">
        <v>43723</v>
      </c>
      <c r="I306" t="s">
        <v>38</v>
      </c>
      <c r="J306" t="s">
        <v>124</v>
      </c>
      <c r="K306" t="s">
        <v>116</v>
      </c>
      <c r="M306">
        <v>2147</v>
      </c>
      <c r="N306">
        <v>345212</v>
      </c>
      <c r="S306" t="s">
        <v>117</v>
      </c>
      <c r="T306">
        <v>305</v>
      </c>
      <c r="W306">
        <v>9</v>
      </c>
      <c r="X306">
        <v>19</v>
      </c>
      <c r="Y306">
        <v>1</v>
      </c>
      <c r="Z306">
        <v>1099918</v>
      </c>
      <c r="AA306" t="s">
        <v>43</v>
      </c>
      <c r="AB306">
        <v>105</v>
      </c>
      <c r="AC306" t="s">
        <v>45</v>
      </c>
      <c r="AD306" t="s">
        <v>45</v>
      </c>
      <c r="AE306">
        <v>33</v>
      </c>
    </row>
    <row r="307" spans="2:31" x14ac:dyDescent="0.25">
      <c r="B307">
        <v>105</v>
      </c>
      <c r="C307">
        <v>2019099</v>
      </c>
      <c r="D307">
        <v>1745</v>
      </c>
      <c r="E307" t="s">
        <v>114</v>
      </c>
      <c r="F307" s="1">
        <v>43.33</v>
      </c>
      <c r="G307" s="1">
        <f t="shared" si="4"/>
        <v>43.33</v>
      </c>
      <c r="H307" s="2">
        <v>43723</v>
      </c>
      <c r="I307" t="s">
        <v>38</v>
      </c>
      <c r="J307" t="s">
        <v>128</v>
      </c>
      <c r="K307" t="s">
        <v>116</v>
      </c>
      <c r="M307">
        <v>2147</v>
      </c>
      <c r="N307">
        <v>345212</v>
      </c>
      <c r="S307" t="s">
        <v>117</v>
      </c>
      <c r="T307">
        <v>305</v>
      </c>
      <c r="W307">
        <v>9</v>
      </c>
      <c r="X307">
        <v>19</v>
      </c>
      <c r="Y307">
        <v>1</v>
      </c>
      <c r="Z307">
        <v>1001564</v>
      </c>
      <c r="AA307" t="s">
        <v>43</v>
      </c>
      <c r="AB307">
        <v>105</v>
      </c>
      <c r="AC307" t="s">
        <v>45</v>
      </c>
      <c r="AD307" t="s">
        <v>45</v>
      </c>
      <c r="AE307">
        <v>54</v>
      </c>
    </row>
    <row r="308" spans="2:31" x14ac:dyDescent="0.25">
      <c r="B308">
        <v>105</v>
      </c>
      <c r="C308">
        <v>2019099</v>
      </c>
      <c r="D308">
        <v>1745</v>
      </c>
      <c r="E308" t="s">
        <v>114</v>
      </c>
      <c r="F308" s="1">
        <v>43.33</v>
      </c>
      <c r="G308" s="1">
        <f t="shared" si="4"/>
        <v>43.33</v>
      </c>
      <c r="H308" s="2">
        <v>43723</v>
      </c>
      <c r="I308" t="s">
        <v>38</v>
      </c>
      <c r="J308" t="s">
        <v>128</v>
      </c>
      <c r="K308" t="s">
        <v>116</v>
      </c>
      <c r="M308">
        <v>2147</v>
      </c>
      <c r="N308">
        <v>345212</v>
      </c>
      <c r="S308" t="s">
        <v>117</v>
      </c>
      <c r="T308">
        <v>305</v>
      </c>
      <c r="W308">
        <v>9</v>
      </c>
      <c r="X308">
        <v>19</v>
      </c>
      <c r="Y308">
        <v>1</v>
      </c>
      <c r="Z308">
        <v>1001564</v>
      </c>
      <c r="AA308" t="s">
        <v>43</v>
      </c>
      <c r="AB308">
        <v>105</v>
      </c>
      <c r="AC308" t="s">
        <v>45</v>
      </c>
      <c r="AD308" t="s">
        <v>45</v>
      </c>
      <c r="AE308">
        <v>55</v>
      </c>
    </row>
    <row r="309" spans="2:31" x14ac:dyDescent="0.25">
      <c r="B309">
        <v>105</v>
      </c>
      <c r="C309">
        <v>2019099</v>
      </c>
      <c r="D309">
        <v>1745</v>
      </c>
      <c r="E309" t="s">
        <v>114</v>
      </c>
      <c r="F309" s="1">
        <v>43.33</v>
      </c>
      <c r="G309" s="1">
        <f t="shared" si="4"/>
        <v>43.33</v>
      </c>
      <c r="H309" s="2">
        <v>43723</v>
      </c>
      <c r="I309" t="s">
        <v>38</v>
      </c>
      <c r="J309" t="s">
        <v>130</v>
      </c>
      <c r="K309" t="s">
        <v>116</v>
      </c>
      <c r="M309">
        <v>2147</v>
      </c>
      <c r="N309">
        <v>345212</v>
      </c>
      <c r="S309" t="s">
        <v>117</v>
      </c>
      <c r="T309">
        <v>305</v>
      </c>
      <c r="W309">
        <v>9</v>
      </c>
      <c r="X309">
        <v>19</v>
      </c>
      <c r="Y309">
        <v>1</v>
      </c>
      <c r="Z309">
        <v>1099895</v>
      </c>
      <c r="AA309" t="s">
        <v>43</v>
      </c>
      <c r="AB309">
        <v>105</v>
      </c>
      <c r="AC309" t="s">
        <v>45</v>
      </c>
      <c r="AD309" t="s">
        <v>45</v>
      </c>
      <c r="AE309">
        <v>61</v>
      </c>
    </row>
    <row r="310" spans="2:31" x14ac:dyDescent="0.25">
      <c r="B310">
        <v>105</v>
      </c>
      <c r="C310">
        <v>2019099</v>
      </c>
      <c r="D310">
        <v>1745</v>
      </c>
      <c r="E310" t="s">
        <v>114</v>
      </c>
      <c r="F310" s="1">
        <v>21.67</v>
      </c>
      <c r="G310" s="1">
        <f t="shared" si="4"/>
        <v>21.67</v>
      </c>
      <c r="H310" s="2">
        <v>43723</v>
      </c>
      <c r="I310" t="s">
        <v>38</v>
      </c>
      <c r="J310" t="s">
        <v>128</v>
      </c>
      <c r="K310" t="s">
        <v>116</v>
      </c>
      <c r="M310">
        <v>2147</v>
      </c>
      <c r="N310">
        <v>345212</v>
      </c>
      <c r="S310" t="s">
        <v>117</v>
      </c>
      <c r="T310">
        <v>305</v>
      </c>
      <c r="W310">
        <v>9</v>
      </c>
      <c r="X310">
        <v>19</v>
      </c>
      <c r="Y310">
        <v>0.5</v>
      </c>
      <c r="Z310">
        <v>1001564</v>
      </c>
      <c r="AA310" t="s">
        <v>43</v>
      </c>
      <c r="AB310">
        <v>105</v>
      </c>
      <c r="AC310" t="s">
        <v>45</v>
      </c>
      <c r="AD310" t="s">
        <v>45</v>
      </c>
      <c r="AE310">
        <v>52</v>
      </c>
    </row>
    <row r="311" spans="2:31" x14ac:dyDescent="0.25">
      <c r="B311">
        <v>105</v>
      </c>
      <c r="C311">
        <v>2019099</v>
      </c>
      <c r="D311">
        <v>1745</v>
      </c>
      <c r="E311" t="s">
        <v>114</v>
      </c>
      <c r="F311" s="1">
        <v>21.67</v>
      </c>
      <c r="G311" s="1">
        <f t="shared" si="4"/>
        <v>21.67</v>
      </c>
      <c r="H311" s="2">
        <v>43723</v>
      </c>
      <c r="I311" t="s">
        <v>38</v>
      </c>
      <c r="J311" t="s">
        <v>128</v>
      </c>
      <c r="K311" t="s">
        <v>116</v>
      </c>
      <c r="M311">
        <v>2147</v>
      </c>
      <c r="N311">
        <v>345212</v>
      </c>
      <c r="S311" t="s">
        <v>117</v>
      </c>
      <c r="T311">
        <v>305</v>
      </c>
      <c r="W311">
        <v>9</v>
      </c>
      <c r="X311">
        <v>19</v>
      </c>
      <c r="Y311">
        <v>0.5</v>
      </c>
      <c r="Z311">
        <v>1001564</v>
      </c>
      <c r="AA311" t="s">
        <v>43</v>
      </c>
      <c r="AB311">
        <v>105</v>
      </c>
      <c r="AC311" t="s">
        <v>45</v>
      </c>
      <c r="AD311" t="s">
        <v>45</v>
      </c>
      <c r="AE311">
        <v>53</v>
      </c>
    </row>
    <row r="312" spans="2:31" x14ac:dyDescent="0.25">
      <c r="B312">
        <v>105</v>
      </c>
      <c r="C312">
        <v>2019099</v>
      </c>
      <c r="D312">
        <v>1745</v>
      </c>
      <c r="E312" t="s">
        <v>114</v>
      </c>
      <c r="F312" s="1">
        <v>396.16</v>
      </c>
      <c r="G312" s="1">
        <f t="shared" si="4"/>
        <v>396.16</v>
      </c>
      <c r="H312" s="2">
        <v>43732</v>
      </c>
      <c r="I312" t="s">
        <v>38</v>
      </c>
      <c r="J312" t="s">
        <v>134</v>
      </c>
      <c r="K312" t="s">
        <v>116</v>
      </c>
      <c r="M312">
        <v>2150</v>
      </c>
      <c r="N312">
        <v>346717</v>
      </c>
      <c r="S312" t="s">
        <v>117</v>
      </c>
      <c r="T312">
        <v>305</v>
      </c>
      <c r="W312">
        <v>9</v>
      </c>
      <c r="X312">
        <v>19</v>
      </c>
      <c r="Y312">
        <v>8</v>
      </c>
      <c r="Z312">
        <v>1099678</v>
      </c>
      <c r="AA312" t="s">
        <v>43</v>
      </c>
      <c r="AB312">
        <v>105</v>
      </c>
      <c r="AC312" t="s">
        <v>45</v>
      </c>
      <c r="AD312" t="s">
        <v>45</v>
      </c>
      <c r="AE312">
        <v>2</v>
      </c>
    </row>
    <row r="313" spans="2:31" x14ac:dyDescent="0.25">
      <c r="B313">
        <v>105</v>
      </c>
      <c r="C313">
        <v>2019099</v>
      </c>
      <c r="D313">
        <v>1745</v>
      </c>
      <c r="E313" t="s">
        <v>114</v>
      </c>
      <c r="F313" s="1">
        <v>303.31</v>
      </c>
      <c r="G313" s="1">
        <f t="shared" si="4"/>
        <v>303.31</v>
      </c>
      <c r="H313" s="2">
        <v>43732</v>
      </c>
      <c r="I313" t="s">
        <v>38</v>
      </c>
      <c r="J313" t="s">
        <v>134</v>
      </c>
      <c r="K313" t="s">
        <v>116</v>
      </c>
      <c r="M313">
        <v>2150</v>
      </c>
      <c r="N313">
        <v>346717</v>
      </c>
      <c r="S313" t="s">
        <v>117</v>
      </c>
      <c r="T313">
        <v>305</v>
      </c>
      <c r="W313">
        <v>9</v>
      </c>
      <c r="X313">
        <v>19</v>
      </c>
      <c r="Y313">
        <v>7</v>
      </c>
      <c r="Z313">
        <v>1099678</v>
      </c>
      <c r="AA313" t="s">
        <v>43</v>
      </c>
      <c r="AB313">
        <v>105</v>
      </c>
      <c r="AC313" t="s">
        <v>45</v>
      </c>
      <c r="AD313" t="s">
        <v>45</v>
      </c>
      <c r="AE313">
        <v>4</v>
      </c>
    </row>
    <row r="314" spans="2:31" x14ac:dyDescent="0.25">
      <c r="B314">
        <v>105</v>
      </c>
      <c r="C314">
        <v>2019099</v>
      </c>
      <c r="D314">
        <v>1745</v>
      </c>
      <c r="E314" t="s">
        <v>114</v>
      </c>
      <c r="F314" s="1">
        <v>216.65</v>
      </c>
      <c r="G314" s="1">
        <f t="shared" si="4"/>
        <v>216.65</v>
      </c>
      <c r="H314" s="2">
        <v>43732</v>
      </c>
      <c r="I314" t="s">
        <v>38</v>
      </c>
      <c r="J314" t="s">
        <v>151</v>
      </c>
      <c r="K314" t="s">
        <v>116</v>
      </c>
      <c r="M314">
        <v>2150</v>
      </c>
      <c r="N314">
        <v>346717</v>
      </c>
      <c r="S314" t="s">
        <v>117</v>
      </c>
      <c r="T314">
        <v>305</v>
      </c>
      <c r="W314">
        <v>9</v>
      </c>
      <c r="X314">
        <v>19</v>
      </c>
      <c r="Y314">
        <v>5</v>
      </c>
      <c r="Z314">
        <v>1001389</v>
      </c>
      <c r="AA314" t="s">
        <v>43</v>
      </c>
      <c r="AB314">
        <v>105</v>
      </c>
      <c r="AC314" t="s">
        <v>45</v>
      </c>
      <c r="AD314" t="s">
        <v>45</v>
      </c>
      <c r="AE314">
        <v>5</v>
      </c>
    </row>
    <row r="315" spans="2:31" x14ac:dyDescent="0.25">
      <c r="B315">
        <v>105</v>
      </c>
      <c r="C315">
        <v>2019099</v>
      </c>
      <c r="D315">
        <v>1745</v>
      </c>
      <c r="E315" t="s">
        <v>114</v>
      </c>
      <c r="F315" s="1">
        <v>173.32</v>
      </c>
      <c r="G315" s="1">
        <f t="shared" si="4"/>
        <v>173.32</v>
      </c>
      <c r="H315" s="2">
        <v>43732</v>
      </c>
      <c r="I315" t="s">
        <v>38</v>
      </c>
      <c r="J315" t="s">
        <v>134</v>
      </c>
      <c r="K315" t="s">
        <v>116</v>
      </c>
      <c r="M315">
        <v>2150</v>
      </c>
      <c r="N315">
        <v>346717</v>
      </c>
      <c r="S315" t="s">
        <v>117</v>
      </c>
      <c r="T315">
        <v>305</v>
      </c>
      <c r="W315">
        <v>9</v>
      </c>
      <c r="X315">
        <v>19</v>
      </c>
      <c r="Y315">
        <v>4</v>
      </c>
      <c r="Z315">
        <v>1099678</v>
      </c>
      <c r="AA315" t="s">
        <v>43</v>
      </c>
      <c r="AB315">
        <v>105</v>
      </c>
      <c r="AC315" t="s">
        <v>45</v>
      </c>
      <c r="AD315" t="s">
        <v>45</v>
      </c>
      <c r="AE315">
        <v>3</v>
      </c>
    </row>
    <row r="316" spans="2:31" x14ac:dyDescent="0.25">
      <c r="B316">
        <v>105</v>
      </c>
      <c r="C316">
        <v>2019099</v>
      </c>
      <c r="D316">
        <v>1745</v>
      </c>
      <c r="E316" t="s">
        <v>114</v>
      </c>
      <c r="F316" s="1">
        <v>49.52</v>
      </c>
      <c r="G316" s="1">
        <f t="shared" si="4"/>
        <v>49.52</v>
      </c>
      <c r="H316" s="2">
        <v>43732</v>
      </c>
      <c r="I316" t="s">
        <v>38</v>
      </c>
      <c r="J316" t="s">
        <v>134</v>
      </c>
      <c r="K316" t="s">
        <v>116</v>
      </c>
      <c r="M316">
        <v>2150</v>
      </c>
      <c r="N316">
        <v>346717</v>
      </c>
      <c r="S316" t="s">
        <v>117</v>
      </c>
      <c r="T316">
        <v>305</v>
      </c>
      <c r="W316">
        <v>9</v>
      </c>
      <c r="X316">
        <v>19</v>
      </c>
      <c r="Y316">
        <v>1</v>
      </c>
      <c r="Z316">
        <v>1099678</v>
      </c>
      <c r="AA316" t="s">
        <v>43</v>
      </c>
      <c r="AB316">
        <v>105</v>
      </c>
      <c r="AC316" t="s">
        <v>45</v>
      </c>
      <c r="AD316" t="s">
        <v>45</v>
      </c>
      <c r="AE316">
        <v>1</v>
      </c>
    </row>
    <row r="317" spans="2:31" x14ac:dyDescent="0.25">
      <c r="B317">
        <v>105</v>
      </c>
      <c r="C317">
        <v>2019099</v>
      </c>
      <c r="D317">
        <v>1745</v>
      </c>
      <c r="E317" t="s">
        <v>114</v>
      </c>
      <c r="F317" s="1">
        <v>552</v>
      </c>
      <c r="G317" s="1">
        <f t="shared" si="4"/>
        <v>552</v>
      </c>
      <c r="H317" s="2">
        <v>43738</v>
      </c>
      <c r="I317" t="s">
        <v>38</v>
      </c>
      <c r="J317" t="s">
        <v>120</v>
      </c>
      <c r="K317" t="s">
        <v>116</v>
      </c>
      <c r="M317">
        <v>2153</v>
      </c>
      <c r="N317">
        <v>347005</v>
      </c>
      <c r="S317" t="s">
        <v>117</v>
      </c>
      <c r="T317">
        <v>305</v>
      </c>
      <c r="W317">
        <v>9</v>
      </c>
      <c r="X317">
        <v>19</v>
      </c>
      <c r="Y317">
        <v>6</v>
      </c>
      <c r="Z317">
        <v>1099823</v>
      </c>
      <c r="AA317" t="s">
        <v>43</v>
      </c>
      <c r="AB317">
        <v>102</v>
      </c>
      <c r="AC317" t="s">
        <v>45</v>
      </c>
      <c r="AD317" t="s">
        <v>45</v>
      </c>
      <c r="AE317">
        <v>48</v>
      </c>
    </row>
    <row r="318" spans="2:31" x14ac:dyDescent="0.25">
      <c r="B318">
        <v>105</v>
      </c>
      <c r="C318">
        <v>2019099</v>
      </c>
      <c r="D318">
        <v>1745</v>
      </c>
      <c r="E318" t="s">
        <v>114</v>
      </c>
      <c r="F318" s="1">
        <v>552</v>
      </c>
      <c r="G318" s="1">
        <f t="shared" si="4"/>
        <v>552</v>
      </c>
      <c r="H318" s="2">
        <v>43738</v>
      </c>
      <c r="I318" t="s">
        <v>38</v>
      </c>
      <c r="J318" t="s">
        <v>120</v>
      </c>
      <c r="K318" t="s">
        <v>116</v>
      </c>
      <c r="M318">
        <v>2153</v>
      </c>
      <c r="N318">
        <v>347005</v>
      </c>
      <c r="S318" t="s">
        <v>117</v>
      </c>
      <c r="T318">
        <v>305</v>
      </c>
      <c r="W318">
        <v>9</v>
      </c>
      <c r="X318">
        <v>19</v>
      </c>
      <c r="Y318">
        <v>6</v>
      </c>
      <c r="Z318">
        <v>1099823</v>
      </c>
      <c r="AA318" t="s">
        <v>43</v>
      </c>
      <c r="AB318">
        <v>102</v>
      </c>
      <c r="AC318" t="s">
        <v>45</v>
      </c>
      <c r="AD318" t="s">
        <v>45</v>
      </c>
      <c r="AE318">
        <v>50</v>
      </c>
    </row>
    <row r="319" spans="2:31" x14ac:dyDescent="0.25">
      <c r="B319">
        <v>105</v>
      </c>
      <c r="C319">
        <v>2019099</v>
      </c>
      <c r="D319">
        <v>1745</v>
      </c>
      <c r="E319" t="s">
        <v>114</v>
      </c>
      <c r="F319" s="1">
        <v>552</v>
      </c>
      <c r="G319" s="1">
        <f t="shared" si="4"/>
        <v>552</v>
      </c>
      <c r="H319" s="2">
        <v>43738</v>
      </c>
      <c r="I319" t="s">
        <v>38</v>
      </c>
      <c r="J319" t="s">
        <v>120</v>
      </c>
      <c r="K319" t="s">
        <v>116</v>
      </c>
      <c r="M319">
        <v>2153</v>
      </c>
      <c r="N319">
        <v>347005</v>
      </c>
      <c r="S319" t="s">
        <v>117</v>
      </c>
      <c r="T319">
        <v>305</v>
      </c>
      <c r="W319">
        <v>9</v>
      </c>
      <c r="X319">
        <v>19</v>
      </c>
      <c r="Y319">
        <v>6</v>
      </c>
      <c r="Z319">
        <v>1099823</v>
      </c>
      <c r="AA319" t="s">
        <v>43</v>
      </c>
      <c r="AB319">
        <v>102</v>
      </c>
      <c r="AC319" t="s">
        <v>45</v>
      </c>
      <c r="AD319" t="s">
        <v>45</v>
      </c>
      <c r="AE319">
        <v>51</v>
      </c>
    </row>
    <row r="320" spans="2:31" x14ac:dyDescent="0.25">
      <c r="B320">
        <v>105</v>
      </c>
      <c r="C320">
        <v>2019099</v>
      </c>
      <c r="D320">
        <v>1745</v>
      </c>
      <c r="E320" t="s">
        <v>114</v>
      </c>
      <c r="F320" s="1">
        <v>552</v>
      </c>
      <c r="G320" s="1">
        <f t="shared" si="4"/>
        <v>552</v>
      </c>
      <c r="H320" s="2">
        <v>43738</v>
      </c>
      <c r="I320" t="s">
        <v>38</v>
      </c>
      <c r="J320" t="s">
        <v>120</v>
      </c>
      <c r="K320" t="s">
        <v>116</v>
      </c>
      <c r="M320">
        <v>2153</v>
      </c>
      <c r="N320">
        <v>347005</v>
      </c>
      <c r="S320" t="s">
        <v>117</v>
      </c>
      <c r="T320">
        <v>305</v>
      </c>
      <c r="W320">
        <v>9</v>
      </c>
      <c r="X320">
        <v>19</v>
      </c>
      <c r="Y320">
        <v>6</v>
      </c>
      <c r="Z320">
        <v>1099823</v>
      </c>
      <c r="AA320" t="s">
        <v>43</v>
      </c>
      <c r="AB320">
        <v>102</v>
      </c>
      <c r="AC320" t="s">
        <v>45</v>
      </c>
      <c r="AD320" t="s">
        <v>45</v>
      </c>
      <c r="AE320">
        <v>54</v>
      </c>
    </row>
    <row r="321" spans="2:31" x14ac:dyDescent="0.25">
      <c r="B321">
        <v>105</v>
      </c>
      <c r="C321">
        <v>2019099</v>
      </c>
      <c r="D321">
        <v>1745</v>
      </c>
      <c r="E321" t="s">
        <v>114</v>
      </c>
      <c r="F321" s="1">
        <v>552</v>
      </c>
      <c r="G321" s="1">
        <f t="shared" si="4"/>
        <v>552</v>
      </c>
      <c r="H321" s="2">
        <v>43738</v>
      </c>
      <c r="I321" t="s">
        <v>38</v>
      </c>
      <c r="J321" t="s">
        <v>120</v>
      </c>
      <c r="K321" t="s">
        <v>116</v>
      </c>
      <c r="M321">
        <v>2153</v>
      </c>
      <c r="N321">
        <v>347005</v>
      </c>
      <c r="S321" t="s">
        <v>117</v>
      </c>
      <c r="T321">
        <v>305</v>
      </c>
      <c r="W321">
        <v>9</v>
      </c>
      <c r="X321">
        <v>19</v>
      </c>
      <c r="Y321">
        <v>6</v>
      </c>
      <c r="Z321">
        <v>1099823</v>
      </c>
      <c r="AA321" t="s">
        <v>43</v>
      </c>
      <c r="AB321">
        <v>102</v>
      </c>
      <c r="AC321" t="s">
        <v>45</v>
      </c>
      <c r="AD321" t="s">
        <v>45</v>
      </c>
      <c r="AE321">
        <v>55</v>
      </c>
    </row>
    <row r="322" spans="2:31" x14ac:dyDescent="0.25">
      <c r="B322">
        <v>105</v>
      </c>
      <c r="C322">
        <v>2019099</v>
      </c>
      <c r="D322">
        <v>1745</v>
      </c>
      <c r="E322" t="s">
        <v>114</v>
      </c>
      <c r="F322" s="1">
        <v>552</v>
      </c>
      <c r="G322" s="1">
        <f t="shared" si="4"/>
        <v>552</v>
      </c>
      <c r="H322" s="2">
        <v>43738</v>
      </c>
      <c r="I322" t="s">
        <v>38</v>
      </c>
      <c r="J322" t="s">
        <v>120</v>
      </c>
      <c r="K322" t="s">
        <v>116</v>
      </c>
      <c r="M322">
        <v>2153</v>
      </c>
      <c r="N322">
        <v>347005</v>
      </c>
      <c r="S322" t="s">
        <v>117</v>
      </c>
      <c r="T322">
        <v>305</v>
      </c>
      <c r="W322">
        <v>9</v>
      </c>
      <c r="X322">
        <v>19</v>
      </c>
      <c r="Y322">
        <v>6</v>
      </c>
      <c r="Z322">
        <v>1099823</v>
      </c>
      <c r="AA322" t="s">
        <v>43</v>
      </c>
      <c r="AB322">
        <v>102</v>
      </c>
      <c r="AC322" t="s">
        <v>45</v>
      </c>
      <c r="AD322" t="s">
        <v>45</v>
      </c>
      <c r="AE322">
        <v>56</v>
      </c>
    </row>
    <row r="323" spans="2:31" x14ac:dyDescent="0.25">
      <c r="B323">
        <v>105</v>
      </c>
      <c r="C323">
        <v>2019099</v>
      </c>
      <c r="D323">
        <v>1745</v>
      </c>
      <c r="E323" t="s">
        <v>114</v>
      </c>
      <c r="F323" s="1">
        <v>460</v>
      </c>
      <c r="G323" s="1">
        <f t="shared" si="4"/>
        <v>460</v>
      </c>
      <c r="H323" s="2">
        <v>43738</v>
      </c>
      <c r="I323" t="s">
        <v>38</v>
      </c>
      <c r="J323" t="s">
        <v>120</v>
      </c>
      <c r="K323" t="s">
        <v>116</v>
      </c>
      <c r="M323">
        <v>2153</v>
      </c>
      <c r="N323">
        <v>347005</v>
      </c>
      <c r="S323" t="s">
        <v>117</v>
      </c>
      <c r="T323">
        <v>305</v>
      </c>
      <c r="W323">
        <v>9</v>
      </c>
      <c r="X323">
        <v>19</v>
      </c>
      <c r="Y323">
        <v>5</v>
      </c>
      <c r="Z323">
        <v>1099823</v>
      </c>
      <c r="AA323" t="s">
        <v>43</v>
      </c>
      <c r="AB323">
        <v>102</v>
      </c>
      <c r="AC323" t="s">
        <v>45</v>
      </c>
      <c r="AD323" t="s">
        <v>45</v>
      </c>
      <c r="AE323">
        <v>49</v>
      </c>
    </row>
    <row r="324" spans="2:31" x14ac:dyDescent="0.25">
      <c r="B324">
        <v>105</v>
      </c>
      <c r="C324">
        <v>2019099</v>
      </c>
      <c r="D324">
        <v>1745</v>
      </c>
      <c r="E324" t="s">
        <v>114</v>
      </c>
      <c r="F324" s="1">
        <v>460</v>
      </c>
      <c r="G324" s="1">
        <f t="shared" ref="G324:G387" si="5">ABS(F324)</f>
        <v>460</v>
      </c>
      <c r="H324" s="2">
        <v>43738</v>
      </c>
      <c r="I324" t="s">
        <v>38</v>
      </c>
      <c r="J324" t="s">
        <v>120</v>
      </c>
      <c r="K324" t="s">
        <v>116</v>
      </c>
      <c r="M324">
        <v>2153</v>
      </c>
      <c r="N324">
        <v>347005</v>
      </c>
      <c r="S324" t="s">
        <v>117</v>
      </c>
      <c r="T324">
        <v>305</v>
      </c>
      <c r="W324">
        <v>9</v>
      </c>
      <c r="X324">
        <v>19</v>
      </c>
      <c r="Y324">
        <v>5</v>
      </c>
      <c r="Z324">
        <v>1099823</v>
      </c>
      <c r="AA324" t="s">
        <v>43</v>
      </c>
      <c r="AB324">
        <v>102</v>
      </c>
      <c r="AC324" t="s">
        <v>45</v>
      </c>
      <c r="AD324" t="s">
        <v>45</v>
      </c>
      <c r="AE324">
        <v>52</v>
      </c>
    </row>
    <row r="325" spans="2:31" x14ac:dyDescent="0.25">
      <c r="B325">
        <v>105</v>
      </c>
      <c r="C325">
        <v>2019099</v>
      </c>
      <c r="D325">
        <v>1745</v>
      </c>
      <c r="E325" t="s">
        <v>114</v>
      </c>
      <c r="F325" s="1">
        <v>396.16</v>
      </c>
      <c r="G325" s="1">
        <f t="shared" si="5"/>
        <v>396.16</v>
      </c>
      <c r="H325" s="2">
        <v>43738</v>
      </c>
      <c r="I325" t="s">
        <v>38</v>
      </c>
      <c r="J325" t="s">
        <v>127</v>
      </c>
      <c r="K325" t="s">
        <v>116</v>
      </c>
      <c r="M325">
        <v>2153</v>
      </c>
      <c r="N325">
        <v>347005</v>
      </c>
      <c r="S325" t="s">
        <v>117</v>
      </c>
      <c r="T325">
        <v>305</v>
      </c>
      <c r="W325">
        <v>9</v>
      </c>
      <c r="X325">
        <v>19</v>
      </c>
      <c r="Y325">
        <v>8</v>
      </c>
      <c r="Z325">
        <v>1099997</v>
      </c>
      <c r="AA325" t="s">
        <v>43</v>
      </c>
      <c r="AB325">
        <v>102</v>
      </c>
      <c r="AC325" t="s">
        <v>45</v>
      </c>
      <c r="AD325" t="s">
        <v>45</v>
      </c>
      <c r="AE325">
        <v>43</v>
      </c>
    </row>
    <row r="326" spans="2:31" x14ac:dyDescent="0.25">
      <c r="B326">
        <v>105</v>
      </c>
      <c r="C326">
        <v>2019099</v>
      </c>
      <c r="D326">
        <v>1745</v>
      </c>
      <c r="E326" t="s">
        <v>114</v>
      </c>
      <c r="F326" s="1">
        <v>396.16</v>
      </c>
      <c r="G326" s="1">
        <f t="shared" si="5"/>
        <v>396.16</v>
      </c>
      <c r="H326" s="2">
        <v>43738</v>
      </c>
      <c r="I326" t="s">
        <v>38</v>
      </c>
      <c r="J326" t="s">
        <v>127</v>
      </c>
      <c r="K326" t="s">
        <v>116</v>
      </c>
      <c r="M326">
        <v>2153</v>
      </c>
      <c r="N326">
        <v>347005</v>
      </c>
      <c r="S326" t="s">
        <v>117</v>
      </c>
      <c r="T326">
        <v>305</v>
      </c>
      <c r="W326">
        <v>9</v>
      </c>
      <c r="X326">
        <v>19</v>
      </c>
      <c r="Y326">
        <v>8</v>
      </c>
      <c r="Z326">
        <v>1099997</v>
      </c>
      <c r="AA326" t="s">
        <v>43</v>
      </c>
      <c r="AB326">
        <v>102</v>
      </c>
      <c r="AC326" t="s">
        <v>45</v>
      </c>
      <c r="AD326" t="s">
        <v>45</v>
      </c>
      <c r="AE326">
        <v>44</v>
      </c>
    </row>
    <row r="327" spans="2:31" x14ac:dyDescent="0.25">
      <c r="B327">
        <v>105</v>
      </c>
      <c r="C327">
        <v>2019099</v>
      </c>
      <c r="D327">
        <v>1745</v>
      </c>
      <c r="E327" t="s">
        <v>114</v>
      </c>
      <c r="F327" s="1">
        <v>396.16</v>
      </c>
      <c r="G327" s="1">
        <f t="shared" si="5"/>
        <v>396.16</v>
      </c>
      <c r="H327" s="2">
        <v>43738</v>
      </c>
      <c r="I327" t="s">
        <v>38</v>
      </c>
      <c r="J327" t="s">
        <v>128</v>
      </c>
      <c r="K327" t="s">
        <v>116</v>
      </c>
      <c r="M327">
        <v>2153</v>
      </c>
      <c r="N327">
        <v>347005</v>
      </c>
      <c r="S327" t="s">
        <v>117</v>
      </c>
      <c r="T327">
        <v>305</v>
      </c>
      <c r="W327">
        <v>9</v>
      </c>
      <c r="X327">
        <v>19</v>
      </c>
      <c r="Y327">
        <v>8</v>
      </c>
      <c r="Z327">
        <v>1001564</v>
      </c>
      <c r="AA327" t="s">
        <v>43</v>
      </c>
      <c r="AB327">
        <v>102</v>
      </c>
      <c r="AC327" t="s">
        <v>45</v>
      </c>
      <c r="AD327" t="s">
        <v>45</v>
      </c>
      <c r="AE327">
        <v>65</v>
      </c>
    </row>
    <row r="328" spans="2:31" x14ac:dyDescent="0.25">
      <c r="B328">
        <v>105</v>
      </c>
      <c r="C328">
        <v>2019099</v>
      </c>
      <c r="D328">
        <v>1745</v>
      </c>
      <c r="E328" t="s">
        <v>114</v>
      </c>
      <c r="F328" s="1">
        <v>396.16</v>
      </c>
      <c r="G328" s="1">
        <f t="shared" si="5"/>
        <v>396.16</v>
      </c>
      <c r="H328" s="2">
        <v>43738</v>
      </c>
      <c r="I328" t="s">
        <v>38</v>
      </c>
      <c r="J328" t="s">
        <v>128</v>
      </c>
      <c r="K328" t="s">
        <v>116</v>
      </c>
      <c r="M328">
        <v>2153</v>
      </c>
      <c r="N328">
        <v>347005</v>
      </c>
      <c r="S328" t="s">
        <v>117</v>
      </c>
      <c r="T328">
        <v>305</v>
      </c>
      <c r="W328">
        <v>9</v>
      </c>
      <c r="X328">
        <v>19</v>
      </c>
      <c r="Y328">
        <v>8</v>
      </c>
      <c r="Z328">
        <v>1001564</v>
      </c>
      <c r="AA328" t="s">
        <v>43</v>
      </c>
      <c r="AB328">
        <v>102</v>
      </c>
      <c r="AC328" t="s">
        <v>45</v>
      </c>
      <c r="AD328" t="s">
        <v>45</v>
      </c>
      <c r="AE328">
        <v>66</v>
      </c>
    </row>
    <row r="329" spans="2:31" x14ac:dyDescent="0.25">
      <c r="B329">
        <v>105</v>
      </c>
      <c r="C329">
        <v>2019099</v>
      </c>
      <c r="D329">
        <v>1745</v>
      </c>
      <c r="E329" t="s">
        <v>114</v>
      </c>
      <c r="F329" s="1">
        <v>396.16</v>
      </c>
      <c r="G329" s="1">
        <f t="shared" si="5"/>
        <v>396.16</v>
      </c>
      <c r="H329" s="2">
        <v>43738</v>
      </c>
      <c r="I329" t="s">
        <v>38</v>
      </c>
      <c r="J329" t="s">
        <v>135</v>
      </c>
      <c r="K329" t="s">
        <v>116</v>
      </c>
      <c r="M329">
        <v>2153</v>
      </c>
      <c r="N329">
        <v>347005</v>
      </c>
      <c r="S329" t="s">
        <v>117</v>
      </c>
      <c r="T329">
        <v>305</v>
      </c>
      <c r="W329">
        <v>9</v>
      </c>
      <c r="X329">
        <v>19</v>
      </c>
      <c r="Y329">
        <v>8</v>
      </c>
      <c r="Z329">
        <v>1001702</v>
      </c>
      <c r="AA329" t="s">
        <v>43</v>
      </c>
      <c r="AB329">
        <v>102</v>
      </c>
      <c r="AC329" t="s">
        <v>45</v>
      </c>
      <c r="AD329" t="s">
        <v>45</v>
      </c>
      <c r="AE329">
        <v>74</v>
      </c>
    </row>
    <row r="330" spans="2:31" x14ac:dyDescent="0.25">
      <c r="B330">
        <v>105</v>
      </c>
      <c r="C330">
        <v>2019099</v>
      </c>
      <c r="D330">
        <v>1745</v>
      </c>
      <c r="E330" t="s">
        <v>114</v>
      </c>
      <c r="F330" s="1">
        <v>396.16</v>
      </c>
      <c r="G330" s="1">
        <f t="shared" si="5"/>
        <v>396.16</v>
      </c>
      <c r="H330" s="2">
        <v>43738</v>
      </c>
      <c r="I330" t="s">
        <v>38</v>
      </c>
      <c r="J330" t="s">
        <v>135</v>
      </c>
      <c r="K330" t="s">
        <v>116</v>
      </c>
      <c r="M330">
        <v>2153</v>
      </c>
      <c r="N330">
        <v>347005</v>
      </c>
      <c r="S330" t="s">
        <v>117</v>
      </c>
      <c r="T330">
        <v>305</v>
      </c>
      <c r="W330">
        <v>9</v>
      </c>
      <c r="X330">
        <v>19</v>
      </c>
      <c r="Y330">
        <v>8</v>
      </c>
      <c r="Z330">
        <v>1001702</v>
      </c>
      <c r="AA330" t="s">
        <v>43</v>
      </c>
      <c r="AB330">
        <v>102</v>
      </c>
      <c r="AC330" t="s">
        <v>45</v>
      </c>
      <c r="AD330" t="s">
        <v>45</v>
      </c>
      <c r="AE330">
        <v>75</v>
      </c>
    </row>
    <row r="331" spans="2:31" x14ac:dyDescent="0.25">
      <c r="B331">
        <v>105</v>
      </c>
      <c r="C331">
        <v>2019099</v>
      </c>
      <c r="D331">
        <v>1745</v>
      </c>
      <c r="E331" t="s">
        <v>114</v>
      </c>
      <c r="F331" s="1">
        <v>368</v>
      </c>
      <c r="G331" s="1">
        <f t="shared" si="5"/>
        <v>368</v>
      </c>
      <c r="H331" s="2">
        <v>43738</v>
      </c>
      <c r="I331" t="s">
        <v>38</v>
      </c>
      <c r="J331" t="s">
        <v>120</v>
      </c>
      <c r="K331" t="s">
        <v>116</v>
      </c>
      <c r="M331">
        <v>2153</v>
      </c>
      <c r="N331">
        <v>347005</v>
      </c>
      <c r="S331" t="s">
        <v>117</v>
      </c>
      <c r="T331">
        <v>305</v>
      </c>
      <c r="W331">
        <v>9</v>
      </c>
      <c r="X331">
        <v>19</v>
      </c>
      <c r="Y331">
        <v>4</v>
      </c>
      <c r="Z331">
        <v>1099823</v>
      </c>
      <c r="AA331" t="s">
        <v>43</v>
      </c>
      <c r="AB331">
        <v>102</v>
      </c>
      <c r="AC331" t="s">
        <v>45</v>
      </c>
      <c r="AD331" t="s">
        <v>45</v>
      </c>
      <c r="AE331">
        <v>15</v>
      </c>
    </row>
    <row r="332" spans="2:31" x14ac:dyDescent="0.25">
      <c r="B332">
        <v>105</v>
      </c>
      <c r="C332">
        <v>2019099</v>
      </c>
      <c r="D332">
        <v>1745</v>
      </c>
      <c r="E332" t="s">
        <v>114</v>
      </c>
      <c r="F332" s="1">
        <v>368</v>
      </c>
      <c r="G332" s="1">
        <f t="shared" si="5"/>
        <v>368</v>
      </c>
      <c r="H332" s="2">
        <v>43738</v>
      </c>
      <c r="I332" t="s">
        <v>38</v>
      </c>
      <c r="J332" t="s">
        <v>120</v>
      </c>
      <c r="K332" t="s">
        <v>116</v>
      </c>
      <c r="M332">
        <v>2153</v>
      </c>
      <c r="N332">
        <v>347005</v>
      </c>
      <c r="S332" t="s">
        <v>117</v>
      </c>
      <c r="T332">
        <v>305</v>
      </c>
      <c r="W332">
        <v>9</v>
      </c>
      <c r="X332">
        <v>19</v>
      </c>
      <c r="Y332">
        <v>4</v>
      </c>
      <c r="Z332">
        <v>1099823</v>
      </c>
      <c r="AA332" t="s">
        <v>43</v>
      </c>
      <c r="AB332">
        <v>102</v>
      </c>
      <c r="AC332" t="s">
        <v>45</v>
      </c>
      <c r="AD332" t="s">
        <v>45</v>
      </c>
      <c r="AE332">
        <v>16</v>
      </c>
    </row>
    <row r="333" spans="2:31" x14ac:dyDescent="0.25">
      <c r="B333">
        <v>105</v>
      </c>
      <c r="C333">
        <v>2019099</v>
      </c>
      <c r="D333">
        <v>1745</v>
      </c>
      <c r="E333" t="s">
        <v>114</v>
      </c>
      <c r="F333" s="1">
        <v>368</v>
      </c>
      <c r="G333" s="1">
        <f t="shared" si="5"/>
        <v>368</v>
      </c>
      <c r="H333" s="2">
        <v>43738</v>
      </c>
      <c r="I333" t="s">
        <v>38</v>
      </c>
      <c r="J333" t="s">
        <v>120</v>
      </c>
      <c r="K333" t="s">
        <v>116</v>
      </c>
      <c r="M333">
        <v>2153</v>
      </c>
      <c r="N333">
        <v>347005</v>
      </c>
      <c r="S333" t="s">
        <v>117</v>
      </c>
      <c r="T333">
        <v>305</v>
      </c>
      <c r="W333">
        <v>9</v>
      </c>
      <c r="X333">
        <v>19</v>
      </c>
      <c r="Y333">
        <v>4</v>
      </c>
      <c r="Z333">
        <v>1099823</v>
      </c>
      <c r="AA333" t="s">
        <v>43</v>
      </c>
      <c r="AB333">
        <v>102</v>
      </c>
      <c r="AC333" t="s">
        <v>45</v>
      </c>
      <c r="AD333" t="s">
        <v>45</v>
      </c>
      <c r="AE333">
        <v>53</v>
      </c>
    </row>
    <row r="334" spans="2:31" x14ac:dyDescent="0.25">
      <c r="B334">
        <v>105</v>
      </c>
      <c r="C334">
        <v>2019099</v>
      </c>
      <c r="D334">
        <v>1745</v>
      </c>
      <c r="E334" t="s">
        <v>114</v>
      </c>
      <c r="F334" s="1">
        <v>297.12</v>
      </c>
      <c r="G334" s="1">
        <f t="shared" si="5"/>
        <v>297.12</v>
      </c>
      <c r="H334" s="2">
        <v>43738</v>
      </c>
      <c r="I334" t="s">
        <v>38</v>
      </c>
      <c r="J334" t="s">
        <v>127</v>
      </c>
      <c r="K334" t="s">
        <v>116</v>
      </c>
      <c r="M334">
        <v>2153</v>
      </c>
      <c r="N334">
        <v>347005</v>
      </c>
      <c r="S334" t="s">
        <v>117</v>
      </c>
      <c r="T334">
        <v>305</v>
      </c>
      <c r="W334">
        <v>9</v>
      </c>
      <c r="X334">
        <v>19</v>
      </c>
      <c r="Y334">
        <v>6</v>
      </c>
      <c r="Z334">
        <v>1099997</v>
      </c>
      <c r="AA334" t="s">
        <v>43</v>
      </c>
      <c r="AB334">
        <v>102</v>
      </c>
      <c r="AC334" t="s">
        <v>45</v>
      </c>
      <c r="AD334" t="s">
        <v>45</v>
      </c>
      <c r="AE334">
        <v>40</v>
      </c>
    </row>
    <row r="335" spans="2:31" x14ac:dyDescent="0.25">
      <c r="B335">
        <v>105</v>
      </c>
      <c r="C335">
        <v>2019099</v>
      </c>
      <c r="D335">
        <v>1745</v>
      </c>
      <c r="E335" t="s">
        <v>114</v>
      </c>
      <c r="F335" s="1">
        <v>297.12</v>
      </c>
      <c r="G335" s="1">
        <f t="shared" si="5"/>
        <v>297.12</v>
      </c>
      <c r="H335" s="2">
        <v>43738</v>
      </c>
      <c r="I335" t="s">
        <v>38</v>
      </c>
      <c r="J335" t="s">
        <v>127</v>
      </c>
      <c r="K335" t="s">
        <v>116</v>
      </c>
      <c r="M335">
        <v>2153</v>
      </c>
      <c r="N335">
        <v>347005</v>
      </c>
      <c r="S335" t="s">
        <v>117</v>
      </c>
      <c r="T335">
        <v>305</v>
      </c>
      <c r="W335">
        <v>9</v>
      </c>
      <c r="X335">
        <v>19</v>
      </c>
      <c r="Y335">
        <v>6</v>
      </c>
      <c r="Z335">
        <v>1099997</v>
      </c>
      <c r="AA335" t="s">
        <v>43</v>
      </c>
      <c r="AB335">
        <v>102</v>
      </c>
      <c r="AC335" t="s">
        <v>45</v>
      </c>
      <c r="AD335" t="s">
        <v>45</v>
      </c>
      <c r="AE335">
        <v>45</v>
      </c>
    </row>
    <row r="336" spans="2:31" x14ac:dyDescent="0.25">
      <c r="B336">
        <v>105</v>
      </c>
      <c r="C336">
        <v>2019099</v>
      </c>
      <c r="D336">
        <v>1745</v>
      </c>
      <c r="E336" t="s">
        <v>114</v>
      </c>
      <c r="F336" s="1">
        <v>297.12</v>
      </c>
      <c r="G336" s="1">
        <f t="shared" si="5"/>
        <v>297.12</v>
      </c>
      <c r="H336" s="2">
        <v>43738</v>
      </c>
      <c r="I336" t="s">
        <v>38</v>
      </c>
      <c r="J336" t="s">
        <v>127</v>
      </c>
      <c r="K336" t="s">
        <v>116</v>
      </c>
      <c r="M336">
        <v>2153</v>
      </c>
      <c r="N336">
        <v>347005</v>
      </c>
      <c r="S336" t="s">
        <v>117</v>
      </c>
      <c r="T336">
        <v>305</v>
      </c>
      <c r="W336">
        <v>9</v>
      </c>
      <c r="X336">
        <v>19</v>
      </c>
      <c r="Y336">
        <v>6</v>
      </c>
      <c r="Z336">
        <v>1099997</v>
      </c>
      <c r="AA336" t="s">
        <v>43</v>
      </c>
      <c r="AB336">
        <v>102</v>
      </c>
      <c r="AC336" t="s">
        <v>45</v>
      </c>
      <c r="AD336" t="s">
        <v>45</v>
      </c>
      <c r="AE336">
        <v>46</v>
      </c>
    </row>
    <row r="337" spans="2:31" x14ac:dyDescent="0.25">
      <c r="B337">
        <v>105</v>
      </c>
      <c r="C337">
        <v>2019099</v>
      </c>
      <c r="D337">
        <v>1745</v>
      </c>
      <c r="E337" t="s">
        <v>114</v>
      </c>
      <c r="F337" s="1">
        <v>247.6</v>
      </c>
      <c r="G337" s="1">
        <f t="shared" si="5"/>
        <v>247.6</v>
      </c>
      <c r="H337" s="2">
        <v>43738</v>
      </c>
      <c r="I337" t="s">
        <v>38</v>
      </c>
      <c r="J337" t="s">
        <v>158</v>
      </c>
      <c r="K337" t="s">
        <v>116</v>
      </c>
      <c r="M337">
        <v>2153</v>
      </c>
      <c r="N337">
        <v>347005</v>
      </c>
      <c r="S337" t="s">
        <v>117</v>
      </c>
      <c r="T337">
        <v>305</v>
      </c>
      <c r="W337">
        <v>9</v>
      </c>
      <c r="X337">
        <v>19</v>
      </c>
      <c r="Y337">
        <v>5</v>
      </c>
      <c r="Z337">
        <v>1001646</v>
      </c>
      <c r="AA337" t="s">
        <v>43</v>
      </c>
      <c r="AB337">
        <v>102</v>
      </c>
      <c r="AC337" t="s">
        <v>45</v>
      </c>
      <c r="AD337" t="s">
        <v>45</v>
      </c>
      <c r="AE337">
        <v>33</v>
      </c>
    </row>
    <row r="338" spans="2:31" x14ac:dyDescent="0.25">
      <c r="B338">
        <v>105</v>
      </c>
      <c r="C338">
        <v>2019099</v>
      </c>
      <c r="D338">
        <v>1745</v>
      </c>
      <c r="E338" t="s">
        <v>114</v>
      </c>
      <c r="F338" s="1">
        <v>247.6</v>
      </c>
      <c r="G338" s="1">
        <f t="shared" si="5"/>
        <v>247.6</v>
      </c>
      <c r="H338" s="2">
        <v>43738</v>
      </c>
      <c r="I338" t="s">
        <v>38</v>
      </c>
      <c r="J338" t="s">
        <v>127</v>
      </c>
      <c r="K338" t="s">
        <v>116</v>
      </c>
      <c r="M338">
        <v>2153</v>
      </c>
      <c r="N338">
        <v>347005</v>
      </c>
      <c r="S338" t="s">
        <v>117</v>
      </c>
      <c r="T338">
        <v>305</v>
      </c>
      <c r="W338">
        <v>9</v>
      </c>
      <c r="X338">
        <v>19</v>
      </c>
      <c r="Y338">
        <v>5</v>
      </c>
      <c r="Z338">
        <v>1099997</v>
      </c>
      <c r="AA338" t="s">
        <v>43</v>
      </c>
      <c r="AB338">
        <v>102</v>
      </c>
      <c r="AC338" t="s">
        <v>45</v>
      </c>
      <c r="AD338" t="s">
        <v>45</v>
      </c>
      <c r="AE338">
        <v>39</v>
      </c>
    </row>
    <row r="339" spans="2:31" x14ac:dyDescent="0.25">
      <c r="B339">
        <v>105</v>
      </c>
      <c r="C339">
        <v>2019099</v>
      </c>
      <c r="D339">
        <v>1745</v>
      </c>
      <c r="E339" t="s">
        <v>114</v>
      </c>
      <c r="F339" s="1">
        <v>247.6</v>
      </c>
      <c r="G339" s="1">
        <f t="shared" si="5"/>
        <v>247.6</v>
      </c>
      <c r="H339" s="2">
        <v>43738</v>
      </c>
      <c r="I339" t="s">
        <v>38</v>
      </c>
      <c r="J339" t="s">
        <v>127</v>
      </c>
      <c r="K339" t="s">
        <v>116</v>
      </c>
      <c r="M339">
        <v>2153</v>
      </c>
      <c r="N339">
        <v>347005</v>
      </c>
      <c r="S339" t="s">
        <v>117</v>
      </c>
      <c r="T339">
        <v>305</v>
      </c>
      <c r="W339">
        <v>9</v>
      </c>
      <c r="X339">
        <v>19</v>
      </c>
      <c r="Y339">
        <v>5</v>
      </c>
      <c r="Z339">
        <v>1099997</v>
      </c>
      <c r="AA339" t="s">
        <v>43</v>
      </c>
      <c r="AB339">
        <v>102</v>
      </c>
      <c r="AC339" t="s">
        <v>45</v>
      </c>
      <c r="AD339" t="s">
        <v>45</v>
      </c>
      <c r="AE339">
        <v>41</v>
      </c>
    </row>
    <row r="340" spans="2:31" x14ac:dyDescent="0.25">
      <c r="B340">
        <v>105</v>
      </c>
      <c r="C340">
        <v>2019099</v>
      </c>
      <c r="D340">
        <v>1745</v>
      </c>
      <c r="E340" t="s">
        <v>114</v>
      </c>
      <c r="F340" s="1">
        <v>247.6</v>
      </c>
      <c r="G340" s="1">
        <f t="shared" si="5"/>
        <v>247.6</v>
      </c>
      <c r="H340" s="2">
        <v>43738</v>
      </c>
      <c r="I340" t="s">
        <v>38</v>
      </c>
      <c r="J340" t="s">
        <v>127</v>
      </c>
      <c r="K340" t="s">
        <v>116</v>
      </c>
      <c r="M340">
        <v>2153</v>
      </c>
      <c r="N340">
        <v>347005</v>
      </c>
      <c r="S340" t="s">
        <v>117</v>
      </c>
      <c r="T340">
        <v>305</v>
      </c>
      <c r="W340">
        <v>9</v>
      </c>
      <c r="X340">
        <v>19</v>
      </c>
      <c r="Y340">
        <v>5</v>
      </c>
      <c r="Z340">
        <v>1099997</v>
      </c>
      <c r="AA340" t="s">
        <v>43</v>
      </c>
      <c r="AB340">
        <v>102</v>
      </c>
      <c r="AC340" t="s">
        <v>45</v>
      </c>
      <c r="AD340" t="s">
        <v>45</v>
      </c>
      <c r="AE340">
        <v>42</v>
      </c>
    </row>
    <row r="341" spans="2:31" x14ac:dyDescent="0.25">
      <c r="B341">
        <v>105</v>
      </c>
      <c r="C341">
        <v>2019099</v>
      </c>
      <c r="D341">
        <v>1745</v>
      </c>
      <c r="E341" t="s">
        <v>114</v>
      </c>
      <c r="F341" s="1">
        <v>247.6</v>
      </c>
      <c r="G341" s="1">
        <f t="shared" si="5"/>
        <v>247.6</v>
      </c>
      <c r="H341" s="2">
        <v>43738</v>
      </c>
      <c r="I341" t="s">
        <v>38</v>
      </c>
      <c r="J341" t="s">
        <v>127</v>
      </c>
      <c r="K341" t="s">
        <v>116</v>
      </c>
      <c r="M341">
        <v>2153</v>
      </c>
      <c r="N341">
        <v>347005</v>
      </c>
      <c r="S341" t="s">
        <v>117</v>
      </c>
      <c r="T341">
        <v>305</v>
      </c>
      <c r="W341">
        <v>9</v>
      </c>
      <c r="X341">
        <v>19</v>
      </c>
      <c r="Y341">
        <v>5</v>
      </c>
      <c r="Z341">
        <v>1099997</v>
      </c>
      <c r="AA341" t="s">
        <v>43</v>
      </c>
      <c r="AB341">
        <v>102</v>
      </c>
      <c r="AC341" t="s">
        <v>45</v>
      </c>
      <c r="AD341" t="s">
        <v>45</v>
      </c>
      <c r="AE341">
        <v>47</v>
      </c>
    </row>
    <row r="342" spans="2:31" x14ac:dyDescent="0.25">
      <c r="B342">
        <v>105</v>
      </c>
      <c r="C342">
        <v>2019099</v>
      </c>
      <c r="D342">
        <v>1745</v>
      </c>
      <c r="E342" t="s">
        <v>114</v>
      </c>
      <c r="F342" s="1">
        <v>247.6</v>
      </c>
      <c r="G342" s="1">
        <f t="shared" si="5"/>
        <v>247.6</v>
      </c>
      <c r="H342" s="2">
        <v>43738</v>
      </c>
      <c r="I342" t="s">
        <v>38</v>
      </c>
      <c r="J342" t="s">
        <v>135</v>
      </c>
      <c r="K342" t="s">
        <v>116</v>
      </c>
      <c r="M342">
        <v>2153</v>
      </c>
      <c r="N342">
        <v>347005</v>
      </c>
      <c r="S342" t="s">
        <v>117</v>
      </c>
      <c r="T342">
        <v>305</v>
      </c>
      <c r="W342">
        <v>9</v>
      </c>
      <c r="X342">
        <v>19</v>
      </c>
      <c r="Y342">
        <v>5</v>
      </c>
      <c r="Z342">
        <v>1001702</v>
      </c>
      <c r="AA342" t="s">
        <v>43</v>
      </c>
      <c r="AB342">
        <v>102</v>
      </c>
      <c r="AC342" t="s">
        <v>45</v>
      </c>
      <c r="AD342" t="s">
        <v>45</v>
      </c>
      <c r="AE342">
        <v>70</v>
      </c>
    </row>
    <row r="343" spans="2:31" x14ac:dyDescent="0.25">
      <c r="B343">
        <v>105</v>
      </c>
      <c r="C343">
        <v>2019099</v>
      </c>
      <c r="D343">
        <v>1745</v>
      </c>
      <c r="E343" t="s">
        <v>114</v>
      </c>
      <c r="F343" s="1">
        <v>216.65</v>
      </c>
      <c r="G343" s="1">
        <f t="shared" si="5"/>
        <v>216.65</v>
      </c>
      <c r="H343" s="2">
        <v>43738</v>
      </c>
      <c r="I343" t="s">
        <v>38</v>
      </c>
      <c r="J343" t="s">
        <v>127</v>
      </c>
      <c r="K343" t="s">
        <v>116</v>
      </c>
      <c r="M343">
        <v>2153</v>
      </c>
      <c r="N343">
        <v>347005</v>
      </c>
      <c r="S343" t="s">
        <v>117</v>
      </c>
      <c r="T343">
        <v>305</v>
      </c>
      <c r="W343">
        <v>9</v>
      </c>
      <c r="X343">
        <v>19</v>
      </c>
      <c r="Y343">
        <v>5</v>
      </c>
      <c r="Z343">
        <v>1099997</v>
      </c>
      <c r="AA343" t="s">
        <v>43</v>
      </c>
      <c r="AB343">
        <v>102</v>
      </c>
      <c r="AC343" t="s">
        <v>45</v>
      </c>
      <c r="AD343" t="s">
        <v>45</v>
      </c>
      <c r="AE343">
        <v>38</v>
      </c>
    </row>
    <row r="344" spans="2:31" x14ac:dyDescent="0.25">
      <c r="B344">
        <v>105</v>
      </c>
      <c r="C344">
        <v>2019099</v>
      </c>
      <c r="D344">
        <v>1747</v>
      </c>
      <c r="E344" t="s">
        <v>37</v>
      </c>
      <c r="F344" s="1">
        <v>198.08</v>
      </c>
      <c r="G344" s="1">
        <f t="shared" si="5"/>
        <v>198.08</v>
      </c>
      <c r="H344" s="2">
        <v>43738</v>
      </c>
      <c r="I344" t="s">
        <v>38</v>
      </c>
      <c r="J344" t="s">
        <v>133</v>
      </c>
      <c r="K344" t="s">
        <v>116</v>
      </c>
      <c r="M344">
        <v>2153</v>
      </c>
      <c r="N344">
        <v>347005</v>
      </c>
      <c r="S344" t="s">
        <v>117</v>
      </c>
      <c r="T344">
        <v>305</v>
      </c>
      <c r="W344">
        <v>9</v>
      </c>
      <c r="X344">
        <v>19</v>
      </c>
      <c r="Y344">
        <v>4</v>
      </c>
      <c r="Z344">
        <v>1099820</v>
      </c>
      <c r="AA344" t="s">
        <v>43</v>
      </c>
      <c r="AB344">
        <v>102</v>
      </c>
      <c r="AC344" t="s">
        <v>45</v>
      </c>
      <c r="AD344" t="s">
        <v>45</v>
      </c>
      <c r="AE344">
        <v>20</v>
      </c>
    </row>
    <row r="345" spans="2:31" x14ac:dyDescent="0.25">
      <c r="B345">
        <v>105</v>
      </c>
      <c r="C345">
        <v>2019099</v>
      </c>
      <c r="D345">
        <v>1747</v>
      </c>
      <c r="E345" t="s">
        <v>37</v>
      </c>
      <c r="F345" s="1">
        <v>198.08</v>
      </c>
      <c r="G345" s="1">
        <f t="shared" si="5"/>
        <v>198.08</v>
      </c>
      <c r="H345" s="2">
        <v>43738</v>
      </c>
      <c r="I345" t="s">
        <v>38</v>
      </c>
      <c r="J345" t="s">
        <v>133</v>
      </c>
      <c r="K345" t="s">
        <v>116</v>
      </c>
      <c r="M345">
        <v>2153</v>
      </c>
      <c r="N345">
        <v>347005</v>
      </c>
      <c r="S345" t="s">
        <v>117</v>
      </c>
      <c r="T345">
        <v>305</v>
      </c>
      <c r="W345">
        <v>9</v>
      </c>
      <c r="X345">
        <v>19</v>
      </c>
      <c r="Y345">
        <v>4</v>
      </c>
      <c r="Z345">
        <v>1099820</v>
      </c>
      <c r="AA345" t="s">
        <v>43</v>
      </c>
      <c r="AB345">
        <v>102</v>
      </c>
      <c r="AC345" t="s">
        <v>45</v>
      </c>
      <c r="AD345" t="s">
        <v>45</v>
      </c>
      <c r="AE345">
        <v>22</v>
      </c>
    </row>
    <row r="346" spans="2:31" x14ac:dyDescent="0.25">
      <c r="B346">
        <v>105</v>
      </c>
      <c r="C346">
        <v>2019099</v>
      </c>
      <c r="D346">
        <v>1745</v>
      </c>
      <c r="E346" t="s">
        <v>114</v>
      </c>
      <c r="F346" s="1">
        <v>173.32</v>
      </c>
      <c r="G346" s="1">
        <f t="shared" si="5"/>
        <v>173.32</v>
      </c>
      <c r="H346" s="2">
        <v>43738</v>
      </c>
      <c r="I346" t="s">
        <v>38</v>
      </c>
      <c r="J346" t="s">
        <v>158</v>
      </c>
      <c r="K346" t="s">
        <v>116</v>
      </c>
      <c r="M346">
        <v>2153</v>
      </c>
      <c r="N346">
        <v>347005</v>
      </c>
      <c r="S346" t="s">
        <v>117</v>
      </c>
      <c r="T346">
        <v>305</v>
      </c>
      <c r="W346">
        <v>9</v>
      </c>
      <c r="X346">
        <v>19</v>
      </c>
      <c r="Y346">
        <v>4</v>
      </c>
      <c r="Z346">
        <v>1001646</v>
      </c>
      <c r="AA346" t="s">
        <v>43</v>
      </c>
      <c r="AB346">
        <v>102</v>
      </c>
      <c r="AC346" t="s">
        <v>45</v>
      </c>
      <c r="AD346" t="s">
        <v>45</v>
      </c>
      <c r="AE346">
        <v>26</v>
      </c>
    </row>
    <row r="347" spans="2:31" x14ac:dyDescent="0.25">
      <c r="B347">
        <v>105</v>
      </c>
      <c r="C347">
        <v>2019099</v>
      </c>
      <c r="D347">
        <v>1745</v>
      </c>
      <c r="E347" t="s">
        <v>114</v>
      </c>
      <c r="F347" s="1">
        <v>173.32</v>
      </c>
      <c r="G347" s="1">
        <f t="shared" si="5"/>
        <v>173.32</v>
      </c>
      <c r="H347" s="2">
        <v>43738</v>
      </c>
      <c r="I347" t="s">
        <v>38</v>
      </c>
      <c r="J347" t="s">
        <v>127</v>
      </c>
      <c r="K347" t="s">
        <v>116</v>
      </c>
      <c r="M347">
        <v>2153</v>
      </c>
      <c r="N347">
        <v>347005</v>
      </c>
      <c r="S347" t="s">
        <v>117</v>
      </c>
      <c r="T347">
        <v>305</v>
      </c>
      <c r="W347">
        <v>9</v>
      </c>
      <c r="X347">
        <v>19</v>
      </c>
      <c r="Y347">
        <v>4</v>
      </c>
      <c r="Z347">
        <v>1099997</v>
      </c>
      <c r="AA347" t="s">
        <v>43</v>
      </c>
      <c r="AB347">
        <v>102</v>
      </c>
      <c r="AC347" t="s">
        <v>45</v>
      </c>
      <c r="AD347" t="s">
        <v>45</v>
      </c>
      <c r="AE347">
        <v>37</v>
      </c>
    </row>
    <row r="348" spans="2:31" x14ac:dyDescent="0.25">
      <c r="B348">
        <v>105</v>
      </c>
      <c r="C348">
        <v>2019099</v>
      </c>
      <c r="D348">
        <v>1747</v>
      </c>
      <c r="E348" t="s">
        <v>37</v>
      </c>
      <c r="F348" s="1">
        <v>148.56</v>
      </c>
      <c r="G348" s="1">
        <f t="shared" si="5"/>
        <v>148.56</v>
      </c>
      <c r="H348" s="2">
        <v>43738</v>
      </c>
      <c r="I348" t="s">
        <v>38</v>
      </c>
      <c r="J348" t="s">
        <v>133</v>
      </c>
      <c r="K348" t="s">
        <v>116</v>
      </c>
      <c r="M348">
        <v>2153</v>
      </c>
      <c r="N348">
        <v>347005</v>
      </c>
      <c r="S348" t="s">
        <v>117</v>
      </c>
      <c r="T348">
        <v>305</v>
      </c>
      <c r="W348">
        <v>9</v>
      </c>
      <c r="X348">
        <v>19</v>
      </c>
      <c r="Y348">
        <v>3</v>
      </c>
      <c r="Z348">
        <v>1099820</v>
      </c>
      <c r="AA348" t="s">
        <v>43</v>
      </c>
      <c r="AB348">
        <v>102</v>
      </c>
      <c r="AC348" t="s">
        <v>45</v>
      </c>
      <c r="AD348" t="s">
        <v>45</v>
      </c>
      <c r="AE348">
        <v>18</v>
      </c>
    </row>
    <row r="349" spans="2:31" x14ac:dyDescent="0.25">
      <c r="B349">
        <v>105</v>
      </c>
      <c r="C349">
        <v>2019099</v>
      </c>
      <c r="D349">
        <v>1747</v>
      </c>
      <c r="E349" t="s">
        <v>37</v>
      </c>
      <c r="F349" s="1">
        <v>148.56</v>
      </c>
      <c r="G349" s="1">
        <f t="shared" si="5"/>
        <v>148.56</v>
      </c>
      <c r="H349" s="2">
        <v>43738</v>
      </c>
      <c r="I349" t="s">
        <v>38</v>
      </c>
      <c r="J349" t="s">
        <v>133</v>
      </c>
      <c r="K349" t="s">
        <v>116</v>
      </c>
      <c r="M349">
        <v>2153</v>
      </c>
      <c r="N349">
        <v>347005</v>
      </c>
      <c r="S349" t="s">
        <v>117</v>
      </c>
      <c r="T349">
        <v>305</v>
      </c>
      <c r="W349">
        <v>9</v>
      </c>
      <c r="X349">
        <v>19</v>
      </c>
      <c r="Y349">
        <v>3</v>
      </c>
      <c r="Z349">
        <v>1099820</v>
      </c>
      <c r="AA349" t="s">
        <v>43</v>
      </c>
      <c r="AB349">
        <v>102</v>
      </c>
      <c r="AC349" t="s">
        <v>45</v>
      </c>
      <c r="AD349" t="s">
        <v>45</v>
      </c>
      <c r="AE349">
        <v>19</v>
      </c>
    </row>
    <row r="350" spans="2:31" x14ac:dyDescent="0.25">
      <c r="B350">
        <v>105</v>
      </c>
      <c r="C350">
        <v>2019099</v>
      </c>
      <c r="D350">
        <v>1745</v>
      </c>
      <c r="E350" t="s">
        <v>114</v>
      </c>
      <c r="F350" s="1">
        <v>148.56</v>
      </c>
      <c r="G350" s="1">
        <f t="shared" si="5"/>
        <v>148.56</v>
      </c>
      <c r="H350" s="2">
        <v>43738</v>
      </c>
      <c r="I350" t="s">
        <v>38</v>
      </c>
      <c r="J350" t="s">
        <v>158</v>
      </c>
      <c r="K350" t="s">
        <v>116</v>
      </c>
      <c r="M350">
        <v>2153</v>
      </c>
      <c r="N350">
        <v>347005</v>
      </c>
      <c r="S350" t="s">
        <v>117</v>
      </c>
      <c r="T350">
        <v>305</v>
      </c>
      <c r="W350">
        <v>9</v>
      </c>
      <c r="X350">
        <v>19</v>
      </c>
      <c r="Y350">
        <v>3</v>
      </c>
      <c r="Z350">
        <v>1001646</v>
      </c>
      <c r="AA350" t="s">
        <v>43</v>
      </c>
      <c r="AB350">
        <v>102</v>
      </c>
      <c r="AC350" t="s">
        <v>45</v>
      </c>
      <c r="AD350" t="s">
        <v>45</v>
      </c>
      <c r="AE350">
        <v>27</v>
      </c>
    </row>
    <row r="351" spans="2:31" x14ac:dyDescent="0.25">
      <c r="B351">
        <v>105</v>
      </c>
      <c r="C351">
        <v>2019099</v>
      </c>
      <c r="D351">
        <v>1745</v>
      </c>
      <c r="E351" t="s">
        <v>114</v>
      </c>
      <c r="F351" s="1">
        <v>148.56</v>
      </c>
      <c r="G351" s="1">
        <f t="shared" si="5"/>
        <v>148.56</v>
      </c>
      <c r="H351" s="2">
        <v>43738</v>
      </c>
      <c r="I351" t="s">
        <v>38</v>
      </c>
      <c r="J351" t="s">
        <v>158</v>
      </c>
      <c r="K351" t="s">
        <v>116</v>
      </c>
      <c r="M351">
        <v>2153</v>
      </c>
      <c r="N351">
        <v>347005</v>
      </c>
      <c r="S351" t="s">
        <v>117</v>
      </c>
      <c r="T351">
        <v>305</v>
      </c>
      <c r="W351">
        <v>9</v>
      </c>
      <c r="X351">
        <v>19</v>
      </c>
      <c r="Y351">
        <v>3</v>
      </c>
      <c r="Z351">
        <v>1001646</v>
      </c>
      <c r="AA351" t="s">
        <v>43</v>
      </c>
      <c r="AB351">
        <v>102</v>
      </c>
      <c r="AC351" t="s">
        <v>45</v>
      </c>
      <c r="AD351" t="s">
        <v>45</v>
      </c>
      <c r="AE351">
        <v>29</v>
      </c>
    </row>
    <row r="352" spans="2:31" x14ac:dyDescent="0.25">
      <c r="B352">
        <v>105</v>
      </c>
      <c r="C352">
        <v>2019099</v>
      </c>
      <c r="D352">
        <v>1745</v>
      </c>
      <c r="E352" t="s">
        <v>114</v>
      </c>
      <c r="F352" s="1">
        <v>148.56</v>
      </c>
      <c r="G352" s="1">
        <f t="shared" si="5"/>
        <v>148.56</v>
      </c>
      <c r="H352" s="2">
        <v>43738</v>
      </c>
      <c r="I352" t="s">
        <v>38</v>
      </c>
      <c r="J352" t="s">
        <v>158</v>
      </c>
      <c r="K352" t="s">
        <v>116</v>
      </c>
      <c r="M352">
        <v>2153</v>
      </c>
      <c r="N352">
        <v>347005</v>
      </c>
      <c r="S352" t="s">
        <v>117</v>
      </c>
      <c r="T352">
        <v>305</v>
      </c>
      <c r="W352">
        <v>9</v>
      </c>
      <c r="X352">
        <v>19</v>
      </c>
      <c r="Y352">
        <v>3</v>
      </c>
      <c r="Z352">
        <v>1001646</v>
      </c>
      <c r="AA352" t="s">
        <v>43</v>
      </c>
      <c r="AB352">
        <v>102</v>
      </c>
      <c r="AC352" t="s">
        <v>45</v>
      </c>
      <c r="AD352" t="s">
        <v>45</v>
      </c>
      <c r="AE352">
        <v>31</v>
      </c>
    </row>
    <row r="353" spans="2:31" x14ac:dyDescent="0.25">
      <c r="B353">
        <v>105</v>
      </c>
      <c r="C353">
        <v>2019099</v>
      </c>
      <c r="D353">
        <v>1745</v>
      </c>
      <c r="E353" t="s">
        <v>114</v>
      </c>
      <c r="F353" s="1">
        <v>148.56</v>
      </c>
      <c r="G353" s="1">
        <f t="shared" si="5"/>
        <v>148.56</v>
      </c>
      <c r="H353" s="2">
        <v>43738</v>
      </c>
      <c r="I353" t="s">
        <v>38</v>
      </c>
      <c r="J353" t="s">
        <v>158</v>
      </c>
      <c r="K353" t="s">
        <v>116</v>
      </c>
      <c r="M353">
        <v>2153</v>
      </c>
      <c r="N353">
        <v>347005</v>
      </c>
      <c r="S353" t="s">
        <v>117</v>
      </c>
      <c r="T353">
        <v>305</v>
      </c>
      <c r="W353">
        <v>9</v>
      </c>
      <c r="X353">
        <v>19</v>
      </c>
      <c r="Y353">
        <v>3</v>
      </c>
      <c r="Z353">
        <v>1001646</v>
      </c>
      <c r="AA353" t="s">
        <v>43</v>
      </c>
      <c r="AB353">
        <v>102</v>
      </c>
      <c r="AC353" t="s">
        <v>45</v>
      </c>
      <c r="AD353" t="s">
        <v>45</v>
      </c>
      <c r="AE353">
        <v>34</v>
      </c>
    </row>
    <row r="354" spans="2:31" x14ac:dyDescent="0.25">
      <c r="B354">
        <v>105</v>
      </c>
      <c r="C354">
        <v>2019099</v>
      </c>
      <c r="D354">
        <v>1745</v>
      </c>
      <c r="E354" t="s">
        <v>114</v>
      </c>
      <c r="F354" s="1">
        <v>148.56</v>
      </c>
      <c r="G354" s="1">
        <f t="shared" si="5"/>
        <v>148.56</v>
      </c>
      <c r="H354" s="2">
        <v>43738</v>
      </c>
      <c r="I354" t="s">
        <v>38</v>
      </c>
      <c r="J354" t="s">
        <v>128</v>
      </c>
      <c r="K354" t="s">
        <v>116</v>
      </c>
      <c r="M354">
        <v>2153</v>
      </c>
      <c r="N354">
        <v>347005</v>
      </c>
      <c r="S354" t="s">
        <v>117</v>
      </c>
      <c r="T354">
        <v>305</v>
      </c>
      <c r="W354">
        <v>9</v>
      </c>
      <c r="X354">
        <v>19</v>
      </c>
      <c r="Y354">
        <v>3</v>
      </c>
      <c r="Z354">
        <v>1001564</v>
      </c>
      <c r="AA354" t="s">
        <v>43</v>
      </c>
      <c r="AB354">
        <v>102</v>
      </c>
      <c r="AC354" t="s">
        <v>45</v>
      </c>
      <c r="AD354" t="s">
        <v>45</v>
      </c>
      <c r="AE354">
        <v>67</v>
      </c>
    </row>
    <row r="355" spans="2:31" x14ac:dyDescent="0.25">
      <c r="B355">
        <v>105</v>
      </c>
      <c r="C355">
        <v>2019099</v>
      </c>
      <c r="D355">
        <v>1745</v>
      </c>
      <c r="E355" t="s">
        <v>114</v>
      </c>
      <c r="F355" s="1">
        <v>129.99</v>
      </c>
      <c r="G355" s="1">
        <f t="shared" si="5"/>
        <v>129.99</v>
      </c>
      <c r="H355" s="2">
        <v>43738</v>
      </c>
      <c r="I355" t="s">
        <v>38</v>
      </c>
      <c r="J355" t="s">
        <v>158</v>
      </c>
      <c r="K355" t="s">
        <v>116</v>
      </c>
      <c r="M355">
        <v>2153</v>
      </c>
      <c r="N355">
        <v>347005</v>
      </c>
      <c r="S355" t="s">
        <v>117</v>
      </c>
      <c r="T355">
        <v>305</v>
      </c>
      <c r="W355">
        <v>9</v>
      </c>
      <c r="X355">
        <v>19</v>
      </c>
      <c r="Y355">
        <v>3</v>
      </c>
      <c r="Z355">
        <v>1001646</v>
      </c>
      <c r="AA355" t="s">
        <v>43</v>
      </c>
      <c r="AB355">
        <v>102</v>
      </c>
      <c r="AC355" t="s">
        <v>45</v>
      </c>
      <c r="AD355" t="s">
        <v>45</v>
      </c>
      <c r="AE355">
        <v>25</v>
      </c>
    </row>
    <row r="356" spans="2:31" x14ac:dyDescent="0.25">
      <c r="B356">
        <v>105</v>
      </c>
      <c r="C356">
        <v>2019099</v>
      </c>
      <c r="D356">
        <v>1745</v>
      </c>
      <c r="E356" t="s">
        <v>114</v>
      </c>
      <c r="F356" s="1">
        <v>99.04</v>
      </c>
      <c r="G356" s="1">
        <f t="shared" si="5"/>
        <v>99.04</v>
      </c>
      <c r="H356" s="2">
        <v>43738</v>
      </c>
      <c r="I356" t="s">
        <v>38</v>
      </c>
      <c r="J356" t="s">
        <v>135</v>
      </c>
      <c r="K356" t="s">
        <v>116</v>
      </c>
      <c r="M356">
        <v>2153</v>
      </c>
      <c r="N356">
        <v>347005</v>
      </c>
      <c r="S356" t="s">
        <v>117</v>
      </c>
      <c r="T356">
        <v>305</v>
      </c>
      <c r="W356">
        <v>9</v>
      </c>
      <c r="X356">
        <v>19</v>
      </c>
      <c r="Y356">
        <v>2</v>
      </c>
      <c r="Z356">
        <v>1001702</v>
      </c>
      <c r="AA356" t="s">
        <v>43</v>
      </c>
      <c r="AB356">
        <v>102</v>
      </c>
      <c r="AC356" t="s">
        <v>45</v>
      </c>
      <c r="AD356" t="s">
        <v>45</v>
      </c>
      <c r="AE356">
        <v>23</v>
      </c>
    </row>
    <row r="357" spans="2:31" x14ac:dyDescent="0.25">
      <c r="B357">
        <v>105</v>
      </c>
      <c r="C357">
        <v>2019099</v>
      </c>
      <c r="D357">
        <v>1745</v>
      </c>
      <c r="E357" t="s">
        <v>114</v>
      </c>
      <c r="F357" s="1">
        <v>99.04</v>
      </c>
      <c r="G357" s="1">
        <f t="shared" si="5"/>
        <v>99.04</v>
      </c>
      <c r="H357" s="2">
        <v>43738</v>
      </c>
      <c r="I357" t="s">
        <v>38</v>
      </c>
      <c r="J357" t="s">
        <v>135</v>
      </c>
      <c r="K357" t="s">
        <v>116</v>
      </c>
      <c r="M357">
        <v>2153</v>
      </c>
      <c r="N357">
        <v>347005</v>
      </c>
      <c r="S357" t="s">
        <v>117</v>
      </c>
      <c r="T357">
        <v>305</v>
      </c>
      <c r="W357">
        <v>9</v>
      </c>
      <c r="X357">
        <v>19</v>
      </c>
      <c r="Y357">
        <v>2</v>
      </c>
      <c r="Z357">
        <v>1001702</v>
      </c>
      <c r="AA357" t="s">
        <v>43</v>
      </c>
      <c r="AB357">
        <v>102</v>
      </c>
      <c r="AC357" t="s">
        <v>45</v>
      </c>
      <c r="AD357" t="s">
        <v>45</v>
      </c>
      <c r="AE357">
        <v>24</v>
      </c>
    </row>
    <row r="358" spans="2:31" x14ac:dyDescent="0.25">
      <c r="B358">
        <v>105</v>
      </c>
      <c r="C358">
        <v>2019099</v>
      </c>
      <c r="D358">
        <v>1745</v>
      </c>
      <c r="E358" t="s">
        <v>114</v>
      </c>
      <c r="F358" s="1">
        <v>99.04</v>
      </c>
      <c r="G358" s="1">
        <f t="shared" si="5"/>
        <v>99.04</v>
      </c>
      <c r="H358" s="2">
        <v>43738</v>
      </c>
      <c r="I358" t="s">
        <v>38</v>
      </c>
      <c r="J358" t="s">
        <v>158</v>
      </c>
      <c r="K358" t="s">
        <v>116</v>
      </c>
      <c r="M358">
        <v>2153</v>
      </c>
      <c r="N358">
        <v>347005</v>
      </c>
      <c r="S358" t="s">
        <v>117</v>
      </c>
      <c r="T358">
        <v>305</v>
      </c>
      <c r="W358">
        <v>9</v>
      </c>
      <c r="X358">
        <v>19</v>
      </c>
      <c r="Y358">
        <v>2</v>
      </c>
      <c r="Z358">
        <v>1001646</v>
      </c>
      <c r="AA358" t="s">
        <v>43</v>
      </c>
      <c r="AB358">
        <v>102</v>
      </c>
      <c r="AC358" t="s">
        <v>45</v>
      </c>
      <c r="AD358" t="s">
        <v>45</v>
      </c>
      <c r="AE358">
        <v>28</v>
      </c>
    </row>
    <row r="359" spans="2:31" x14ac:dyDescent="0.25">
      <c r="B359">
        <v>105</v>
      </c>
      <c r="C359">
        <v>2019099</v>
      </c>
      <c r="D359">
        <v>1745</v>
      </c>
      <c r="E359" t="s">
        <v>114</v>
      </c>
      <c r="F359" s="1">
        <v>99.04</v>
      </c>
      <c r="G359" s="1">
        <f t="shared" si="5"/>
        <v>99.04</v>
      </c>
      <c r="H359" s="2">
        <v>43738</v>
      </c>
      <c r="I359" t="s">
        <v>38</v>
      </c>
      <c r="J359" t="s">
        <v>158</v>
      </c>
      <c r="K359" t="s">
        <v>116</v>
      </c>
      <c r="M359">
        <v>2153</v>
      </c>
      <c r="N359">
        <v>347005</v>
      </c>
      <c r="S359" t="s">
        <v>117</v>
      </c>
      <c r="T359">
        <v>305</v>
      </c>
      <c r="W359">
        <v>9</v>
      </c>
      <c r="X359">
        <v>19</v>
      </c>
      <c r="Y359">
        <v>2</v>
      </c>
      <c r="Z359">
        <v>1001646</v>
      </c>
      <c r="AA359" t="s">
        <v>43</v>
      </c>
      <c r="AB359">
        <v>102</v>
      </c>
      <c r="AC359" t="s">
        <v>45</v>
      </c>
      <c r="AD359" t="s">
        <v>45</v>
      </c>
      <c r="AE359">
        <v>32</v>
      </c>
    </row>
    <row r="360" spans="2:31" x14ac:dyDescent="0.25">
      <c r="B360">
        <v>105</v>
      </c>
      <c r="C360">
        <v>2019099</v>
      </c>
      <c r="D360">
        <v>1745</v>
      </c>
      <c r="E360" t="s">
        <v>114</v>
      </c>
      <c r="F360" s="1">
        <v>99.04</v>
      </c>
      <c r="G360" s="1">
        <f t="shared" si="5"/>
        <v>99.04</v>
      </c>
      <c r="H360" s="2">
        <v>43738</v>
      </c>
      <c r="I360" t="s">
        <v>38</v>
      </c>
      <c r="J360" t="s">
        <v>130</v>
      </c>
      <c r="K360" t="s">
        <v>116</v>
      </c>
      <c r="M360">
        <v>2153</v>
      </c>
      <c r="N360">
        <v>347005</v>
      </c>
      <c r="S360" t="s">
        <v>117</v>
      </c>
      <c r="T360">
        <v>305</v>
      </c>
      <c r="W360">
        <v>9</v>
      </c>
      <c r="X360">
        <v>19</v>
      </c>
      <c r="Y360">
        <v>2</v>
      </c>
      <c r="Z360">
        <v>1099895</v>
      </c>
      <c r="AA360" t="s">
        <v>43</v>
      </c>
      <c r="AB360">
        <v>102</v>
      </c>
      <c r="AC360" t="s">
        <v>45</v>
      </c>
      <c r="AD360" t="s">
        <v>45</v>
      </c>
      <c r="AE360">
        <v>35</v>
      </c>
    </row>
    <row r="361" spans="2:31" x14ac:dyDescent="0.25">
      <c r="B361">
        <v>105</v>
      </c>
      <c r="C361">
        <v>2019099</v>
      </c>
      <c r="D361">
        <v>1745</v>
      </c>
      <c r="E361" t="s">
        <v>114</v>
      </c>
      <c r="F361" s="1">
        <v>99.04</v>
      </c>
      <c r="G361" s="1">
        <f t="shared" si="5"/>
        <v>99.04</v>
      </c>
      <c r="H361" s="2">
        <v>43738</v>
      </c>
      <c r="I361" t="s">
        <v>38</v>
      </c>
      <c r="J361" t="s">
        <v>132</v>
      </c>
      <c r="K361" t="s">
        <v>116</v>
      </c>
      <c r="M361">
        <v>2153</v>
      </c>
      <c r="N361">
        <v>347005</v>
      </c>
      <c r="S361" t="s">
        <v>117</v>
      </c>
      <c r="T361">
        <v>305</v>
      </c>
      <c r="W361">
        <v>9</v>
      </c>
      <c r="X361">
        <v>19</v>
      </c>
      <c r="Y361">
        <v>2</v>
      </c>
      <c r="Z361">
        <v>1001594</v>
      </c>
      <c r="AA361" t="s">
        <v>43</v>
      </c>
      <c r="AB361">
        <v>102</v>
      </c>
      <c r="AC361" t="s">
        <v>45</v>
      </c>
      <c r="AD361" t="s">
        <v>45</v>
      </c>
      <c r="AE361">
        <v>59</v>
      </c>
    </row>
    <row r="362" spans="2:31" x14ac:dyDescent="0.25">
      <c r="B362">
        <v>105</v>
      </c>
      <c r="C362">
        <v>2019099</v>
      </c>
      <c r="D362">
        <v>1745</v>
      </c>
      <c r="E362" t="s">
        <v>114</v>
      </c>
      <c r="F362" s="1">
        <v>99.04</v>
      </c>
      <c r="G362" s="1">
        <f t="shared" si="5"/>
        <v>99.04</v>
      </c>
      <c r="H362" s="2">
        <v>43738</v>
      </c>
      <c r="I362" t="s">
        <v>38</v>
      </c>
      <c r="J362" t="s">
        <v>128</v>
      </c>
      <c r="K362" t="s">
        <v>116</v>
      </c>
      <c r="M362">
        <v>2153</v>
      </c>
      <c r="N362">
        <v>347005</v>
      </c>
      <c r="S362" t="s">
        <v>117</v>
      </c>
      <c r="T362">
        <v>305</v>
      </c>
      <c r="W362">
        <v>9</v>
      </c>
      <c r="X362">
        <v>19</v>
      </c>
      <c r="Y362">
        <v>2</v>
      </c>
      <c r="Z362">
        <v>1001564</v>
      </c>
      <c r="AA362" t="s">
        <v>43</v>
      </c>
      <c r="AB362">
        <v>102</v>
      </c>
      <c r="AC362" t="s">
        <v>45</v>
      </c>
      <c r="AD362" t="s">
        <v>45</v>
      </c>
      <c r="AE362">
        <v>62</v>
      </c>
    </row>
    <row r="363" spans="2:31" x14ac:dyDescent="0.25">
      <c r="B363">
        <v>105</v>
      </c>
      <c r="C363">
        <v>2019099</v>
      </c>
      <c r="D363">
        <v>1745</v>
      </c>
      <c r="E363" t="s">
        <v>114</v>
      </c>
      <c r="F363" s="1">
        <v>86.66</v>
      </c>
      <c r="G363" s="1">
        <f t="shared" si="5"/>
        <v>86.66</v>
      </c>
      <c r="H363" s="2">
        <v>43738</v>
      </c>
      <c r="I363" t="s">
        <v>38</v>
      </c>
      <c r="J363" t="s">
        <v>132</v>
      </c>
      <c r="K363" t="s">
        <v>116</v>
      </c>
      <c r="M363">
        <v>2153</v>
      </c>
      <c r="N363">
        <v>347005</v>
      </c>
      <c r="S363" t="s">
        <v>117</v>
      </c>
      <c r="T363">
        <v>305</v>
      </c>
      <c r="W363">
        <v>9</v>
      </c>
      <c r="X363">
        <v>19</v>
      </c>
      <c r="Y363">
        <v>2</v>
      </c>
      <c r="Z363">
        <v>1001594</v>
      </c>
      <c r="AA363" t="s">
        <v>43</v>
      </c>
      <c r="AB363">
        <v>102</v>
      </c>
      <c r="AC363" t="s">
        <v>45</v>
      </c>
      <c r="AD363" t="s">
        <v>45</v>
      </c>
      <c r="AE363">
        <v>57</v>
      </c>
    </row>
    <row r="364" spans="2:31" x14ac:dyDescent="0.25">
      <c r="B364">
        <v>105</v>
      </c>
      <c r="C364">
        <v>2019099</v>
      </c>
      <c r="D364">
        <v>1745</v>
      </c>
      <c r="E364" t="s">
        <v>114</v>
      </c>
      <c r="F364" s="1">
        <v>86.66</v>
      </c>
      <c r="G364" s="1">
        <f t="shared" si="5"/>
        <v>86.66</v>
      </c>
      <c r="H364" s="2">
        <v>43738</v>
      </c>
      <c r="I364" t="s">
        <v>38</v>
      </c>
      <c r="J364" t="s">
        <v>132</v>
      </c>
      <c r="K364" t="s">
        <v>116</v>
      </c>
      <c r="M364">
        <v>2153</v>
      </c>
      <c r="N364">
        <v>347005</v>
      </c>
      <c r="S364" t="s">
        <v>117</v>
      </c>
      <c r="T364">
        <v>305</v>
      </c>
      <c r="W364">
        <v>9</v>
      </c>
      <c r="X364">
        <v>19</v>
      </c>
      <c r="Y364">
        <v>2</v>
      </c>
      <c r="Z364">
        <v>1001594</v>
      </c>
      <c r="AA364" t="s">
        <v>43</v>
      </c>
      <c r="AB364">
        <v>102</v>
      </c>
      <c r="AC364" t="s">
        <v>45</v>
      </c>
      <c r="AD364" t="s">
        <v>45</v>
      </c>
      <c r="AE364">
        <v>58</v>
      </c>
    </row>
    <row r="365" spans="2:31" x14ac:dyDescent="0.25">
      <c r="B365">
        <v>105</v>
      </c>
      <c r="C365">
        <v>2019099</v>
      </c>
      <c r="D365">
        <v>1745</v>
      </c>
      <c r="E365" t="s">
        <v>114</v>
      </c>
      <c r="F365" s="1">
        <v>86.66</v>
      </c>
      <c r="G365" s="1">
        <f t="shared" si="5"/>
        <v>86.66</v>
      </c>
      <c r="H365" s="2">
        <v>43738</v>
      </c>
      <c r="I365" t="s">
        <v>38</v>
      </c>
      <c r="J365" t="s">
        <v>128</v>
      </c>
      <c r="K365" t="s">
        <v>116</v>
      </c>
      <c r="M365">
        <v>2153</v>
      </c>
      <c r="N365">
        <v>347005</v>
      </c>
      <c r="S365" t="s">
        <v>117</v>
      </c>
      <c r="T365">
        <v>305</v>
      </c>
      <c r="W365">
        <v>9</v>
      </c>
      <c r="X365">
        <v>19</v>
      </c>
      <c r="Y365">
        <v>2</v>
      </c>
      <c r="Z365">
        <v>1001564</v>
      </c>
      <c r="AA365" t="s">
        <v>43</v>
      </c>
      <c r="AB365">
        <v>102</v>
      </c>
      <c r="AC365" t="s">
        <v>45</v>
      </c>
      <c r="AD365" t="s">
        <v>45</v>
      </c>
      <c r="AE365">
        <v>60</v>
      </c>
    </row>
    <row r="366" spans="2:31" x14ac:dyDescent="0.25">
      <c r="B366">
        <v>105</v>
      </c>
      <c r="C366">
        <v>2019099</v>
      </c>
      <c r="D366">
        <v>1745</v>
      </c>
      <c r="E366" t="s">
        <v>114</v>
      </c>
      <c r="F366" s="1">
        <v>74.28</v>
      </c>
      <c r="G366" s="1">
        <f t="shared" si="5"/>
        <v>74.28</v>
      </c>
      <c r="H366" s="2">
        <v>43738</v>
      </c>
      <c r="I366" t="s">
        <v>38</v>
      </c>
      <c r="J366" t="s">
        <v>128</v>
      </c>
      <c r="K366" t="s">
        <v>116</v>
      </c>
      <c r="M366">
        <v>2153</v>
      </c>
      <c r="N366">
        <v>347005</v>
      </c>
      <c r="S366" t="s">
        <v>117</v>
      </c>
      <c r="T366">
        <v>305</v>
      </c>
      <c r="W366">
        <v>9</v>
      </c>
      <c r="X366">
        <v>19</v>
      </c>
      <c r="Y366">
        <v>1.5</v>
      </c>
      <c r="Z366">
        <v>1001564</v>
      </c>
      <c r="AA366" t="s">
        <v>43</v>
      </c>
      <c r="AB366">
        <v>102</v>
      </c>
      <c r="AC366" t="s">
        <v>45</v>
      </c>
      <c r="AD366" t="s">
        <v>45</v>
      </c>
      <c r="AE366">
        <v>63</v>
      </c>
    </row>
    <row r="367" spans="2:31" x14ac:dyDescent="0.25">
      <c r="B367">
        <v>105</v>
      </c>
      <c r="C367">
        <v>2019099</v>
      </c>
      <c r="D367">
        <v>1745</v>
      </c>
      <c r="E367" t="s">
        <v>114</v>
      </c>
      <c r="F367" s="1">
        <v>74.28</v>
      </c>
      <c r="G367" s="1">
        <f t="shared" si="5"/>
        <v>74.28</v>
      </c>
      <c r="H367" s="2">
        <v>43738</v>
      </c>
      <c r="I367" t="s">
        <v>38</v>
      </c>
      <c r="J367" t="s">
        <v>128</v>
      </c>
      <c r="K367" t="s">
        <v>116</v>
      </c>
      <c r="M367">
        <v>2153</v>
      </c>
      <c r="N367">
        <v>347005</v>
      </c>
      <c r="S367" t="s">
        <v>117</v>
      </c>
      <c r="T367">
        <v>305</v>
      </c>
      <c r="W367">
        <v>9</v>
      </c>
      <c r="X367">
        <v>19</v>
      </c>
      <c r="Y367">
        <v>1.5</v>
      </c>
      <c r="Z367">
        <v>1001564</v>
      </c>
      <c r="AA367" t="s">
        <v>43</v>
      </c>
      <c r="AB367">
        <v>102</v>
      </c>
      <c r="AC367" t="s">
        <v>45</v>
      </c>
      <c r="AD367" t="s">
        <v>45</v>
      </c>
      <c r="AE367">
        <v>64</v>
      </c>
    </row>
    <row r="368" spans="2:31" x14ac:dyDescent="0.25">
      <c r="B368">
        <v>105</v>
      </c>
      <c r="C368">
        <v>2019099</v>
      </c>
      <c r="D368">
        <v>1747</v>
      </c>
      <c r="E368" t="s">
        <v>37</v>
      </c>
      <c r="F368" s="1">
        <v>49.52</v>
      </c>
      <c r="G368" s="1">
        <f t="shared" si="5"/>
        <v>49.52</v>
      </c>
      <c r="H368" s="2">
        <v>43738</v>
      </c>
      <c r="I368" t="s">
        <v>38</v>
      </c>
      <c r="J368" t="s">
        <v>133</v>
      </c>
      <c r="K368" t="s">
        <v>116</v>
      </c>
      <c r="M368">
        <v>2153</v>
      </c>
      <c r="N368">
        <v>347005</v>
      </c>
      <c r="S368" t="s">
        <v>117</v>
      </c>
      <c r="T368">
        <v>305</v>
      </c>
      <c r="W368">
        <v>9</v>
      </c>
      <c r="X368">
        <v>19</v>
      </c>
      <c r="Y368">
        <v>1</v>
      </c>
      <c r="Z368">
        <v>1099820</v>
      </c>
      <c r="AA368" t="s">
        <v>43</v>
      </c>
      <c r="AB368">
        <v>102</v>
      </c>
      <c r="AC368" t="s">
        <v>45</v>
      </c>
      <c r="AD368" t="s">
        <v>45</v>
      </c>
      <c r="AE368">
        <v>17</v>
      </c>
    </row>
    <row r="369" spans="1:31" x14ac:dyDescent="0.25">
      <c r="B369">
        <v>105</v>
      </c>
      <c r="C369">
        <v>2019099</v>
      </c>
      <c r="D369">
        <v>1747</v>
      </c>
      <c r="E369" t="s">
        <v>37</v>
      </c>
      <c r="F369" s="1">
        <v>49.52</v>
      </c>
      <c r="G369" s="1">
        <f t="shared" si="5"/>
        <v>49.52</v>
      </c>
      <c r="H369" s="2">
        <v>43738</v>
      </c>
      <c r="I369" t="s">
        <v>38</v>
      </c>
      <c r="J369" t="s">
        <v>133</v>
      </c>
      <c r="K369" t="s">
        <v>116</v>
      </c>
      <c r="M369">
        <v>2153</v>
      </c>
      <c r="N369">
        <v>347005</v>
      </c>
      <c r="S369" t="s">
        <v>117</v>
      </c>
      <c r="T369">
        <v>305</v>
      </c>
      <c r="W369">
        <v>9</v>
      </c>
      <c r="X369">
        <v>19</v>
      </c>
      <c r="Y369">
        <v>1</v>
      </c>
      <c r="Z369">
        <v>1099820</v>
      </c>
      <c r="AA369" t="s">
        <v>43</v>
      </c>
      <c r="AB369">
        <v>102</v>
      </c>
      <c r="AC369" t="s">
        <v>45</v>
      </c>
      <c r="AD369" t="s">
        <v>45</v>
      </c>
      <c r="AE369">
        <v>21</v>
      </c>
    </row>
    <row r="370" spans="1:31" x14ac:dyDescent="0.25">
      <c r="B370">
        <v>105</v>
      </c>
      <c r="C370">
        <v>2019099</v>
      </c>
      <c r="D370">
        <v>1745</v>
      </c>
      <c r="E370" t="s">
        <v>114</v>
      </c>
      <c r="F370" s="1">
        <v>49.52</v>
      </c>
      <c r="G370" s="1">
        <f t="shared" si="5"/>
        <v>49.52</v>
      </c>
      <c r="H370" s="2">
        <v>43738</v>
      </c>
      <c r="I370" t="s">
        <v>38</v>
      </c>
      <c r="J370" t="s">
        <v>158</v>
      </c>
      <c r="K370" t="s">
        <v>116</v>
      </c>
      <c r="M370">
        <v>2153</v>
      </c>
      <c r="N370">
        <v>347005</v>
      </c>
      <c r="S370" t="s">
        <v>117</v>
      </c>
      <c r="T370">
        <v>305</v>
      </c>
      <c r="W370">
        <v>9</v>
      </c>
      <c r="X370">
        <v>19</v>
      </c>
      <c r="Y370">
        <v>1</v>
      </c>
      <c r="Z370">
        <v>1001646</v>
      </c>
      <c r="AA370" t="s">
        <v>43</v>
      </c>
      <c r="AB370">
        <v>102</v>
      </c>
      <c r="AC370" t="s">
        <v>45</v>
      </c>
      <c r="AD370" t="s">
        <v>45</v>
      </c>
      <c r="AE370">
        <v>30</v>
      </c>
    </row>
    <row r="371" spans="1:31" x14ac:dyDescent="0.25">
      <c r="B371">
        <v>105</v>
      </c>
      <c r="C371">
        <v>2019099</v>
      </c>
      <c r="D371">
        <v>1745</v>
      </c>
      <c r="E371" t="s">
        <v>114</v>
      </c>
      <c r="F371" s="1">
        <v>49.52</v>
      </c>
      <c r="G371" s="1">
        <f t="shared" si="5"/>
        <v>49.52</v>
      </c>
      <c r="H371" s="2">
        <v>43738</v>
      </c>
      <c r="I371" t="s">
        <v>38</v>
      </c>
      <c r="J371" t="s">
        <v>130</v>
      </c>
      <c r="K371" t="s">
        <v>116</v>
      </c>
      <c r="M371">
        <v>2153</v>
      </c>
      <c r="N371">
        <v>347005</v>
      </c>
      <c r="S371" t="s">
        <v>117</v>
      </c>
      <c r="T371">
        <v>305</v>
      </c>
      <c r="W371">
        <v>9</v>
      </c>
      <c r="X371">
        <v>19</v>
      </c>
      <c r="Y371">
        <v>1</v>
      </c>
      <c r="Z371">
        <v>1099895</v>
      </c>
      <c r="AA371" t="s">
        <v>43</v>
      </c>
      <c r="AB371">
        <v>102</v>
      </c>
      <c r="AC371" t="s">
        <v>45</v>
      </c>
      <c r="AD371" t="s">
        <v>45</v>
      </c>
      <c r="AE371">
        <v>36</v>
      </c>
    </row>
    <row r="372" spans="1:31" x14ac:dyDescent="0.25">
      <c r="B372">
        <v>105</v>
      </c>
      <c r="C372">
        <v>2019099</v>
      </c>
      <c r="D372">
        <v>1745</v>
      </c>
      <c r="E372" t="s">
        <v>114</v>
      </c>
      <c r="F372" s="1">
        <v>49.52</v>
      </c>
      <c r="G372" s="1">
        <f t="shared" si="5"/>
        <v>49.52</v>
      </c>
      <c r="H372" s="2">
        <v>43738</v>
      </c>
      <c r="I372" t="s">
        <v>38</v>
      </c>
      <c r="J372" t="s">
        <v>128</v>
      </c>
      <c r="K372" t="s">
        <v>116</v>
      </c>
      <c r="M372">
        <v>2153</v>
      </c>
      <c r="N372">
        <v>347005</v>
      </c>
      <c r="S372" t="s">
        <v>117</v>
      </c>
      <c r="T372">
        <v>305</v>
      </c>
      <c r="W372">
        <v>9</v>
      </c>
      <c r="X372">
        <v>19</v>
      </c>
      <c r="Y372">
        <v>1</v>
      </c>
      <c r="Z372">
        <v>1001564</v>
      </c>
      <c r="AA372" t="s">
        <v>43</v>
      </c>
      <c r="AB372">
        <v>102</v>
      </c>
      <c r="AC372" t="s">
        <v>45</v>
      </c>
      <c r="AD372" t="s">
        <v>45</v>
      </c>
      <c r="AE372">
        <v>69</v>
      </c>
    </row>
    <row r="373" spans="1:31" x14ac:dyDescent="0.25">
      <c r="B373">
        <v>105</v>
      </c>
      <c r="C373">
        <v>2019099</v>
      </c>
      <c r="D373">
        <v>1745</v>
      </c>
      <c r="E373" t="s">
        <v>114</v>
      </c>
      <c r="F373" s="1">
        <v>49.52</v>
      </c>
      <c r="G373" s="1">
        <f t="shared" si="5"/>
        <v>49.52</v>
      </c>
      <c r="H373" s="2">
        <v>43738</v>
      </c>
      <c r="I373" t="s">
        <v>38</v>
      </c>
      <c r="J373" t="s">
        <v>135</v>
      </c>
      <c r="K373" t="s">
        <v>116</v>
      </c>
      <c r="M373">
        <v>2153</v>
      </c>
      <c r="N373">
        <v>347005</v>
      </c>
      <c r="S373" t="s">
        <v>117</v>
      </c>
      <c r="T373">
        <v>305</v>
      </c>
      <c r="W373">
        <v>9</v>
      </c>
      <c r="X373">
        <v>19</v>
      </c>
      <c r="Y373">
        <v>1</v>
      </c>
      <c r="Z373">
        <v>1001702</v>
      </c>
      <c r="AA373" t="s">
        <v>43</v>
      </c>
      <c r="AB373">
        <v>102</v>
      </c>
      <c r="AC373" t="s">
        <v>45</v>
      </c>
      <c r="AD373" t="s">
        <v>45</v>
      </c>
      <c r="AE373">
        <v>71</v>
      </c>
    </row>
    <row r="374" spans="1:31" x14ac:dyDescent="0.25">
      <c r="B374">
        <v>105</v>
      </c>
      <c r="C374">
        <v>2019099</v>
      </c>
      <c r="D374">
        <v>1745</v>
      </c>
      <c r="E374" t="s">
        <v>114</v>
      </c>
      <c r="F374" s="1">
        <v>49.52</v>
      </c>
      <c r="G374" s="1">
        <f t="shared" si="5"/>
        <v>49.52</v>
      </c>
      <c r="H374" s="2">
        <v>43738</v>
      </c>
      <c r="I374" t="s">
        <v>38</v>
      </c>
      <c r="J374" t="s">
        <v>135</v>
      </c>
      <c r="K374" t="s">
        <v>116</v>
      </c>
      <c r="M374">
        <v>2153</v>
      </c>
      <c r="N374">
        <v>347005</v>
      </c>
      <c r="S374" t="s">
        <v>117</v>
      </c>
      <c r="T374">
        <v>305</v>
      </c>
      <c r="W374">
        <v>9</v>
      </c>
      <c r="X374">
        <v>19</v>
      </c>
      <c r="Y374">
        <v>1</v>
      </c>
      <c r="Z374">
        <v>1001702</v>
      </c>
      <c r="AA374" t="s">
        <v>43</v>
      </c>
      <c r="AB374">
        <v>102</v>
      </c>
      <c r="AC374" t="s">
        <v>45</v>
      </c>
      <c r="AD374" t="s">
        <v>45</v>
      </c>
      <c r="AE374">
        <v>72</v>
      </c>
    </row>
    <row r="375" spans="1:31" x14ac:dyDescent="0.25">
      <c r="B375">
        <v>105</v>
      </c>
      <c r="C375">
        <v>2019099</v>
      </c>
      <c r="D375">
        <v>1745</v>
      </c>
      <c r="E375" t="s">
        <v>114</v>
      </c>
      <c r="F375" s="1">
        <v>49.52</v>
      </c>
      <c r="G375" s="1">
        <f t="shared" si="5"/>
        <v>49.52</v>
      </c>
      <c r="H375" s="2">
        <v>43738</v>
      </c>
      <c r="I375" t="s">
        <v>38</v>
      </c>
      <c r="J375" t="s">
        <v>135</v>
      </c>
      <c r="K375" t="s">
        <v>116</v>
      </c>
      <c r="M375">
        <v>2153</v>
      </c>
      <c r="N375">
        <v>347005</v>
      </c>
      <c r="S375" t="s">
        <v>117</v>
      </c>
      <c r="T375">
        <v>305</v>
      </c>
      <c r="W375">
        <v>9</v>
      </c>
      <c r="X375">
        <v>19</v>
      </c>
      <c r="Y375">
        <v>1</v>
      </c>
      <c r="Z375">
        <v>1001702</v>
      </c>
      <c r="AA375" t="s">
        <v>43</v>
      </c>
      <c r="AB375">
        <v>102</v>
      </c>
      <c r="AC375" t="s">
        <v>45</v>
      </c>
      <c r="AD375" t="s">
        <v>45</v>
      </c>
      <c r="AE375">
        <v>73</v>
      </c>
    </row>
    <row r="376" spans="1:31" x14ac:dyDescent="0.25">
      <c r="B376">
        <v>105</v>
      </c>
      <c r="C376">
        <v>2019099</v>
      </c>
      <c r="D376">
        <v>1745</v>
      </c>
      <c r="E376" t="s">
        <v>114</v>
      </c>
      <c r="F376" s="1">
        <v>24.76</v>
      </c>
      <c r="G376" s="1">
        <f t="shared" si="5"/>
        <v>24.76</v>
      </c>
      <c r="H376" s="2">
        <v>43738</v>
      </c>
      <c r="I376" t="s">
        <v>38</v>
      </c>
      <c r="J376" t="s">
        <v>128</v>
      </c>
      <c r="K376" t="s">
        <v>116</v>
      </c>
      <c r="M376">
        <v>2153</v>
      </c>
      <c r="N376">
        <v>347005</v>
      </c>
      <c r="S376" t="s">
        <v>117</v>
      </c>
      <c r="T376">
        <v>305</v>
      </c>
      <c r="W376">
        <v>9</v>
      </c>
      <c r="X376">
        <v>19</v>
      </c>
      <c r="Y376">
        <v>0.5</v>
      </c>
      <c r="Z376">
        <v>1001564</v>
      </c>
      <c r="AA376" t="s">
        <v>43</v>
      </c>
      <c r="AB376">
        <v>102</v>
      </c>
      <c r="AC376" t="s">
        <v>45</v>
      </c>
      <c r="AD376" t="s">
        <v>45</v>
      </c>
      <c r="AE376">
        <v>68</v>
      </c>
    </row>
    <row r="377" spans="1:31" x14ac:dyDescent="0.25">
      <c r="B377">
        <v>105</v>
      </c>
      <c r="C377">
        <v>2019099</v>
      </c>
      <c r="D377">
        <v>1745</v>
      </c>
      <c r="E377" t="s">
        <v>114</v>
      </c>
      <c r="F377" s="1">
        <v>21.67</v>
      </c>
      <c r="G377" s="1">
        <f t="shared" si="5"/>
        <v>21.67</v>
      </c>
      <c r="H377" s="2">
        <v>43738</v>
      </c>
      <c r="I377" t="s">
        <v>38</v>
      </c>
      <c r="J377" t="s">
        <v>128</v>
      </c>
      <c r="K377" t="s">
        <v>116</v>
      </c>
      <c r="M377">
        <v>2153</v>
      </c>
      <c r="N377">
        <v>347005</v>
      </c>
      <c r="S377" t="s">
        <v>117</v>
      </c>
      <c r="T377">
        <v>305</v>
      </c>
      <c r="W377">
        <v>9</v>
      </c>
      <c r="X377">
        <v>19</v>
      </c>
      <c r="Y377">
        <v>0.5</v>
      </c>
      <c r="Z377">
        <v>1001564</v>
      </c>
      <c r="AA377" t="s">
        <v>43</v>
      </c>
      <c r="AB377">
        <v>102</v>
      </c>
      <c r="AC377" t="s">
        <v>45</v>
      </c>
      <c r="AD377" t="s">
        <v>45</v>
      </c>
      <c r="AE377">
        <v>61</v>
      </c>
    </row>
    <row r="378" spans="1:31" x14ac:dyDescent="0.25">
      <c r="A378">
        <v>63</v>
      </c>
      <c r="B378">
        <v>105</v>
      </c>
      <c r="C378">
        <v>2019099</v>
      </c>
      <c r="D378">
        <v>1747</v>
      </c>
      <c r="E378" t="s">
        <v>37</v>
      </c>
      <c r="F378" s="1">
        <v>27787.5</v>
      </c>
      <c r="G378" s="1">
        <f t="shared" si="5"/>
        <v>27787.5</v>
      </c>
      <c r="H378" s="2">
        <v>43746</v>
      </c>
      <c r="I378" t="s">
        <v>38</v>
      </c>
      <c r="J378" t="s">
        <v>55</v>
      </c>
      <c r="K378" t="s">
        <v>39</v>
      </c>
      <c r="M378">
        <v>338684</v>
      </c>
      <c r="N378">
        <v>347465</v>
      </c>
      <c r="O378">
        <v>323909</v>
      </c>
      <c r="P378" t="s">
        <v>56</v>
      </c>
      <c r="Q378" t="s">
        <v>41</v>
      </c>
      <c r="S378" t="s">
        <v>42</v>
      </c>
      <c r="T378">
        <v>305</v>
      </c>
      <c r="W378">
        <v>10</v>
      </c>
      <c r="X378">
        <v>19</v>
      </c>
      <c r="Z378">
        <v>3071427</v>
      </c>
      <c r="AA378" t="s">
        <v>43</v>
      </c>
      <c r="AB378">
        <v>105</v>
      </c>
      <c r="AC378" t="s">
        <v>44</v>
      </c>
      <c r="AD378" t="s">
        <v>45</v>
      </c>
      <c r="AE378">
        <v>1</v>
      </c>
    </row>
    <row r="379" spans="1:31" x14ac:dyDescent="0.25">
      <c r="A379">
        <v>65</v>
      </c>
      <c r="B379">
        <v>105</v>
      </c>
      <c r="C379">
        <v>2019099</v>
      </c>
      <c r="D379">
        <v>1747</v>
      </c>
      <c r="E379" t="s">
        <v>37</v>
      </c>
      <c r="F379" s="1">
        <v>22668.75</v>
      </c>
      <c r="G379" s="1">
        <f t="shared" si="5"/>
        <v>22668.75</v>
      </c>
      <c r="H379" s="2">
        <v>43746</v>
      </c>
      <c r="I379" t="s">
        <v>38</v>
      </c>
      <c r="J379" t="s">
        <v>55</v>
      </c>
      <c r="K379" t="s">
        <v>39</v>
      </c>
      <c r="M379">
        <v>338687</v>
      </c>
      <c r="N379">
        <v>347465</v>
      </c>
      <c r="O379">
        <v>323912</v>
      </c>
      <c r="P379" t="s">
        <v>56</v>
      </c>
      <c r="Q379" t="s">
        <v>41</v>
      </c>
      <c r="S379" t="s">
        <v>42</v>
      </c>
      <c r="T379">
        <v>305</v>
      </c>
      <c r="W379">
        <v>10</v>
      </c>
      <c r="X379">
        <v>19</v>
      </c>
      <c r="Z379">
        <v>3071427</v>
      </c>
      <c r="AA379" t="s">
        <v>43</v>
      </c>
      <c r="AB379">
        <v>105</v>
      </c>
      <c r="AC379" t="s">
        <v>44</v>
      </c>
      <c r="AD379" t="s">
        <v>45</v>
      </c>
      <c r="AE379">
        <v>1</v>
      </c>
    </row>
    <row r="380" spans="1:31" x14ac:dyDescent="0.25">
      <c r="A380">
        <v>66</v>
      </c>
      <c r="B380">
        <v>105</v>
      </c>
      <c r="C380">
        <v>2019099</v>
      </c>
      <c r="D380">
        <v>1747</v>
      </c>
      <c r="E380" t="s">
        <v>37</v>
      </c>
      <c r="F380" s="1">
        <v>22327.5</v>
      </c>
      <c r="G380" s="1">
        <f t="shared" si="5"/>
        <v>22327.5</v>
      </c>
      <c r="H380" s="2">
        <v>43746</v>
      </c>
      <c r="I380" t="s">
        <v>38</v>
      </c>
      <c r="J380" t="s">
        <v>55</v>
      </c>
      <c r="K380" t="s">
        <v>39</v>
      </c>
      <c r="M380">
        <v>338689</v>
      </c>
      <c r="N380">
        <v>347465</v>
      </c>
      <c r="O380">
        <v>324265</v>
      </c>
      <c r="P380" t="s">
        <v>56</v>
      </c>
      <c r="Q380" t="s">
        <v>41</v>
      </c>
      <c r="S380" t="s">
        <v>42</v>
      </c>
      <c r="T380">
        <v>305</v>
      </c>
      <c r="W380">
        <v>10</v>
      </c>
      <c r="X380">
        <v>19</v>
      </c>
      <c r="Z380">
        <v>3071427</v>
      </c>
      <c r="AA380" t="s">
        <v>43</v>
      </c>
      <c r="AB380">
        <v>105</v>
      </c>
      <c r="AC380" t="s">
        <v>44</v>
      </c>
      <c r="AD380" t="s">
        <v>45</v>
      </c>
      <c r="AE380">
        <v>1</v>
      </c>
    </row>
    <row r="381" spans="1:31" x14ac:dyDescent="0.25">
      <c r="A381">
        <v>69</v>
      </c>
      <c r="B381">
        <v>105</v>
      </c>
      <c r="C381">
        <v>2019099</v>
      </c>
      <c r="D381">
        <v>1747</v>
      </c>
      <c r="E381" t="s">
        <v>37</v>
      </c>
      <c r="F381" s="1">
        <v>18476.25</v>
      </c>
      <c r="G381" s="1">
        <f t="shared" si="5"/>
        <v>18476.25</v>
      </c>
      <c r="H381" s="2">
        <v>43746</v>
      </c>
      <c r="I381" t="s">
        <v>38</v>
      </c>
      <c r="J381" t="s">
        <v>55</v>
      </c>
      <c r="K381" t="s">
        <v>39</v>
      </c>
      <c r="M381">
        <v>338685</v>
      </c>
      <c r="N381">
        <v>347465</v>
      </c>
      <c r="O381">
        <v>323910</v>
      </c>
      <c r="P381" t="s">
        <v>56</v>
      </c>
      <c r="Q381" t="s">
        <v>41</v>
      </c>
      <c r="S381" t="s">
        <v>42</v>
      </c>
      <c r="T381">
        <v>305</v>
      </c>
      <c r="W381">
        <v>10</v>
      </c>
      <c r="X381">
        <v>19</v>
      </c>
      <c r="Z381">
        <v>3071427</v>
      </c>
      <c r="AA381" t="s">
        <v>43</v>
      </c>
      <c r="AB381">
        <v>105</v>
      </c>
      <c r="AC381" t="s">
        <v>44</v>
      </c>
      <c r="AD381" t="s">
        <v>45</v>
      </c>
      <c r="AE381">
        <v>1</v>
      </c>
    </row>
    <row r="382" spans="1:31" x14ac:dyDescent="0.25">
      <c r="A382">
        <v>75</v>
      </c>
      <c r="B382">
        <v>105</v>
      </c>
      <c r="C382">
        <v>2019099</v>
      </c>
      <c r="D382">
        <v>1747</v>
      </c>
      <c r="E382" t="s">
        <v>37</v>
      </c>
      <c r="F382" s="1">
        <v>17696.25</v>
      </c>
      <c r="G382" s="1">
        <f t="shared" si="5"/>
        <v>17696.25</v>
      </c>
      <c r="H382" s="2">
        <v>43746</v>
      </c>
      <c r="I382" t="s">
        <v>38</v>
      </c>
      <c r="J382" t="s">
        <v>55</v>
      </c>
      <c r="K382" t="s">
        <v>39</v>
      </c>
      <c r="M382">
        <v>338686</v>
      </c>
      <c r="N382">
        <v>347465</v>
      </c>
      <c r="O382">
        <v>323911</v>
      </c>
      <c r="P382" t="s">
        <v>56</v>
      </c>
      <c r="Q382" t="s">
        <v>41</v>
      </c>
      <c r="S382" t="s">
        <v>42</v>
      </c>
      <c r="T382">
        <v>305</v>
      </c>
      <c r="W382">
        <v>10</v>
      </c>
      <c r="X382">
        <v>19</v>
      </c>
      <c r="Z382">
        <v>3071427</v>
      </c>
      <c r="AA382" t="s">
        <v>43</v>
      </c>
      <c r="AB382">
        <v>105</v>
      </c>
      <c r="AC382" t="s">
        <v>44</v>
      </c>
      <c r="AD382" t="s">
        <v>45</v>
      </c>
      <c r="AE382">
        <v>1</v>
      </c>
    </row>
    <row r="383" spans="1:31" x14ac:dyDescent="0.25">
      <c r="A383">
        <v>76</v>
      </c>
      <c r="B383">
        <v>105</v>
      </c>
      <c r="C383">
        <v>2019099</v>
      </c>
      <c r="D383">
        <v>1747</v>
      </c>
      <c r="E383" t="s">
        <v>37</v>
      </c>
      <c r="F383" s="1">
        <v>16818.75</v>
      </c>
      <c r="G383" s="1">
        <f t="shared" si="5"/>
        <v>16818.75</v>
      </c>
      <c r="H383" s="2">
        <v>43746</v>
      </c>
      <c r="I383" t="s">
        <v>38</v>
      </c>
      <c r="J383" t="s">
        <v>55</v>
      </c>
      <c r="K383" t="s">
        <v>39</v>
      </c>
      <c r="M383">
        <v>338688</v>
      </c>
      <c r="N383">
        <v>347465</v>
      </c>
      <c r="O383">
        <v>324266</v>
      </c>
      <c r="P383" t="s">
        <v>56</v>
      </c>
      <c r="Q383" t="s">
        <v>41</v>
      </c>
      <c r="S383" t="s">
        <v>42</v>
      </c>
      <c r="T383">
        <v>305</v>
      </c>
      <c r="W383">
        <v>10</v>
      </c>
      <c r="X383">
        <v>19</v>
      </c>
      <c r="Z383">
        <v>3071427</v>
      </c>
      <c r="AA383" t="s">
        <v>43</v>
      </c>
      <c r="AB383">
        <v>105</v>
      </c>
      <c r="AC383" t="s">
        <v>44</v>
      </c>
      <c r="AD383" t="s">
        <v>45</v>
      </c>
      <c r="AE383">
        <v>1</v>
      </c>
    </row>
    <row r="384" spans="1:31" x14ac:dyDescent="0.25">
      <c r="B384">
        <v>105</v>
      </c>
      <c r="C384">
        <v>2019099</v>
      </c>
      <c r="D384">
        <v>1745</v>
      </c>
      <c r="E384" t="s">
        <v>114</v>
      </c>
      <c r="F384" s="1">
        <v>198.08</v>
      </c>
      <c r="G384" s="1">
        <f t="shared" si="5"/>
        <v>198.08</v>
      </c>
      <c r="H384" s="2">
        <v>43746</v>
      </c>
      <c r="I384" t="s">
        <v>38</v>
      </c>
      <c r="J384" t="s">
        <v>134</v>
      </c>
      <c r="K384" t="s">
        <v>116</v>
      </c>
      <c r="M384">
        <v>2156</v>
      </c>
      <c r="N384">
        <v>348423</v>
      </c>
      <c r="S384" t="s">
        <v>117</v>
      </c>
      <c r="T384">
        <v>305</v>
      </c>
      <c r="W384">
        <v>10</v>
      </c>
      <c r="X384">
        <v>19</v>
      </c>
      <c r="Y384">
        <v>4</v>
      </c>
      <c r="Z384">
        <v>1099678</v>
      </c>
      <c r="AA384" t="s">
        <v>43</v>
      </c>
      <c r="AB384">
        <v>105</v>
      </c>
      <c r="AC384" t="s">
        <v>45</v>
      </c>
      <c r="AD384" t="s">
        <v>45</v>
      </c>
      <c r="AE384">
        <v>1</v>
      </c>
    </row>
    <row r="385" spans="1:31" x14ac:dyDescent="0.25">
      <c r="B385">
        <v>105</v>
      </c>
      <c r="C385">
        <v>2019099</v>
      </c>
      <c r="D385">
        <v>1745</v>
      </c>
      <c r="E385" t="s">
        <v>114</v>
      </c>
      <c r="F385" s="1">
        <v>49.52</v>
      </c>
      <c r="G385" s="1">
        <f t="shared" si="5"/>
        <v>49.52</v>
      </c>
      <c r="H385" s="2">
        <v>43746</v>
      </c>
      <c r="I385" t="s">
        <v>38</v>
      </c>
      <c r="J385" t="s">
        <v>134</v>
      </c>
      <c r="K385" t="s">
        <v>116</v>
      </c>
      <c r="M385">
        <v>2156</v>
      </c>
      <c r="N385">
        <v>348423</v>
      </c>
      <c r="S385" t="s">
        <v>117</v>
      </c>
      <c r="T385">
        <v>305</v>
      </c>
      <c r="W385">
        <v>10</v>
      </c>
      <c r="X385">
        <v>19</v>
      </c>
      <c r="Y385">
        <v>1</v>
      </c>
      <c r="Z385">
        <v>1099678</v>
      </c>
      <c r="AA385" t="s">
        <v>43</v>
      </c>
      <c r="AB385">
        <v>105</v>
      </c>
      <c r="AC385" t="s">
        <v>45</v>
      </c>
      <c r="AD385" t="s">
        <v>45</v>
      </c>
      <c r="AE385">
        <v>2</v>
      </c>
    </row>
    <row r="386" spans="1:31" x14ac:dyDescent="0.25">
      <c r="B386">
        <v>105</v>
      </c>
      <c r="C386">
        <v>2019099</v>
      </c>
      <c r="D386">
        <v>1745</v>
      </c>
      <c r="E386" t="s">
        <v>114</v>
      </c>
      <c r="F386" s="1">
        <v>49.52</v>
      </c>
      <c r="G386" s="1">
        <f t="shared" si="5"/>
        <v>49.52</v>
      </c>
      <c r="H386" s="2">
        <v>43746</v>
      </c>
      <c r="I386" t="s">
        <v>38</v>
      </c>
      <c r="J386" t="s">
        <v>134</v>
      </c>
      <c r="K386" t="s">
        <v>116</v>
      </c>
      <c r="M386">
        <v>2156</v>
      </c>
      <c r="N386">
        <v>348423</v>
      </c>
      <c r="S386" t="s">
        <v>117</v>
      </c>
      <c r="T386">
        <v>305</v>
      </c>
      <c r="W386">
        <v>10</v>
      </c>
      <c r="X386">
        <v>19</v>
      </c>
      <c r="Y386">
        <v>1</v>
      </c>
      <c r="Z386">
        <v>1099678</v>
      </c>
      <c r="AA386" t="s">
        <v>43</v>
      </c>
      <c r="AB386">
        <v>105</v>
      </c>
      <c r="AC386" t="s">
        <v>45</v>
      </c>
      <c r="AD386" t="s">
        <v>45</v>
      </c>
      <c r="AE386">
        <v>3</v>
      </c>
    </row>
    <row r="387" spans="1:31" x14ac:dyDescent="0.25">
      <c r="A387">
        <v>42</v>
      </c>
      <c r="B387">
        <v>105</v>
      </c>
      <c r="C387">
        <v>2019099</v>
      </c>
      <c r="D387">
        <v>1747</v>
      </c>
      <c r="E387" t="s">
        <v>37</v>
      </c>
      <c r="F387" s="1">
        <v>118755</v>
      </c>
      <c r="G387" s="1">
        <f t="shared" si="5"/>
        <v>118755</v>
      </c>
      <c r="H387" s="2">
        <v>43748</v>
      </c>
      <c r="I387" t="s">
        <v>38</v>
      </c>
      <c r="J387" t="s">
        <v>55</v>
      </c>
      <c r="K387" t="s">
        <v>39</v>
      </c>
      <c r="M387">
        <v>338844</v>
      </c>
      <c r="N387">
        <v>347759</v>
      </c>
      <c r="O387">
        <v>323908</v>
      </c>
      <c r="P387" t="s">
        <v>56</v>
      </c>
      <c r="Q387" t="s">
        <v>41</v>
      </c>
      <c r="S387" t="s">
        <v>42</v>
      </c>
      <c r="T387">
        <v>305</v>
      </c>
      <c r="W387">
        <v>10</v>
      </c>
      <c r="X387">
        <v>19</v>
      </c>
      <c r="Z387">
        <v>3071427</v>
      </c>
      <c r="AA387" t="s">
        <v>43</v>
      </c>
      <c r="AB387">
        <v>105</v>
      </c>
      <c r="AC387" t="s">
        <v>44</v>
      </c>
      <c r="AD387" t="s">
        <v>45</v>
      </c>
      <c r="AE387">
        <v>1</v>
      </c>
    </row>
    <row r="388" spans="1:31" x14ac:dyDescent="0.25">
      <c r="A388">
        <v>51</v>
      </c>
      <c r="B388">
        <v>105</v>
      </c>
      <c r="C388">
        <v>2019099</v>
      </c>
      <c r="D388">
        <v>1747</v>
      </c>
      <c r="E388" t="s">
        <v>37</v>
      </c>
      <c r="F388" s="1">
        <v>57080</v>
      </c>
      <c r="G388" s="1">
        <f t="shared" ref="G388:G451" si="6">ABS(F388)</f>
        <v>57080</v>
      </c>
      <c r="H388" s="2">
        <v>43748</v>
      </c>
      <c r="I388" t="s">
        <v>38</v>
      </c>
      <c r="J388" t="s">
        <v>58</v>
      </c>
      <c r="K388" t="s">
        <v>39</v>
      </c>
      <c r="M388">
        <v>338839</v>
      </c>
      <c r="N388">
        <v>347752</v>
      </c>
      <c r="O388">
        <v>324540</v>
      </c>
      <c r="P388" t="s">
        <v>46</v>
      </c>
      <c r="Q388" t="s">
        <v>41</v>
      </c>
      <c r="S388" t="s">
        <v>42</v>
      </c>
      <c r="T388">
        <v>305</v>
      </c>
      <c r="W388">
        <v>10</v>
      </c>
      <c r="X388">
        <v>19</v>
      </c>
      <c r="Z388">
        <v>3121821</v>
      </c>
      <c r="AA388" t="s">
        <v>43</v>
      </c>
      <c r="AB388">
        <v>105</v>
      </c>
      <c r="AC388" t="s">
        <v>44</v>
      </c>
      <c r="AD388" t="s">
        <v>45</v>
      </c>
      <c r="AE388">
        <v>1</v>
      </c>
    </row>
    <row r="389" spans="1:31" x14ac:dyDescent="0.25">
      <c r="A389">
        <v>155</v>
      </c>
      <c r="B389">
        <v>105</v>
      </c>
      <c r="C389">
        <v>2019099</v>
      </c>
      <c r="D389">
        <v>1747</v>
      </c>
      <c r="E389" t="s">
        <v>37</v>
      </c>
      <c r="F389" s="1">
        <v>1440</v>
      </c>
      <c r="G389" s="1">
        <f t="shared" si="6"/>
        <v>1440</v>
      </c>
      <c r="H389" s="2">
        <v>43748</v>
      </c>
      <c r="I389" t="s">
        <v>38</v>
      </c>
      <c r="J389" t="s">
        <v>111</v>
      </c>
      <c r="M389">
        <v>1099297</v>
      </c>
      <c r="N389">
        <v>347745</v>
      </c>
      <c r="S389" t="s">
        <v>112</v>
      </c>
      <c r="T389">
        <v>305</v>
      </c>
      <c r="W389">
        <v>10</v>
      </c>
      <c r="X389">
        <v>19</v>
      </c>
      <c r="Z389">
        <v>3083365</v>
      </c>
      <c r="AA389" t="s">
        <v>43</v>
      </c>
      <c r="AB389">
        <v>102</v>
      </c>
      <c r="AC389" t="s">
        <v>113</v>
      </c>
      <c r="AD389" t="s">
        <v>45</v>
      </c>
      <c r="AE389">
        <v>1</v>
      </c>
    </row>
    <row r="390" spans="1:31" x14ac:dyDescent="0.25">
      <c r="A390">
        <v>156</v>
      </c>
      <c r="B390">
        <v>105</v>
      </c>
      <c r="C390">
        <v>2019099</v>
      </c>
      <c r="D390">
        <v>1747</v>
      </c>
      <c r="E390" t="s">
        <v>37</v>
      </c>
      <c r="F390" s="1">
        <v>1440</v>
      </c>
      <c r="G390" s="1">
        <f t="shared" si="6"/>
        <v>1440</v>
      </c>
      <c r="H390" s="2">
        <v>43748</v>
      </c>
      <c r="I390" t="s">
        <v>38</v>
      </c>
      <c r="J390" t="s">
        <v>111</v>
      </c>
      <c r="M390">
        <v>1099368</v>
      </c>
      <c r="N390">
        <v>347745</v>
      </c>
      <c r="S390" t="s">
        <v>112</v>
      </c>
      <c r="T390">
        <v>305</v>
      </c>
      <c r="W390">
        <v>10</v>
      </c>
      <c r="X390">
        <v>19</v>
      </c>
      <c r="Z390">
        <v>3083365</v>
      </c>
      <c r="AA390" t="s">
        <v>43</v>
      </c>
      <c r="AB390">
        <v>102</v>
      </c>
      <c r="AC390" t="s">
        <v>113</v>
      </c>
      <c r="AD390" t="s">
        <v>45</v>
      </c>
      <c r="AE390">
        <v>1</v>
      </c>
    </row>
    <row r="391" spans="1:31" x14ac:dyDescent="0.25">
      <c r="A391">
        <v>157</v>
      </c>
      <c r="B391">
        <v>105</v>
      </c>
      <c r="C391">
        <v>2019099</v>
      </c>
      <c r="D391">
        <v>1747</v>
      </c>
      <c r="E391" t="s">
        <v>37</v>
      </c>
      <c r="F391" s="1">
        <v>1440</v>
      </c>
      <c r="G391" s="1">
        <f t="shared" si="6"/>
        <v>1440</v>
      </c>
      <c r="H391" s="2">
        <v>43748</v>
      </c>
      <c r="I391" t="s">
        <v>38</v>
      </c>
      <c r="J391" t="s">
        <v>111</v>
      </c>
      <c r="M391">
        <v>1099373</v>
      </c>
      <c r="N391">
        <v>347745</v>
      </c>
      <c r="S391" t="s">
        <v>112</v>
      </c>
      <c r="T391">
        <v>305</v>
      </c>
      <c r="W391">
        <v>10</v>
      </c>
      <c r="X391">
        <v>19</v>
      </c>
      <c r="Z391">
        <v>3083365</v>
      </c>
      <c r="AA391" t="s">
        <v>43</v>
      </c>
      <c r="AB391">
        <v>102</v>
      </c>
      <c r="AC391" t="s">
        <v>113</v>
      </c>
      <c r="AD391" t="s">
        <v>45</v>
      </c>
      <c r="AE391">
        <v>1</v>
      </c>
    </row>
    <row r="392" spans="1:31" x14ac:dyDescent="0.25">
      <c r="A392">
        <v>161</v>
      </c>
      <c r="B392">
        <v>105</v>
      </c>
      <c r="C392">
        <v>2019099</v>
      </c>
      <c r="D392">
        <v>1747</v>
      </c>
      <c r="E392" t="s">
        <v>37</v>
      </c>
      <c r="F392" s="1">
        <v>1152</v>
      </c>
      <c r="G392" s="1">
        <f t="shared" si="6"/>
        <v>1152</v>
      </c>
      <c r="H392" s="2">
        <v>43748</v>
      </c>
      <c r="I392" t="s">
        <v>38</v>
      </c>
      <c r="J392" t="s">
        <v>111</v>
      </c>
      <c r="M392">
        <v>1099328</v>
      </c>
      <c r="N392">
        <v>347745</v>
      </c>
      <c r="S392" t="s">
        <v>112</v>
      </c>
      <c r="T392">
        <v>305</v>
      </c>
      <c r="W392">
        <v>10</v>
      </c>
      <c r="X392">
        <v>19</v>
      </c>
      <c r="Z392">
        <v>3083365</v>
      </c>
      <c r="AA392" t="s">
        <v>43</v>
      </c>
      <c r="AB392">
        <v>102</v>
      </c>
      <c r="AC392" t="s">
        <v>113</v>
      </c>
      <c r="AD392" t="s">
        <v>45</v>
      </c>
      <c r="AE392">
        <v>1</v>
      </c>
    </row>
    <row r="393" spans="1:31" x14ac:dyDescent="0.25">
      <c r="B393">
        <v>105</v>
      </c>
      <c r="C393">
        <v>2019099</v>
      </c>
      <c r="D393">
        <v>1745</v>
      </c>
      <c r="E393" t="s">
        <v>114</v>
      </c>
      <c r="F393" s="1">
        <v>552</v>
      </c>
      <c r="G393" s="1">
        <f t="shared" si="6"/>
        <v>552</v>
      </c>
      <c r="H393" s="2">
        <v>43753</v>
      </c>
      <c r="I393" t="s">
        <v>38</v>
      </c>
      <c r="J393" t="s">
        <v>120</v>
      </c>
      <c r="K393" t="s">
        <v>116</v>
      </c>
      <c r="M393">
        <v>2159</v>
      </c>
      <c r="N393">
        <v>348966</v>
      </c>
      <c r="S393" t="s">
        <v>117</v>
      </c>
      <c r="T393">
        <v>305</v>
      </c>
      <c r="W393">
        <v>10</v>
      </c>
      <c r="X393">
        <v>19</v>
      </c>
      <c r="Y393">
        <v>6</v>
      </c>
      <c r="Z393">
        <v>1099823</v>
      </c>
      <c r="AA393" t="s">
        <v>43</v>
      </c>
      <c r="AB393">
        <v>102</v>
      </c>
      <c r="AC393" t="s">
        <v>45</v>
      </c>
      <c r="AD393" t="s">
        <v>45</v>
      </c>
      <c r="AE393">
        <v>23</v>
      </c>
    </row>
    <row r="394" spans="1:31" x14ac:dyDescent="0.25">
      <c r="B394">
        <v>105</v>
      </c>
      <c r="C394">
        <v>2019099</v>
      </c>
      <c r="D394">
        <v>1745</v>
      </c>
      <c r="E394" t="s">
        <v>114</v>
      </c>
      <c r="F394" s="1">
        <v>552</v>
      </c>
      <c r="G394" s="1">
        <f t="shared" si="6"/>
        <v>552</v>
      </c>
      <c r="H394" s="2">
        <v>43753</v>
      </c>
      <c r="I394" t="s">
        <v>38</v>
      </c>
      <c r="J394" t="s">
        <v>120</v>
      </c>
      <c r="K394" t="s">
        <v>116</v>
      </c>
      <c r="M394">
        <v>2159</v>
      </c>
      <c r="N394">
        <v>348966</v>
      </c>
      <c r="S394" t="s">
        <v>117</v>
      </c>
      <c r="T394">
        <v>305</v>
      </c>
      <c r="W394">
        <v>10</v>
      </c>
      <c r="X394">
        <v>19</v>
      </c>
      <c r="Y394">
        <v>6</v>
      </c>
      <c r="Z394">
        <v>1099823</v>
      </c>
      <c r="AA394" t="s">
        <v>43</v>
      </c>
      <c r="AB394">
        <v>102</v>
      </c>
      <c r="AC394" t="s">
        <v>45</v>
      </c>
      <c r="AD394" t="s">
        <v>45</v>
      </c>
      <c r="AE394">
        <v>24</v>
      </c>
    </row>
    <row r="395" spans="1:31" x14ac:dyDescent="0.25">
      <c r="B395">
        <v>105</v>
      </c>
      <c r="C395">
        <v>2019099</v>
      </c>
      <c r="D395">
        <v>1745</v>
      </c>
      <c r="E395" t="s">
        <v>114</v>
      </c>
      <c r="F395" s="1">
        <v>552</v>
      </c>
      <c r="G395" s="1">
        <f t="shared" si="6"/>
        <v>552</v>
      </c>
      <c r="H395" s="2">
        <v>43753</v>
      </c>
      <c r="I395" t="s">
        <v>38</v>
      </c>
      <c r="J395" t="s">
        <v>120</v>
      </c>
      <c r="K395" t="s">
        <v>116</v>
      </c>
      <c r="M395">
        <v>2159</v>
      </c>
      <c r="N395">
        <v>348966</v>
      </c>
      <c r="S395" t="s">
        <v>117</v>
      </c>
      <c r="T395">
        <v>305</v>
      </c>
      <c r="W395">
        <v>10</v>
      </c>
      <c r="X395">
        <v>19</v>
      </c>
      <c r="Y395">
        <v>6</v>
      </c>
      <c r="Z395">
        <v>1099823</v>
      </c>
      <c r="AA395" t="s">
        <v>43</v>
      </c>
      <c r="AB395">
        <v>102</v>
      </c>
      <c r="AC395" t="s">
        <v>45</v>
      </c>
      <c r="AD395" t="s">
        <v>45</v>
      </c>
      <c r="AE395">
        <v>56</v>
      </c>
    </row>
    <row r="396" spans="1:31" x14ac:dyDescent="0.25">
      <c r="B396">
        <v>105</v>
      </c>
      <c r="C396">
        <v>2019099</v>
      </c>
      <c r="D396">
        <v>1745</v>
      </c>
      <c r="E396" t="s">
        <v>114</v>
      </c>
      <c r="F396" s="1">
        <v>552</v>
      </c>
      <c r="G396" s="1">
        <f t="shared" si="6"/>
        <v>552</v>
      </c>
      <c r="H396" s="2">
        <v>43753</v>
      </c>
      <c r="I396" t="s">
        <v>38</v>
      </c>
      <c r="J396" t="s">
        <v>120</v>
      </c>
      <c r="K396" t="s">
        <v>116</v>
      </c>
      <c r="M396">
        <v>2159</v>
      </c>
      <c r="N396">
        <v>348966</v>
      </c>
      <c r="S396" t="s">
        <v>117</v>
      </c>
      <c r="T396">
        <v>305</v>
      </c>
      <c r="W396">
        <v>10</v>
      </c>
      <c r="X396">
        <v>19</v>
      </c>
      <c r="Y396">
        <v>6</v>
      </c>
      <c r="Z396">
        <v>1099823</v>
      </c>
      <c r="AA396" t="s">
        <v>43</v>
      </c>
      <c r="AB396">
        <v>102</v>
      </c>
      <c r="AC396" t="s">
        <v>45</v>
      </c>
      <c r="AD396" t="s">
        <v>45</v>
      </c>
      <c r="AE396">
        <v>57</v>
      </c>
    </row>
    <row r="397" spans="1:31" x14ac:dyDescent="0.25">
      <c r="B397">
        <v>105</v>
      </c>
      <c r="C397">
        <v>2019099</v>
      </c>
      <c r="D397">
        <v>1745</v>
      </c>
      <c r="E397" t="s">
        <v>114</v>
      </c>
      <c r="F397" s="1">
        <v>552</v>
      </c>
      <c r="G397" s="1">
        <f t="shared" si="6"/>
        <v>552</v>
      </c>
      <c r="H397" s="2">
        <v>43753</v>
      </c>
      <c r="I397" t="s">
        <v>38</v>
      </c>
      <c r="J397" t="s">
        <v>120</v>
      </c>
      <c r="K397" t="s">
        <v>116</v>
      </c>
      <c r="M397">
        <v>2159</v>
      </c>
      <c r="N397">
        <v>348966</v>
      </c>
      <c r="S397" t="s">
        <v>117</v>
      </c>
      <c r="T397">
        <v>305</v>
      </c>
      <c r="W397">
        <v>10</v>
      </c>
      <c r="X397">
        <v>19</v>
      </c>
      <c r="Y397">
        <v>6</v>
      </c>
      <c r="Z397">
        <v>1099823</v>
      </c>
      <c r="AA397" t="s">
        <v>43</v>
      </c>
      <c r="AB397">
        <v>102</v>
      </c>
      <c r="AC397" t="s">
        <v>45</v>
      </c>
      <c r="AD397" t="s">
        <v>45</v>
      </c>
      <c r="AE397">
        <v>59</v>
      </c>
    </row>
    <row r="398" spans="1:31" x14ac:dyDescent="0.25">
      <c r="B398">
        <v>105</v>
      </c>
      <c r="C398">
        <v>2019099</v>
      </c>
      <c r="D398">
        <v>1745</v>
      </c>
      <c r="E398" t="s">
        <v>114</v>
      </c>
      <c r="F398" s="1">
        <v>552</v>
      </c>
      <c r="G398" s="1">
        <f t="shared" si="6"/>
        <v>552</v>
      </c>
      <c r="H398" s="2">
        <v>43753</v>
      </c>
      <c r="I398" t="s">
        <v>38</v>
      </c>
      <c r="J398" t="s">
        <v>120</v>
      </c>
      <c r="K398" t="s">
        <v>116</v>
      </c>
      <c r="M398">
        <v>2159</v>
      </c>
      <c r="N398">
        <v>348966</v>
      </c>
      <c r="S398" t="s">
        <v>117</v>
      </c>
      <c r="T398">
        <v>305</v>
      </c>
      <c r="W398">
        <v>10</v>
      </c>
      <c r="X398">
        <v>19</v>
      </c>
      <c r="Y398">
        <v>6</v>
      </c>
      <c r="Z398">
        <v>1099823</v>
      </c>
      <c r="AA398" t="s">
        <v>43</v>
      </c>
      <c r="AB398">
        <v>102</v>
      </c>
      <c r="AC398" t="s">
        <v>45</v>
      </c>
      <c r="AD398" t="s">
        <v>45</v>
      </c>
      <c r="AE398">
        <v>60</v>
      </c>
    </row>
    <row r="399" spans="1:31" x14ac:dyDescent="0.25">
      <c r="B399">
        <v>105</v>
      </c>
      <c r="C399">
        <v>2019099</v>
      </c>
      <c r="D399">
        <v>1745</v>
      </c>
      <c r="E399" t="s">
        <v>114</v>
      </c>
      <c r="F399" s="1">
        <v>396.16</v>
      </c>
      <c r="G399" s="1">
        <f t="shared" si="6"/>
        <v>396.16</v>
      </c>
      <c r="H399" s="2">
        <v>43753</v>
      </c>
      <c r="I399" t="s">
        <v>38</v>
      </c>
      <c r="J399" t="s">
        <v>128</v>
      </c>
      <c r="K399" t="s">
        <v>116</v>
      </c>
      <c r="M399">
        <v>2159</v>
      </c>
      <c r="N399">
        <v>348966</v>
      </c>
      <c r="S399" t="s">
        <v>117</v>
      </c>
      <c r="T399">
        <v>305</v>
      </c>
      <c r="W399">
        <v>10</v>
      </c>
      <c r="X399">
        <v>19</v>
      </c>
      <c r="Y399">
        <v>8</v>
      </c>
      <c r="Z399">
        <v>1001564</v>
      </c>
      <c r="AA399" t="s">
        <v>43</v>
      </c>
      <c r="AB399">
        <v>102</v>
      </c>
      <c r="AC399" t="s">
        <v>45</v>
      </c>
      <c r="AD399" t="s">
        <v>45</v>
      </c>
      <c r="AE399">
        <v>70</v>
      </c>
    </row>
    <row r="400" spans="1:31" x14ac:dyDescent="0.25">
      <c r="B400">
        <v>105</v>
      </c>
      <c r="C400">
        <v>2019099</v>
      </c>
      <c r="D400">
        <v>1745</v>
      </c>
      <c r="E400" t="s">
        <v>114</v>
      </c>
      <c r="F400" s="1">
        <v>368</v>
      </c>
      <c r="G400" s="1">
        <f t="shared" si="6"/>
        <v>368</v>
      </c>
      <c r="H400" s="2">
        <v>43753</v>
      </c>
      <c r="I400" t="s">
        <v>38</v>
      </c>
      <c r="J400" t="s">
        <v>120</v>
      </c>
      <c r="K400" t="s">
        <v>116</v>
      </c>
      <c r="M400">
        <v>2159</v>
      </c>
      <c r="N400">
        <v>348966</v>
      </c>
      <c r="S400" t="s">
        <v>117</v>
      </c>
      <c r="T400">
        <v>305</v>
      </c>
      <c r="W400">
        <v>10</v>
      </c>
      <c r="X400">
        <v>19</v>
      </c>
      <c r="Y400">
        <v>4</v>
      </c>
      <c r="Z400">
        <v>1099823</v>
      </c>
      <c r="AA400" t="s">
        <v>43</v>
      </c>
      <c r="AB400">
        <v>102</v>
      </c>
      <c r="AC400" t="s">
        <v>45</v>
      </c>
      <c r="AD400" t="s">
        <v>45</v>
      </c>
      <c r="AE400">
        <v>25</v>
      </c>
    </row>
    <row r="401" spans="2:31" x14ac:dyDescent="0.25">
      <c r="B401">
        <v>105</v>
      </c>
      <c r="C401">
        <v>2019099</v>
      </c>
      <c r="D401">
        <v>1745</v>
      </c>
      <c r="E401" t="s">
        <v>114</v>
      </c>
      <c r="F401" s="1">
        <v>368</v>
      </c>
      <c r="G401" s="1">
        <f t="shared" si="6"/>
        <v>368</v>
      </c>
      <c r="H401" s="2">
        <v>43753</v>
      </c>
      <c r="I401" t="s">
        <v>38</v>
      </c>
      <c r="J401" t="s">
        <v>120</v>
      </c>
      <c r="K401" t="s">
        <v>116</v>
      </c>
      <c r="M401">
        <v>2159</v>
      </c>
      <c r="N401">
        <v>348966</v>
      </c>
      <c r="S401" t="s">
        <v>117</v>
      </c>
      <c r="T401">
        <v>305</v>
      </c>
      <c r="W401">
        <v>10</v>
      </c>
      <c r="X401">
        <v>19</v>
      </c>
      <c r="Y401">
        <v>4</v>
      </c>
      <c r="Z401">
        <v>1099823</v>
      </c>
      <c r="AA401" t="s">
        <v>43</v>
      </c>
      <c r="AB401">
        <v>102</v>
      </c>
      <c r="AC401" t="s">
        <v>45</v>
      </c>
      <c r="AD401" t="s">
        <v>45</v>
      </c>
      <c r="AE401">
        <v>26</v>
      </c>
    </row>
    <row r="402" spans="2:31" x14ac:dyDescent="0.25">
      <c r="B402">
        <v>105</v>
      </c>
      <c r="C402">
        <v>2019099</v>
      </c>
      <c r="D402">
        <v>1745</v>
      </c>
      <c r="E402" t="s">
        <v>114</v>
      </c>
      <c r="F402" s="1">
        <v>368</v>
      </c>
      <c r="G402" s="1">
        <f t="shared" si="6"/>
        <v>368</v>
      </c>
      <c r="H402" s="2">
        <v>43753</v>
      </c>
      <c r="I402" t="s">
        <v>38</v>
      </c>
      <c r="J402" t="s">
        <v>120</v>
      </c>
      <c r="K402" t="s">
        <v>116</v>
      </c>
      <c r="M402">
        <v>2159</v>
      </c>
      <c r="N402">
        <v>348966</v>
      </c>
      <c r="S402" t="s">
        <v>117</v>
      </c>
      <c r="T402">
        <v>305</v>
      </c>
      <c r="W402">
        <v>10</v>
      </c>
      <c r="X402">
        <v>19</v>
      </c>
      <c r="Y402">
        <v>4</v>
      </c>
      <c r="Z402">
        <v>1099823</v>
      </c>
      <c r="AA402" t="s">
        <v>43</v>
      </c>
      <c r="AB402">
        <v>102</v>
      </c>
      <c r="AC402" t="s">
        <v>45</v>
      </c>
      <c r="AD402" t="s">
        <v>45</v>
      </c>
      <c r="AE402">
        <v>27</v>
      </c>
    </row>
    <row r="403" spans="2:31" x14ac:dyDescent="0.25">
      <c r="B403">
        <v>105</v>
      </c>
      <c r="C403">
        <v>2019099</v>
      </c>
      <c r="D403">
        <v>1745</v>
      </c>
      <c r="E403" t="s">
        <v>114</v>
      </c>
      <c r="F403" s="1">
        <v>368</v>
      </c>
      <c r="G403" s="1">
        <f t="shared" si="6"/>
        <v>368</v>
      </c>
      <c r="H403" s="2">
        <v>43753</v>
      </c>
      <c r="I403" t="s">
        <v>38</v>
      </c>
      <c r="J403" t="s">
        <v>120</v>
      </c>
      <c r="K403" t="s">
        <v>116</v>
      </c>
      <c r="M403">
        <v>2159</v>
      </c>
      <c r="N403">
        <v>348966</v>
      </c>
      <c r="S403" t="s">
        <v>117</v>
      </c>
      <c r="T403">
        <v>305</v>
      </c>
      <c r="W403">
        <v>10</v>
      </c>
      <c r="X403">
        <v>19</v>
      </c>
      <c r="Y403">
        <v>4</v>
      </c>
      <c r="Z403">
        <v>1099823</v>
      </c>
      <c r="AA403" t="s">
        <v>43</v>
      </c>
      <c r="AB403">
        <v>102</v>
      </c>
      <c r="AC403" t="s">
        <v>45</v>
      </c>
      <c r="AD403" t="s">
        <v>45</v>
      </c>
      <c r="AE403">
        <v>58</v>
      </c>
    </row>
    <row r="404" spans="2:31" x14ac:dyDescent="0.25">
      <c r="B404">
        <v>105</v>
      </c>
      <c r="C404">
        <v>2019099</v>
      </c>
      <c r="D404">
        <v>1745</v>
      </c>
      <c r="E404" t="s">
        <v>114</v>
      </c>
      <c r="F404" s="1">
        <v>346.64</v>
      </c>
      <c r="G404" s="1">
        <f t="shared" si="6"/>
        <v>346.64</v>
      </c>
      <c r="H404" s="2">
        <v>43753</v>
      </c>
      <c r="I404" t="s">
        <v>38</v>
      </c>
      <c r="J404" t="s">
        <v>135</v>
      </c>
      <c r="K404" t="s">
        <v>116</v>
      </c>
      <c r="M404">
        <v>2159</v>
      </c>
      <c r="N404">
        <v>348966</v>
      </c>
      <c r="S404" t="s">
        <v>117</v>
      </c>
      <c r="T404">
        <v>305</v>
      </c>
      <c r="W404">
        <v>10</v>
      </c>
      <c r="X404">
        <v>19</v>
      </c>
      <c r="Y404">
        <v>7</v>
      </c>
      <c r="Z404">
        <v>1001702</v>
      </c>
      <c r="AA404" t="s">
        <v>43</v>
      </c>
      <c r="AB404">
        <v>102</v>
      </c>
      <c r="AC404" t="s">
        <v>45</v>
      </c>
      <c r="AD404" t="s">
        <v>45</v>
      </c>
      <c r="AE404">
        <v>77</v>
      </c>
    </row>
    <row r="405" spans="2:31" x14ac:dyDescent="0.25">
      <c r="B405">
        <v>105</v>
      </c>
      <c r="C405">
        <v>2019099</v>
      </c>
      <c r="D405">
        <v>1745</v>
      </c>
      <c r="E405" t="s">
        <v>114</v>
      </c>
      <c r="F405" s="1">
        <v>305</v>
      </c>
      <c r="G405" s="1">
        <f t="shared" si="6"/>
        <v>305</v>
      </c>
      <c r="H405" s="2">
        <v>43753</v>
      </c>
      <c r="I405" t="s">
        <v>38</v>
      </c>
      <c r="J405" t="s">
        <v>124</v>
      </c>
      <c r="K405" t="s">
        <v>116</v>
      </c>
      <c r="M405">
        <v>2159</v>
      </c>
      <c r="N405">
        <v>348966</v>
      </c>
      <c r="S405" t="s">
        <v>117</v>
      </c>
      <c r="T405">
        <v>305</v>
      </c>
      <c r="W405">
        <v>10</v>
      </c>
      <c r="X405">
        <v>19</v>
      </c>
      <c r="Y405">
        <v>5</v>
      </c>
      <c r="Z405">
        <v>1099918</v>
      </c>
      <c r="AA405" t="s">
        <v>43</v>
      </c>
      <c r="AB405">
        <v>102</v>
      </c>
      <c r="AC405" t="s">
        <v>45</v>
      </c>
      <c r="AD405" t="s">
        <v>45</v>
      </c>
      <c r="AE405">
        <v>34</v>
      </c>
    </row>
    <row r="406" spans="2:31" x14ac:dyDescent="0.25">
      <c r="B406">
        <v>105</v>
      </c>
      <c r="C406">
        <v>2019099</v>
      </c>
      <c r="D406">
        <v>1745</v>
      </c>
      <c r="E406" t="s">
        <v>114</v>
      </c>
      <c r="F406" s="1">
        <v>297.12</v>
      </c>
      <c r="G406" s="1">
        <f t="shared" si="6"/>
        <v>297.12</v>
      </c>
      <c r="H406" s="2">
        <v>43753</v>
      </c>
      <c r="I406" t="s">
        <v>38</v>
      </c>
      <c r="J406" t="s">
        <v>127</v>
      </c>
      <c r="K406" t="s">
        <v>116</v>
      </c>
      <c r="M406">
        <v>2159</v>
      </c>
      <c r="N406">
        <v>348966</v>
      </c>
      <c r="S406" t="s">
        <v>117</v>
      </c>
      <c r="T406">
        <v>305</v>
      </c>
      <c r="W406">
        <v>10</v>
      </c>
      <c r="X406">
        <v>19</v>
      </c>
      <c r="Y406">
        <v>6</v>
      </c>
      <c r="Z406">
        <v>1099997</v>
      </c>
      <c r="AA406" t="s">
        <v>43</v>
      </c>
      <c r="AB406">
        <v>102</v>
      </c>
      <c r="AC406" t="s">
        <v>45</v>
      </c>
      <c r="AD406" t="s">
        <v>45</v>
      </c>
      <c r="AE406">
        <v>47</v>
      </c>
    </row>
    <row r="407" spans="2:31" x14ac:dyDescent="0.25">
      <c r="B407">
        <v>105</v>
      </c>
      <c r="C407">
        <v>2019099</v>
      </c>
      <c r="D407">
        <v>1745</v>
      </c>
      <c r="E407" t="s">
        <v>114</v>
      </c>
      <c r="F407" s="1">
        <v>297.12</v>
      </c>
      <c r="G407" s="1">
        <f t="shared" si="6"/>
        <v>297.12</v>
      </c>
      <c r="H407" s="2">
        <v>43753</v>
      </c>
      <c r="I407" t="s">
        <v>38</v>
      </c>
      <c r="J407" t="s">
        <v>127</v>
      </c>
      <c r="K407" t="s">
        <v>116</v>
      </c>
      <c r="M407">
        <v>2159</v>
      </c>
      <c r="N407">
        <v>348966</v>
      </c>
      <c r="S407" t="s">
        <v>117</v>
      </c>
      <c r="T407">
        <v>305</v>
      </c>
      <c r="W407">
        <v>10</v>
      </c>
      <c r="X407">
        <v>19</v>
      </c>
      <c r="Y407">
        <v>6</v>
      </c>
      <c r="Z407">
        <v>1099997</v>
      </c>
      <c r="AA407" t="s">
        <v>43</v>
      </c>
      <c r="AB407">
        <v>102</v>
      </c>
      <c r="AC407" t="s">
        <v>45</v>
      </c>
      <c r="AD407" t="s">
        <v>45</v>
      </c>
      <c r="AE407">
        <v>49</v>
      </c>
    </row>
    <row r="408" spans="2:31" x14ac:dyDescent="0.25">
      <c r="B408">
        <v>105</v>
      </c>
      <c r="C408">
        <v>2019099</v>
      </c>
      <c r="D408">
        <v>1745</v>
      </c>
      <c r="E408" t="s">
        <v>114</v>
      </c>
      <c r="F408" s="1">
        <v>297.12</v>
      </c>
      <c r="G408" s="1">
        <f t="shared" si="6"/>
        <v>297.12</v>
      </c>
      <c r="H408" s="2">
        <v>43753</v>
      </c>
      <c r="I408" t="s">
        <v>38</v>
      </c>
      <c r="J408" t="s">
        <v>127</v>
      </c>
      <c r="K408" t="s">
        <v>116</v>
      </c>
      <c r="M408">
        <v>2159</v>
      </c>
      <c r="N408">
        <v>348966</v>
      </c>
      <c r="S408" t="s">
        <v>117</v>
      </c>
      <c r="T408">
        <v>305</v>
      </c>
      <c r="W408">
        <v>10</v>
      </c>
      <c r="X408">
        <v>19</v>
      </c>
      <c r="Y408">
        <v>6</v>
      </c>
      <c r="Z408">
        <v>1099997</v>
      </c>
      <c r="AA408" t="s">
        <v>43</v>
      </c>
      <c r="AB408">
        <v>102</v>
      </c>
      <c r="AC408" t="s">
        <v>45</v>
      </c>
      <c r="AD408" t="s">
        <v>45</v>
      </c>
      <c r="AE408">
        <v>51</v>
      </c>
    </row>
    <row r="409" spans="2:31" x14ac:dyDescent="0.25">
      <c r="B409">
        <v>105</v>
      </c>
      <c r="C409">
        <v>2019099</v>
      </c>
      <c r="D409">
        <v>1745</v>
      </c>
      <c r="E409" t="s">
        <v>114</v>
      </c>
      <c r="F409" s="1">
        <v>247.6</v>
      </c>
      <c r="G409" s="1">
        <f t="shared" si="6"/>
        <v>247.6</v>
      </c>
      <c r="H409" s="2">
        <v>43753</v>
      </c>
      <c r="I409" t="s">
        <v>38</v>
      </c>
      <c r="J409" t="s">
        <v>127</v>
      </c>
      <c r="K409" t="s">
        <v>116</v>
      </c>
      <c r="M409">
        <v>2159</v>
      </c>
      <c r="N409">
        <v>348966</v>
      </c>
      <c r="S409" t="s">
        <v>117</v>
      </c>
      <c r="T409">
        <v>305</v>
      </c>
      <c r="W409">
        <v>10</v>
      </c>
      <c r="X409">
        <v>19</v>
      </c>
      <c r="Y409">
        <v>5</v>
      </c>
      <c r="Z409">
        <v>1099997</v>
      </c>
      <c r="AA409" t="s">
        <v>43</v>
      </c>
      <c r="AB409">
        <v>102</v>
      </c>
      <c r="AC409" t="s">
        <v>45</v>
      </c>
      <c r="AD409" t="s">
        <v>45</v>
      </c>
      <c r="AE409">
        <v>50</v>
      </c>
    </row>
    <row r="410" spans="2:31" x14ac:dyDescent="0.25">
      <c r="B410">
        <v>105</v>
      </c>
      <c r="C410">
        <v>2019099</v>
      </c>
      <c r="D410">
        <v>1745</v>
      </c>
      <c r="E410" t="s">
        <v>114</v>
      </c>
      <c r="F410" s="1">
        <v>247.6</v>
      </c>
      <c r="G410" s="1">
        <f t="shared" si="6"/>
        <v>247.6</v>
      </c>
      <c r="H410" s="2">
        <v>43753</v>
      </c>
      <c r="I410" t="s">
        <v>38</v>
      </c>
      <c r="J410" t="s">
        <v>135</v>
      </c>
      <c r="K410" t="s">
        <v>116</v>
      </c>
      <c r="M410">
        <v>2159</v>
      </c>
      <c r="N410">
        <v>348966</v>
      </c>
      <c r="S410" t="s">
        <v>117</v>
      </c>
      <c r="T410">
        <v>305</v>
      </c>
      <c r="W410">
        <v>10</v>
      </c>
      <c r="X410">
        <v>19</v>
      </c>
      <c r="Y410">
        <v>5</v>
      </c>
      <c r="Z410">
        <v>1001702</v>
      </c>
      <c r="AA410" t="s">
        <v>43</v>
      </c>
      <c r="AB410">
        <v>102</v>
      </c>
      <c r="AC410" t="s">
        <v>45</v>
      </c>
      <c r="AD410" t="s">
        <v>45</v>
      </c>
      <c r="AE410">
        <v>72</v>
      </c>
    </row>
    <row r="411" spans="2:31" x14ac:dyDescent="0.25">
      <c r="B411">
        <v>105</v>
      </c>
      <c r="C411">
        <v>2019099</v>
      </c>
      <c r="D411">
        <v>1745</v>
      </c>
      <c r="E411" t="s">
        <v>114</v>
      </c>
      <c r="F411" s="1">
        <v>244</v>
      </c>
      <c r="G411" s="1">
        <f t="shared" si="6"/>
        <v>244</v>
      </c>
      <c r="H411" s="2">
        <v>43753</v>
      </c>
      <c r="I411" t="s">
        <v>38</v>
      </c>
      <c r="J411" t="s">
        <v>124</v>
      </c>
      <c r="K411" t="s">
        <v>116</v>
      </c>
      <c r="M411">
        <v>2159</v>
      </c>
      <c r="N411">
        <v>348966</v>
      </c>
      <c r="S411" t="s">
        <v>117</v>
      </c>
      <c r="T411">
        <v>305</v>
      </c>
      <c r="W411">
        <v>10</v>
      </c>
      <c r="X411">
        <v>19</v>
      </c>
      <c r="Y411">
        <v>4</v>
      </c>
      <c r="Z411">
        <v>1099918</v>
      </c>
      <c r="AA411" t="s">
        <v>43</v>
      </c>
      <c r="AB411">
        <v>102</v>
      </c>
      <c r="AC411" t="s">
        <v>45</v>
      </c>
      <c r="AD411" t="s">
        <v>45</v>
      </c>
      <c r="AE411">
        <v>30</v>
      </c>
    </row>
    <row r="412" spans="2:31" x14ac:dyDescent="0.25">
      <c r="B412">
        <v>105</v>
      </c>
      <c r="C412">
        <v>2019099</v>
      </c>
      <c r="D412">
        <v>1745</v>
      </c>
      <c r="E412" t="s">
        <v>114</v>
      </c>
      <c r="F412" s="1">
        <v>198.08</v>
      </c>
      <c r="G412" s="1">
        <f t="shared" si="6"/>
        <v>198.08</v>
      </c>
      <c r="H412" s="2">
        <v>43753</v>
      </c>
      <c r="I412" t="s">
        <v>38</v>
      </c>
      <c r="J412" t="s">
        <v>130</v>
      </c>
      <c r="K412" t="s">
        <v>116</v>
      </c>
      <c r="M412">
        <v>2159</v>
      </c>
      <c r="N412">
        <v>348966</v>
      </c>
      <c r="S412" t="s">
        <v>117</v>
      </c>
      <c r="T412">
        <v>305</v>
      </c>
      <c r="W412">
        <v>10</v>
      </c>
      <c r="X412">
        <v>19</v>
      </c>
      <c r="Y412">
        <v>4</v>
      </c>
      <c r="Z412">
        <v>1099895</v>
      </c>
      <c r="AA412" t="s">
        <v>43</v>
      </c>
      <c r="AB412">
        <v>102</v>
      </c>
      <c r="AC412" t="s">
        <v>45</v>
      </c>
      <c r="AD412" t="s">
        <v>45</v>
      </c>
      <c r="AE412">
        <v>43</v>
      </c>
    </row>
    <row r="413" spans="2:31" x14ac:dyDescent="0.25">
      <c r="B413">
        <v>105</v>
      </c>
      <c r="C413">
        <v>2019099</v>
      </c>
      <c r="D413">
        <v>1745</v>
      </c>
      <c r="E413" t="s">
        <v>114</v>
      </c>
      <c r="F413" s="1">
        <v>198.08</v>
      </c>
      <c r="G413" s="1">
        <f t="shared" si="6"/>
        <v>198.08</v>
      </c>
      <c r="H413" s="2">
        <v>43753</v>
      </c>
      <c r="I413" t="s">
        <v>38</v>
      </c>
      <c r="J413" t="s">
        <v>130</v>
      </c>
      <c r="K413" t="s">
        <v>116</v>
      </c>
      <c r="M413">
        <v>2159</v>
      </c>
      <c r="N413">
        <v>348966</v>
      </c>
      <c r="S413" t="s">
        <v>117</v>
      </c>
      <c r="T413">
        <v>305</v>
      </c>
      <c r="W413">
        <v>10</v>
      </c>
      <c r="X413">
        <v>19</v>
      </c>
      <c r="Y413">
        <v>4</v>
      </c>
      <c r="Z413">
        <v>1099895</v>
      </c>
      <c r="AA413" t="s">
        <v>43</v>
      </c>
      <c r="AB413">
        <v>102</v>
      </c>
      <c r="AC413" t="s">
        <v>45</v>
      </c>
      <c r="AD413" t="s">
        <v>45</v>
      </c>
      <c r="AE413">
        <v>44</v>
      </c>
    </row>
    <row r="414" spans="2:31" x14ac:dyDescent="0.25">
      <c r="B414">
        <v>105</v>
      </c>
      <c r="C414">
        <v>2019099</v>
      </c>
      <c r="D414">
        <v>1745</v>
      </c>
      <c r="E414" t="s">
        <v>114</v>
      </c>
      <c r="F414" s="1">
        <v>198.08</v>
      </c>
      <c r="G414" s="1">
        <f t="shared" si="6"/>
        <v>198.08</v>
      </c>
      <c r="H414" s="2">
        <v>43753</v>
      </c>
      <c r="I414" t="s">
        <v>38</v>
      </c>
      <c r="J414" t="s">
        <v>127</v>
      </c>
      <c r="K414" t="s">
        <v>116</v>
      </c>
      <c r="M414">
        <v>2159</v>
      </c>
      <c r="N414">
        <v>348966</v>
      </c>
      <c r="S414" t="s">
        <v>117</v>
      </c>
      <c r="T414">
        <v>305</v>
      </c>
      <c r="W414">
        <v>10</v>
      </c>
      <c r="X414">
        <v>19</v>
      </c>
      <c r="Y414">
        <v>4</v>
      </c>
      <c r="Z414">
        <v>1099997</v>
      </c>
      <c r="AA414" t="s">
        <v>43</v>
      </c>
      <c r="AB414">
        <v>102</v>
      </c>
      <c r="AC414" t="s">
        <v>45</v>
      </c>
      <c r="AD414" t="s">
        <v>45</v>
      </c>
      <c r="AE414">
        <v>46</v>
      </c>
    </row>
    <row r="415" spans="2:31" x14ac:dyDescent="0.25">
      <c r="B415">
        <v>105</v>
      </c>
      <c r="C415">
        <v>2019099</v>
      </c>
      <c r="D415">
        <v>1745</v>
      </c>
      <c r="E415" t="s">
        <v>114</v>
      </c>
      <c r="F415" s="1">
        <v>198.08</v>
      </c>
      <c r="G415" s="1">
        <f t="shared" si="6"/>
        <v>198.08</v>
      </c>
      <c r="H415" s="2">
        <v>43753</v>
      </c>
      <c r="I415" t="s">
        <v>38</v>
      </c>
      <c r="J415" t="s">
        <v>127</v>
      </c>
      <c r="K415" t="s">
        <v>116</v>
      </c>
      <c r="M415">
        <v>2159</v>
      </c>
      <c r="N415">
        <v>348966</v>
      </c>
      <c r="S415" t="s">
        <v>117</v>
      </c>
      <c r="T415">
        <v>305</v>
      </c>
      <c r="W415">
        <v>10</v>
      </c>
      <c r="X415">
        <v>19</v>
      </c>
      <c r="Y415">
        <v>4</v>
      </c>
      <c r="Z415">
        <v>1099997</v>
      </c>
      <c r="AA415" t="s">
        <v>43</v>
      </c>
      <c r="AB415">
        <v>102</v>
      </c>
      <c r="AC415" t="s">
        <v>45</v>
      </c>
      <c r="AD415" t="s">
        <v>45</v>
      </c>
      <c r="AE415">
        <v>48</v>
      </c>
    </row>
    <row r="416" spans="2:31" x14ac:dyDescent="0.25">
      <c r="B416">
        <v>105</v>
      </c>
      <c r="C416">
        <v>2019099</v>
      </c>
      <c r="D416">
        <v>1745</v>
      </c>
      <c r="E416" t="s">
        <v>114</v>
      </c>
      <c r="F416" s="1">
        <v>198.08</v>
      </c>
      <c r="G416" s="1">
        <f t="shared" si="6"/>
        <v>198.08</v>
      </c>
      <c r="H416" s="2">
        <v>43753</v>
      </c>
      <c r="I416" t="s">
        <v>38</v>
      </c>
      <c r="J416" t="s">
        <v>135</v>
      </c>
      <c r="K416" t="s">
        <v>116</v>
      </c>
      <c r="M416">
        <v>2159</v>
      </c>
      <c r="N416">
        <v>348966</v>
      </c>
      <c r="S416" t="s">
        <v>117</v>
      </c>
      <c r="T416">
        <v>305</v>
      </c>
      <c r="W416">
        <v>10</v>
      </c>
      <c r="X416">
        <v>19</v>
      </c>
      <c r="Y416">
        <v>4</v>
      </c>
      <c r="Z416">
        <v>1001702</v>
      </c>
      <c r="AA416" t="s">
        <v>43</v>
      </c>
      <c r="AB416">
        <v>102</v>
      </c>
      <c r="AC416" t="s">
        <v>45</v>
      </c>
      <c r="AD416" t="s">
        <v>45</v>
      </c>
      <c r="AE416">
        <v>71</v>
      </c>
    </row>
    <row r="417" spans="2:31" x14ac:dyDescent="0.25">
      <c r="B417">
        <v>105</v>
      </c>
      <c r="C417">
        <v>2019099</v>
      </c>
      <c r="D417">
        <v>1745</v>
      </c>
      <c r="E417" t="s">
        <v>114</v>
      </c>
      <c r="F417" s="1">
        <v>183</v>
      </c>
      <c r="G417" s="1">
        <f t="shared" si="6"/>
        <v>183</v>
      </c>
      <c r="H417" s="2">
        <v>43753</v>
      </c>
      <c r="I417" t="s">
        <v>38</v>
      </c>
      <c r="J417" t="s">
        <v>124</v>
      </c>
      <c r="K417" t="s">
        <v>116</v>
      </c>
      <c r="M417">
        <v>2159</v>
      </c>
      <c r="N417">
        <v>348966</v>
      </c>
      <c r="S417" t="s">
        <v>117</v>
      </c>
      <c r="T417">
        <v>305</v>
      </c>
      <c r="W417">
        <v>10</v>
      </c>
      <c r="X417">
        <v>19</v>
      </c>
      <c r="Y417">
        <v>3</v>
      </c>
      <c r="Z417">
        <v>1099918</v>
      </c>
      <c r="AA417" t="s">
        <v>43</v>
      </c>
      <c r="AB417">
        <v>102</v>
      </c>
      <c r="AC417" t="s">
        <v>45</v>
      </c>
      <c r="AD417" t="s">
        <v>45</v>
      </c>
      <c r="AE417">
        <v>28</v>
      </c>
    </row>
    <row r="418" spans="2:31" x14ac:dyDescent="0.25">
      <c r="B418">
        <v>105</v>
      </c>
      <c r="C418">
        <v>2019099</v>
      </c>
      <c r="D418">
        <v>1745</v>
      </c>
      <c r="E418" t="s">
        <v>114</v>
      </c>
      <c r="F418" s="1">
        <v>152.5</v>
      </c>
      <c r="G418" s="1">
        <f t="shared" si="6"/>
        <v>152.5</v>
      </c>
      <c r="H418" s="2">
        <v>43753</v>
      </c>
      <c r="I418" t="s">
        <v>38</v>
      </c>
      <c r="J418" t="s">
        <v>124</v>
      </c>
      <c r="K418" t="s">
        <v>116</v>
      </c>
      <c r="M418">
        <v>2159</v>
      </c>
      <c r="N418">
        <v>348966</v>
      </c>
      <c r="S418" t="s">
        <v>117</v>
      </c>
      <c r="T418">
        <v>305</v>
      </c>
      <c r="W418">
        <v>10</v>
      </c>
      <c r="X418">
        <v>19</v>
      </c>
      <c r="Y418">
        <v>2.5</v>
      </c>
      <c r="Z418">
        <v>1099918</v>
      </c>
      <c r="AA418" t="s">
        <v>43</v>
      </c>
      <c r="AB418">
        <v>102</v>
      </c>
      <c r="AC418" t="s">
        <v>45</v>
      </c>
      <c r="AD418" t="s">
        <v>45</v>
      </c>
      <c r="AE418">
        <v>32</v>
      </c>
    </row>
    <row r="419" spans="2:31" x14ac:dyDescent="0.25">
      <c r="B419">
        <v>105</v>
      </c>
      <c r="C419">
        <v>2019099</v>
      </c>
      <c r="D419">
        <v>1745</v>
      </c>
      <c r="E419" t="s">
        <v>114</v>
      </c>
      <c r="F419" s="1">
        <v>148.56</v>
      </c>
      <c r="G419" s="1">
        <f t="shared" si="6"/>
        <v>148.56</v>
      </c>
      <c r="H419" s="2">
        <v>43753</v>
      </c>
      <c r="I419" t="s">
        <v>38</v>
      </c>
      <c r="J419" t="s">
        <v>127</v>
      </c>
      <c r="K419" t="s">
        <v>116</v>
      </c>
      <c r="M419">
        <v>2159</v>
      </c>
      <c r="N419">
        <v>348966</v>
      </c>
      <c r="S419" t="s">
        <v>117</v>
      </c>
      <c r="T419">
        <v>305</v>
      </c>
      <c r="W419">
        <v>10</v>
      </c>
      <c r="X419">
        <v>19</v>
      </c>
      <c r="Y419">
        <v>3</v>
      </c>
      <c r="Z419">
        <v>1099997</v>
      </c>
      <c r="AA419" t="s">
        <v>43</v>
      </c>
      <c r="AB419">
        <v>102</v>
      </c>
      <c r="AC419" t="s">
        <v>45</v>
      </c>
      <c r="AD419" t="s">
        <v>45</v>
      </c>
      <c r="AE419">
        <v>45</v>
      </c>
    </row>
    <row r="420" spans="2:31" x14ac:dyDescent="0.25">
      <c r="B420">
        <v>105</v>
      </c>
      <c r="C420">
        <v>2019099</v>
      </c>
      <c r="D420">
        <v>1745</v>
      </c>
      <c r="E420" t="s">
        <v>114</v>
      </c>
      <c r="F420" s="1">
        <v>148.56</v>
      </c>
      <c r="G420" s="1">
        <f t="shared" si="6"/>
        <v>148.56</v>
      </c>
      <c r="H420" s="2">
        <v>43753</v>
      </c>
      <c r="I420" t="s">
        <v>38</v>
      </c>
      <c r="J420" t="s">
        <v>127</v>
      </c>
      <c r="K420" t="s">
        <v>116</v>
      </c>
      <c r="M420">
        <v>2159</v>
      </c>
      <c r="N420">
        <v>348966</v>
      </c>
      <c r="S420" t="s">
        <v>117</v>
      </c>
      <c r="T420">
        <v>305</v>
      </c>
      <c r="W420">
        <v>10</v>
      </c>
      <c r="X420">
        <v>19</v>
      </c>
      <c r="Y420">
        <v>3</v>
      </c>
      <c r="Z420">
        <v>1099997</v>
      </c>
      <c r="AA420" t="s">
        <v>43</v>
      </c>
      <c r="AB420">
        <v>102</v>
      </c>
      <c r="AC420" t="s">
        <v>45</v>
      </c>
      <c r="AD420" t="s">
        <v>45</v>
      </c>
      <c r="AE420">
        <v>52</v>
      </c>
    </row>
    <row r="421" spans="2:31" x14ac:dyDescent="0.25">
      <c r="B421">
        <v>105</v>
      </c>
      <c r="C421">
        <v>2019099</v>
      </c>
      <c r="D421">
        <v>1745</v>
      </c>
      <c r="E421" t="s">
        <v>114</v>
      </c>
      <c r="F421" s="1">
        <v>148.56</v>
      </c>
      <c r="G421" s="1">
        <f t="shared" si="6"/>
        <v>148.56</v>
      </c>
      <c r="H421" s="2">
        <v>43753</v>
      </c>
      <c r="I421" t="s">
        <v>38</v>
      </c>
      <c r="J421" t="s">
        <v>135</v>
      </c>
      <c r="K421" t="s">
        <v>116</v>
      </c>
      <c r="M421">
        <v>2159</v>
      </c>
      <c r="N421">
        <v>348966</v>
      </c>
      <c r="S421" t="s">
        <v>117</v>
      </c>
      <c r="T421">
        <v>305</v>
      </c>
      <c r="W421">
        <v>10</v>
      </c>
      <c r="X421">
        <v>19</v>
      </c>
      <c r="Y421">
        <v>3</v>
      </c>
      <c r="Z421">
        <v>1001702</v>
      </c>
      <c r="AA421" t="s">
        <v>43</v>
      </c>
      <c r="AB421">
        <v>102</v>
      </c>
      <c r="AC421" t="s">
        <v>45</v>
      </c>
      <c r="AD421" t="s">
        <v>45</v>
      </c>
      <c r="AE421">
        <v>76</v>
      </c>
    </row>
    <row r="422" spans="2:31" x14ac:dyDescent="0.25">
      <c r="B422">
        <v>105</v>
      </c>
      <c r="C422">
        <v>2019099</v>
      </c>
      <c r="D422">
        <v>1745</v>
      </c>
      <c r="E422" t="s">
        <v>114</v>
      </c>
      <c r="F422" s="1">
        <v>129.99</v>
      </c>
      <c r="G422" s="1">
        <f t="shared" si="6"/>
        <v>129.99</v>
      </c>
      <c r="H422" s="2">
        <v>43753</v>
      </c>
      <c r="I422" t="s">
        <v>38</v>
      </c>
      <c r="J422" t="s">
        <v>135</v>
      </c>
      <c r="K422" t="s">
        <v>116</v>
      </c>
      <c r="M422">
        <v>2159</v>
      </c>
      <c r="N422">
        <v>348966</v>
      </c>
      <c r="S422" t="s">
        <v>117</v>
      </c>
      <c r="T422">
        <v>305</v>
      </c>
      <c r="W422">
        <v>10</v>
      </c>
      <c r="X422">
        <v>19</v>
      </c>
      <c r="Y422">
        <v>3</v>
      </c>
      <c r="Z422">
        <v>1001702</v>
      </c>
      <c r="AA422" t="s">
        <v>43</v>
      </c>
      <c r="AB422">
        <v>102</v>
      </c>
      <c r="AC422" t="s">
        <v>45</v>
      </c>
      <c r="AD422" t="s">
        <v>45</v>
      </c>
      <c r="AE422">
        <v>81</v>
      </c>
    </row>
    <row r="423" spans="2:31" x14ac:dyDescent="0.25">
      <c r="B423">
        <v>105</v>
      </c>
      <c r="C423">
        <v>2019099</v>
      </c>
      <c r="D423">
        <v>1745</v>
      </c>
      <c r="E423" t="s">
        <v>114</v>
      </c>
      <c r="F423" s="1">
        <v>123.8</v>
      </c>
      <c r="G423" s="1">
        <f t="shared" si="6"/>
        <v>123.8</v>
      </c>
      <c r="H423" s="2">
        <v>43753</v>
      </c>
      <c r="I423" t="s">
        <v>38</v>
      </c>
      <c r="J423" t="s">
        <v>128</v>
      </c>
      <c r="K423" t="s">
        <v>116</v>
      </c>
      <c r="M423">
        <v>2159</v>
      </c>
      <c r="N423">
        <v>348966</v>
      </c>
      <c r="S423" t="s">
        <v>117</v>
      </c>
      <c r="T423">
        <v>305</v>
      </c>
      <c r="W423">
        <v>10</v>
      </c>
      <c r="X423">
        <v>19</v>
      </c>
      <c r="Y423">
        <v>2.5</v>
      </c>
      <c r="Z423">
        <v>1001564</v>
      </c>
      <c r="AA423" t="s">
        <v>43</v>
      </c>
      <c r="AB423">
        <v>102</v>
      </c>
      <c r="AC423" t="s">
        <v>45</v>
      </c>
      <c r="AD423" t="s">
        <v>45</v>
      </c>
      <c r="AE423">
        <v>63</v>
      </c>
    </row>
    <row r="424" spans="2:31" x14ac:dyDescent="0.25">
      <c r="B424">
        <v>105</v>
      </c>
      <c r="C424">
        <v>2019099</v>
      </c>
      <c r="D424">
        <v>1745</v>
      </c>
      <c r="E424" t="s">
        <v>114</v>
      </c>
      <c r="F424" s="1">
        <v>99.04</v>
      </c>
      <c r="G424" s="1">
        <f t="shared" si="6"/>
        <v>99.04</v>
      </c>
      <c r="H424" s="2">
        <v>43753</v>
      </c>
      <c r="I424" t="s">
        <v>38</v>
      </c>
      <c r="J424" t="s">
        <v>133</v>
      </c>
      <c r="K424" t="s">
        <v>116</v>
      </c>
      <c r="M424">
        <v>2159</v>
      </c>
      <c r="N424">
        <v>348966</v>
      </c>
      <c r="S424" t="s">
        <v>117</v>
      </c>
      <c r="T424">
        <v>305</v>
      </c>
      <c r="W424">
        <v>10</v>
      </c>
      <c r="X424">
        <v>19</v>
      </c>
      <c r="Y424">
        <v>2</v>
      </c>
      <c r="Z424">
        <v>1099820</v>
      </c>
      <c r="AA424" t="s">
        <v>43</v>
      </c>
      <c r="AB424">
        <v>102</v>
      </c>
      <c r="AC424" t="s">
        <v>45</v>
      </c>
      <c r="AD424" t="s">
        <v>45</v>
      </c>
      <c r="AE424">
        <v>36</v>
      </c>
    </row>
    <row r="425" spans="2:31" x14ac:dyDescent="0.25">
      <c r="B425">
        <v>105</v>
      </c>
      <c r="C425">
        <v>2019099</v>
      </c>
      <c r="D425">
        <v>1745</v>
      </c>
      <c r="E425" t="s">
        <v>114</v>
      </c>
      <c r="F425" s="1">
        <v>99.04</v>
      </c>
      <c r="G425" s="1">
        <f t="shared" si="6"/>
        <v>99.04</v>
      </c>
      <c r="H425" s="2">
        <v>43753</v>
      </c>
      <c r="I425" t="s">
        <v>38</v>
      </c>
      <c r="J425" t="s">
        <v>133</v>
      </c>
      <c r="K425" t="s">
        <v>116</v>
      </c>
      <c r="M425">
        <v>2159</v>
      </c>
      <c r="N425">
        <v>348966</v>
      </c>
      <c r="S425" t="s">
        <v>117</v>
      </c>
      <c r="T425">
        <v>305</v>
      </c>
      <c r="W425">
        <v>10</v>
      </c>
      <c r="X425">
        <v>19</v>
      </c>
      <c r="Y425">
        <v>2</v>
      </c>
      <c r="Z425">
        <v>1099820</v>
      </c>
      <c r="AA425" t="s">
        <v>43</v>
      </c>
      <c r="AB425">
        <v>102</v>
      </c>
      <c r="AC425" t="s">
        <v>45</v>
      </c>
      <c r="AD425" t="s">
        <v>45</v>
      </c>
      <c r="AE425">
        <v>37</v>
      </c>
    </row>
    <row r="426" spans="2:31" x14ac:dyDescent="0.25">
      <c r="B426">
        <v>105</v>
      </c>
      <c r="C426">
        <v>2019099</v>
      </c>
      <c r="D426">
        <v>1745</v>
      </c>
      <c r="E426" t="s">
        <v>114</v>
      </c>
      <c r="F426" s="1">
        <v>99.04</v>
      </c>
      <c r="G426" s="1">
        <f t="shared" si="6"/>
        <v>99.04</v>
      </c>
      <c r="H426" s="2">
        <v>43753</v>
      </c>
      <c r="I426" t="s">
        <v>38</v>
      </c>
      <c r="J426" t="s">
        <v>133</v>
      </c>
      <c r="K426" t="s">
        <v>116</v>
      </c>
      <c r="M426">
        <v>2159</v>
      </c>
      <c r="N426">
        <v>348966</v>
      </c>
      <c r="S426" t="s">
        <v>117</v>
      </c>
      <c r="T426">
        <v>305</v>
      </c>
      <c r="W426">
        <v>10</v>
      </c>
      <c r="X426">
        <v>19</v>
      </c>
      <c r="Y426">
        <v>2</v>
      </c>
      <c r="Z426">
        <v>1099820</v>
      </c>
      <c r="AA426" t="s">
        <v>43</v>
      </c>
      <c r="AB426">
        <v>102</v>
      </c>
      <c r="AC426" t="s">
        <v>45</v>
      </c>
      <c r="AD426" t="s">
        <v>45</v>
      </c>
      <c r="AE426">
        <v>38</v>
      </c>
    </row>
    <row r="427" spans="2:31" x14ac:dyDescent="0.25">
      <c r="B427">
        <v>105</v>
      </c>
      <c r="C427">
        <v>2019099</v>
      </c>
      <c r="D427">
        <v>1745</v>
      </c>
      <c r="E427" t="s">
        <v>114</v>
      </c>
      <c r="F427" s="1">
        <v>99.04</v>
      </c>
      <c r="G427" s="1">
        <f t="shared" si="6"/>
        <v>99.04</v>
      </c>
      <c r="H427" s="2">
        <v>43753</v>
      </c>
      <c r="I427" t="s">
        <v>38</v>
      </c>
      <c r="J427" t="s">
        <v>133</v>
      </c>
      <c r="K427" t="s">
        <v>116</v>
      </c>
      <c r="M427">
        <v>2159</v>
      </c>
      <c r="N427">
        <v>348966</v>
      </c>
      <c r="S427" t="s">
        <v>117</v>
      </c>
      <c r="T427">
        <v>305</v>
      </c>
      <c r="W427">
        <v>10</v>
      </c>
      <c r="X427">
        <v>19</v>
      </c>
      <c r="Y427">
        <v>2</v>
      </c>
      <c r="Z427">
        <v>1099820</v>
      </c>
      <c r="AA427" t="s">
        <v>43</v>
      </c>
      <c r="AB427">
        <v>102</v>
      </c>
      <c r="AC427" t="s">
        <v>45</v>
      </c>
      <c r="AD427" t="s">
        <v>45</v>
      </c>
      <c r="AE427">
        <v>39</v>
      </c>
    </row>
    <row r="428" spans="2:31" x14ac:dyDescent="0.25">
      <c r="B428">
        <v>105</v>
      </c>
      <c r="C428">
        <v>2019099</v>
      </c>
      <c r="D428">
        <v>1745</v>
      </c>
      <c r="E428" t="s">
        <v>114</v>
      </c>
      <c r="F428" s="1">
        <v>99.04</v>
      </c>
      <c r="G428" s="1">
        <f t="shared" si="6"/>
        <v>99.04</v>
      </c>
      <c r="H428" s="2">
        <v>43753</v>
      </c>
      <c r="I428" t="s">
        <v>38</v>
      </c>
      <c r="J428" t="s">
        <v>130</v>
      </c>
      <c r="K428" t="s">
        <v>116</v>
      </c>
      <c r="M428">
        <v>2159</v>
      </c>
      <c r="N428">
        <v>348966</v>
      </c>
      <c r="S428" t="s">
        <v>117</v>
      </c>
      <c r="T428">
        <v>305</v>
      </c>
      <c r="W428">
        <v>10</v>
      </c>
      <c r="X428">
        <v>19</v>
      </c>
      <c r="Y428">
        <v>2</v>
      </c>
      <c r="Z428">
        <v>1099895</v>
      </c>
      <c r="AA428" t="s">
        <v>43</v>
      </c>
      <c r="AB428">
        <v>102</v>
      </c>
      <c r="AC428" t="s">
        <v>45</v>
      </c>
      <c r="AD428" t="s">
        <v>45</v>
      </c>
      <c r="AE428">
        <v>41</v>
      </c>
    </row>
    <row r="429" spans="2:31" x14ac:dyDescent="0.25">
      <c r="B429">
        <v>105</v>
      </c>
      <c r="C429">
        <v>2019099</v>
      </c>
      <c r="D429">
        <v>1745</v>
      </c>
      <c r="E429" t="s">
        <v>114</v>
      </c>
      <c r="F429" s="1">
        <v>99.04</v>
      </c>
      <c r="G429" s="1">
        <f t="shared" si="6"/>
        <v>99.04</v>
      </c>
      <c r="H429" s="2">
        <v>43753</v>
      </c>
      <c r="I429" t="s">
        <v>38</v>
      </c>
      <c r="J429" t="s">
        <v>127</v>
      </c>
      <c r="K429" t="s">
        <v>116</v>
      </c>
      <c r="M429">
        <v>2159</v>
      </c>
      <c r="N429">
        <v>348966</v>
      </c>
      <c r="S429" t="s">
        <v>117</v>
      </c>
      <c r="T429">
        <v>305</v>
      </c>
      <c r="W429">
        <v>10</v>
      </c>
      <c r="X429">
        <v>19</v>
      </c>
      <c r="Y429">
        <v>2</v>
      </c>
      <c r="Z429">
        <v>1099997</v>
      </c>
      <c r="AA429" t="s">
        <v>43</v>
      </c>
      <c r="AB429">
        <v>102</v>
      </c>
      <c r="AC429" t="s">
        <v>45</v>
      </c>
      <c r="AD429" t="s">
        <v>45</v>
      </c>
      <c r="AE429">
        <v>53</v>
      </c>
    </row>
    <row r="430" spans="2:31" x14ac:dyDescent="0.25">
      <c r="B430">
        <v>105</v>
      </c>
      <c r="C430">
        <v>2019099</v>
      </c>
      <c r="D430">
        <v>1745</v>
      </c>
      <c r="E430" t="s">
        <v>114</v>
      </c>
      <c r="F430" s="1">
        <v>99.04</v>
      </c>
      <c r="G430" s="1">
        <f t="shared" si="6"/>
        <v>99.04</v>
      </c>
      <c r="H430" s="2">
        <v>43753</v>
      </c>
      <c r="I430" t="s">
        <v>38</v>
      </c>
      <c r="J430" t="s">
        <v>127</v>
      </c>
      <c r="K430" t="s">
        <v>116</v>
      </c>
      <c r="M430">
        <v>2159</v>
      </c>
      <c r="N430">
        <v>348966</v>
      </c>
      <c r="S430" t="s">
        <v>117</v>
      </c>
      <c r="T430">
        <v>305</v>
      </c>
      <c r="W430">
        <v>10</v>
      </c>
      <c r="X430">
        <v>19</v>
      </c>
      <c r="Y430">
        <v>2</v>
      </c>
      <c r="Z430">
        <v>1099997</v>
      </c>
      <c r="AA430" t="s">
        <v>43</v>
      </c>
      <c r="AB430">
        <v>102</v>
      </c>
      <c r="AC430" t="s">
        <v>45</v>
      </c>
      <c r="AD430" t="s">
        <v>45</v>
      </c>
      <c r="AE430">
        <v>54</v>
      </c>
    </row>
    <row r="431" spans="2:31" x14ac:dyDescent="0.25">
      <c r="B431">
        <v>105</v>
      </c>
      <c r="C431">
        <v>2019099</v>
      </c>
      <c r="D431">
        <v>1745</v>
      </c>
      <c r="E431" t="s">
        <v>114</v>
      </c>
      <c r="F431" s="1">
        <v>99.04</v>
      </c>
      <c r="G431" s="1">
        <f t="shared" si="6"/>
        <v>99.04</v>
      </c>
      <c r="H431" s="2">
        <v>43753</v>
      </c>
      <c r="I431" t="s">
        <v>38</v>
      </c>
      <c r="J431" t="s">
        <v>127</v>
      </c>
      <c r="K431" t="s">
        <v>116</v>
      </c>
      <c r="M431">
        <v>2159</v>
      </c>
      <c r="N431">
        <v>348966</v>
      </c>
      <c r="S431" t="s">
        <v>117</v>
      </c>
      <c r="T431">
        <v>305</v>
      </c>
      <c r="W431">
        <v>10</v>
      </c>
      <c r="X431">
        <v>19</v>
      </c>
      <c r="Y431">
        <v>2</v>
      </c>
      <c r="Z431">
        <v>1099997</v>
      </c>
      <c r="AA431" t="s">
        <v>43</v>
      </c>
      <c r="AB431">
        <v>102</v>
      </c>
      <c r="AC431" t="s">
        <v>45</v>
      </c>
      <c r="AD431" t="s">
        <v>45</v>
      </c>
      <c r="AE431">
        <v>55</v>
      </c>
    </row>
    <row r="432" spans="2:31" x14ac:dyDescent="0.25">
      <c r="B432">
        <v>105</v>
      </c>
      <c r="C432">
        <v>2019099</v>
      </c>
      <c r="D432">
        <v>1745</v>
      </c>
      <c r="E432" t="s">
        <v>114</v>
      </c>
      <c r="F432" s="1">
        <v>99.04</v>
      </c>
      <c r="G432" s="1">
        <f t="shared" si="6"/>
        <v>99.04</v>
      </c>
      <c r="H432" s="2">
        <v>43753</v>
      </c>
      <c r="I432" t="s">
        <v>38</v>
      </c>
      <c r="J432" t="s">
        <v>131</v>
      </c>
      <c r="K432" t="s">
        <v>116</v>
      </c>
      <c r="M432">
        <v>2159</v>
      </c>
      <c r="N432">
        <v>348966</v>
      </c>
      <c r="S432" t="s">
        <v>117</v>
      </c>
      <c r="T432">
        <v>305</v>
      </c>
      <c r="W432">
        <v>10</v>
      </c>
      <c r="X432">
        <v>19</v>
      </c>
      <c r="Y432">
        <v>2</v>
      </c>
      <c r="Z432">
        <v>1001446</v>
      </c>
      <c r="AA432" t="s">
        <v>43</v>
      </c>
      <c r="AB432">
        <v>102</v>
      </c>
      <c r="AC432" t="s">
        <v>45</v>
      </c>
      <c r="AD432" t="s">
        <v>45</v>
      </c>
      <c r="AE432">
        <v>61</v>
      </c>
    </row>
    <row r="433" spans="2:31" x14ac:dyDescent="0.25">
      <c r="B433">
        <v>105</v>
      </c>
      <c r="C433">
        <v>2019099</v>
      </c>
      <c r="D433">
        <v>1745</v>
      </c>
      <c r="E433" t="s">
        <v>114</v>
      </c>
      <c r="F433" s="1">
        <v>99.04</v>
      </c>
      <c r="G433" s="1">
        <f t="shared" si="6"/>
        <v>99.04</v>
      </c>
      <c r="H433" s="2">
        <v>43753</v>
      </c>
      <c r="I433" t="s">
        <v>38</v>
      </c>
      <c r="J433" t="s">
        <v>128</v>
      </c>
      <c r="K433" t="s">
        <v>116</v>
      </c>
      <c r="M433">
        <v>2159</v>
      </c>
      <c r="N433">
        <v>348966</v>
      </c>
      <c r="S433" t="s">
        <v>117</v>
      </c>
      <c r="T433">
        <v>305</v>
      </c>
      <c r="W433">
        <v>10</v>
      </c>
      <c r="X433">
        <v>19</v>
      </c>
      <c r="Y433">
        <v>2</v>
      </c>
      <c r="Z433">
        <v>1001564</v>
      </c>
      <c r="AA433" t="s">
        <v>43</v>
      </c>
      <c r="AB433">
        <v>102</v>
      </c>
      <c r="AC433" t="s">
        <v>45</v>
      </c>
      <c r="AD433" t="s">
        <v>45</v>
      </c>
      <c r="AE433">
        <v>64</v>
      </c>
    </row>
    <row r="434" spans="2:31" x14ac:dyDescent="0.25">
      <c r="B434">
        <v>105</v>
      </c>
      <c r="C434">
        <v>2019099</v>
      </c>
      <c r="D434">
        <v>1745</v>
      </c>
      <c r="E434" t="s">
        <v>114</v>
      </c>
      <c r="F434" s="1">
        <v>99.04</v>
      </c>
      <c r="G434" s="1">
        <f t="shared" si="6"/>
        <v>99.04</v>
      </c>
      <c r="H434" s="2">
        <v>43753</v>
      </c>
      <c r="I434" t="s">
        <v>38</v>
      </c>
      <c r="J434" t="s">
        <v>128</v>
      </c>
      <c r="K434" t="s">
        <v>116</v>
      </c>
      <c r="M434">
        <v>2159</v>
      </c>
      <c r="N434">
        <v>348966</v>
      </c>
      <c r="S434" t="s">
        <v>117</v>
      </c>
      <c r="T434">
        <v>305</v>
      </c>
      <c r="W434">
        <v>10</v>
      </c>
      <c r="X434">
        <v>19</v>
      </c>
      <c r="Y434">
        <v>2</v>
      </c>
      <c r="Z434">
        <v>1001564</v>
      </c>
      <c r="AA434" t="s">
        <v>43</v>
      </c>
      <c r="AB434">
        <v>102</v>
      </c>
      <c r="AC434" t="s">
        <v>45</v>
      </c>
      <c r="AD434" t="s">
        <v>45</v>
      </c>
      <c r="AE434">
        <v>69</v>
      </c>
    </row>
    <row r="435" spans="2:31" x14ac:dyDescent="0.25">
      <c r="B435">
        <v>105</v>
      </c>
      <c r="C435">
        <v>2019099</v>
      </c>
      <c r="D435">
        <v>1745</v>
      </c>
      <c r="E435" t="s">
        <v>114</v>
      </c>
      <c r="F435" s="1">
        <v>99.04</v>
      </c>
      <c r="G435" s="1">
        <f t="shared" si="6"/>
        <v>99.04</v>
      </c>
      <c r="H435" s="2">
        <v>43753</v>
      </c>
      <c r="I435" t="s">
        <v>38</v>
      </c>
      <c r="J435" t="s">
        <v>135</v>
      </c>
      <c r="K435" t="s">
        <v>116</v>
      </c>
      <c r="M435">
        <v>2159</v>
      </c>
      <c r="N435">
        <v>348966</v>
      </c>
      <c r="S435" t="s">
        <v>117</v>
      </c>
      <c r="T435">
        <v>305</v>
      </c>
      <c r="W435">
        <v>10</v>
      </c>
      <c r="X435">
        <v>19</v>
      </c>
      <c r="Y435">
        <v>2</v>
      </c>
      <c r="Z435">
        <v>1001702</v>
      </c>
      <c r="AA435" t="s">
        <v>43</v>
      </c>
      <c r="AB435">
        <v>102</v>
      </c>
      <c r="AC435" t="s">
        <v>45</v>
      </c>
      <c r="AD435" t="s">
        <v>45</v>
      </c>
      <c r="AE435">
        <v>74</v>
      </c>
    </row>
    <row r="436" spans="2:31" x14ac:dyDescent="0.25">
      <c r="B436">
        <v>105</v>
      </c>
      <c r="C436">
        <v>2019099</v>
      </c>
      <c r="D436">
        <v>1745</v>
      </c>
      <c r="E436" t="s">
        <v>114</v>
      </c>
      <c r="F436" s="1">
        <v>99.04</v>
      </c>
      <c r="G436" s="1">
        <f t="shared" si="6"/>
        <v>99.04</v>
      </c>
      <c r="H436" s="2">
        <v>43753</v>
      </c>
      <c r="I436" t="s">
        <v>38</v>
      </c>
      <c r="J436" t="s">
        <v>135</v>
      </c>
      <c r="K436" t="s">
        <v>116</v>
      </c>
      <c r="M436">
        <v>2159</v>
      </c>
      <c r="N436">
        <v>348966</v>
      </c>
      <c r="S436" t="s">
        <v>117</v>
      </c>
      <c r="T436">
        <v>305</v>
      </c>
      <c r="W436">
        <v>10</v>
      </c>
      <c r="X436">
        <v>19</v>
      </c>
      <c r="Y436">
        <v>2</v>
      </c>
      <c r="Z436">
        <v>1001702</v>
      </c>
      <c r="AA436" t="s">
        <v>43</v>
      </c>
      <c r="AB436">
        <v>102</v>
      </c>
      <c r="AC436" t="s">
        <v>45</v>
      </c>
      <c r="AD436" t="s">
        <v>45</v>
      </c>
      <c r="AE436">
        <v>79</v>
      </c>
    </row>
    <row r="437" spans="2:31" x14ac:dyDescent="0.25">
      <c r="B437">
        <v>105</v>
      </c>
      <c r="C437">
        <v>2019099</v>
      </c>
      <c r="D437">
        <v>1745</v>
      </c>
      <c r="E437" t="s">
        <v>114</v>
      </c>
      <c r="F437" s="1">
        <v>91.5</v>
      </c>
      <c r="G437" s="1">
        <f t="shared" si="6"/>
        <v>91.5</v>
      </c>
      <c r="H437" s="2">
        <v>43753</v>
      </c>
      <c r="I437" t="s">
        <v>38</v>
      </c>
      <c r="J437" t="s">
        <v>124</v>
      </c>
      <c r="K437" t="s">
        <v>116</v>
      </c>
      <c r="M437">
        <v>2159</v>
      </c>
      <c r="N437">
        <v>348966</v>
      </c>
      <c r="S437" t="s">
        <v>117</v>
      </c>
      <c r="T437">
        <v>305</v>
      </c>
      <c r="W437">
        <v>10</v>
      </c>
      <c r="X437">
        <v>19</v>
      </c>
      <c r="Y437">
        <v>1.5</v>
      </c>
      <c r="Z437">
        <v>1099918</v>
      </c>
      <c r="AA437" t="s">
        <v>43</v>
      </c>
      <c r="AB437">
        <v>102</v>
      </c>
      <c r="AC437" t="s">
        <v>45</v>
      </c>
      <c r="AD437" t="s">
        <v>45</v>
      </c>
      <c r="AE437">
        <v>29</v>
      </c>
    </row>
    <row r="438" spans="2:31" x14ac:dyDescent="0.25">
      <c r="B438">
        <v>105</v>
      </c>
      <c r="C438">
        <v>2019099</v>
      </c>
      <c r="D438">
        <v>1745</v>
      </c>
      <c r="E438" t="s">
        <v>114</v>
      </c>
      <c r="F438" s="1">
        <v>91.5</v>
      </c>
      <c r="G438" s="1">
        <f t="shared" si="6"/>
        <v>91.5</v>
      </c>
      <c r="H438" s="2">
        <v>43753</v>
      </c>
      <c r="I438" t="s">
        <v>38</v>
      </c>
      <c r="J438" t="s">
        <v>124</v>
      </c>
      <c r="K438" t="s">
        <v>116</v>
      </c>
      <c r="M438">
        <v>2159</v>
      </c>
      <c r="N438">
        <v>348966</v>
      </c>
      <c r="S438" t="s">
        <v>117</v>
      </c>
      <c r="T438">
        <v>305</v>
      </c>
      <c r="W438">
        <v>10</v>
      </c>
      <c r="X438">
        <v>19</v>
      </c>
      <c r="Y438">
        <v>1.5</v>
      </c>
      <c r="Z438">
        <v>1099918</v>
      </c>
      <c r="AA438" t="s">
        <v>43</v>
      </c>
      <c r="AB438">
        <v>102</v>
      </c>
      <c r="AC438" t="s">
        <v>45</v>
      </c>
      <c r="AD438" t="s">
        <v>45</v>
      </c>
      <c r="AE438">
        <v>31</v>
      </c>
    </row>
    <row r="439" spans="2:31" x14ac:dyDescent="0.25">
      <c r="B439">
        <v>105</v>
      </c>
      <c r="C439">
        <v>2019099</v>
      </c>
      <c r="D439">
        <v>1745</v>
      </c>
      <c r="E439" t="s">
        <v>114</v>
      </c>
      <c r="F439" s="1">
        <v>74.28</v>
      </c>
      <c r="G439" s="1">
        <f t="shared" si="6"/>
        <v>74.28</v>
      </c>
      <c r="H439" s="2">
        <v>43753</v>
      </c>
      <c r="I439" t="s">
        <v>38</v>
      </c>
      <c r="J439" t="s">
        <v>128</v>
      </c>
      <c r="K439" t="s">
        <v>116</v>
      </c>
      <c r="M439">
        <v>2159</v>
      </c>
      <c r="N439">
        <v>348966</v>
      </c>
      <c r="S439" t="s">
        <v>117</v>
      </c>
      <c r="T439">
        <v>305</v>
      </c>
      <c r="W439">
        <v>10</v>
      </c>
      <c r="X439">
        <v>19</v>
      </c>
      <c r="Y439">
        <v>1.5</v>
      </c>
      <c r="Z439">
        <v>1001564</v>
      </c>
      <c r="AA439" t="s">
        <v>43</v>
      </c>
      <c r="AB439">
        <v>102</v>
      </c>
      <c r="AC439" t="s">
        <v>45</v>
      </c>
      <c r="AD439" t="s">
        <v>45</v>
      </c>
      <c r="AE439">
        <v>68</v>
      </c>
    </row>
    <row r="440" spans="2:31" x14ac:dyDescent="0.25">
      <c r="B440">
        <v>105</v>
      </c>
      <c r="C440">
        <v>2019099</v>
      </c>
      <c r="D440">
        <v>1745</v>
      </c>
      <c r="E440" t="s">
        <v>114</v>
      </c>
      <c r="F440" s="1">
        <v>61</v>
      </c>
      <c r="G440" s="1">
        <f t="shared" si="6"/>
        <v>61</v>
      </c>
      <c r="H440" s="2">
        <v>43753</v>
      </c>
      <c r="I440" t="s">
        <v>38</v>
      </c>
      <c r="J440" t="s">
        <v>124</v>
      </c>
      <c r="K440" t="s">
        <v>116</v>
      </c>
      <c r="M440">
        <v>2159</v>
      </c>
      <c r="N440">
        <v>348966</v>
      </c>
      <c r="S440" t="s">
        <v>117</v>
      </c>
      <c r="T440">
        <v>305</v>
      </c>
      <c r="W440">
        <v>10</v>
      </c>
      <c r="X440">
        <v>19</v>
      </c>
      <c r="Y440">
        <v>1</v>
      </c>
      <c r="Z440">
        <v>1099918</v>
      </c>
      <c r="AA440" t="s">
        <v>43</v>
      </c>
      <c r="AB440">
        <v>102</v>
      </c>
      <c r="AC440" t="s">
        <v>45</v>
      </c>
      <c r="AD440" t="s">
        <v>45</v>
      </c>
      <c r="AE440">
        <v>33</v>
      </c>
    </row>
    <row r="441" spans="2:31" x14ac:dyDescent="0.25">
      <c r="B441">
        <v>105</v>
      </c>
      <c r="C441">
        <v>2019099</v>
      </c>
      <c r="D441">
        <v>1745</v>
      </c>
      <c r="E441" t="s">
        <v>114</v>
      </c>
      <c r="F441" s="1">
        <v>49.52</v>
      </c>
      <c r="G441" s="1">
        <f t="shared" si="6"/>
        <v>49.52</v>
      </c>
      <c r="H441" s="2">
        <v>43753</v>
      </c>
      <c r="I441" t="s">
        <v>38</v>
      </c>
      <c r="J441" t="s">
        <v>133</v>
      </c>
      <c r="K441" t="s">
        <v>116</v>
      </c>
      <c r="M441">
        <v>2159</v>
      </c>
      <c r="N441">
        <v>348966</v>
      </c>
      <c r="S441" t="s">
        <v>117</v>
      </c>
      <c r="T441">
        <v>305</v>
      </c>
      <c r="W441">
        <v>10</v>
      </c>
      <c r="X441">
        <v>19</v>
      </c>
      <c r="Y441">
        <v>1</v>
      </c>
      <c r="Z441">
        <v>1099820</v>
      </c>
      <c r="AA441" t="s">
        <v>43</v>
      </c>
      <c r="AB441">
        <v>102</v>
      </c>
      <c r="AC441" t="s">
        <v>45</v>
      </c>
      <c r="AD441" t="s">
        <v>45</v>
      </c>
      <c r="AE441">
        <v>35</v>
      </c>
    </row>
    <row r="442" spans="2:31" x14ac:dyDescent="0.25">
      <c r="B442">
        <v>105</v>
      </c>
      <c r="C442">
        <v>2019099</v>
      </c>
      <c r="D442">
        <v>1745</v>
      </c>
      <c r="E442" t="s">
        <v>114</v>
      </c>
      <c r="F442" s="1">
        <v>49.52</v>
      </c>
      <c r="G442" s="1">
        <f t="shared" si="6"/>
        <v>49.52</v>
      </c>
      <c r="H442" s="2">
        <v>43753</v>
      </c>
      <c r="I442" t="s">
        <v>38</v>
      </c>
      <c r="J442" t="s">
        <v>130</v>
      </c>
      <c r="K442" t="s">
        <v>116</v>
      </c>
      <c r="M442">
        <v>2159</v>
      </c>
      <c r="N442">
        <v>348966</v>
      </c>
      <c r="S442" t="s">
        <v>117</v>
      </c>
      <c r="T442">
        <v>305</v>
      </c>
      <c r="W442">
        <v>10</v>
      </c>
      <c r="X442">
        <v>19</v>
      </c>
      <c r="Y442">
        <v>1</v>
      </c>
      <c r="Z442">
        <v>1099895</v>
      </c>
      <c r="AA442" t="s">
        <v>43</v>
      </c>
      <c r="AB442">
        <v>102</v>
      </c>
      <c r="AC442" t="s">
        <v>45</v>
      </c>
      <c r="AD442" t="s">
        <v>45</v>
      </c>
      <c r="AE442">
        <v>40</v>
      </c>
    </row>
    <row r="443" spans="2:31" x14ac:dyDescent="0.25">
      <c r="B443">
        <v>105</v>
      </c>
      <c r="C443">
        <v>2019099</v>
      </c>
      <c r="D443">
        <v>1745</v>
      </c>
      <c r="E443" t="s">
        <v>114</v>
      </c>
      <c r="F443" s="1">
        <v>49.52</v>
      </c>
      <c r="G443" s="1">
        <f t="shared" si="6"/>
        <v>49.52</v>
      </c>
      <c r="H443" s="2">
        <v>43753</v>
      </c>
      <c r="I443" t="s">
        <v>38</v>
      </c>
      <c r="J443" t="s">
        <v>130</v>
      </c>
      <c r="K443" t="s">
        <v>116</v>
      </c>
      <c r="M443">
        <v>2159</v>
      </c>
      <c r="N443">
        <v>348966</v>
      </c>
      <c r="S443" t="s">
        <v>117</v>
      </c>
      <c r="T443">
        <v>305</v>
      </c>
      <c r="W443">
        <v>10</v>
      </c>
      <c r="X443">
        <v>19</v>
      </c>
      <c r="Y443">
        <v>1</v>
      </c>
      <c r="Z443">
        <v>1099895</v>
      </c>
      <c r="AA443" t="s">
        <v>43</v>
      </c>
      <c r="AB443">
        <v>102</v>
      </c>
      <c r="AC443" t="s">
        <v>45</v>
      </c>
      <c r="AD443" t="s">
        <v>45</v>
      </c>
      <c r="AE443">
        <v>42</v>
      </c>
    </row>
    <row r="444" spans="2:31" x14ac:dyDescent="0.25">
      <c r="B444">
        <v>105</v>
      </c>
      <c r="C444">
        <v>2019099</v>
      </c>
      <c r="D444">
        <v>1745</v>
      </c>
      <c r="E444" t="s">
        <v>114</v>
      </c>
      <c r="F444" s="1">
        <v>49.52</v>
      </c>
      <c r="G444" s="1">
        <f t="shared" si="6"/>
        <v>49.52</v>
      </c>
      <c r="H444" s="2">
        <v>43753</v>
      </c>
      <c r="I444" t="s">
        <v>38</v>
      </c>
      <c r="J444" t="s">
        <v>135</v>
      </c>
      <c r="K444" t="s">
        <v>116</v>
      </c>
      <c r="M444">
        <v>2159</v>
      </c>
      <c r="N444">
        <v>348966</v>
      </c>
      <c r="S444" t="s">
        <v>117</v>
      </c>
      <c r="T444">
        <v>305</v>
      </c>
      <c r="W444">
        <v>10</v>
      </c>
      <c r="X444">
        <v>19</v>
      </c>
      <c r="Y444">
        <v>1</v>
      </c>
      <c r="Z444">
        <v>1001702</v>
      </c>
      <c r="AA444" t="s">
        <v>43</v>
      </c>
      <c r="AB444">
        <v>102</v>
      </c>
      <c r="AC444" t="s">
        <v>45</v>
      </c>
      <c r="AD444" t="s">
        <v>45</v>
      </c>
      <c r="AE444">
        <v>73</v>
      </c>
    </row>
    <row r="445" spans="2:31" x14ac:dyDescent="0.25">
      <c r="B445">
        <v>105</v>
      </c>
      <c r="C445">
        <v>2019099</v>
      </c>
      <c r="D445">
        <v>1745</v>
      </c>
      <c r="E445" t="s">
        <v>114</v>
      </c>
      <c r="F445" s="1">
        <v>49.52</v>
      </c>
      <c r="G445" s="1">
        <f t="shared" si="6"/>
        <v>49.52</v>
      </c>
      <c r="H445" s="2">
        <v>43753</v>
      </c>
      <c r="I445" t="s">
        <v>38</v>
      </c>
      <c r="J445" t="s">
        <v>135</v>
      </c>
      <c r="K445" t="s">
        <v>116</v>
      </c>
      <c r="M445">
        <v>2159</v>
      </c>
      <c r="N445">
        <v>348966</v>
      </c>
      <c r="S445" t="s">
        <v>117</v>
      </c>
      <c r="T445">
        <v>305</v>
      </c>
      <c r="W445">
        <v>10</v>
      </c>
      <c r="X445">
        <v>19</v>
      </c>
      <c r="Y445">
        <v>1</v>
      </c>
      <c r="Z445">
        <v>1001702</v>
      </c>
      <c r="AA445" t="s">
        <v>43</v>
      </c>
      <c r="AB445">
        <v>102</v>
      </c>
      <c r="AC445" t="s">
        <v>45</v>
      </c>
      <c r="AD445" t="s">
        <v>45</v>
      </c>
      <c r="AE445">
        <v>75</v>
      </c>
    </row>
    <row r="446" spans="2:31" x14ac:dyDescent="0.25">
      <c r="B446">
        <v>105</v>
      </c>
      <c r="C446">
        <v>2019099</v>
      </c>
      <c r="D446">
        <v>1745</v>
      </c>
      <c r="E446" t="s">
        <v>114</v>
      </c>
      <c r="F446" s="1">
        <v>49.52</v>
      </c>
      <c r="G446" s="1">
        <f t="shared" si="6"/>
        <v>49.52</v>
      </c>
      <c r="H446" s="2">
        <v>43753</v>
      </c>
      <c r="I446" t="s">
        <v>38</v>
      </c>
      <c r="J446" t="s">
        <v>135</v>
      </c>
      <c r="K446" t="s">
        <v>116</v>
      </c>
      <c r="M446">
        <v>2159</v>
      </c>
      <c r="N446">
        <v>348966</v>
      </c>
      <c r="S446" t="s">
        <v>117</v>
      </c>
      <c r="T446">
        <v>305</v>
      </c>
      <c r="W446">
        <v>10</v>
      </c>
      <c r="X446">
        <v>19</v>
      </c>
      <c r="Y446">
        <v>1</v>
      </c>
      <c r="Z446">
        <v>1001702</v>
      </c>
      <c r="AA446" t="s">
        <v>43</v>
      </c>
      <c r="AB446">
        <v>102</v>
      </c>
      <c r="AC446" t="s">
        <v>45</v>
      </c>
      <c r="AD446" t="s">
        <v>45</v>
      </c>
      <c r="AE446">
        <v>78</v>
      </c>
    </row>
    <row r="447" spans="2:31" x14ac:dyDescent="0.25">
      <c r="B447">
        <v>105</v>
      </c>
      <c r="C447">
        <v>2019099</v>
      </c>
      <c r="D447">
        <v>1745</v>
      </c>
      <c r="E447" t="s">
        <v>114</v>
      </c>
      <c r="F447" s="1">
        <v>43.33</v>
      </c>
      <c r="G447" s="1">
        <f t="shared" si="6"/>
        <v>43.33</v>
      </c>
      <c r="H447" s="2">
        <v>43753</v>
      </c>
      <c r="I447" t="s">
        <v>38</v>
      </c>
      <c r="J447" t="s">
        <v>135</v>
      </c>
      <c r="K447" t="s">
        <v>116</v>
      </c>
      <c r="M447">
        <v>2159</v>
      </c>
      <c r="N447">
        <v>348966</v>
      </c>
      <c r="S447" t="s">
        <v>117</v>
      </c>
      <c r="T447">
        <v>305</v>
      </c>
      <c r="W447">
        <v>10</v>
      </c>
      <c r="X447">
        <v>19</v>
      </c>
      <c r="Y447">
        <v>1</v>
      </c>
      <c r="Z447">
        <v>1001702</v>
      </c>
      <c r="AA447" t="s">
        <v>43</v>
      </c>
      <c r="AB447">
        <v>102</v>
      </c>
      <c r="AC447" t="s">
        <v>45</v>
      </c>
      <c r="AD447" t="s">
        <v>45</v>
      </c>
      <c r="AE447">
        <v>80</v>
      </c>
    </row>
    <row r="448" spans="2:31" x14ac:dyDescent="0.25">
      <c r="B448">
        <v>105</v>
      </c>
      <c r="C448">
        <v>2019099</v>
      </c>
      <c r="D448">
        <v>1745</v>
      </c>
      <c r="E448" t="s">
        <v>114</v>
      </c>
      <c r="F448" s="1">
        <v>24.76</v>
      </c>
      <c r="G448" s="1">
        <f t="shared" si="6"/>
        <v>24.76</v>
      </c>
      <c r="H448" s="2">
        <v>43753</v>
      </c>
      <c r="I448" t="s">
        <v>38</v>
      </c>
      <c r="J448" t="s">
        <v>128</v>
      </c>
      <c r="K448" t="s">
        <v>116</v>
      </c>
      <c r="M448">
        <v>2159</v>
      </c>
      <c r="N448">
        <v>348966</v>
      </c>
      <c r="S448" t="s">
        <v>117</v>
      </c>
      <c r="T448">
        <v>305</v>
      </c>
      <c r="W448">
        <v>10</v>
      </c>
      <c r="X448">
        <v>19</v>
      </c>
      <c r="Y448">
        <v>0.5</v>
      </c>
      <c r="Z448">
        <v>1001564</v>
      </c>
      <c r="AA448" t="s">
        <v>43</v>
      </c>
      <c r="AB448">
        <v>102</v>
      </c>
      <c r="AC448" t="s">
        <v>45</v>
      </c>
      <c r="AD448" t="s">
        <v>45</v>
      </c>
      <c r="AE448">
        <v>62</v>
      </c>
    </row>
    <row r="449" spans="1:31" x14ac:dyDescent="0.25">
      <c r="B449">
        <v>105</v>
      </c>
      <c r="C449">
        <v>2019099</v>
      </c>
      <c r="D449">
        <v>1745</v>
      </c>
      <c r="E449" t="s">
        <v>114</v>
      </c>
      <c r="F449" s="1">
        <v>24.76</v>
      </c>
      <c r="G449" s="1">
        <f t="shared" si="6"/>
        <v>24.76</v>
      </c>
      <c r="H449" s="2">
        <v>43753</v>
      </c>
      <c r="I449" t="s">
        <v>38</v>
      </c>
      <c r="J449" t="s">
        <v>128</v>
      </c>
      <c r="K449" t="s">
        <v>116</v>
      </c>
      <c r="M449">
        <v>2159</v>
      </c>
      <c r="N449">
        <v>348966</v>
      </c>
      <c r="S449" t="s">
        <v>117</v>
      </c>
      <c r="T449">
        <v>305</v>
      </c>
      <c r="W449">
        <v>10</v>
      </c>
      <c r="X449">
        <v>19</v>
      </c>
      <c r="Y449">
        <v>0.5</v>
      </c>
      <c r="Z449">
        <v>1001564</v>
      </c>
      <c r="AA449" t="s">
        <v>43</v>
      </c>
      <c r="AB449">
        <v>102</v>
      </c>
      <c r="AC449" t="s">
        <v>45</v>
      </c>
      <c r="AD449" t="s">
        <v>45</v>
      </c>
      <c r="AE449">
        <v>65</v>
      </c>
    </row>
    <row r="450" spans="1:31" x14ac:dyDescent="0.25">
      <c r="B450">
        <v>105</v>
      </c>
      <c r="C450">
        <v>2019099</v>
      </c>
      <c r="D450">
        <v>1745</v>
      </c>
      <c r="E450" t="s">
        <v>114</v>
      </c>
      <c r="F450" s="1">
        <v>24.76</v>
      </c>
      <c r="G450" s="1">
        <f t="shared" si="6"/>
        <v>24.76</v>
      </c>
      <c r="H450" s="2">
        <v>43753</v>
      </c>
      <c r="I450" t="s">
        <v>38</v>
      </c>
      <c r="J450" t="s">
        <v>128</v>
      </c>
      <c r="K450" t="s">
        <v>116</v>
      </c>
      <c r="M450">
        <v>2159</v>
      </c>
      <c r="N450">
        <v>348966</v>
      </c>
      <c r="S450" t="s">
        <v>117</v>
      </c>
      <c r="T450">
        <v>305</v>
      </c>
      <c r="W450">
        <v>10</v>
      </c>
      <c r="X450">
        <v>19</v>
      </c>
      <c r="Y450">
        <v>0.5</v>
      </c>
      <c r="Z450">
        <v>1001564</v>
      </c>
      <c r="AA450" t="s">
        <v>43</v>
      </c>
      <c r="AB450">
        <v>102</v>
      </c>
      <c r="AC450" t="s">
        <v>45</v>
      </c>
      <c r="AD450" t="s">
        <v>45</v>
      </c>
      <c r="AE450">
        <v>66</v>
      </c>
    </row>
    <row r="451" spans="1:31" x14ac:dyDescent="0.25">
      <c r="B451">
        <v>105</v>
      </c>
      <c r="C451">
        <v>2019099</v>
      </c>
      <c r="D451">
        <v>1745</v>
      </c>
      <c r="E451" t="s">
        <v>114</v>
      </c>
      <c r="F451" s="1">
        <v>24.76</v>
      </c>
      <c r="G451" s="1">
        <f t="shared" si="6"/>
        <v>24.76</v>
      </c>
      <c r="H451" s="2">
        <v>43753</v>
      </c>
      <c r="I451" t="s">
        <v>38</v>
      </c>
      <c r="J451" t="s">
        <v>128</v>
      </c>
      <c r="K451" t="s">
        <v>116</v>
      </c>
      <c r="M451">
        <v>2159</v>
      </c>
      <c r="N451">
        <v>348966</v>
      </c>
      <c r="S451" t="s">
        <v>117</v>
      </c>
      <c r="T451">
        <v>305</v>
      </c>
      <c r="W451">
        <v>10</v>
      </c>
      <c r="X451">
        <v>19</v>
      </c>
      <c r="Y451">
        <v>0.5</v>
      </c>
      <c r="Z451">
        <v>1001564</v>
      </c>
      <c r="AA451" t="s">
        <v>43</v>
      </c>
      <c r="AB451">
        <v>102</v>
      </c>
      <c r="AC451" t="s">
        <v>45</v>
      </c>
      <c r="AD451" t="s">
        <v>45</v>
      </c>
      <c r="AE451">
        <v>67</v>
      </c>
    </row>
    <row r="452" spans="1:31" x14ac:dyDescent="0.25">
      <c r="A452" t="s">
        <v>138</v>
      </c>
      <c r="B452">
        <v>105</v>
      </c>
      <c r="C452">
        <v>2019099</v>
      </c>
      <c r="D452">
        <v>1747</v>
      </c>
      <c r="E452" t="s">
        <v>37</v>
      </c>
      <c r="F452" s="1">
        <v>387.24</v>
      </c>
      <c r="G452" s="1">
        <f t="shared" ref="G452:G515" si="7">ABS(F452)</f>
        <v>387.24</v>
      </c>
      <c r="H452" s="2">
        <v>43754</v>
      </c>
      <c r="I452" t="s">
        <v>38</v>
      </c>
      <c r="J452" t="s">
        <v>137</v>
      </c>
      <c r="M452">
        <v>1100765</v>
      </c>
      <c r="N452">
        <v>348362</v>
      </c>
      <c r="S452" t="s">
        <v>112</v>
      </c>
      <c r="T452">
        <v>305</v>
      </c>
      <c r="W452">
        <v>10</v>
      </c>
      <c r="X452">
        <v>19</v>
      </c>
      <c r="Z452">
        <v>3031392</v>
      </c>
      <c r="AA452" t="s">
        <v>43</v>
      </c>
      <c r="AB452">
        <v>853</v>
      </c>
      <c r="AC452" t="s">
        <v>113</v>
      </c>
      <c r="AD452" t="s">
        <v>45</v>
      </c>
      <c r="AE452">
        <v>2</v>
      </c>
    </row>
    <row r="453" spans="1:31" x14ac:dyDescent="0.25">
      <c r="B453">
        <v>105</v>
      </c>
      <c r="C453">
        <v>2019099</v>
      </c>
      <c r="D453">
        <v>1745</v>
      </c>
      <c r="E453" t="s">
        <v>114</v>
      </c>
      <c r="F453" s="1">
        <v>396.16</v>
      </c>
      <c r="G453" s="1">
        <f t="shared" si="7"/>
        <v>396.16</v>
      </c>
      <c r="H453" s="2">
        <v>43760</v>
      </c>
      <c r="I453" t="s">
        <v>38</v>
      </c>
      <c r="J453" t="s">
        <v>134</v>
      </c>
      <c r="K453" t="s">
        <v>116</v>
      </c>
      <c r="M453">
        <v>2162</v>
      </c>
      <c r="N453">
        <v>349881</v>
      </c>
      <c r="S453" t="s">
        <v>117</v>
      </c>
      <c r="T453">
        <v>305</v>
      </c>
      <c r="W453">
        <v>10</v>
      </c>
      <c r="X453">
        <v>19</v>
      </c>
      <c r="Y453">
        <v>8</v>
      </c>
      <c r="Z453">
        <v>1099678</v>
      </c>
      <c r="AA453" t="s">
        <v>43</v>
      </c>
      <c r="AB453">
        <v>102</v>
      </c>
      <c r="AC453" t="s">
        <v>45</v>
      </c>
      <c r="AD453" t="s">
        <v>45</v>
      </c>
      <c r="AE453">
        <v>3</v>
      </c>
    </row>
    <row r="454" spans="1:31" x14ac:dyDescent="0.25">
      <c r="B454">
        <v>105</v>
      </c>
      <c r="C454">
        <v>2019099</v>
      </c>
      <c r="D454">
        <v>1745</v>
      </c>
      <c r="E454" t="s">
        <v>114</v>
      </c>
      <c r="F454" s="1">
        <v>37.14</v>
      </c>
      <c r="G454" s="1">
        <f t="shared" si="7"/>
        <v>37.14</v>
      </c>
      <c r="H454" s="2">
        <v>43760</v>
      </c>
      <c r="I454" t="s">
        <v>38</v>
      </c>
      <c r="J454" t="s">
        <v>151</v>
      </c>
      <c r="K454" t="s">
        <v>116</v>
      </c>
      <c r="M454">
        <v>2162</v>
      </c>
      <c r="N454">
        <v>349881</v>
      </c>
      <c r="S454" t="s">
        <v>117</v>
      </c>
      <c r="T454">
        <v>305</v>
      </c>
      <c r="W454">
        <v>10</v>
      </c>
      <c r="X454">
        <v>19</v>
      </c>
      <c r="Y454">
        <v>0.75</v>
      </c>
      <c r="Z454">
        <v>1001389</v>
      </c>
      <c r="AA454" t="s">
        <v>43</v>
      </c>
      <c r="AB454">
        <v>102</v>
      </c>
      <c r="AC454" t="s">
        <v>45</v>
      </c>
      <c r="AD454" t="s">
        <v>45</v>
      </c>
      <c r="AE454">
        <v>6</v>
      </c>
    </row>
    <row r="455" spans="1:31" x14ac:dyDescent="0.25">
      <c r="B455">
        <v>105</v>
      </c>
      <c r="C455">
        <v>2019099</v>
      </c>
      <c r="D455">
        <v>1745</v>
      </c>
      <c r="E455" t="s">
        <v>114</v>
      </c>
      <c r="F455" s="1">
        <v>24.76</v>
      </c>
      <c r="G455" s="1">
        <f t="shared" si="7"/>
        <v>24.76</v>
      </c>
      <c r="H455" s="2">
        <v>43760</v>
      </c>
      <c r="I455" t="s">
        <v>38</v>
      </c>
      <c r="J455" t="s">
        <v>134</v>
      </c>
      <c r="K455" t="s">
        <v>116</v>
      </c>
      <c r="M455">
        <v>2162</v>
      </c>
      <c r="N455">
        <v>349881</v>
      </c>
      <c r="S455" t="s">
        <v>117</v>
      </c>
      <c r="T455">
        <v>305</v>
      </c>
      <c r="W455">
        <v>10</v>
      </c>
      <c r="X455">
        <v>19</v>
      </c>
      <c r="Y455">
        <v>0.5</v>
      </c>
      <c r="Z455">
        <v>1099678</v>
      </c>
      <c r="AA455" t="s">
        <v>43</v>
      </c>
      <c r="AB455">
        <v>102</v>
      </c>
      <c r="AC455" t="s">
        <v>45</v>
      </c>
      <c r="AD455" t="s">
        <v>45</v>
      </c>
      <c r="AE455">
        <v>4</v>
      </c>
    </row>
    <row r="456" spans="1:31" x14ac:dyDescent="0.25">
      <c r="B456">
        <v>105</v>
      </c>
      <c r="C456">
        <v>2019099</v>
      </c>
      <c r="D456">
        <v>1745</v>
      </c>
      <c r="E456" t="s">
        <v>114</v>
      </c>
      <c r="F456" s="1">
        <v>24.76</v>
      </c>
      <c r="G456" s="1">
        <f t="shared" si="7"/>
        <v>24.76</v>
      </c>
      <c r="H456" s="2">
        <v>43760</v>
      </c>
      <c r="I456" t="s">
        <v>38</v>
      </c>
      <c r="J456" t="s">
        <v>151</v>
      </c>
      <c r="K456" t="s">
        <v>116</v>
      </c>
      <c r="M456">
        <v>2162</v>
      </c>
      <c r="N456">
        <v>349881</v>
      </c>
      <c r="S456" t="s">
        <v>117</v>
      </c>
      <c r="T456">
        <v>305</v>
      </c>
      <c r="W456">
        <v>10</v>
      </c>
      <c r="X456">
        <v>19</v>
      </c>
      <c r="Y456">
        <v>0.5</v>
      </c>
      <c r="Z456">
        <v>1001389</v>
      </c>
      <c r="AA456" t="s">
        <v>43</v>
      </c>
      <c r="AB456">
        <v>102</v>
      </c>
      <c r="AC456" t="s">
        <v>45</v>
      </c>
      <c r="AD456" t="s">
        <v>45</v>
      </c>
      <c r="AE456">
        <v>5</v>
      </c>
    </row>
    <row r="457" spans="1:31" x14ac:dyDescent="0.25">
      <c r="B457">
        <v>105</v>
      </c>
      <c r="C457">
        <v>2019099</v>
      </c>
      <c r="D457">
        <v>1745</v>
      </c>
      <c r="E457" t="s">
        <v>114</v>
      </c>
      <c r="F457" s="1">
        <v>488</v>
      </c>
      <c r="G457" s="1">
        <f t="shared" si="7"/>
        <v>488</v>
      </c>
      <c r="H457" s="2">
        <v>43769</v>
      </c>
      <c r="I457" t="s">
        <v>38</v>
      </c>
      <c r="J457" t="s">
        <v>124</v>
      </c>
      <c r="K457" t="s">
        <v>116</v>
      </c>
      <c r="M457">
        <v>2165</v>
      </c>
      <c r="N457">
        <v>350384</v>
      </c>
      <c r="S457" t="s">
        <v>117</v>
      </c>
      <c r="T457">
        <v>305</v>
      </c>
      <c r="W457">
        <v>10</v>
      </c>
      <c r="X457">
        <v>19</v>
      </c>
      <c r="Y457">
        <v>8</v>
      </c>
      <c r="Z457">
        <v>1099918</v>
      </c>
      <c r="AA457" t="s">
        <v>43</v>
      </c>
      <c r="AB457">
        <v>102</v>
      </c>
      <c r="AC457" t="s">
        <v>45</v>
      </c>
      <c r="AD457" t="s">
        <v>45</v>
      </c>
      <c r="AE457">
        <v>31</v>
      </c>
    </row>
    <row r="458" spans="1:31" x14ac:dyDescent="0.25">
      <c r="B458">
        <v>105</v>
      </c>
      <c r="C458">
        <v>2019099</v>
      </c>
      <c r="D458">
        <v>1745</v>
      </c>
      <c r="E458" t="s">
        <v>114</v>
      </c>
      <c r="F458" s="1">
        <v>460</v>
      </c>
      <c r="G458" s="1">
        <f t="shared" si="7"/>
        <v>460</v>
      </c>
      <c r="H458" s="2">
        <v>43769</v>
      </c>
      <c r="I458" t="s">
        <v>38</v>
      </c>
      <c r="J458" t="s">
        <v>120</v>
      </c>
      <c r="K458" t="s">
        <v>116</v>
      </c>
      <c r="M458">
        <v>2165</v>
      </c>
      <c r="N458">
        <v>350384</v>
      </c>
      <c r="S458" t="s">
        <v>117</v>
      </c>
      <c r="T458">
        <v>305</v>
      </c>
      <c r="W458">
        <v>10</v>
      </c>
      <c r="X458">
        <v>19</v>
      </c>
      <c r="Y458">
        <v>5</v>
      </c>
      <c r="Z458">
        <v>1099823</v>
      </c>
      <c r="AA458" t="s">
        <v>43</v>
      </c>
      <c r="AB458">
        <v>102</v>
      </c>
      <c r="AC458" t="s">
        <v>45</v>
      </c>
      <c r="AD458" t="s">
        <v>45</v>
      </c>
      <c r="AE458">
        <v>64</v>
      </c>
    </row>
    <row r="459" spans="1:31" x14ac:dyDescent="0.25">
      <c r="B459">
        <v>105</v>
      </c>
      <c r="C459">
        <v>2019099</v>
      </c>
      <c r="D459">
        <v>1745</v>
      </c>
      <c r="E459" t="s">
        <v>114</v>
      </c>
      <c r="F459" s="1">
        <v>396.16</v>
      </c>
      <c r="G459" s="1">
        <f t="shared" si="7"/>
        <v>396.16</v>
      </c>
      <c r="H459" s="2">
        <v>43769</v>
      </c>
      <c r="I459" t="s">
        <v>38</v>
      </c>
      <c r="J459" t="s">
        <v>128</v>
      </c>
      <c r="K459" t="s">
        <v>116</v>
      </c>
      <c r="M459">
        <v>2165</v>
      </c>
      <c r="N459">
        <v>350384</v>
      </c>
      <c r="S459" t="s">
        <v>117</v>
      </c>
      <c r="T459">
        <v>305</v>
      </c>
      <c r="W459">
        <v>10</v>
      </c>
      <c r="X459">
        <v>19</v>
      </c>
      <c r="Y459">
        <v>8</v>
      </c>
      <c r="Z459">
        <v>1001564</v>
      </c>
      <c r="AA459" t="s">
        <v>43</v>
      </c>
      <c r="AB459">
        <v>102</v>
      </c>
      <c r="AC459" t="s">
        <v>45</v>
      </c>
      <c r="AD459" t="s">
        <v>45</v>
      </c>
      <c r="AE459">
        <v>68</v>
      </c>
    </row>
    <row r="460" spans="1:31" x14ac:dyDescent="0.25">
      <c r="B460">
        <v>105</v>
      </c>
      <c r="C460">
        <v>2019099</v>
      </c>
      <c r="D460">
        <v>1745</v>
      </c>
      <c r="E460" t="s">
        <v>114</v>
      </c>
      <c r="F460" s="1">
        <v>368</v>
      </c>
      <c r="G460" s="1">
        <f t="shared" si="7"/>
        <v>368</v>
      </c>
      <c r="H460" s="2">
        <v>43769</v>
      </c>
      <c r="I460" t="s">
        <v>38</v>
      </c>
      <c r="J460" t="s">
        <v>120</v>
      </c>
      <c r="K460" t="s">
        <v>116</v>
      </c>
      <c r="M460">
        <v>2165</v>
      </c>
      <c r="N460">
        <v>350384</v>
      </c>
      <c r="S460" t="s">
        <v>117</v>
      </c>
      <c r="T460">
        <v>305</v>
      </c>
      <c r="W460">
        <v>10</v>
      </c>
      <c r="X460">
        <v>19</v>
      </c>
      <c r="Y460">
        <v>4</v>
      </c>
      <c r="Z460">
        <v>1099823</v>
      </c>
      <c r="AA460" t="s">
        <v>43</v>
      </c>
      <c r="AB460">
        <v>102</v>
      </c>
      <c r="AC460" t="s">
        <v>45</v>
      </c>
      <c r="AD460" t="s">
        <v>45</v>
      </c>
      <c r="AE460">
        <v>23</v>
      </c>
    </row>
    <row r="461" spans="1:31" x14ac:dyDescent="0.25">
      <c r="B461">
        <v>105</v>
      </c>
      <c r="C461">
        <v>2019099</v>
      </c>
      <c r="D461">
        <v>1745</v>
      </c>
      <c r="E461" t="s">
        <v>114</v>
      </c>
      <c r="F461" s="1">
        <v>368</v>
      </c>
      <c r="G461" s="1">
        <f t="shared" si="7"/>
        <v>368</v>
      </c>
      <c r="H461" s="2">
        <v>43769</v>
      </c>
      <c r="I461" t="s">
        <v>38</v>
      </c>
      <c r="J461" t="s">
        <v>120</v>
      </c>
      <c r="K461" t="s">
        <v>116</v>
      </c>
      <c r="M461">
        <v>2165</v>
      </c>
      <c r="N461">
        <v>350384</v>
      </c>
      <c r="S461" t="s">
        <v>117</v>
      </c>
      <c r="T461">
        <v>305</v>
      </c>
      <c r="W461">
        <v>10</v>
      </c>
      <c r="X461">
        <v>19</v>
      </c>
      <c r="Y461">
        <v>4</v>
      </c>
      <c r="Z461">
        <v>1099823</v>
      </c>
      <c r="AA461" t="s">
        <v>43</v>
      </c>
      <c r="AB461">
        <v>102</v>
      </c>
      <c r="AC461" t="s">
        <v>45</v>
      </c>
      <c r="AD461" t="s">
        <v>45</v>
      </c>
      <c r="AE461">
        <v>26</v>
      </c>
    </row>
    <row r="462" spans="1:31" x14ac:dyDescent="0.25">
      <c r="B462">
        <v>105</v>
      </c>
      <c r="C462">
        <v>2019099</v>
      </c>
      <c r="D462">
        <v>1745</v>
      </c>
      <c r="E462" t="s">
        <v>114</v>
      </c>
      <c r="F462" s="1">
        <v>368</v>
      </c>
      <c r="G462" s="1">
        <f t="shared" si="7"/>
        <v>368</v>
      </c>
      <c r="H462" s="2">
        <v>43769</v>
      </c>
      <c r="I462" t="s">
        <v>38</v>
      </c>
      <c r="J462" t="s">
        <v>120</v>
      </c>
      <c r="K462" t="s">
        <v>116</v>
      </c>
      <c r="M462">
        <v>2165</v>
      </c>
      <c r="N462">
        <v>350384</v>
      </c>
      <c r="S462" t="s">
        <v>117</v>
      </c>
      <c r="T462">
        <v>305</v>
      </c>
      <c r="W462">
        <v>10</v>
      </c>
      <c r="X462">
        <v>19</v>
      </c>
      <c r="Y462">
        <v>4</v>
      </c>
      <c r="Z462">
        <v>1099823</v>
      </c>
      <c r="AA462" t="s">
        <v>43</v>
      </c>
      <c r="AB462">
        <v>102</v>
      </c>
      <c r="AC462" t="s">
        <v>45</v>
      </c>
      <c r="AD462" t="s">
        <v>45</v>
      </c>
      <c r="AE462">
        <v>63</v>
      </c>
    </row>
    <row r="463" spans="1:31" x14ac:dyDescent="0.25">
      <c r="B463">
        <v>105</v>
      </c>
      <c r="C463">
        <v>2019099</v>
      </c>
      <c r="D463">
        <v>1745</v>
      </c>
      <c r="E463" t="s">
        <v>114</v>
      </c>
      <c r="F463" s="1">
        <v>368</v>
      </c>
      <c r="G463" s="1">
        <f t="shared" si="7"/>
        <v>368</v>
      </c>
      <c r="H463" s="2">
        <v>43769</v>
      </c>
      <c r="I463" t="s">
        <v>38</v>
      </c>
      <c r="J463" t="s">
        <v>120</v>
      </c>
      <c r="K463" t="s">
        <v>116</v>
      </c>
      <c r="M463">
        <v>2165</v>
      </c>
      <c r="N463">
        <v>350384</v>
      </c>
      <c r="S463" t="s">
        <v>117</v>
      </c>
      <c r="T463">
        <v>305</v>
      </c>
      <c r="W463">
        <v>10</v>
      </c>
      <c r="X463">
        <v>19</v>
      </c>
      <c r="Y463">
        <v>4</v>
      </c>
      <c r="Z463">
        <v>1099823</v>
      </c>
      <c r="AA463" t="s">
        <v>43</v>
      </c>
      <c r="AB463">
        <v>102</v>
      </c>
      <c r="AC463" t="s">
        <v>45</v>
      </c>
      <c r="AD463" t="s">
        <v>45</v>
      </c>
      <c r="AE463">
        <v>65</v>
      </c>
    </row>
    <row r="464" spans="1:31" x14ac:dyDescent="0.25">
      <c r="B464">
        <v>105</v>
      </c>
      <c r="C464">
        <v>2019099</v>
      </c>
      <c r="D464">
        <v>1745</v>
      </c>
      <c r="E464" t="s">
        <v>114</v>
      </c>
      <c r="F464" s="1">
        <v>346.64</v>
      </c>
      <c r="G464" s="1">
        <f t="shared" si="7"/>
        <v>346.64</v>
      </c>
      <c r="H464" s="2">
        <v>43769</v>
      </c>
      <c r="I464" t="s">
        <v>38</v>
      </c>
      <c r="J464" t="s">
        <v>135</v>
      </c>
      <c r="K464" t="s">
        <v>116</v>
      </c>
      <c r="M464">
        <v>2165</v>
      </c>
      <c r="N464">
        <v>350384</v>
      </c>
      <c r="S464" t="s">
        <v>117</v>
      </c>
      <c r="T464">
        <v>305</v>
      </c>
      <c r="W464">
        <v>10</v>
      </c>
      <c r="X464">
        <v>19</v>
      </c>
      <c r="Y464">
        <v>8</v>
      </c>
      <c r="Z464">
        <v>1001702</v>
      </c>
      <c r="AA464" t="s">
        <v>43</v>
      </c>
      <c r="AB464">
        <v>102</v>
      </c>
      <c r="AC464" t="s">
        <v>45</v>
      </c>
      <c r="AD464" t="s">
        <v>45</v>
      </c>
      <c r="AE464">
        <v>80</v>
      </c>
    </row>
    <row r="465" spans="2:31" x14ac:dyDescent="0.25">
      <c r="B465">
        <v>105</v>
      </c>
      <c r="C465">
        <v>2019099</v>
      </c>
      <c r="D465">
        <v>1745</v>
      </c>
      <c r="E465" t="s">
        <v>114</v>
      </c>
      <c r="F465" s="1">
        <v>303.31</v>
      </c>
      <c r="G465" s="1">
        <f t="shared" si="7"/>
        <v>303.31</v>
      </c>
      <c r="H465" s="2">
        <v>43769</v>
      </c>
      <c r="I465" t="s">
        <v>38</v>
      </c>
      <c r="J465" t="s">
        <v>135</v>
      </c>
      <c r="K465" t="s">
        <v>116</v>
      </c>
      <c r="M465">
        <v>2165</v>
      </c>
      <c r="N465">
        <v>350384</v>
      </c>
      <c r="S465" t="s">
        <v>117</v>
      </c>
      <c r="T465">
        <v>305</v>
      </c>
      <c r="W465">
        <v>10</v>
      </c>
      <c r="X465">
        <v>19</v>
      </c>
      <c r="Y465">
        <v>7</v>
      </c>
      <c r="Z465">
        <v>1001702</v>
      </c>
      <c r="AA465" t="s">
        <v>43</v>
      </c>
      <c r="AB465">
        <v>102</v>
      </c>
      <c r="AC465" t="s">
        <v>45</v>
      </c>
      <c r="AD465" t="s">
        <v>45</v>
      </c>
      <c r="AE465">
        <v>45</v>
      </c>
    </row>
    <row r="466" spans="2:31" x14ac:dyDescent="0.25">
      <c r="B466">
        <v>105</v>
      </c>
      <c r="C466">
        <v>2019099</v>
      </c>
      <c r="D466">
        <v>1745</v>
      </c>
      <c r="E466" t="s">
        <v>114</v>
      </c>
      <c r="F466" s="1">
        <v>303.31</v>
      </c>
      <c r="G466" s="1">
        <f t="shared" si="7"/>
        <v>303.31</v>
      </c>
      <c r="H466" s="2">
        <v>43769</v>
      </c>
      <c r="I466" t="s">
        <v>38</v>
      </c>
      <c r="J466" t="s">
        <v>135</v>
      </c>
      <c r="K466" t="s">
        <v>116</v>
      </c>
      <c r="M466">
        <v>2165</v>
      </c>
      <c r="N466">
        <v>350384</v>
      </c>
      <c r="S466" t="s">
        <v>117</v>
      </c>
      <c r="T466">
        <v>305</v>
      </c>
      <c r="W466">
        <v>10</v>
      </c>
      <c r="X466">
        <v>19</v>
      </c>
      <c r="Y466">
        <v>7</v>
      </c>
      <c r="Z466">
        <v>1001702</v>
      </c>
      <c r="AA466" t="s">
        <v>43</v>
      </c>
      <c r="AB466">
        <v>102</v>
      </c>
      <c r="AC466" t="s">
        <v>45</v>
      </c>
      <c r="AD466" t="s">
        <v>45</v>
      </c>
      <c r="AE466">
        <v>84</v>
      </c>
    </row>
    <row r="467" spans="2:31" x14ac:dyDescent="0.25">
      <c r="B467">
        <v>105</v>
      </c>
      <c r="C467">
        <v>2019099</v>
      </c>
      <c r="D467">
        <v>1745</v>
      </c>
      <c r="E467" t="s">
        <v>114</v>
      </c>
      <c r="F467" s="1">
        <v>276</v>
      </c>
      <c r="G467" s="1">
        <f t="shared" si="7"/>
        <v>276</v>
      </c>
      <c r="H467" s="2">
        <v>43769</v>
      </c>
      <c r="I467" t="s">
        <v>38</v>
      </c>
      <c r="J467" t="s">
        <v>120</v>
      </c>
      <c r="K467" t="s">
        <v>116</v>
      </c>
      <c r="M467">
        <v>2165</v>
      </c>
      <c r="N467">
        <v>350384</v>
      </c>
      <c r="S467" t="s">
        <v>117</v>
      </c>
      <c r="T467">
        <v>305</v>
      </c>
      <c r="W467">
        <v>10</v>
      </c>
      <c r="X467">
        <v>19</v>
      </c>
      <c r="Y467">
        <v>3</v>
      </c>
      <c r="Z467">
        <v>1099823</v>
      </c>
      <c r="AA467" t="s">
        <v>43</v>
      </c>
      <c r="AB467">
        <v>102</v>
      </c>
      <c r="AC467" t="s">
        <v>45</v>
      </c>
      <c r="AD467" t="s">
        <v>45</v>
      </c>
      <c r="AE467">
        <v>24</v>
      </c>
    </row>
    <row r="468" spans="2:31" x14ac:dyDescent="0.25">
      <c r="B468">
        <v>105</v>
      </c>
      <c r="C468">
        <v>2019099</v>
      </c>
      <c r="D468">
        <v>1745</v>
      </c>
      <c r="E468" t="s">
        <v>114</v>
      </c>
      <c r="F468" s="1">
        <v>276</v>
      </c>
      <c r="G468" s="1">
        <f t="shared" si="7"/>
        <v>276</v>
      </c>
      <c r="H468" s="2">
        <v>43769</v>
      </c>
      <c r="I468" t="s">
        <v>38</v>
      </c>
      <c r="J468" t="s">
        <v>120</v>
      </c>
      <c r="K468" t="s">
        <v>116</v>
      </c>
      <c r="M468">
        <v>2165</v>
      </c>
      <c r="N468">
        <v>350384</v>
      </c>
      <c r="S468" t="s">
        <v>117</v>
      </c>
      <c r="T468">
        <v>305</v>
      </c>
      <c r="W468">
        <v>10</v>
      </c>
      <c r="X468">
        <v>19</v>
      </c>
      <c r="Y468">
        <v>3</v>
      </c>
      <c r="Z468">
        <v>1099823</v>
      </c>
      <c r="AA468" t="s">
        <v>43</v>
      </c>
      <c r="AB468">
        <v>102</v>
      </c>
      <c r="AC468" t="s">
        <v>45</v>
      </c>
      <c r="AD468" t="s">
        <v>45</v>
      </c>
      <c r="AE468">
        <v>25</v>
      </c>
    </row>
    <row r="469" spans="2:31" x14ac:dyDescent="0.25">
      <c r="B469">
        <v>105</v>
      </c>
      <c r="C469">
        <v>2019099</v>
      </c>
      <c r="D469">
        <v>1745</v>
      </c>
      <c r="E469" t="s">
        <v>114</v>
      </c>
      <c r="F469" s="1">
        <v>276</v>
      </c>
      <c r="G469" s="1">
        <f t="shared" si="7"/>
        <v>276</v>
      </c>
      <c r="H469" s="2">
        <v>43769</v>
      </c>
      <c r="I469" t="s">
        <v>38</v>
      </c>
      <c r="J469" t="s">
        <v>120</v>
      </c>
      <c r="K469" t="s">
        <v>116</v>
      </c>
      <c r="M469">
        <v>2165</v>
      </c>
      <c r="N469">
        <v>350384</v>
      </c>
      <c r="S469" t="s">
        <v>117</v>
      </c>
      <c r="T469">
        <v>305</v>
      </c>
      <c r="W469">
        <v>10</v>
      </c>
      <c r="X469">
        <v>19</v>
      </c>
      <c r="Y469">
        <v>3</v>
      </c>
      <c r="Z469">
        <v>1099823</v>
      </c>
      <c r="AA469" t="s">
        <v>43</v>
      </c>
      <c r="AB469">
        <v>102</v>
      </c>
      <c r="AC469" t="s">
        <v>45</v>
      </c>
      <c r="AD469" t="s">
        <v>45</v>
      </c>
      <c r="AE469">
        <v>27</v>
      </c>
    </row>
    <row r="470" spans="2:31" x14ac:dyDescent="0.25">
      <c r="B470">
        <v>105</v>
      </c>
      <c r="C470">
        <v>2019099</v>
      </c>
      <c r="D470">
        <v>1745</v>
      </c>
      <c r="E470" t="s">
        <v>114</v>
      </c>
      <c r="F470" s="1">
        <v>276</v>
      </c>
      <c r="G470" s="1">
        <f t="shared" si="7"/>
        <v>276</v>
      </c>
      <c r="H470" s="2">
        <v>43769</v>
      </c>
      <c r="I470" t="s">
        <v>38</v>
      </c>
      <c r="J470" t="s">
        <v>120</v>
      </c>
      <c r="K470" t="s">
        <v>116</v>
      </c>
      <c r="M470">
        <v>2165</v>
      </c>
      <c r="N470">
        <v>350384</v>
      </c>
      <c r="S470" t="s">
        <v>117</v>
      </c>
      <c r="T470">
        <v>305</v>
      </c>
      <c r="W470">
        <v>10</v>
      </c>
      <c r="X470">
        <v>19</v>
      </c>
      <c r="Y470">
        <v>3</v>
      </c>
      <c r="Z470">
        <v>1099823</v>
      </c>
      <c r="AA470" t="s">
        <v>43</v>
      </c>
      <c r="AB470">
        <v>102</v>
      </c>
      <c r="AC470" t="s">
        <v>45</v>
      </c>
      <c r="AD470" t="s">
        <v>45</v>
      </c>
      <c r="AE470">
        <v>28</v>
      </c>
    </row>
    <row r="471" spans="2:31" x14ac:dyDescent="0.25">
      <c r="B471">
        <v>105</v>
      </c>
      <c r="C471">
        <v>2019099</v>
      </c>
      <c r="D471">
        <v>1745</v>
      </c>
      <c r="E471" t="s">
        <v>114</v>
      </c>
      <c r="F471" s="1">
        <v>224</v>
      </c>
      <c r="G471" s="1">
        <f t="shared" si="7"/>
        <v>224</v>
      </c>
      <c r="H471" s="2">
        <v>43769</v>
      </c>
      <c r="I471" t="s">
        <v>38</v>
      </c>
      <c r="J471" t="s">
        <v>124</v>
      </c>
      <c r="K471" t="s">
        <v>116</v>
      </c>
      <c r="M471">
        <v>2165</v>
      </c>
      <c r="N471">
        <v>350384</v>
      </c>
      <c r="S471" t="s">
        <v>117</v>
      </c>
      <c r="T471">
        <v>305</v>
      </c>
      <c r="W471">
        <v>10</v>
      </c>
      <c r="X471">
        <v>19</v>
      </c>
      <c r="Y471">
        <v>3.5</v>
      </c>
      <c r="Z471">
        <v>1099918</v>
      </c>
      <c r="AA471" t="s">
        <v>43</v>
      </c>
      <c r="AB471">
        <v>102</v>
      </c>
      <c r="AC471" t="s">
        <v>45</v>
      </c>
      <c r="AD471" t="s">
        <v>45</v>
      </c>
      <c r="AE471">
        <v>39</v>
      </c>
    </row>
    <row r="472" spans="2:31" x14ac:dyDescent="0.25">
      <c r="B472">
        <v>105</v>
      </c>
      <c r="C472">
        <v>2019099</v>
      </c>
      <c r="D472">
        <v>1745</v>
      </c>
      <c r="E472" t="s">
        <v>114</v>
      </c>
      <c r="F472" s="1">
        <v>198.08</v>
      </c>
      <c r="G472" s="1">
        <f t="shared" si="7"/>
        <v>198.08</v>
      </c>
      <c r="H472" s="2">
        <v>43769</v>
      </c>
      <c r="I472" t="s">
        <v>38</v>
      </c>
      <c r="J472" t="s">
        <v>127</v>
      </c>
      <c r="K472" t="s">
        <v>116</v>
      </c>
      <c r="M472">
        <v>2165</v>
      </c>
      <c r="N472">
        <v>350384</v>
      </c>
      <c r="S472" t="s">
        <v>117</v>
      </c>
      <c r="T472">
        <v>305</v>
      </c>
      <c r="W472">
        <v>10</v>
      </c>
      <c r="X472">
        <v>19</v>
      </c>
      <c r="Y472">
        <v>4</v>
      </c>
      <c r="Z472">
        <v>1099997</v>
      </c>
      <c r="AA472" t="s">
        <v>43</v>
      </c>
      <c r="AB472">
        <v>102</v>
      </c>
      <c r="AC472" t="s">
        <v>45</v>
      </c>
      <c r="AD472" t="s">
        <v>45</v>
      </c>
      <c r="AE472">
        <v>57</v>
      </c>
    </row>
    <row r="473" spans="2:31" x14ac:dyDescent="0.25">
      <c r="B473">
        <v>105</v>
      </c>
      <c r="C473">
        <v>2019099</v>
      </c>
      <c r="D473">
        <v>1745</v>
      </c>
      <c r="E473" t="s">
        <v>114</v>
      </c>
      <c r="F473" s="1">
        <v>184</v>
      </c>
      <c r="G473" s="1">
        <f t="shared" si="7"/>
        <v>184</v>
      </c>
      <c r="H473" s="2">
        <v>43769</v>
      </c>
      <c r="I473" t="s">
        <v>38</v>
      </c>
      <c r="J473" t="s">
        <v>120</v>
      </c>
      <c r="K473" t="s">
        <v>116</v>
      </c>
      <c r="M473">
        <v>2165</v>
      </c>
      <c r="N473">
        <v>350384</v>
      </c>
      <c r="S473" t="s">
        <v>117</v>
      </c>
      <c r="T473">
        <v>305</v>
      </c>
      <c r="W473">
        <v>10</v>
      </c>
      <c r="X473">
        <v>19</v>
      </c>
      <c r="Y473">
        <v>2</v>
      </c>
      <c r="Z473">
        <v>1099823</v>
      </c>
      <c r="AA473" t="s">
        <v>43</v>
      </c>
      <c r="AB473">
        <v>102</v>
      </c>
      <c r="AC473" t="s">
        <v>45</v>
      </c>
      <c r="AD473" t="s">
        <v>45</v>
      </c>
      <c r="AE473">
        <v>29</v>
      </c>
    </row>
    <row r="474" spans="2:31" x14ac:dyDescent="0.25">
      <c r="B474">
        <v>105</v>
      </c>
      <c r="C474">
        <v>2019099</v>
      </c>
      <c r="D474">
        <v>1745</v>
      </c>
      <c r="E474" t="s">
        <v>114</v>
      </c>
      <c r="F474" s="1">
        <v>184</v>
      </c>
      <c r="G474" s="1">
        <f t="shared" si="7"/>
        <v>184</v>
      </c>
      <c r="H474" s="2">
        <v>43769</v>
      </c>
      <c r="I474" t="s">
        <v>38</v>
      </c>
      <c r="J474" t="s">
        <v>120</v>
      </c>
      <c r="K474" t="s">
        <v>116</v>
      </c>
      <c r="M474">
        <v>2165</v>
      </c>
      <c r="N474">
        <v>350384</v>
      </c>
      <c r="S474" t="s">
        <v>117</v>
      </c>
      <c r="T474">
        <v>305</v>
      </c>
      <c r="W474">
        <v>10</v>
      </c>
      <c r="X474">
        <v>19</v>
      </c>
      <c r="Y474">
        <v>2</v>
      </c>
      <c r="Z474">
        <v>1099823</v>
      </c>
      <c r="AA474" t="s">
        <v>43</v>
      </c>
      <c r="AB474">
        <v>102</v>
      </c>
      <c r="AC474" t="s">
        <v>45</v>
      </c>
      <c r="AD474" t="s">
        <v>45</v>
      </c>
      <c r="AE474">
        <v>30</v>
      </c>
    </row>
    <row r="475" spans="2:31" x14ac:dyDescent="0.25">
      <c r="B475">
        <v>105</v>
      </c>
      <c r="C475">
        <v>2019099</v>
      </c>
      <c r="D475">
        <v>1745</v>
      </c>
      <c r="E475" t="s">
        <v>114</v>
      </c>
      <c r="F475" s="1">
        <v>173.32</v>
      </c>
      <c r="G475" s="1">
        <f t="shared" si="7"/>
        <v>173.32</v>
      </c>
      <c r="H475" s="2">
        <v>43769</v>
      </c>
      <c r="I475" t="s">
        <v>38</v>
      </c>
      <c r="J475" t="s">
        <v>135</v>
      </c>
      <c r="K475" t="s">
        <v>116</v>
      </c>
      <c r="M475">
        <v>2165</v>
      </c>
      <c r="N475">
        <v>350384</v>
      </c>
      <c r="S475" t="s">
        <v>117</v>
      </c>
      <c r="T475">
        <v>305</v>
      </c>
      <c r="W475">
        <v>10</v>
      </c>
      <c r="X475">
        <v>19</v>
      </c>
      <c r="Y475">
        <v>4</v>
      </c>
      <c r="Z475">
        <v>1001702</v>
      </c>
      <c r="AA475" t="s">
        <v>43</v>
      </c>
      <c r="AB475">
        <v>102</v>
      </c>
      <c r="AC475" t="s">
        <v>45</v>
      </c>
      <c r="AD475" t="s">
        <v>45</v>
      </c>
      <c r="AE475">
        <v>46</v>
      </c>
    </row>
    <row r="476" spans="2:31" x14ac:dyDescent="0.25">
      <c r="B476">
        <v>105</v>
      </c>
      <c r="C476">
        <v>2019099</v>
      </c>
      <c r="D476">
        <v>1745</v>
      </c>
      <c r="E476" t="s">
        <v>114</v>
      </c>
      <c r="F476" s="1">
        <v>160</v>
      </c>
      <c r="G476" s="1">
        <f t="shared" si="7"/>
        <v>160</v>
      </c>
      <c r="H476" s="2">
        <v>43769</v>
      </c>
      <c r="I476" t="s">
        <v>38</v>
      </c>
      <c r="J476" t="s">
        <v>124</v>
      </c>
      <c r="K476" t="s">
        <v>116</v>
      </c>
      <c r="M476">
        <v>2165</v>
      </c>
      <c r="N476">
        <v>350384</v>
      </c>
      <c r="S476" t="s">
        <v>117</v>
      </c>
      <c r="T476">
        <v>305</v>
      </c>
      <c r="W476">
        <v>10</v>
      </c>
      <c r="X476">
        <v>19</v>
      </c>
      <c r="Y476">
        <v>2.5</v>
      </c>
      <c r="Z476">
        <v>1099918</v>
      </c>
      <c r="AA476" t="s">
        <v>43</v>
      </c>
      <c r="AB476">
        <v>102</v>
      </c>
      <c r="AC476" t="s">
        <v>45</v>
      </c>
      <c r="AD476" t="s">
        <v>45</v>
      </c>
      <c r="AE476">
        <v>35</v>
      </c>
    </row>
    <row r="477" spans="2:31" x14ac:dyDescent="0.25">
      <c r="B477">
        <v>105</v>
      </c>
      <c r="C477">
        <v>2019099</v>
      </c>
      <c r="D477">
        <v>1745</v>
      </c>
      <c r="E477" t="s">
        <v>114</v>
      </c>
      <c r="F477" s="1">
        <v>148.56</v>
      </c>
      <c r="G477" s="1">
        <f t="shared" si="7"/>
        <v>148.56</v>
      </c>
      <c r="H477" s="2">
        <v>43769</v>
      </c>
      <c r="I477" t="s">
        <v>38</v>
      </c>
      <c r="J477" t="s">
        <v>133</v>
      </c>
      <c r="K477" t="s">
        <v>116</v>
      </c>
      <c r="M477">
        <v>2165</v>
      </c>
      <c r="N477">
        <v>350384</v>
      </c>
      <c r="S477" t="s">
        <v>117</v>
      </c>
      <c r="T477">
        <v>305</v>
      </c>
      <c r="W477">
        <v>10</v>
      </c>
      <c r="X477">
        <v>19</v>
      </c>
      <c r="Y477">
        <v>3</v>
      </c>
      <c r="Z477">
        <v>1099820</v>
      </c>
      <c r="AA477" t="s">
        <v>43</v>
      </c>
      <c r="AB477">
        <v>102</v>
      </c>
      <c r="AC477" t="s">
        <v>45</v>
      </c>
      <c r="AD477" t="s">
        <v>45</v>
      </c>
      <c r="AE477">
        <v>52</v>
      </c>
    </row>
    <row r="478" spans="2:31" x14ac:dyDescent="0.25">
      <c r="B478">
        <v>105</v>
      </c>
      <c r="C478">
        <v>2019099</v>
      </c>
      <c r="D478">
        <v>1745</v>
      </c>
      <c r="E478" t="s">
        <v>114</v>
      </c>
      <c r="F478" s="1">
        <v>148.56</v>
      </c>
      <c r="G478" s="1">
        <f t="shared" si="7"/>
        <v>148.56</v>
      </c>
      <c r="H478" s="2">
        <v>43769</v>
      </c>
      <c r="I478" t="s">
        <v>38</v>
      </c>
      <c r="J478" t="s">
        <v>127</v>
      </c>
      <c r="K478" t="s">
        <v>116</v>
      </c>
      <c r="M478">
        <v>2165</v>
      </c>
      <c r="N478">
        <v>350384</v>
      </c>
      <c r="S478" t="s">
        <v>117</v>
      </c>
      <c r="T478">
        <v>305</v>
      </c>
      <c r="W478">
        <v>10</v>
      </c>
      <c r="X478">
        <v>19</v>
      </c>
      <c r="Y478">
        <v>3</v>
      </c>
      <c r="Z478">
        <v>1099997</v>
      </c>
      <c r="AA478" t="s">
        <v>43</v>
      </c>
      <c r="AB478">
        <v>102</v>
      </c>
      <c r="AC478" t="s">
        <v>45</v>
      </c>
      <c r="AD478" t="s">
        <v>45</v>
      </c>
      <c r="AE478">
        <v>56</v>
      </c>
    </row>
    <row r="479" spans="2:31" x14ac:dyDescent="0.25">
      <c r="B479">
        <v>105</v>
      </c>
      <c r="C479">
        <v>2019099</v>
      </c>
      <c r="D479">
        <v>1745</v>
      </c>
      <c r="E479" t="s">
        <v>114</v>
      </c>
      <c r="F479" s="1">
        <v>148.56</v>
      </c>
      <c r="G479" s="1">
        <f t="shared" si="7"/>
        <v>148.56</v>
      </c>
      <c r="H479" s="2">
        <v>43769</v>
      </c>
      <c r="I479" t="s">
        <v>38</v>
      </c>
      <c r="J479" t="s">
        <v>127</v>
      </c>
      <c r="K479" t="s">
        <v>116</v>
      </c>
      <c r="M479">
        <v>2165</v>
      </c>
      <c r="N479">
        <v>350384</v>
      </c>
      <c r="S479" t="s">
        <v>117</v>
      </c>
      <c r="T479">
        <v>305</v>
      </c>
      <c r="W479">
        <v>10</v>
      </c>
      <c r="X479">
        <v>19</v>
      </c>
      <c r="Y479">
        <v>3</v>
      </c>
      <c r="Z479">
        <v>1099997</v>
      </c>
      <c r="AA479" t="s">
        <v>43</v>
      </c>
      <c r="AB479">
        <v>102</v>
      </c>
      <c r="AC479" t="s">
        <v>45</v>
      </c>
      <c r="AD479" t="s">
        <v>45</v>
      </c>
      <c r="AE479">
        <v>59</v>
      </c>
    </row>
    <row r="480" spans="2:31" x14ac:dyDescent="0.25">
      <c r="B480">
        <v>105</v>
      </c>
      <c r="C480">
        <v>2019099</v>
      </c>
      <c r="D480">
        <v>1745</v>
      </c>
      <c r="E480" t="s">
        <v>114</v>
      </c>
      <c r="F480" s="1">
        <v>148.56</v>
      </c>
      <c r="G480" s="1">
        <f t="shared" si="7"/>
        <v>148.56</v>
      </c>
      <c r="H480" s="2">
        <v>43769</v>
      </c>
      <c r="I480" t="s">
        <v>38</v>
      </c>
      <c r="J480" t="s">
        <v>127</v>
      </c>
      <c r="K480" t="s">
        <v>116</v>
      </c>
      <c r="M480">
        <v>2165</v>
      </c>
      <c r="N480">
        <v>350384</v>
      </c>
      <c r="S480" t="s">
        <v>117</v>
      </c>
      <c r="T480">
        <v>305</v>
      </c>
      <c r="W480">
        <v>10</v>
      </c>
      <c r="X480">
        <v>19</v>
      </c>
      <c r="Y480">
        <v>3</v>
      </c>
      <c r="Z480">
        <v>1099997</v>
      </c>
      <c r="AA480" t="s">
        <v>43</v>
      </c>
      <c r="AB480">
        <v>102</v>
      </c>
      <c r="AC480" t="s">
        <v>45</v>
      </c>
      <c r="AD480" t="s">
        <v>45</v>
      </c>
      <c r="AE480">
        <v>62</v>
      </c>
    </row>
    <row r="481" spans="2:31" x14ac:dyDescent="0.25">
      <c r="B481">
        <v>105</v>
      </c>
      <c r="C481">
        <v>2019099</v>
      </c>
      <c r="D481">
        <v>1745</v>
      </c>
      <c r="E481" t="s">
        <v>114</v>
      </c>
      <c r="F481" s="1">
        <v>148.56</v>
      </c>
      <c r="G481" s="1">
        <f t="shared" si="7"/>
        <v>148.56</v>
      </c>
      <c r="H481" s="2">
        <v>43769</v>
      </c>
      <c r="I481" t="s">
        <v>38</v>
      </c>
      <c r="J481" t="s">
        <v>131</v>
      </c>
      <c r="K481" t="s">
        <v>116</v>
      </c>
      <c r="M481">
        <v>2165</v>
      </c>
      <c r="N481">
        <v>350384</v>
      </c>
      <c r="S481" t="s">
        <v>117</v>
      </c>
      <c r="T481">
        <v>305</v>
      </c>
      <c r="W481">
        <v>10</v>
      </c>
      <c r="X481">
        <v>19</v>
      </c>
      <c r="Y481">
        <v>3</v>
      </c>
      <c r="Z481">
        <v>1001446</v>
      </c>
      <c r="AA481" t="s">
        <v>43</v>
      </c>
      <c r="AB481">
        <v>102</v>
      </c>
      <c r="AC481" t="s">
        <v>45</v>
      </c>
      <c r="AD481" t="s">
        <v>45</v>
      </c>
      <c r="AE481">
        <v>66</v>
      </c>
    </row>
    <row r="482" spans="2:31" x14ac:dyDescent="0.25">
      <c r="B482">
        <v>105</v>
      </c>
      <c r="C482">
        <v>2019099</v>
      </c>
      <c r="D482">
        <v>1745</v>
      </c>
      <c r="E482" t="s">
        <v>114</v>
      </c>
      <c r="F482" s="1">
        <v>148.56</v>
      </c>
      <c r="G482" s="1">
        <f t="shared" si="7"/>
        <v>148.56</v>
      </c>
      <c r="H482" s="2">
        <v>43769</v>
      </c>
      <c r="I482" t="s">
        <v>38</v>
      </c>
      <c r="J482" t="s">
        <v>128</v>
      </c>
      <c r="K482" t="s">
        <v>116</v>
      </c>
      <c r="M482">
        <v>2165</v>
      </c>
      <c r="N482">
        <v>350384</v>
      </c>
      <c r="S482" t="s">
        <v>117</v>
      </c>
      <c r="T482">
        <v>305</v>
      </c>
      <c r="W482">
        <v>10</v>
      </c>
      <c r="X482">
        <v>19</v>
      </c>
      <c r="Y482">
        <v>3</v>
      </c>
      <c r="Z482">
        <v>1001564</v>
      </c>
      <c r="AA482" t="s">
        <v>43</v>
      </c>
      <c r="AB482">
        <v>102</v>
      </c>
      <c r="AC482" t="s">
        <v>45</v>
      </c>
      <c r="AD482" t="s">
        <v>45</v>
      </c>
      <c r="AE482">
        <v>74</v>
      </c>
    </row>
    <row r="483" spans="2:31" x14ac:dyDescent="0.25">
      <c r="B483">
        <v>105</v>
      </c>
      <c r="C483">
        <v>2019099</v>
      </c>
      <c r="D483">
        <v>1745</v>
      </c>
      <c r="E483" t="s">
        <v>114</v>
      </c>
      <c r="F483" s="1">
        <v>129.99</v>
      </c>
      <c r="G483" s="1">
        <f t="shared" si="7"/>
        <v>129.99</v>
      </c>
      <c r="H483" s="2">
        <v>43769</v>
      </c>
      <c r="I483" t="s">
        <v>38</v>
      </c>
      <c r="J483" t="s">
        <v>135</v>
      </c>
      <c r="K483" t="s">
        <v>116</v>
      </c>
      <c r="M483">
        <v>2165</v>
      </c>
      <c r="N483">
        <v>350384</v>
      </c>
      <c r="S483" t="s">
        <v>117</v>
      </c>
      <c r="T483">
        <v>305</v>
      </c>
      <c r="W483">
        <v>10</v>
      </c>
      <c r="X483">
        <v>19</v>
      </c>
      <c r="Y483">
        <v>3</v>
      </c>
      <c r="Z483">
        <v>1001702</v>
      </c>
      <c r="AA483" t="s">
        <v>43</v>
      </c>
      <c r="AB483">
        <v>102</v>
      </c>
      <c r="AC483" t="s">
        <v>45</v>
      </c>
      <c r="AD483" t="s">
        <v>45</v>
      </c>
      <c r="AE483">
        <v>43</v>
      </c>
    </row>
    <row r="484" spans="2:31" x14ac:dyDescent="0.25">
      <c r="B484">
        <v>105</v>
      </c>
      <c r="C484">
        <v>2019099</v>
      </c>
      <c r="D484">
        <v>1745</v>
      </c>
      <c r="E484" t="s">
        <v>114</v>
      </c>
      <c r="F484" s="1">
        <v>129.99</v>
      </c>
      <c r="G484" s="1">
        <f t="shared" si="7"/>
        <v>129.99</v>
      </c>
      <c r="H484" s="2">
        <v>43769</v>
      </c>
      <c r="I484" t="s">
        <v>38</v>
      </c>
      <c r="J484" t="s">
        <v>135</v>
      </c>
      <c r="K484" t="s">
        <v>116</v>
      </c>
      <c r="M484">
        <v>2165</v>
      </c>
      <c r="N484">
        <v>350384</v>
      </c>
      <c r="S484" t="s">
        <v>117</v>
      </c>
      <c r="T484">
        <v>305</v>
      </c>
      <c r="W484">
        <v>10</v>
      </c>
      <c r="X484">
        <v>19</v>
      </c>
      <c r="Y484">
        <v>3</v>
      </c>
      <c r="Z484">
        <v>1001702</v>
      </c>
      <c r="AA484" t="s">
        <v>43</v>
      </c>
      <c r="AB484">
        <v>102</v>
      </c>
      <c r="AC484" t="s">
        <v>45</v>
      </c>
      <c r="AD484" t="s">
        <v>45</v>
      </c>
      <c r="AE484">
        <v>44</v>
      </c>
    </row>
    <row r="485" spans="2:31" x14ac:dyDescent="0.25">
      <c r="B485">
        <v>105</v>
      </c>
      <c r="C485">
        <v>2019099</v>
      </c>
      <c r="D485">
        <v>1745</v>
      </c>
      <c r="E485" t="s">
        <v>114</v>
      </c>
      <c r="F485" s="1">
        <v>123.8</v>
      </c>
      <c r="G485" s="1">
        <f t="shared" si="7"/>
        <v>123.8</v>
      </c>
      <c r="H485" s="2">
        <v>43769</v>
      </c>
      <c r="I485" t="s">
        <v>38</v>
      </c>
      <c r="J485" t="s">
        <v>128</v>
      </c>
      <c r="K485" t="s">
        <v>116</v>
      </c>
      <c r="M485">
        <v>2165</v>
      </c>
      <c r="N485">
        <v>350384</v>
      </c>
      <c r="S485" t="s">
        <v>117</v>
      </c>
      <c r="T485">
        <v>305</v>
      </c>
      <c r="W485">
        <v>10</v>
      </c>
      <c r="X485">
        <v>19</v>
      </c>
      <c r="Y485">
        <v>2.5</v>
      </c>
      <c r="Z485">
        <v>1001564</v>
      </c>
      <c r="AA485" t="s">
        <v>43</v>
      </c>
      <c r="AB485">
        <v>102</v>
      </c>
      <c r="AC485" t="s">
        <v>45</v>
      </c>
      <c r="AD485" t="s">
        <v>45</v>
      </c>
      <c r="AE485">
        <v>78</v>
      </c>
    </row>
    <row r="486" spans="2:31" x14ac:dyDescent="0.25">
      <c r="B486">
        <v>105</v>
      </c>
      <c r="C486">
        <v>2019099</v>
      </c>
      <c r="D486">
        <v>1745</v>
      </c>
      <c r="E486" t="s">
        <v>114</v>
      </c>
      <c r="F486" s="1">
        <v>123.8</v>
      </c>
      <c r="G486" s="1">
        <f t="shared" si="7"/>
        <v>123.8</v>
      </c>
      <c r="H486" s="2">
        <v>43769</v>
      </c>
      <c r="I486" t="s">
        <v>38</v>
      </c>
      <c r="J486" t="s">
        <v>128</v>
      </c>
      <c r="K486" t="s">
        <v>116</v>
      </c>
      <c r="M486">
        <v>2165</v>
      </c>
      <c r="N486">
        <v>350384</v>
      </c>
      <c r="S486" t="s">
        <v>117</v>
      </c>
      <c r="T486">
        <v>305</v>
      </c>
      <c r="W486">
        <v>10</v>
      </c>
      <c r="X486">
        <v>19</v>
      </c>
      <c r="Y486">
        <v>2.5</v>
      </c>
      <c r="Z486">
        <v>1001564</v>
      </c>
      <c r="AA486" t="s">
        <v>43</v>
      </c>
      <c r="AB486">
        <v>102</v>
      </c>
      <c r="AC486" t="s">
        <v>45</v>
      </c>
      <c r="AD486" t="s">
        <v>45</v>
      </c>
      <c r="AE486">
        <v>79</v>
      </c>
    </row>
    <row r="487" spans="2:31" x14ac:dyDescent="0.25">
      <c r="B487">
        <v>105</v>
      </c>
      <c r="C487">
        <v>2019099</v>
      </c>
      <c r="D487">
        <v>1745</v>
      </c>
      <c r="E487" t="s">
        <v>114</v>
      </c>
      <c r="F487" s="1">
        <v>122</v>
      </c>
      <c r="G487" s="1">
        <f t="shared" si="7"/>
        <v>122</v>
      </c>
      <c r="H487" s="2">
        <v>43769</v>
      </c>
      <c r="I487" t="s">
        <v>38</v>
      </c>
      <c r="J487" t="s">
        <v>124</v>
      </c>
      <c r="K487" t="s">
        <v>116</v>
      </c>
      <c r="M487">
        <v>2165</v>
      </c>
      <c r="N487">
        <v>350384</v>
      </c>
      <c r="S487" t="s">
        <v>117</v>
      </c>
      <c r="T487">
        <v>305</v>
      </c>
      <c r="W487">
        <v>10</v>
      </c>
      <c r="X487">
        <v>19</v>
      </c>
      <c r="Y487">
        <v>2</v>
      </c>
      <c r="Z487">
        <v>1099918</v>
      </c>
      <c r="AA487" t="s">
        <v>43</v>
      </c>
      <c r="AB487">
        <v>102</v>
      </c>
      <c r="AC487" t="s">
        <v>45</v>
      </c>
      <c r="AD487" t="s">
        <v>45</v>
      </c>
      <c r="AE487">
        <v>32</v>
      </c>
    </row>
    <row r="488" spans="2:31" x14ac:dyDescent="0.25">
      <c r="B488">
        <v>105</v>
      </c>
      <c r="C488">
        <v>2019099</v>
      </c>
      <c r="D488">
        <v>1745</v>
      </c>
      <c r="E488" t="s">
        <v>114</v>
      </c>
      <c r="F488" s="1">
        <v>99.04</v>
      </c>
      <c r="G488" s="1">
        <f t="shared" si="7"/>
        <v>99.04</v>
      </c>
      <c r="H488" s="2">
        <v>43769</v>
      </c>
      <c r="I488" t="s">
        <v>38</v>
      </c>
      <c r="J488" t="s">
        <v>133</v>
      </c>
      <c r="K488" t="s">
        <v>116</v>
      </c>
      <c r="M488">
        <v>2165</v>
      </c>
      <c r="N488">
        <v>350384</v>
      </c>
      <c r="S488" t="s">
        <v>117</v>
      </c>
      <c r="T488">
        <v>305</v>
      </c>
      <c r="W488">
        <v>10</v>
      </c>
      <c r="X488">
        <v>19</v>
      </c>
      <c r="Y488">
        <v>2</v>
      </c>
      <c r="Z488">
        <v>1099820</v>
      </c>
      <c r="AA488" t="s">
        <v>43</v>
      </c>
      <c r="AB488">
        <v>102</v>
      </c>
      <c r="AC488" t="s">
        <v>45</v>
      </c>
      <c r="AD488" t="s">
        <v>45</v>
      </c>
      <c r="AE488">
        <v>48</v>
      </c>
    </row>
    <row r="489" spans="2:31" x14ac:dyDescent="0.25">
      <c r="B489">
        <v>105</v>
      </c>
      <c r="C489">
        <v>2019099</v>
      </c>
      <c r="D489">
        <v>1745</v>
      </c>
      <c r="E489" t="s">
        <v>114</v>
      </c>
      <c r="F489" s="1">
        <v>99.04</v>
      </c>
      <c r="G489" s="1">
        <f t="shared" si="7"/>
        <v>99.04</v>
      </c>
      <c r="H489" s="2">
        <v>43769</v>
      </c>
      <c r="I489" t="s">
        <v>38</v>
      </c>
      <c r="J489" t="s">
        <v>133</v>
      </c>
      <c r="K489" t="s">
        <v>116</v>
      </c>
      <c r="M489">
        <v>2165</v>
      </c>
      <c r="N489">
        <v>350384</v>
      </c>
      <c r="S489" t="s">
        <v>117</v>
      </c>
      <c r="T489">
        <v>305</v>
      </c>
      <c r="W489">
        <v>10</v>
      </c>
      <c r="X489">
        <v>19</v>
      </c>
      <c r="Y489">
        <v>2</v>
      </c>
      <c r="Z489">
        <v>1099820</v>
      </c>
      <c r="AA489" t="s">
        <v>43</v>
      </c>
      <c r="AB489">
        <v>102</v>
      </c>
      <c r="AC489" t="s">
        <v>45</v>
      </c>
      <c r="AD489" t="s">
        <v>45</v>
      </c>
      <c r="AE489">
        <v>49</v>
      </c>
    </row>
    <row r="490" spans="2:31" x14ac:dyDescent="0.25">
      <c r="B490">
        <v>105</v>
      </c>
      <c r="C490">
        <v>2019099</v>
      </c>
      <c r="D490">
        <v>1745</v>
      </c>
      <c r="E490" t="s">
        <v>114</v>
      </c>
      <c r="F490" s="1">
        <v>99.04</v>
      </c>
      <c r="G490" s="1">
        <f t="shared" si="7"/>
        <v>99.04</v>
      </c>
      <c r="H490" s="2">
        <v>43769</v>
      </c>
      <c r="I490" t="s">
        <v>38</v>
      </c>
      <c r="J490" t="s">
        <v>133</v>
      </c>
      <c r="K490" t="s">
        <v>116</v>
      </c>
      <c r="M490">
        <v>2165</v>
      </c>
      <c r="N490">
        <v>350384</v>
      </c>
      <c r="S490" t="s">
        <v>117</v>
      </c>
      <c r="T490">
        <v>305</v>
      </c>
      <c r="W490">
        <v>10</v>
      </c>
      <c r="X490">
        <v>19</v>
      </c>
      <c r="Y490">
        <v>2</v>
      </c>
      <c r="Z490">
        <v>1099820</v>
      </c>
      <c r="AA490" t="s">
        <v>43</v>
      </c>
      <c r="AB490">
        <v>102</v>
      </c>
      <c r="AC490" t="s">
        <v>45</v>
      </c>
      <c r="AD490" t="s">
        <v>45</v>
      </c>
      <c r="AE490">
        <v>51</v>
      </c>
    </row>
    <row r="491" spans="2:31" x14ac:dyDescent="0.25">
      <c r="B491">
        <v>105</v>
      </c>
      <c r="C491">
        <v>2019099</v>
      </c>
      <c r="D491">
        <v>1745</v>
      </c>
      <c r="E491" t="s">
        <v>114</v>
      </c>
      <c r="F491" s="1">
        <v>99.04</v>
      </c>
      <c r="G491" s="1">
        <f t="shared" si="7"/>
        <v>99.04</v>
      </c>
      <c r="H491" s="2">
        <v>43769</v>
      </c>
      <c r="I491" t="s">
        <v>38</v>
      </c>
      <c r="J491" t="s">
        <v>133</v>
      </c>
      <c r="K491" t="s">
        <v>116</v>
      </c>
      <c r="M491">
        <v>2165</v>
      </c>
      <c r="N491">
        <v>350384</v>
      </c>
      <c r="S491" t="s">
        <v>117</v>
      </c>
      <c r="T491">
        <v>305</v>
      </c>
      <c r="W491">
        <v>10</v>
      </c>
      <c r="X491">
        <v>19</v>
      </c>
      <c r="Y491">
        <v>2</v>
      </c>
      <c r="Z491">
        <v>1099820</v>
      </c>
      <c r="AA491" t="s">
        <v>43</v>
      </c>
      <c r="AB491">
        <v>102</v>
      </c>
      <c r="AC491" t="s">
        <v>45</v>
      </c>
      <c r="AD491" t="s">
        <v>45</v>
      </c>
      <c r="AE491">
        <v>53</v>
      </c>
    </row>
    <row r="492" spans="2:31" x14ac:dyDescent="0.25">
      <c r="B492">
        <v>105</v>
      </c>
      <c r="C492">
        <v>2019099</v>
      </c>
      <c r="D492">
        <v>1745</v>
      </c>
      <c r="E492" t="s">
        <v>114</v>
      </c>
      <c r="F492" s="1">
        <v>99.04</v>
      </c>
      <c r="G492" s="1">
        <f t="shared" si="7"/>
        <v>99.04</v>
      </c>
      <c r="H492" s="2">
        <v>43769</v>
      </c>
      <c r="I492" t="s">
        <v>38</v>
      </c>
      <c r="J492" t="s">
        <v>130</v>
      </c>
      <c r="K492" t="s">
        <v>116</v>
      </c>
      <c r="M492">
        <v>2165</v>
      </c>
      <c r="N492">
        <v>350384</v>
      </c>
      <c r="S492" t="s">
        <v>117</v>
      </c>
      <c r="T492">
        <v>305</v>
      </c>
      <c r="W492">
        <v>10</v>
      </c>
      <c r="X492">
        <v>19</v>
      </c>
      <c r="Y492">
        <v>2</v>
      </c>
      <c r="Z492">
        <v>1099895</v>
      </c>
      <c r="AA492" t="s">
        <v>43</v>
      </c>
      <c r="AB492">
        <v>102</v>
      </c>
      <c r="AC492" t="s">
        <v>45</v>
      </c>
      <c r="AD492" t="s">
        <v>45</v>
      </c>
      <c r="AE492">
        <v>54</v>
      </c>
    </row>
    <row r="493" spans="2:31" x14ac:dyDescent="0.25">
      <c r="B493">
        <v>105</v>
      </c>
      <c r="C493">
        <v>2019099</v>
      </c>
      <c r="D493">
        <v>1745</v>
      </c>
      <c r="E493" t="s">
        <v>114</v>
      </c>
      <c r="F493" s="1">
        <v>99.04</v>
      </c>
      <c r="G493" s="1">
        <f t="shared" si="7"/>
        <v>99.04</v>
      </c>
      <c r="H493" s="2">
        <v>43769</v>
      </c>
      <c r="I493" t="s">
        <v>38</v>
      </c>
      <c r="J493" t="s">
        <v>127</v>
      </c>
      <c r="K493" t="s">
        <v>116</v>
      </c>
      <c r="M493">
        <v>2165</v>
      </c>
      <c r="N493">
        <v>350384</v>
      </c>
      <c r="S493" t="s">
        <v>117</v>
      </c>
      <c r="T493">
        <v>305</v>
      </c>
      <c r="W493">
        <v>10</v>
      </c>
      <c r="X493">
        <v>19</v>
      </c>
      <c r="Y493">
        <v>2</v>
      </c>
      <c r="Z493">
        <v>1099997</v>
      </c>
      <c r="AA493" t="s">
        <v>43</v>
      </c>
      <c r="AB493">
        <v>102</v>
      </c>
      <c r="AC493" t="s">
        <v>45</v>
      </c>
      <c r="AD493" t="s">
        <v>45</v>
      </c>
      <c r="AE493">
        <v>55</v>
      </c>
    </row>
    <row r="494" spans="2:31" x14ac:dyDescent="0.25">
      <c r="B494">
        <v>105</v>
      </c>
      <c r="C494">
        <v>2019099</v>
      </c>
      <c r="D494">
        <v>1745</v>
      </c>
      <c r="E494" t="s">
        <v>114</v>
      </c>
      <c r="F494" s="1">
        <v>99.04</v>
      </c>
      <c r="G494" s="1">
        <f t="shared" si="7"/>
        <v>99.04</v>
      </c>
      <c r="H494" s="2">
        <v>43769</v>
      </c>
      <c r="I494" t="s">
        <v>38</v>
      </c>
      <c r="J494" t="s">
        <v>127</v>
      </c>
      <c r="K494" t="s">
        <v>116</v>
      </c>
      <c r="M494">
        <v>2165</v>
      </c>
      <c r="N494">
        <v>350384</v>
      </c>
      <c r="S494" t="s">
        <v>117</v>
      </c>
      <c r="T494">
        <v>305</v>
      </c>
      <c r="W494">
        <v>10</v>
      </c>
      <c r="X494">
        <v>19</v>
      </c>
      <c r="Y494">
        <v>2</v>
      </c>
      <c r="Z494">
        <v>1099997</v>
      </c>
      <c r="AA494" t="s">
        <v>43</v>
      </c>
      <c r="AB494">
        <v>102</v>
      </c>
      <c r="AC494" t="s">
        <v>45</v>
      </c>
      <c r="AD494" t="s">
        <v>45</v>
      </c>
      <c r="AE494">
        <v>58</v>
      </c>
    </row>
    <row r="495" spans="2:31" x14ac:dyDescent="0.25">
      <c r="B495">
        <v>105</v>
      </c>
      <c r="C495">
        <v>2019099</v>
      </c>
      <c r="D495">
        <v>1745</v>
      </c>
      <c r="E495" t="s">
        <v>114</v>
      </c>
      <c r="F495" s="1">
        <v>99.04</v>
      </c>
      <c r="G495" s="1">
        <f t="shared" si="7"/>
        <v>99.04</v>
      </c>
      <c r="H495" s="2">
        <v>43769</v>
      </c>
      <c r="I495" t="s">
        <v>38</v>
      </c>
      <c r="J495" t="s">
        <v>127</v>
      </c>
      <c r="K495" t="s">
        <v>116</v>
      </c>
      <c r="M495">
        <v>2165</v>
      </c>
      <c r="N495">
        <v>350384</v>
      </c>
      <c r="S495" t="s">
        <v>117</v>
      </c>
      <c r="T495">
        <v>305</v>
      </c>
      <c r="W495">
        <v>10</v>
      </c>
      <c r="X495">
        <v>19</v>
      </c>
      <c r="Y495">
        <v>2</v>
      </c>
      <c r="Z495">
        <v>1099997</v>
      </c>
      <c r="AA495" t="s">
        <v>43</v>
      </c>
      <c r="AB495">
        <v>102</v>
      </c>
      <c r="AC495" t="s">
        <v>45</v>
      </c>
      <c r="AD495" t="s">
        <v>45</v>
      </c>
      <c r="AE495">
        <v>61</v>
      </c>
    </row>
    <row r="496" spans="2:31" x14ac:dyDescent="0.25">
      <c r="B496">
        <v>105</v>
      </c>
      <c r="C496">
        <v>2019099</v>
      </c>
      <c r="D496">
        <v>1745</v>
      </c>
      <c r="E496" t="s">
        <v>114</v>
      </c>
      <c r="F496" s="1">
        <v>99.04</v>
      </c>
      <c r="G496" s="1">
        <f t="shared" si="7"/>
        <v>99.04</v>
      </c>
      <c r="H496" s="2">
        <v>43769</v>
      </c>
      <c r="I496" t="s">
        <v>38</v>
      </c>
      <c r="J496" t="s">
        <v>128</v>
      </c>
      <c r="K496" t="s">
        <v>116</v>
      </c>
      <c r="M496">
        <v>2165</v>
      </c>
      <c r="N496">
        <v>350384</v>
      </c>
      <c r="S496" t="s">
        <v>117</v>
      </c>
      <c r="T496">
        <v>305</v>
      </c>
      <c r="W496">
        <v>10</v>
      </c>
      <c r="X496">
        <v>19</v>
      </c>
      <c r="Y496">
        <v>2</v>
      </c>
      <c r="Z496">
        <v>1001564</v>
      </c>
      <c r="AA496" t="s">
        <v>43</v>
      </c>
      <c r="AB496">
        <v>102</v>
      </c>
      <c r="AC496" t="s">
        <v>45</v>
      </c>
      <c r="AD496" t="s">
        <v>45</v>
      </c>
      <c r="AE496">
        <v>72</v>
      </c>
    </row>
    <row r="497" spans="2:31" x14ac:dyDescent="0.25">
      <c r="B497">
        <v>105</v>
      </c>
      <c r="C497">
        <v>2019099</v>
      </c>
      <c r="D497">
        <v>1745</v>
      </c>
      <c r="E497" t="s">
        <v>114</v>
      </c>
      <c r="F497" s="1">
        <v>99.04</v>
      </c>
      <c r="G497" s="1">
        <f t="shared" si="7"/>
        <v>99.04</v>
      </c>
      <c r="H497" s="2">
        <v>43769</v>
      </c>
      <c r="I497" t="s">
        <v>38</v>
      </c>
      <c r="J497" t="s">
        <v>128</v>
      </c>
      <c r="K497" t="s">
        <v>116</v>
      </c>
      <c r="M497">
        <v>2165</v>
      </c>
      <c r="N497">
        <v>350384</v>
      </c>
      <c r="S497" t="s">
        <v>117</v>
      </c>
      <c r="T497">
        <v>305</v>
      </c>
      <c r="W497">
        <v>10</v>
      </c>
      <c r="X497">
        <v>19</v>
      </c>
      <c r="Y497">
        <v>2</v>
      </c>
      <c r="Z497">
        <v>1001564</v>
      </c>
      <c r="AA497" t="s">
        <v>43</v>
      </c>
      <c r="AB497">
        <v>102</v>
      </c>
      <c r="AC497" t="s">
        <v>45</v>
      </c>
      <c r="AD497" t="s">
        <v>45</v>
      </c>
      <c r="AE497">
        <v>75</v>
      </c>
    </row>
    <row r="498" spans="2:31" x14ac:dyDescent="0.25">
      <c r="B498">
        <v>105</v>
      </c>
      <c r="C498">
        <v>2019099</v>
      </c>
      <c r="D498">
        <v>1745</v>
      </c>
      <c r="E498" t="s">
        <v>114</v>
      </c>
      <c r="F498" s="1">
        <v>96</v>
      </c>
      <c r="G498" s="1">
        <f t="shared" si="7"/>
        <v>96</v>
      </c>
      <c r="H498" s="2">
        <v>43769</v>
      </c>
      <c r="I498" t="s">
        <v>38</v>
      </c>
      <c r="J498" t="s">
        <v>124</v>
      </c>
      <c r="K498" t="s">
        <v>116</v>
      </c>
      <c r="M498">
        <v>2165</v>
      </c>
      <c r="N498">
        <v>350384</v>
      </c>
      <c r="S498" t="s">
        <v>117</v>
      </c>
      <c r="T498">
        <v>305</v>
      </c>
      <c r="W498">
        <v>10</v>
      </c>
      <c r="X498">
        <v>19</v>
      </c>
      <c r="Y498">
        <v>1.5</v>
      </c>
      <c r="Z498">
        <v>1099918</v>
      </c>
      <c r="AA498" t="s">
        <v>43</v>
      </c>
      <c r="AB498">
        <v>102</v>
      </c>
      <c r="AC498" t="s">
        <v>45</v>
      </c>
      <c r="AD498" t="s">
        <v>45</v>
      </c>
      <c r="AE498">
        <v>33</v>
      </c>
    </row>
    <row r="499" spans="2:31" x14ac:dyDescent="0.25">
      <c r="B499">
        <v>105</v>
      </c>
      <c r="C499">
        <v>2019099</v>
      </c>
      <c r="D499">
        <v>1745</v>
      </c>
      <c r="E499" t="s">
        <v>114</v>
      </c>
      <c r="F499" s="1">
        <v>86.66</v>
      </c>
      <c r="G499" s="1">
        <f t="shared" si="7"/>
        <v>86.66</v>
      </c>
      <c r="H499" s="2">
        <v>43769</v>
      </c>
      <c r="I499" t="s">
        <v>38</v>
      </c>
      <c r="J499" t="s">
        <v>135</v>
      </c>
      <c r="K499" t="s">
        <v>116</v>
      </c>
      <c r="M499">
        <v>2165</v>
      </c>
      <c r="N499">
        <v>350384</v>
      </c>
      <c r="S499" t="s">
        <v>117</v>
      </c>
      <c r="T499">
        <v>305</v>
      </c>
      <c r="W499">
        <v>10</v>
      </c>
      <c r="X499">
        <v>19</v>
      </c>
      <c r="Y499">
        <v>2</v>
      </c>
      <c r="Z499">
        <v>1001702</v>
      </c>
      <c r="AA499" t="s">
        <v>43</v>
      </c>
      <c r="AB499">
        <v>102</v>
      </c>
      <c r="AC499" t="s">
        <v>45</v>
      </c>
      <c r="AD499" t="s">
        <v>45</v>
      </c>
      <c r="AE499">
        <v>41</v>
      </c>
    </row>
    <row r="500" spans="2:31" x14ac:dyDescent="0.25">
      <c r="B500">
        <v>105</v>
      </c>
      <c r="C500">
        <v>2019099</v>
      </c>
      <c r="D500">
        <v>1745</v>
      </c>
      <c r="E500" t="s">
        <v>114</v>
      </c>
      <c r="F500" s="1">
        <v>86.66</v>
      </c>
      <c r="G500" s="1">
        <f t="shared" si="7"/>
        <v>86.66</v>
      </c>
      <c r="H500" s="2">
        <v>43769</v>
      </c>
      <c r="I500" t="s">
        <v>38</v>
      </c>
      <c r="J500" t="s">
        <v>135</v>
      </c>
      <c r="K500" t="s">
        <v>116</v>
      </c>
      <c r="M500">
        <v>2165</v>
      </c>
      <c r="N500">
        <v>350384</v>
      </c>
      <c r="S500" t="s">
        <v>117</v>
      </c>
      <c r="T500">
        <v>305</v>
      </c>
      <c r="W500">
        <v>10</v>
      </c>
      <c r="X500">
        <v>19</v>
      </c>
      <c r="Y500">
        <v>2</v>
      </c>
      <c r="Z500">
        <v>1001702</v>
      </c>
      <c r="AA500" t="s">
        <v>43</v>
      </c>
      <c r="AB500">
        <v>102</v>
      </c>
      <c r="AC500" t="s">
        <v>45</v>
      </c>
      <c r="AD500" t="s">
        <v>45</v>
      </c>
      <c r="AE500">
        <v>42</v>
      </c>
    </row>
    <row r="501" spans="2:31" x14ac:dyDescent="0.25">
      <c r="B501">
        <v>105</v>
      </c>
      <c r="C501">
        <v>2019099</v>
      </c>
      <c r="D501">
        <v>1745</v>
      </c>
      <c r="E501" t="s">
        <v>114</v>
      </c>
      <c r="F501" s="1">
        <v>86.66</v>
      </c>
      <c r="G501" s="1">
        <f t="shared" si="7"/>
        <v>86.66</v>
      </c>
      <c r="H501" s="2">
        <v>43769</v>
      </c>
      <c r="I501" t="s">
        <v>38</v>
      </c>
      <c r="J501" t="s">
        <v>135</v>
      </c>
      <c r="K501" t="s">
        <v>116</v>
      </c>
      <c r="M501">
        <v>2165</v>
      </c>
      <c r="N501">
        <v>350384</v>
      </c>
      <c r="S501" t="s">
        <v>117</v>
      </c>
      <c r="T501">
        <v>305</v>
      </c>
      <c r="W501">
        <v>10</v>
      </c>
      <c r="X501">
        <v>19</v>
      </c>
      <c r="Y501">
        <v>2</v>
      </c>
      <c r="Z501">
        <v>1001702</v>
      </c>
      <c r="AA501" t="s">
        <v>43</v>
      </c>
      <c r="AB501">
        <v>102</v>
      </c>
      <c r="AC501" t="s">
        <v>45</v>
      </c>
      <c r="AD501" t="s">
        <v>45</v>
      </c>
      <c r="AE501">
        <v>47</v>
      </c>
    </row>
    <row r="502" spans="2:31" x14ac:dyDescent="0.25">
      <c r="B502">
        <v>105</v>
      </c>
      <c r="C502">
        <v>2019099</v>
      </c>
      <c r="D502">
        <v>1745</v>
      </c>
      <c r="E502" t="s">
        <v>114</v>
      </c>
      <c r="F502" s="1">
        <v>86.66</v>
      </c>
      <c r="G502" s="1">
        <f t="shared" si="7"/>
        <v>86.66</v>
      </c>
      <c r="H502" s="2">
        <v>43769</v>
      </c>
      <c r="I502" t="s">
        <v>38</v>
      </c>
      <c r="J502" t="s">
        <v>135</v>
      </c>
      <c r="K502" t="s">
        <v>116</v>
      </c>
      <c r="M502">
        <v>2165</v>
      </c>
      <c r="N502">
        <v>350384</v>
      </c>
      <c r="S502" t="s">
        <v>117</v>
      </c>
      <c r="T502">
        <v>305</v>
      </c>
      <c r="W502">
        <v>10</v>
      </c>
      <c r="X502">
        <v>19</v>
      </c>
      <c r="Y502">
        <v>2</v>
      </c>
      <c r="Z502">
        <v>1001702</v>
      </c>
      <c r="AA502" t="s">
        <v>43</v>
      </c>
      <c r="AB502">
        <v>102</v>
      </c>
      <c r="AC502" t="s">
        <v>45</v>
      </c>
      <c r="AD502" t="s">
        <v>45</v>
      </c>
      <c r="AE502">
        <v>81</v>
      </c>
    </row>
    <row r="503" spans="2:31" x14ac:dyDescent="0.25">
      <c r="B503">
        <v>105</v>
      </c>
      <c r="C503">
        <v>2019099</v>
      </c>
      <c r="D503">
        <v>1745</v>
      </c>
      <c r="E503" t="s">
        <v>114</v>
      </c>
      <c r="F503" s="1">
        <v>86.66</v>
      </c>
      <c r="G503" s="1">
        <f t="shared" si="7"/>
        <v>86.66</v>
      </c>
      <c r="H503" s="2">
        <v>43769</v>
      </c>
      <c r="I503" t="s">
        <v>38</v>
      </c>
      <c r="J503" t="s">
        <v>135</v>
      </c>
      <c r="K503" t="s">
        <v>116</v>
      </c>
      <c r="M503">
        <v>2165</v>
      </c>
      <c r="N503">
        <v>350384</v>
      </c>
      <c r="S503" t="s">
        <v>117</v>
      </c>
      <c r="T503">
        <v>305</v>
      </c>
      <c r="W503">
        <v>10</v>
      </c>
      <c r="X503">
        <v>19</v>
      </c>
      <c r="Y503">
        <v>2</v>
      </c>
      <c r="Z503">
        <v>1001702</v>
      </c>
      <c r="AA503" t="s">
        <v>43</v>
      </c>
      <c r="AB503">
        <v>102</v>
      </c>
      <c r="AC503" t="s">
        <v>45</v>
      </c>
      <c r="AD503" t="s">
        <v>45</v>
      </c>
      <c r="AE503">
        <v>83</v>
      </c>
    </row>
    <row r="504" spans="2:31" x14ac:dyDescent="0.25">
      <c r="B504">
        <v>105</v>
      </c>
      <c r="C504">
        <v>2019099</v>
      </c>
      <c r="D504">
        <v>1745</v>
      </c>
      <c r="E504" t="s">
        <v>114</v>
      </c>
      <c r="F504" s="1">
        <v>74.28</v>
      </c>
      <c r="G504" s="1">
        <f t="shared" si="7"/>
        <v>74.28</v>
      </c>
      <c r="H504" s="2">
        <v>43769</v>
      </c>
      <c r="I504" t="s">
        <v>38</v>
      </c>
      <c r="J504" t="s">
        <v>128</v>
      </c>
      <c r="K504" t="s">
        <v>116</v>
      </c>
      <c r="M504">
        <v>2165</v>
      </c>
      <c r="N504">
        <v>350384</v>
      </c>
      <c r="S504" t="s">
        <v>117</v>
      </c>
      <c r="T504">
        <v>305</v>
      </c>
      <c r="W504">
        <v>10</v>
      </c>
      <c r="X504">
        <v>19</v>
      </c>
      <c r="Y504">
        <v>1.5</v>
      </c>
      <c r="Z504">
        <v>1001564</v>
      </c>
      <c r="AA504" t="s">
        <v>43</v>
      </c>
      <c r="AB504">
        <v>102</v>
      </c>
      <c r="AC504" t="s">
        <v>45</v>
      </c>
      <c r="AD504" t="s">
        <v>45</v>
      </c>
      <c r="AE504">
        <v>69</v>
      </c>
    </row>
    <row r="505" spans="2:31" x14ac:dyDescent="0.25">
      <c r="B505">
        <v>105</v>
      </c>
      <c r="C505">
        <v>2019099</v>
      </c>
      <c r="D505">
        <v>1745</v>
      </c>
      <c r="E505" t="s">
        <v>114</v>
      </c>
      <c r="F505" s="1">
        <v>74.28</v>
      </c>
      <c r="G505" s="1">
        <f t="shared" si="7"/>
        <v>74.28</v>
      </c>
      <c r="H505" s="2">
        <v>43769</v>
      </c>
      <c r="I505" t="s">
        <v>38</v>
      </c>
      <c r="J505" t="s">
        <v>128</v>
      </c>
      <c r="K505" t="s">
        <v>116</v>
      </c>
      <c r="M505">
        <v>2165</v>
      </c>
      <c r="N505">
        <v>350384</v>
      </c>
      <c r="S505" t="s">
        <v>117</v>
      </c>
      <c r="T505">
        <v>305</v>
      </c>
      <c r="W505">
        <v>10</v>
      </c>
      <c r="X505">
        <v>19</v>
      </c>
      <c r="Y505">
        <v>1.5</v>
      </c>
      <c r="Z505">
        <v>1001564</v>
      </c>
      <c r="AA505" t="s">
        <v>43</v>
      </c>
      <c r="AB505">
        <v>102</v>
      </c>
      <c r="AC505" t="s">
        <v>45</v>
      </c>
      <c r="AD505" t="s">
        <v>45</v>
      </c>
      <c r="AE505">
        <v>70</v>
      </c>
    </row>
    <row r="506" spans="2:31" x14ac:dyDescent="0.25">
      <c r="B506">
        <v>105</v>
      </c>
      <c r="C506">
        <v>2019099</v>
      </c>
      <c r="D506">
        <v>1745</v>
      </c>
      <c r="E506" t="s">
        <v>114</v>
      </c>
      <c r="F506" s="1">
        <v>74.28</v>
      </c>
      <c r="G506" s="1">
        <f t="shared" si="7"/>
        <v>74.28</v>
      </c>
      <c r="H506" s="2">
        <v>43769</v>
      </c>
      <c r="I506" t="s">
        <v>38</v>
      </c>
      <c r="J506" t="s">
        <v>128</v>
      </c>
      <c r="K506" t="s">
        <v>116</v>
      </c>
      <c r="M506">
        <v>2165</v>
      </c>
      <c r="N506">
        <v>350384</v>
      </c>
      <c r="S506" t="s">
        <v>117</v>
      </c>
      <c r="T506">
        <v>305</v>
      </c>
      <c r="W506">
        <v>10</v>
      </c>
      <c r="X506">
        <v>19</v>
      </c>
      <c r="Y506">
        <v>1.5</v>
      </c>
      <c r="Z506">
        <v>1001564</v>
      </c>
      <c r="AA506" t="s">
        <v>43</v>
      </c>
      <c r="AB506">
        <v>102</v>
      </c>
      <c r="AC506" t="s">
        <v>45</v>
      </c>
      <c r="AD506" t="s">
        <v>45</v>
      </c>
      <c r="AE506">
        <v>71</v>
      </c>
    </row>
    <row r="507" spans="2:31" x14ac:dyDescent="0.25">
      <c r="B507">
        <v>105</v>
      </c>
      <c r="C507">
        <v>2019099</v>
      </c>
      <c r="D507">
        <v>1745</v>
      </c>
      <c r="E507" t="s">
        <v>114</v>
      </c>
      <c r="F507" s="1">
        <v>64</v>
      </c>
      <c r="G507" s="1">
        <f t="shared" si="7"/>
        <v>64</v>
      </c>
      <c r="H507" s="2">
        <v>43769</v>
      </c>
      <c r="I507" t="s">
        <v>38</v>
      </c>
      <c r="J507" t="s">
        <v>124</v>
      </c>
      <c r="K507" t="s">
        <v>116</v>
      </c>
      <c r="M507">
        <v>2165</v>
      </c>
      <c r="N507">
        <v>350384</v>
      </c>
      <c r="S507" t="s">
        <v>117</v>
      </c>
      <c r="T507">
        <v>305</v>
      </c>
      <c r="W507">
        <v>10</v>
      </c>
      <c r="X507">
        <v>19</v>
      </c>
      <c r="Y507">
        <v>1</v>
      </c>
      <c r="Z507">
        <v>1099918</v>
      </c>
      <c r="AA507" t="s">
        <v>43</v>
      </c>
      <c r="AB507">
        <v>102</v>
      </c>
      <c r="AC507" t="s">
        <v>45</v>
      </c>
      <c r="AD507" t="s">
        <v>45</v>
      </c>
      <c r="AE507">
        <v>36</v>
      </c>
    </row>
    <row r="508" spans="2:31" x14ac:dyDescent="0.25">
      <c r="B508">
        <v>105</v>
      </c>
      <c r="C508">
        <v>2019099</v>
      </c>
      <c r="D508">
        <v>1745</v>
      </c>
      <c r="E508" t="s">
        <v>114</v>
      </c>
      <c r="F508" s="1">
        <v>64</v>
      </c>
      <c r="G508" s="1">
        <f t="shared" si="7"/>
        <v>64</v>
      </c>
      <c r="H508" s="2">
        <v>43769</v>
      </c>
      <c r="I508" t="s">
        <v>38</v>
      </c>
      <c r="J508" t="s">
        <v>124</v>
      </c>
      <c r="K508" t="s">
        <v>116</v>
      </c>
      <c r="M508">
        <v>2165</v>
      </c>
      <c r="N508">
        <v>350384</v>
      </c>
      <c r="S508" t="s">
        <v>117</v>
      </c>
      <c r="T508">
        <v>305</v>
      </c>
      <c r="W508">
        <v>10</v>
      </c>
      <c r="X508">
        <v>19</v>
      </c>
      <c r="Y508">
        <v>1</v>
      </c>
      <c r="Z508">
        <v>1099918</v>
      </c>
      <c r="AA508" t="s">
        <v>43</v>
      </c>
      <c r="AB508">
        <v>102</v>
      </c>
      <c r="AC508" t="s">
        <v>45</v>
      </c>
      <c r="AD508" t="s">
        <v>45</v>
      </c>
      <c r="AE508">
        <v>37</v>
      </c>
    </row>
    <row r="509" spans="2:31" x14ac:dyDescent="0.25">
      <c r="B509">
        <v>105</v>
      </c>
      <c r="C509">
        <v>2019099</v>
      </c>
      <c r="D509">
        <v>1745</v>
      </c>
      <c r="E509" t="s">
        <v>114</v>
      </c>
      <c r="F509" s="1">
        <v>49.52</v>
      </c>
      <c r="G509" s="1">
        <f t="shared" si="7"/>
        <v>49.52</v>
      </c>
      <c r="H509" s="2">
        <v>43769</v>
      </c>
      <c r="I509" t="s">
        <v>38</v>
      </c>
      <c r="J509" t="s">
        <v>133</v>
      </c>
      <c r="K509" t="s">
        <v>116</v>
      </c>
      <c r="M509">
        <v>2165</v>
      </c>
      <c r="N509">
        <v>350384</v>
      </c>
      <c r="S509" t="s">
        <v>117</v>
      </c>
      <c r="T509">
        <v>305</v>
      </c>
      <c r="W509">
        <v>10</v>
      </c>
      <c r="X509">
        <v>19</v>
      </c>
      <c r="Y509">
        <v>1</v>
      </c>
      <c r="Z509">
        <v>1099820</v>
      </c>
      <c r="AA509" t="s">
        <v>43</v>
      </c>
      <c r="AB509">
        <v>102</v>
      </c>
      <c r="AC509" t="s">
        <v>45</v>
      </c>
      <c r="AD509" t="s">
        <v>45</v>
      </c>
      <c r="AE509">
        <v>50</v>
      </c>
    </row>
    <row r="510" spans="2:31" x14ac:dyDescent="0.25">
      <c r="B510">
        <v>105</v>
      </c>
      <c r="C510">
        <v>2019099</v>
      </c>
      <c r="D510">
        <v>1745</v>
      </c>
      <c r="E510" t="s">
        <v>114</v>
      </c>
      <c r="F510" s="1">
        <v>49.52</v>
      </c>
      <c r="G510" s="1">
        <f t="shared" si="7"/>
        <v>49.52</v>
      </c>
      <c r="H510" s="2">
        <v>43769</v>
      </c>
      <c r="I510" t="s">
        <v>38</v>
      </c>
      <c r="J510" t="s">
        <v>127</v>
      </c>
      <c r="K510" t="s">
        <v>116</v>
      </c>
      <c r="M510">
        <v>2165</v>
      </c>
      <c r="N510">
        <v>350384</v>
      </c>
      <c r="S510" t="s">
        <v>117</v>
      </c>
      <c r="T510">
        <v>305</v>
      </c>
      <c r="W510">
        <v>10</v>
      </c>
      <c r="X510">
        <v>19</v>
      </c>
      <c r="Y510">
        <v>1</v>
      </c>
      <c r="Z510">
        <v>1099997</v>
      </c>
      <c r="AA510" t="s">
        <v>43</v>
      </c>
      <c r="AB510">
        <v>102</v>
      </c>
      <c r="AC510" t="s">
        <v>45</v>
      </c>
      <c r="AD510" t="s">
        <v>45</v>
      </c>
      <c r="AE510">
        <v>60</v>
      </c>
    </row>
    <row r="511" spans="2:31" x14ac:dyDescent="0.25">
      <c r="B511">
        <v>105</v>
      </c>
      <c r="C511">
        <v>2019099</v>
      </c>
      <c r="D511">
        <v>1745</v>
      </c>
      <c r="E511" t="s">
        <v>114</v>
      </c>
      <c r="F511" s="1">
        <v>49.52</v>
      </c>
      <c r="G511" s="1">
        <f t="shared" si="7"/>
        <v>49.52</v>
      </c>
      <c r="H511" s="2">
        <v>43769</v>
      </c>
      <c r="I511" t="s">
        <v>38</v>
      </c>
      <c r="J511" t="s">
        <v>131</v>
      </c>
      <c r="K511" t="s">
        <v>116</v>
      </c>
      <c r="M511">
        <v>2165</v>
      </c>
      <c r="N511">
        <v>350384</v>
      </c>
      <c r="S511" t="s">
        <v>117</v>
      </c>
      <c r="T511">
        <v>305</v>
      </c>
      <c r="W511">
        <v>10</v>
      </c>
      <c r="X511">
        <v>19</v>
      </c>
      <c r="Y511">
        <v>1</v>
      </c>
      <c r="Z511">
        <v>1001446</v>
      </c>
      <c r="AA511" t="s">
        <v>43</v>
      </c>
      <c r="AB511">
        <v>102</v>
      </c>
      <c r="AC511" t="s">
        <v>45</v>
      </c>
      <c r="AD511" t="s">
        <v>45</v>
      </c>
      <c r="AE511">
        <v>67</v>
      </c>
    </row>
    <row r="512" spans="2:31" x14ac:dyDescent="0.25">
      <c r="B512">
        <v>105</v>
      </c>
      <c r="C512">
        <v>2019099</v>
      </c>
      <c r="D512">
        <v>1745</v>
      </c>
      <c r="E512" t="s">
        <v>114</v>
      </c>
      <c r="F512" s="1">
        <v>49.52</v>
      </c>
      <c r="G512" s="1">
        <f t="shared" si="7"/>
        <v>49.52</v>
      </c>
      <c r="H512" s="2">
        <v>43769</v>
      </c>
      <c r="I512" t="s">
        <v>38</v>
      </c>
      <c r="J512" t="s">
        <v>128</v>
      </c>
      <c r="K512" t="s">
        <v>116</v>
      </c>
      <c r="M512">
        <v>2165</v>
      </c>
      <c r="N512">
        <v>350384</v>
      </c>
      <c r="S512" t="s">
        <v>117</v>
      </c>
      <c r="T512">
        <v>305</v>
      </c>
      <c r="W512">
        <v>10</v>
      </c>
      <c r="X512">
        <v>19</v>
      </c>
      <c r="Y512">
        <v>1</v>
      </c>
      <c r="Z512">
        <v>1001564</v>
      </c>
      <c r="AA512" t="s">
        <v>43</v>
      </c>
      <c r="AB512">
        <v>102</v>
      </c>
      <c r="AC512" t="s">
        <v>45</v>
      </c>
      <c r="AD512" t="s">
        <v>45</v>
      </c>
      <c r="AE512">
        <v>73</v>
      </c>
    </row>
    <row r="513" spans="2:31" x14ac:dyDescent="0.25">
      <c r="B513">
        <v>105</v>
      </c>
      <c r="C513">
        <v>2019099</v>
      </c>
      <c r="D513">
        <v>1745</v>
      </c>
      <c r="E513" t="s">
        <v>114</v>
      </c>
      <c r="F513" s="1">
        <v>43.33</v>
      </c>
      <c r="G513" s="1">
        <f t="shared" si="7"/>
        <v>43.33</v>
      </c>
      <c r="H513" s="2">
        <v>43769</v>
      </c>
      <c r="I513" t="s">
        <v>38</v>
      </c>
      <c r="J513" t="s">
        <v>135</v>
      </c>
      <c r="K513" t="s">
        <v>116</v>
      </c>
      <c r="M513">
        <v>2165</v>
      </c>
      <c r="N513">
        <v>350384</v>
      </c>
      <c r="S513" t="s">
        <v>117</v>
      </c>
      <c r="T513">
        <v>305</v>
      </c>
      <c r="W513">
        <v>10</v>
      </c>
      <c r="X513">
        <v>19</v>
      </c>
      <c r="Y513">
        <v>1</v>
      </c>
      <c r="Z513">
        <v>1001702</v>
      </c>
      <c r="AA513" t="s">
        <v>43</v>
      </c>
      <c r="AB513">
        <v>102</v>
      </c>
      <c r="AC513" t="s">
        <v>45</v>
      </c>
      <c r="AD513" t="s">
        <v>45</v>
      </c>
      <c r="AE513">
        <v>82</v>
      </c>
    </row>
    <row r="514" spans="2:31" x14ac:dyDescent="0.25">
      <c r="B514">
        <v>105</v>
      </c>
      <c r="C514">
        <v>2019099</v>
      </c>
      <c r="D514">
        <v>1745</v>
      </c>
      <c r="E514" t="s">
        <v>114</v>
      </c>
      <c r="F514" s="1">
        <v>32</v>
      </c>
      <c r="G514" s="1">
        <f t="shared" si="7"/>
        <v>32</v>
      </c>
      <c r="H514" s="2">
        <v>43769</v>
      </c>
      <c r="I514" t="s">
        <v>38</v>
      </c>
      <c r="J514" t="s">
        <v>124</v>
      </c>
      <c r="K514" t="s">
        <v>116</v>
      </c>
      <c r="M514">
        <v>2165</v>
      </c>
      <c r="N514">
        <v>350384</v>
      </c>
      <c r="S514" t="s">
        <v>117</v>
      </c>
      <c r="T514">
        <v>305</v>
      </c>
      <c r="W514">
        <v>10</v>
      </c>
      <c r="X514">
        <v>19</v>
      </c>
      <c r="Y514">
        <v>0.5</v>
      </c>
      <c r="Z514">
        <v>1099918</v>
      </c>
      <c r="AA514" t="s">
        <v>43</v>
      </c>
      <c r="AB514">
        <v>102</v>
      </c>
      <c r="AC514" t="s">
        <v>45</v>
      </c>
      <c r="AD514" t="s">
        <v>45</v>
      </c>
      <c r="AE514">
        <v>34</v>
      </c>
    </row>
    <row r="515" spans="2:31" x14ac:dyDescent="0.25">
      <c r="B515">
        <v>105</v>
      </c>
      <c r="C515">
        <v>2019099</v>
      </c>
      <c r="D515">
        <v>1745</v>
      </c>
      <c r="E515" t="s">
        <v>114</v>
      </c>
      <c r="F515" s="1">
        <v>32</v>
      </c>
      <c r="G515" s="1">
        <f t="shared" si="7"/>
        <v>32</v>
      </c>
      <c r="H515" s="2">
        <v>43769</v>
      </c>
      <c r="I515" t="s">
        <v>38</v>
      </c>
      <c r="J515" t="s">
        <v>124</v>
      </c>
      <c r="K515" t="s">
        <v>116</v>
      </c>
      <c r="M515">
        <v>2165</v>
      </c>
      <c r="N515">
        <v>350384</v>
      </c>
      <c r="S515" t="s">
        <v>117</v>
      </c>
      <c r="T515">
        <v>305</v>
      </c>
      <c r="W515">
        <v>10</v>
      </c>
      <c r="X515">
        <v>19</v>
      </c>
      <c r="Y515">
        <v>0.5</v>
      </c>
      <c r="Z515">
        <v>1099918</v>
      </c>
      <c r="AA515" t="s">
        <v>43</v>
      </c>
      <c r="AB515">
        <v>102</v>
      </c>
      <c r="AC515" t="s">
        <v>45</v>
      </c>
      <c r="AD515" t="s">
        <v>45</v>
      </c>
      <c r="AE515">
        <v>38</v>
      </c>
    </row>
    <row r="516" spans="2:31" x14ac:dyDescent="0.25">
      <c r="B516">
        <v>105</v>
      </c>
      <c r="C516">
        <v>2019099</v>
      </c>
      <c r="D516">
        <v>1745</v>
      </c>
      <c r="E516" t="s">
        <v>114</v>
      </c>
      <c r="F516" s="1">
        <v>32</v>
      </c>
      <c r="G516" s="1">
        <f t="shared" ref="G516:G579" si="8">ABS(F516)</f>
        <v>32</v>
      </c>
      <c r="H516" s="2">
        <v>43769</v>
      </c>
      <c r="I516" t="s">
        <v>38</v>
      </c>
      <c r="J516" t="s">
        <v>124</v>
      </c>
      <c r="K516" t="s">
        <v>116</v>
      </c>
      <c r="M516">
        <v>2165</v>
      </c>
      <c r="N516">
        <v>350384</v>
      </c>
      <c r="S516" t="s">
        <v>117</v>
      </c>
      <c r="T516">
        <v>305</v>
      </c>
      <c r="W516">
        <v>10</v>
      </c>
      <c r="X516">
        <v>19</v>
      </c>
      <c r="Y516">
        <v>0.5</v>
      </c>
      <c r="Z516">
        <v>1099918</v>
      </c>
      <c r="AA516" t="s">
        <v>43</v>
      </c>
      <c r="AB516">
        <v>102</v>
      </c>
      <c r="AC516" t="s">
        <v>45</v>
      </c>
      <c r="AD516" t="s">
        <v>45</v>
      </c>
      <c r="AE516">
        <v>40</v>
      </c>
    </row>
    <row r="517" spans="2:31" x14ac:dyDescent="0.25">
      <c r="B517">
        <v>105</v>
      </c>
      <c r="C517">
        <v>2019099</v>
      </c>
      <c r="D517">
        <v>1745</v>
      </c>
      <c r="E517" t="s">
        <v>114</v>
      </c>
      <c r="F517" s="1">
        <v>24.76</v>
      </c>
      <c r="G517" s="1">
        <f t="shared" si="8"/>
        <v>24.76</v>
      </c>
      <c r="H517" s="2">
        <v>43769</v>
      </c>
      <c r="I517" t="s">
        <v>38</v>
      </c>
      <c r="J517" t="s">
        <v>128</v>
      </c>
      <c r="K517" t="s">
        <v>116</v>
      </c>
      <c r="M517">
        <v>2165</v>
      </c>
      <c r="N517">
        <v>350384</v>
      </c>
      <c r="S517" t="s">
        <v>117</v>
      </c>
      <c r="T517">
        <v>305</v>
      </c>
      <c r="W517">
        <v>10</v>
      </c>
      <c r="X517">
        <v>19</v>
      </c>
      <c r="Y517">
        <v>0.5</v>
      </c>
      <c r="Z517">
        <v>1001564</v>
      </c>
      <c r="AA517" t="s">
        <v>43</v>
      </c>
      <c r="AB517">
        <v>102</v>
      </c>
      <c r="AC517" t="s">
        <v>45</v>
      </c>
      <c r="AD517" t="s">
        <v>45</v>
      </c>
      <c r="AE517">
        <v>76</v>
      </c>
    </row>
    <row r="518" spans="2:31" x14ac:dyDescent="0.25">
      <c r="B518">
        <v>105</v>
      </c>
      <c r="C518">
        <v>2019099</v>
      </c>
      <c r="D518">
        <v>1745</v>
      </c>
      <c r="E518" t="s">
        <v>114</v>
      </c>
      <c r="F518" s="1">
        <v>24.76</v>
      </c>
      <c r="G518" s="1">
        <f t="shared" si="8"/>
        <v>24.76</v>
      </c>
      <c r="H518" s="2">
        <v>43769</v>
      </c>
      <c r="I518" t="s">
        <v>38</v>
      </c>
      <c r="J518" t="s">
        <v>128</v>
      </c>
      <c r="K518" t="s">
        <v>116</v>
      </c>
      <c r="M518">
        <v>2165</v>
      </c>
      <c r="N518">
        <v>350384</v>
      </c>
      <c r="S518" t="s">
        <v>117</v>
      </c>
      <c r="T518">
        <v>305</v>
      </c>
      <c r="W518">
        <v>10</v>
      </c>
      <c r="X518">
        <v>19</v>
      </c>
      <c r="Y518">
        <v>0.5</v>
      </c>
      <c r="Z518">
        <v>1001564</v>
      </c>
      <c r="AA518" t="s">
        <v>43</v>
      </c>
      <c r="AB518">
        <v>102</v>
      </c>
      <c r="AC518" t="s">
        <v>45</v>
      </c>
      <c r="AD518" t="s">
        <v>45</v>
      </c>
      <c r="AE518">
        <v>77</v>
      </c>
    </row>
    <row r="519" spans="2:31" x14ac:dyDescent="0.25">
      <c r="B519">
        <v>105</v>
      </c>
      <c r="C519">
        <v>2019099</v>
      </c>
      <c r="D519">
        <v>1747</v>
      </c>
      <c r="E519" t="s">
        <v>37</v>
      </c>
      <c r="F519" s="1">
        <v>80632.5</v>
      </c>
      <c r="G519" s="1">
        <f t="shared" si="8"/>
        <v>80632.5</v>
      </c>
      <c r="H519" s="2">
        <v>43774</v>
      </c>
      <c r="I519" t="s">
        <v>38</v>
      </c>
      <c r="J519" t="s">
        <v>55</v>
      </c>
      <c r="K519" t="s">
        <v>39</v>
      </c>
      <c r="M519">
        <v>341120</v>
      </c>
      <c r="N519">
        <v>350495</v>
      </c>
      <c r="O519">
        <v>326711</v>
      </c>
      <c r="P519" t="s">
        <v>56</v>
      </c>
      <c r="Q519" t="s">
        <v>41</v>
      </c>
      <c r="S519" t="s">
        <v>42</v>
      </c>
      <c r="T519">
        <v>305</v>
      </c>
      <c r="W519">
        <v>11</v>
      </c>
      <c r="X519">
        <v>19</v>
      </c>
      <c r="Z519">
        <v>3071427</v>
      </c>
      <c r="AA519" t="s">
        <v>43</v>
      </c>
      <c r="AB519">
        <v>105</v>
      </c>
      <c r="AC519" t="s">
        <v>44</v>
      </c>
      <c r="AD519" t="s">
        <v>45</v>
      </c>
      <c r="AE519">
        <v>1</v>
      </c>
    </row>
    <row r="520" spans="2:31" x14ac:dyDescent="0.25">
      <c r="B520">
        <v>105</v>
      </c>
      <c r="C520">
        <v>2019099</v>
      </c>
      <c r="D520">
        <v>1745</v>
      </c>
      <c r="E520" t="s">
        <v>114</v>
      </c>
      <c r="F520" s="1">
        <v>49.52</v>
      </c>
      <c r="G520" s="1">
        <f t="shared" si="8"/>
        <v>49.52</v>
      </c>
      <c r="H520" s="2">
        <v>43774</v>
      </c>
      <c r="I520" t="s">
        <v>38</v>
      </c>
      <c r="J520" t="s">
        <v>151</v>
      </c>
      <c r="K520" t="s">
        <v>116</v>
      </c>
      <c r="M520">
        <v>2168</v>
      </c>
      <c r="N520">
        <v>351358</v>
      </c>
      <c r="S520" t="s">
        <v>117</v>
      </c>
      <c r="T520">
        <v>305</v>
      </c>
      <c r="W520">
        <v>11</v>
      </c>
      <c r="X520">
        <v>19</v>
      </c>
      <c r="Y520">
        <v>1</v>
      </c>
      <c r="Z520">
        <v>1001389</v>
      </c>
      <c r="AA520" t="s">
        <v>43</v>
      </c>
      <c r="AB520">
        <v>102</v>
      </c>
      <c r="AC520" t="s">
        <v>45</v>
      </c>
      <c r="AD520" t="s">
        <v>45</v>
      </c>
      <c r="AE520">
        <v>3</v>
      </c>
    </row>
    <row r="521" spans="2:31" x14ac:dyDescent="0.25">
      <c r="B521">
        <v>105</v>
      </c>
      <c r="C521">
        <v>2019099</v>
      </c>
      <c r="D521">
        <v>1745</v>
      </c>
      <c r="E521" t="s">
        <v>114</v>
      </c>
      <c r="F521" s="1">
        <v>49.52</v>
      </c>
      <c r="G521" s="1">
        <f t="shared" si="8"/>
        <v>49.52</v>
      </c>
      <c r="H521" s="2">
        <v>43774</v>
      </c>
      <c r="I521" t="s">
        <v>38</v>
      </c>
      <c r="J521" t="s">
        <v>151</v>
      </c>
      <c r="K521" t="s">
        <v>116</v>
      </c>
      <c r="M521">
        <v>2168</v>
      </c>
      <c r="N521">
        <v>351358</v>
      </c>
      <c r="S521" t="s">
        <v>117</v>
      </c>
      <c r="T521">
        <v>305</v>
      </c>
      <c r="W521">
        <v>11</v>
      </c>
      <c r="X521">
        <v>19</v>
      </c>
      <c r="Y521">
        <v>1</v>
      </c>
      <c r="Z521">
        <v>1001389</v>
      </c>
      <c r="AA521" t="s">
        <v>43</v>
      </c>
      <c r="AB521">
        <v>102</v>
      </c>
      <c r="AC521" t="s">
        <v>45</v>
      </c>
      <c r="AD521" t="s">
        <v>45</v>
      </c>
      <c r="AE521">
        <v>6</v>
      </c>
    </row>
    <row r="522" spans="2:31" x14ac:dyDescent="0.25">
      <c r="B522">
        <v>105</v>
      </c>
      <c r="C522">
        <v>2019099</v>
      </c>
      <c r="D522">
        <v>1745</v>
      </c>
      <c r="E522" t="s">
        <v>114</v>
      </c>
      <c r="F522" s="1">
        <v>24.76</v>
      </c>
      <c r="G522" s="1">
        <f t="shared" si="8"/>
        <v>24.76</v>
      </c>
      <c r="H522" s="2">
        <v>43774</v>
      </c>
      <c r="I522" t="s">
        <v>38</v>
      </c>
      <c r="J522" t="s">
        <v>151</v>
      </c>
      <c r="K522" t="s">
        <v>116</v>
      </c>
      <c r="M522">
        <v>2168</v>
      </c>
      <c r="N522">
        <v>351358</v>
      </c>
      <c r="S522" t="s">
        <v>117</v>
      </c>
      <c r="T522">
        <v>305</v>
      </c>
      <c r="W522">
        <v>11</v>
      </c>
      <c r="X522">
        <v>19</v>
      </c>
      <c r="Y522">
        <v>0.5</v>
      </c>
      <c r="Z522">
        <v>1001389</v>
      </c>
      <c r="AA522" t="s">
        <v>43</v>
      </c>
      <c r="AB522">
        <v>102</v>
      </c>
      <c r="AC522" t="s">
        <v>45</v>
      </c>
      <c r="AD522" t="s">
        <v>45</v>
      </c>
      <c r="AE522">
        <v>4</v>
      </c>
    </row>
    <row r="523" spans="2:31" x14ac:dyDescent="0.25">
      <c r="B523">
        <v>105</v>
      </c>
      <c r="C523">
        <v>2019099</v>
      </c>
      <c r="D523">
        <v>1745</v>
      </c>
      <c r="E523" t="s">
        <v>114</v>
      </c>
      <c r="F523" s="1">
        <v>24.76</v>
      </c>
      <c r="G523" s="1">
        <f t="shared" si="8"/>
        <v>24.76</v>
      </c>
      <c r="H523" s="2">
        <v>43774</v>
      </c>
      <c r="I523" t="s">
        <v>38</v>
      </c>
      <c r="J523" t="s">
        <v>134</v>
      </c>
      <c r="K523" t="s">
        <v>116</v>
      </c>
      <c r="M523">
        <v>2168</v>
      </c>
      <c r="N523">
        <v>351358</v>
      </c>
      <c r="S523" t="s">
        <v>117</v>
      </c>
      <c r="T523">
        <v>305</v>
      </c>
      <c r="W523">
        <v>11</v>
      </c>
      <c r="X523">
        <v>19</v>
      </c>
      <c r="Y523">
        <v>0.5</v>
      </c>
      <c r="Z523">
        <v>1099678</v>
      </c>
      <c r="AA523" t="s">
        <v>43</v>
      </c>
      <c r="AB523">
        <v>102</v>
      </c>
      <c r="AC523" t="s">
        <v>45</v>
      </c>
      <c r="AD523" t="s">
        <v>45</v>
      </c>
      <c r="AE523">
        <v>5</v>
      </c>
    </row>
    <row r="524" spans="2:31" x14ac:dyDescent="0.25">
      <c r="B524">
        <v>105</v>
      </c>
      <c r="C524">
        <v>2019099</v>
      </c>
      <c r="D524">
        <v>1745</v>
      </c>
      <c r="E524" t="s">
        <v>114</v>
      </c>
      <c r="F524" s="1">
        <v>736</v>
      </c>
      <c r="G524" s="1">
        <f t="shared" si="8"/>
        <v>736</v>
      </c>
      <c r="H524" s="2">
        <v>43784</v>
      </c>
      <c r="I524" t="s">
        <v>38</v>
      </c>
      <c r="J524" t="s">
        <v>120</v>
      </c>
      <c r="K524" t="s">
        <v>116</v>
      </c>
      <c r="M524">
        <v>2171</v>
      </c>
      <c r="N524">
        <v>352112</v>
      </c>
      <c r="S524" t="s">
        <v>117</v>
      </c>
      <c r="T524">
        <v>305</v>
      </c>
      <c r="W524">
        <v>11</v>
      </c>
      <c r="X524">
        <v>19</v>
      </c>
      <c r="Y524">
        <v>8</v>
      </c>
      <c r="Z524">
        <v>1099823</v>
      </c>
      <c r="AA524" t="s">
        <v>43</v>
      </c>
      <c r="AB524">
        <v>102</v>
      </c>
      <c r="AC524" t="s">
        <v>45</v>
      </c>
      <c r="AD524" t="s">
        <v>45</v>
      </c>
      <c r="AE524">
        <v>34</v>
      </c>
    </row>
    <row r="525" spans="2:31" x14ac:dyDescent="0.25">
      <c r="B525">
        <v>105</v>
      </c>
      <c r="C525">
        <v>2019099</v>
      </c>
      <c r="D525">
        <v>1745</v>
      </c>
      <c r="E525" t="s">
        <v>114</v>
      </c>
      <c r="F525" s="1">
        <v>552</v>
      </c>
      <c r="G525" s="1">
        <f t="shared" si="8"/>
        <v>552</v>
      </c>
      <c r="H525" s="2">
        <v>43784</v>
      </c>
      <c r="I525" t="s">
        <v>38</v>
      </c>
      <c r="J525" t="s">
        <v>120</v>
      </c>
      <c r="K525" t="s">
        <v>116</v>
      </c>
      <c r="M525">
        <v>2171</v>
      </c>
      <c r="N525">
        <v>352112</v>
      </c>
      <c r="S525" t="s">
        <v>117</v>
      </c>
      <c r="T525">
        <v>305</v>
      </c>
      <c r="W525">
        <v>11</v>
      </c>
      <c r="X525">
        <v>19</v>
      </c>
      <c r="Y525">
        <v>6</v>
      </c>
      <c r="Z525">
        <v>1099823</v>
      </c>
      <c r="AA525" t="s">
        <v>43</v>
      </c>
      <c r="AB525">
        <v>102</v>
      </c>
      <c r="AC525" t="s">
        <v>45</v>
      </c>
      <c r="AD525" t="s">
        <v>45</v>
      </c>
      <c r="AE525">
        <v>31</v>
      </c>
    </row>
    <row r="526" spans="2:31" x14ac:dyDescent="0.25">
      <c r="B526">
        <v>105</v>
      </c>
      <c r="C526">
        <v>2019099</v>
      </c>
      <c r="D526">
        <v>1745</v>
      </c>
      <c r="E526" t="s">
        <v>114</v>
      </c>
      <c r="F526" s="1">
        <v>460</v>
      </c>
      <c r="G526" s="1">
        <f t="shared" si="8"/>
        <v>460</v>
      </c>
      <c r="H526" s="2">
        <v>43784</v>
      </c>
      <c r="I526" t="s">
        <v>38</v>
      </c>
      <c r="J526" t="s">
        <v>120</v>
      </c>
      <c r="K526" t="s">
        <v>116</v>
      </c>
      <c r="M526">
        <v>2171</v>
      </c>
      <c r="N526">
        <v>352112</v>
      </c>
      <c r="S526" t="s">
        <v>117</v>
      </c>
      <c r="T526">
        <v>305</v>
      </c>
      <c r="W526">
        <v>11</v>
      </c>
      <c r="X526">
        <v>19</v>
      </c>
      <c r="Y526">
        <v>5</v>
      </c>
      <c r="Z526">
        <v>1099823</v>
      </c>
      <c r="AA526" t="s">
        <v>43</v>
      </c>
      <c r="AB526">
        <v>102</v>
      </c>
      <c r="AC526" t="s">
        <v>45</v>
      </c>
      <c r="AD526" t="s">
        <v>45</v>
      </c>
      <c r="AE526">
        <v>32</v>
      </c>
    </row>
    <row r="527" spans="2:31" x14ac:dyDescent="0.25">
      <c r="B527">
        <v>105</v>
      </c>
      <c r="C527">
        <v>2019099</v>
      </c>
      <c r="D527">
        <v>1745</v>
      </c>
      <c r="E527" t="s">
        <v>114</v>
      </c>
      <c r="F527" s="1">
        <v>460</v>
      </c>
      <c r="G527" s="1">
        <f t="shared" si="8"/>
        <v>460</v>
      </c>
      <c r="H527" s="2">
        <v>43784</v>
      </c>
      <c r="I527" t="s">
        <v>38</v>
      </c>
      <c r="J527" t="s">
        <v>120</v>
      </c>
      <c r="K527" t="s">
        <v>116</v>
      </c>
      <c r="M527">
        <v>2171</v>
      </c>
      <c r="N527">
        <v>352112</v>
      </c>
      <c r="S527" t="s">
        <v>117</v>
      </c>
      <c r="T527">
        <v>305</v>
      </c>
      <c r="W527">
        <v>11</v>
      </c>
      <c r="X527">
        <v>19</v>
      </c>
      <c r="Y527">
        <v>5</v>
      </c>
      <c r="Z527">
        <v>1099823</v>
      </c>
      <c r="AA527" t="s">
        <v>43</v>
      </c>
      <c r="AB527">
        <v>102</v>
      </c>
      <c r="AC527" t="s">
        <v>45</v>
      </c>
      <c r="AD527" t="s">
        <v>45</v>
      </c>
      <c r="AE527">
        <v>33</v>
      </c>
    </row>
    <row r="528" spans="2:31" x14ac:dyDescent="0.25">
      <c r="B528">
        <v>105</v>
      </c>
      <c r="C528">
        <v>2019099</v>
      </c>
      <c r="D528">
        <v>1745</v>
      </c>
      <c r="E528" t="s">
        <v>114</v>
      </c>
      <c r="F528" s="1">
        <v>396.16</v>
      </c>
      <c r="G528" s="1">
        <f t="shared" si="8"/>
        <v>396.16</v>
      </c>
      <c r="H528" s="2">
        <v>43784</v>
      </c>
      <c r="I528" t="s">
        <v>38</v>
      </c>
      <c r="J528" t="s">
        <v>130</v>
      </c>
      <c r="K528" t="s">
        <v>116</v>
      </c>
      <c r="M528">
        <v>2171</v>
      </c>
      <c r="N528">
        <v>352112</v>
      </c>
      <c r="S528" t="s">
        <v>117</v>
      </c>
      <c r="T528">
        <v>305</v>
      </c>
      <c r="W528">
        <v>11</v>
      </c>
      <c r="X528">
        <v>19</v>
      </c>
      <c r="Y528">
        <v>8</v>
      </c>
      <c r="Z528">
        <v>1099895</v>
      </c>
      <c r="AA528" t="s">
        <v>43</v>
      </c>
      <c r="AB528">
        <v>102</v>
      </c>
      <c r="AC528" t="s">
        <v>45</v>
      </c>
      <c r="AD528" t="s">
        <v>45</v>
      </c>
      <c r="AE528">
        <v>17</v>
      </c>
    </row>
    <row r="529" spans="2:31" x14ac:dyDescent="0.25">
      <c r="B529">
        <v>105</v>
      </c>
      <c r="C529">
        <v>2019099</v>
      </c>
      <c r="D529">
        <v>1745</v>
      </c>
      <c r="E529" t="s">
        <v>114</v>
      </c>
      <c r="F529" s="1">
        <v>396.16</v>
      </c>
      <c r="G529" s="1">
        <f t="shared" si="8"/>
        <v>396.16</v>
      </c>
      <c r="H529" s="2">
        <v>43784</v>
      </c>
      <c r="I529" t="s">
        <v>38</v>
      </c>
      <c r="J529" t="s">
        <v>127</v>
      </c>
      <c r="K529" t="s">
        <v>116</v>
      </c>
      <c r="M529">
        <v>2171</v>
      </c>
      <c r="N529">
        <v>352112</v>
      </c>
      <c r="S529" t="s">
        <v>117</v>
      </c>
      <c r="T529">
        <v>305</v>
      </c>
      <c r="W529">
        <v>11</v>
      </c>
      <c r="X529">
        <v>19</v>
      </c>
      <c r="Y529">
        <v>8</v>
      </c>
      <c r="Z529">
        <v>1099997</v>
      </c>
      <c r="AA529" t="s">
        <v>43</v>
      </c>
      <c r="AB529">
        <v>102</v>
      </c>
      <c r="AC529" t="s">
        <v>45</v>
      </c>
      <c r="AD529" t="s">
        <v>45</v>
      </c>
      <c r="AE529">
        <v>25</v>
      </c>
    </row>
    <row r="530" spans="2:31" x14ac:dyDescent="0.25">
      <c r="B530">
        <v>105</v>
      </c>
      <c r="C530">
        <v>2019099</v>
      </c>
      <c r="D530">
        <v>1747</v>
      </c>
      <c r="E530" t="s">
        <v>37</v>
      </c>
      <c r="F530" s="1">
        <v>396.16</v>
      </c>
      <c r="G530" s="1">
        <f t="shared" si="8"/>
        <v>396.16</v>
      </c>
      <c r="H530" s="2">
        <v>43784</v>
      </c>
      <c r="I530" t="s">
        <v>38</v>
      </c>
      <c r="J530" t="s">
        <v>133</v>
      </c>
      <c r="K530" t="s">
        <v>116</v>
      </c>
      <c r="M530">
        <v>2171</v>
      </c>
      <c r="N530">
        <v>352112</v>
      </c>
      <c r="S530" t="s">
        <v>117</v>
      </c>
      <c r="T530">
        <v>305</v>
      </c>
      <c r="W530">
        <v>11</v>
      </c>
      <c r="X530">
        <v>19</v>
      </c>
      <c r="Y530">
        <v>8</v>
      </c>
      <c r="Z530">
        <v>1099820</v>
      </c>
      <c r="AA530" t="s">
        <v>43</v>
      </c>
      <c r="AB530">
        <v>102</v>
      </c>
      <c r="AC530" t="s">
        <v>45</v>
      </c>
      <c r="AD530" t="s">
        <v>45</v>
      </c>
      <c r="AE530">
        <v>49</v>
      </c>
    </row>
    <row r="531" spans="2:31" x14ac:dyDescent="0.25">
      <c r="B531">
        <v>105</v>
      </c>
      <c r="C531">
        <v>2019099</v>
      </c>
      <c r="D531">
        <v>1745</v>
      </c>
      <c r="E531" t="s">
        <v>114</v>
      </c>
      <c r="F531" s="1">
        <v>396.16</v>
      </c>
      <c r="G531" s="1">
        <f t="shared" si="8"/>
        <v>396.16</v>
      </c>
      <c r="H531" s="2">
        <v>43784</v>
      </c>
      <c r="I531" t="s">
        <v>38</v>
      </c>
      <c r="J531" t="s">
        <v>131</v>
      </c>
      <c r="K531" t="s">
        <v>116</v>
      </c>
      <c r="M531">
        <v>2171</v>
      </c>
      <c r="N531">
        <v>352112</v>
      </c>
      <c r="S531" t="s">
        <v>117</v>
      </c>
      <c r="T531">
        <v>305</v>
      </c>
      <c r="W531">
        <v>11</v>
      </c>
      <c r="X531">
        <v>19</v>
      </c>
      <c r="Y531">
        <v>8</v>
      </c>
      <c r="Z531">
        <v>1001446</v>
      </c>
      <c r="AA531" t="s">
        <v>43</v>
      </c>
      <c r="AB531">
        <v>102</v>
      </c>
      <c r="AC531" t="s">
        <v>45</v>
      </c>
      <c r="AD531" t="s">
        <v>45</v>
      </c>
      <c r="AE531">
        <v>52</v>
      </c>
    </row>
    <row r="532" spans="2:31" x14ac:dyDescent="0.25">
      <c r="B532">
        <v>105</v>
      </c>
      <c r="C532">
        <v>2019099</v>
      </c>
      <c r="D532">
        <v>1745</v>
      </c>
      <c r="E532" t="s">
        <v>114</v>
      </c>
      <c r="F532" s="1">
        <v>396.16</v>
      </c>
      <c r="G532" s="1">
        <f t="shared" si="8"/>
        <v>396.16</v>
      </c>
      <c r="H532" s="2">
        <v>43784</v>
      </c>
      <c r="I532" t="s">
        <v>38</v>
      </c>
      <c r="J532" t="s">
        <v>132</v>
      </c>
      <c r="K532" t="s">
        <v>116</v>
      </c>
      <c r="M532">
        <v>2171</v>
      </c>
      <c r="N532">
        <v>352112</v>
      </c>
      <c r="S532" t="s">
        <v>117</v>
      </c>
      <c r="T532">
        <v>305</v>
      </c>
      <c r="W532">
        <v>11</v>
      </c>
      <c r="X532">
        <v>19</v>
      </c>
      <c r="Y532">
        <v>8</v>
      </c>
      <c r="Z532">
        <v>1001594</v>
      </c>
      <c r="AA532" t="s">
        <v>43</v>
      </c>
      <c r="AB532">
        <v>102</v>
      </c>
      <c r="AC532" t="s">
        <v>45</v>
      </c>
      <c r="AD532" t="s">
        <v>45</v>
      </c>
      <c r="AE532">
        <v>54</v>
      </c>
    </row>
    <row r="533" spans="2:31" x14ac:dyDescent="0.25">
      <c r="B533">
        <v>105</v>
      </c>
      <c r="C533">
        <v>2019099</v>
      </c>
      <c r="D533">
        <v>1747</v>
      </c>
      <c r="E533" t="s">
        <v>37</v>
      </c>
      <c r="F533" s="1">
        <v>396.16</v>
      </c>
      <c r="G533" s="1">
        <f t="shared" si="8"/>
        <v>396.16</v>
      </c>
      <c r="H533" s="2">
        <v>43784</v>
      </c>
      <c r="I533" t="s">
        <v>38</v>
      </c>
      <c r="J533" t="s">
        <v>133</v>
      </c>
      <c r="K533" t="s">
        <v>116</v>
      </c>
      <c r="M533">
        <v>2171</v>
      </c>
      <c r="N533">
        <v>352112</v>
      </c>
      <c r="S533" t="s">
        <v>117</v>
      </c>
      <c r="T533">
        <v>305</v>
      </c>
      <c r="W533">
        <v>11</v>
      </c>
      <c r="X533">
        <v>19</v>
      </c>
      <c r="Y533">
        <v>8</v>
      </c>
      <c r="Z533">
        <v>1099820</v>
      </c>
      <c r="AA533" t="s">
        <v>43</v>
      </c>
      <c r="AB533">
        <v>102</v>
      </c>
      <c r="AC533" t="s">
        <v>45</v>
      </c>
      <c r="AD533" t="s">
        <v>45</v>
      </c>
      <c r="AE533">
        <v>76</v>
      </c>
    </row>
    <row r="534" spans="2:31" x14ac:dyDescent="0.25">
      <c r="B534">
        <v>105</v>
      </c>
      <c r="C534">
        <v>2019099</v>
      </c>
      <c r="D534">
        <v>1745</v>
      </c>
      <c r="E534" t="s">
        <v>114</v>
      </c>
      <c r="F534" s="1">
        <v>390</v>
      </c>
      <c r="G534" s="1">
        <f t="shared" si="8"/>
        <v>390</v>
      </c>
      <c r="H534" s="2">
        <v>43784</v>
      </c>
      <c r="I534" t="s">
        <v>38</v>
      </c>
      <c r="J534" t="s">
        <v>121</v>
      </c>
      <c r="K534" t="s">
        <v>116</v>
      </c>
      <c r="M534">
        <v>2171</v>
      </c>
      <c r="N534">
        <v>352112</v>
      </c>
      <c r="S534" t="s">
        <v>117</v>
      </c>
      <c r="T534">
        <v>305</v>
      </c>
      <c r="W534">
        <v>11</v>
      </c>
      <c r="X534">
        <v>19</v>
      </c>
      <c r="Y534">
        <v>5</v>
      </c>
      <c r="Z534">
        <v>1099981</v>
      </c>
      <c r="AA534" t="s">
        <v>43</v>
      </c>
      <c r="AB534">
        <v>102</v>
      </c>
      <c r="AC534" t="s">
        <v>45</v>
      </c>
      <c r="AD534" t="s">
        <v>45</v>
      </c>
      <c r="AE534">
        <v>42</v>
      </c>
    </row>
    <row r="535" spans="2:31" x14ac:dyDescent="0.25">
      <c r="B535">
        <v>105</v>
      </c>
      <c r="C535">
        <v>2019099</v>
      </c>
      <c r="D535">
        <v>1745</v>
      </c>
      <c r="E535" t="s">
        <v>114</v>
      </c>
      <c r="F535" s="1">
        <v>390</v>
      </c>
      <c r="G535" s="1">
        <f t="shared" si="8"/>
        <v>390</v>
      </c>
      <c r="H535" s="2">
        <v>43784</v>
      </c>
      <c r="I535" t="s">
        <v>38</v>
      </c>
      <c r="J535" t="s">
        <v>121</v>
      </c>
      <c r="K535" t="s">
        <v>116</v>
      </c>
      <c r="M535">
        <v>2171</v>
      </c>
      <c r="N535">
        <v>352112</v>
      </c>
      <c r="S535" t="s">
        <v>117</v>
      </c>
      <c r="T535">
        <v>305</v>
      </c>
      <c r="W535">
        <v>11</v>
      </c>
      <c r="X535">
        <v>19</v>
      </c>
      <c r="Y535">
        <v>5</v>
      </c>
      <c r="Z535">
        <v>1099981</v>
      </c>
      <c r="AA535" t="s">
        <v>43</v>
      </c>
      <c r="AB535">
        <v>102</v>
      </c>
      <c r="AC535" t="s">
        <v>45</v>
      </c>
      <c r="AD535" t="s">
        <v>45</v>
      </c>
      <c r="AE535">
        <v>43</v>
      </c>
    </row>
    <row r="536" spans="2:31" x14ac:dyDescent="0.25">
      <c r="B536">
        <v>105</v>
      </c>
      <c r="C536">
        <v>2019099</v>
      </c>
      <c r="D536">
        <v>1745</v>
      </c>
      <c r="E536" t="s">
        <v>114</v>
      </c>
      <c r="F536" s="1">
        <v>384.56</v>
      </c>
      <c r="G536" s="1">
        <f t="shared" si="8"/>
        <v>384.56</v>
      </c>
      <c r="H536" s="2">
        <v>43784</v>
      </c>
      <c r="I536" t="s">
        <v>38</v>
      </c>
      <c r="J536" t="s">
        <v>139</v>
      </c>
      <c r="K536" t="s">
        <v>140</v>
      </c>
      <c r="M536">
        <v>2171</v>
      </c>
      <c r="N536">
        <v>352112</v>
      </c>
      <c r="S536" t="s">
        <v>117</v>
      </c>
      <c r="T536">
        <v>305</v>
      </c>
      <c r="W536">
        <v>11</v>
      </c>
      <c r="X536">
        <v>19</v>
      </c>
      <c r="Y536">
        <v>8</v>
      </c>
      <c r="Z536">
        <v>1099725</v>
      </c>
      <c r="AA536" t="s">
        <v>43</v>
      </c>
      <c r="AB536">
        <v>102</v>
      </c>
      <c r="AC536" t="s">
        <v>45</v>
      </c>
      <c r="AD536" t="s">
        <v>45</v>
      </c>
      <c r="AE536">
        <v>45</v>
      </c>
    </row>
    <row r="537" spans="2:31" x14ac:dyDescent="0.25">
      <c r="B537">
        <v>105</v>
      </c>
      <c r="C537">
        <v>2019099</v>
      </c>
      <c r="D537">
        <v>1745</v>
      </c>
      <c r="E537" t="s">
        <v>114</v>
      </c>
      <c r="F537" s="1">
        <v>384.56</v>
      </c>
      <c r="G537" s="1">
        <f t="shared" si="8"/>
        <v>384.56</v>
      </c>
      <c r="H537" s="2">
        <v>43784</v>
      </c>
      <c r="I537" t="s">
        <v>38</v>
      </c>
      <c r="J537" t="s">
        <v>139</v>
      </c>
      <c r="K537" t="s">
        <v>140</v>
      </c>
      <c r="M537">
        <v>2171</v>
      </c>
      <c r="N537">
        <v>352112</v>
      </c>
      <c r="S537" t="s">
        <v>117</v>
      </c>
      <c r="T537">
        <v>305</v>
      </c>
      <c r="W537">
        <v>11</v>
      </c>
      <c r="X537">
        <v>19</v>
      </c>
      <c r="Y537">
        <v>8</v>
      </c>
      <c r="Z537">
        <v>1099725</v>
      </c>
      <c r="AA537" t="s">
        <v>43</v>
      </c>
      <c r="AB537">
        <v>102</v>
      </c>
      <c r="AC537" t="s">
        <v>45</v>
      </c>
      <c r="AD537" t="s">
        <v>45</v>
      </c>
      <c r="AE537">
        <v>46</v>
      </c>
    </row>
    <row r="538" spans="2:31" x14ac:dyDescent="0.25">
      <c r="B538">
        <v>105</v>
      </c>
      <c r="C538">
        <v>2019099</v>
      </c>
      <c r="D538">
        <v>1745</v>
      </c>
      <c r="E538" t="s">
        <v>114</v>
      </c>
      <c r="F538" s="1">
        <v>384.56</v>
      </c>
      <c r="G538" s="1">
        <f t="shared" si="8"/>
        <v>384.56</v>
      </c>
      <c r="H538" s="2">
        <v>43784</v>
      </c>
      <c r="I538" t="s">
        <v>38</v>
      </c>
      <c r="J538" t="s">
        <v>139</v>
      </c>
      <c r="K538" t="s">
        <v>140</v>
      </c>
      <c r="M538">
        <v>2171</v>
      </c>
      <c r="N538">
        <v>352112</v>
      </c>
      <c r="S538" t="s">
        <v>117</v>
      </c>
      <c r="T538">
        <v>305</v>
      </c>
      <c r="W538">
        <v>11</v>
      </c>
      <c r="X538">
        <v>19</v>
      </c>
      <c r="Y538">
        <v>8</v>
      </c>
      <c r="Z538">
        <v>1099725</v>
      </c>
      <c r="AA538" t="s">
        <v>43</v>
      </c>
      <c r="AB538">
        <v>102</v>
      </c>
      <c r="AC538" t="s">
        <v>45</v>
      </c>
      <c r="AD538" t="s">
        <v>45</v>
      </c>
      <c r="AE538">
        <v>47</v>
      </c>
    </row>
    <row r="539" spans="2:31" x14ac:dyDescent="0.25">
      <c r="B539">
        <v>105</v>
      </c>
      <c r="C539">
        <v>2019099</v>
      </c>
      <c r="D539">
        <v>1745</v>
      </c>
      <c r="E539" t="s">
        <v>114</v>
      </c>
      <c r="F539" s="1">
        <v>368</v>
      </c>
      <c r="G539" s="1">
        <f t="shared" si="8"/>
        <v>368</v>
      </c>
      <c r="H539" s="2">
        <v>43784</v>
      </c>
      <c r="I539" t="s">
        <v>38</v>
      </c>
      <c r="J539" t="s">
        <v>120</v>
      </c>
      <c r="K539" t="s">
        <v>116</v>
      </c>
      <c r="M539">
        <v>2171</v>
      </c>
      <c r="N539">
        <v>352112</v>
      </c>
      <c r="S539" t="s">
        <v>117</v>
      </c>
      <c r="T539">
        <v>305</v>
      </c>
      <c r="W539">
        <v>11</v>
      </c>
      <c r="X539">
        <v>19</v>
      </c>
      <c r="Y539">
        <v>4</v>
      </c>
      <c r="Z539">
        <v>1099823</v>
      </c>
      <c r="AA539" t="s">
        <v>43</v>
      </c>
      <c r="AB539">
        <v>102</v>
      </c>
      <c r="AC539" t="s">
        <v>45</v>
      </c>
      <c r="AD539" t="s">
        <v>45</v>
      </c>
      <c r="AE539">
        <v>35</v>
      </c>
    </row>
    <row r="540" spans="2:31" x14ac:dyDescent="0.25">
      <c r="B540">
        <v>105</v>
      </c>
      <c r="C540">
        <v>2019099</v>
      </c>
      <c r="D540">
        <v>1745</v>
      </c>
      <c r="E540" t="s">
        <v>114</v>
      </c>
      <c r="F540" s="1">
        <v>346.64</v>
      </c>
      <c r="G540" s="1">
        <f t="shared" si="8"/>
        <v>346.64</v>
      </c>
      <c r="H540" s="2">
        <v>43784</v>
      </c>
      <c r="I540" t="s">
        <v>38</v>
      </c>
      <c r="J540" t="s">
        <v>135</v>
      </c>
      <c r="K540" t="s">
        <v>116</v>
      </c>
      <c r="M540">
        <v>2171</v>
      </c>
      <c r="N540">
        <v>352112</v>
      </c>
      <c r="S540" t="s">
        <v>117</v>
      </c>
      <c r="T540">
        <v>305</v>
      </c>
      <c r="W540">
        <v>11</v>
      </c>
      <c r="X540">
        <v>19</v>
      </c>
      <c r="Y540">
        <v>8</v>
      </c>
      <c r="Z540">
        <v>1001702</v>
      </c>
      <c r="AA540" t="s">
        <v>43</v>
      </c>
      <c r="AB540">
        <v>102</v>
      </c>
      <c r="AC540" t="s">
        <v>45</v>
      </c>
      <c r="AD540" t="s">
        <v>45</v>
      </c>
      <c r="AE540">
        <v>72</v>
      </c>
    </row>
    <row r="541" spans="2:31" x14ac:dyDescent="0.25">
      <c r="B541">
        <v>105</v>
      </c>
      <c r="C541">
        <v>2019099</v>
      </c>
      <c r="D541">
        <v>1745</v>
      </c>
      <c r="E541" t="s">
        <v>114</v>
      </c>
      <c r="F541" s="1">
        <v>346.64</v>
      </c>
      <c r="G541" s="1">
        <f t="shared" si="8"/>
        <v>346.64</v>
      </c>
      <c r="H541" s="2">
        <v>43784</v>
      </c>
      <c r="I541" t="s">
        <v>38</v>
      </c>
      <c r="J541" t="s">
        <v>135</v>
      </c>
      <c r="K541" t="s">
        <v>116</v>
      </c>
      <c r="M541">
        <v>2171</v>
      </c>
      <c r="N541">
        <v>352112</v>
      </c>
      <c r="S541" t="s">
        <v>117</v>
      </c>
      <c r="T541">
        <v>305</v>
      </c>
      <c r="W541">
        <v>11</v>
      </c>
      <c r="X541">
        <v>19</v>
      </c>
      <c r="Y541">
        <v>8</v>
      </c>
      <c r="Z541">
        <v>1001702</v>
      </c>
      <c r="AA541" t="s">
        <v>43</v>
      </c>
      <c r="AB541">
        <v>102</v>
      </c>
      <c r="AC541" t="s">
        <v>45</v>
      </c>
      <c r="AD541" t="s">
        <v>45</v>
      </c>
      <c r="AE541">
        <v>73</v>
      </c>
    </row>
    <row r="542" spans="2:31" x14ac:dyDescent="0.25">
      <c r="B542">
        <v>105</v>
      </c>
      <c r="C542">
        <v>2019099</v>
      </c>
      <c r="D542">
        <v>1745</v>
      </c>
      <c r="E542" t="s">
        <v>114</v>
      </c>
      <c r="F542" s="1">
        <v>346.64</v>
      </c>
      <c r="G542" s="1">
        <f t="shared" si="8"/>
        <v>346.64</v>
      </c>
      <c r="H542" s="2">
        <v>43784</v>
      </c>
      <c r="I542" t="s">
        <v>38</v>
      </c>
      <c r="J542" t="s">
        <v>135</v>
      </c>
      <c r="K542" t="s">
        <v>116</v>
      </c>
      <c r="M542">
        <v>2171</v>
      </c>
      <c r="N542">
        <v>352112</v>
      </c>
      <c r="S542" t="s">
        <v>117</v>
      </c>
      <c r="T542">
        <v>305</v>
      </c>
      <c r="W542">
        <v>11</v>
      </c>
      <c r="X542">
        <v>19</v>
      </c>
      <c r="Y542">
        <v>8</v>
      </c>
      <c r="Z542">
        <v>1001702</v>
      </c>
      <c r="AA542" t="s">
        <v>43</v>
      </c>
      <c r="AB542">
        <v>102</v>
      </c>
      <c r="AC542" t="s">
        <v>45</v>
      </c>
      <c r="AD542" t="s">
        <v>45</v>
      </c>
      <c r="AE542">
        <v>74</v>
      </c>
    </row>
    <row r="543" spans="2:31" x14ac:dyDescent="0.25">
      <c r="B543">
        <v>105</v>
      </c>
      <c r="C543">
        <v>2019099</v>
      </c>
      <c r="D543">
        <v>1745</v>
      </c>
      <c r="E543" t="s">
        <v>114</v>
      </c>
      <c r="F543" s="1">
        <v>346.64</v>
      </c>
      <c r="G543" s="1">
        <f t="shared" si="8"/>
        <v>346.64</v>
      </c>
      <c r="H543" s="2">
        <v>43784</v>
      </c>
      <c r="I543" t="s">
        <v>38</v>
      </c>
      <c r="J543" t="s">
        <v>135</v>
      </c>
      <c r="K543" t="s">
        <v>116</v>
      </c>
      <c r="M543">
        <v>2171</v>
      </c>
      <c r="N543">
        <v>352112</v>
      </c>
      <c r="S543" t="s">
        <v>117</v>
      </c>
      <c r="T543">
        <v>305</v>
      </c>
      <c r="W543">
        <v>11</v>
      </c>
      <c r="X543">
        <v>19</v>
      </c>
      <c r="Y543">
        <v>8</v>
      </c>
      <c r="Z543">
        <v>1001702</v>
      </c>
      <c r="AA543" t="s">
        <v>43</v>
      </c>
      <c r="AB543">
        <v>102</v>
      </c>
      <c r="AC543" t="s">
        <v>45</v>
      </c>
      <c r="AD543" t="s">
        <v>45</v>
      </c>
      <c r="AE543">
        <v>75</v>
      </c>
    </row>
    <row r="544" spans="2:31" x14ac:dyDescent="0.25">
      <c r="B544">
        <v>105</v>
      </c>
      <c r="C544">
        <v>2019099</v>
      </c>
      <c r="D544">
        <v>1745</v>
      </c>
      <c r="E544" t="s">
        <v>114</v>
      </c>
      <c r="F544" s="1">
        <v>247.6</v>
      </c>
      <c r="G544" s="1">
        <f t="shared" si="8"/>
        <v>247.6</v>
      </c>
      <c r="H544" s="2">
        <v>43784</v>
      </c>
      <c r="I544" t="s">
        <v>38</v>
      </c>
      <c r="J544" t="s">
        <v>127</v>
      </c>
      <c r="K544" t="s">
        <v>116</v>
      </c>
      <c r="M544">
        <v>2171</v>
      </c>
      <c r="N544">
        <v>352112</v>
      </c>
      <c r="S544" t="s">
        <v>117</v>
      </c>
      <c r="T544">
        <v>305</v>
      </c>
      <c r="W544">
        <v>11</v>
      </c>
      <c r="X544">
        <v>19</v>
      </c>
      <c r="Y544">
        <v>5</v>
      </c>
      <c r="Z544">
        <v>1099997</v>
      </c>
      <c r="AA544" t="s">
        <v>43</v>
      </c>
      <c r="AB544">
        <v>102</v>
      </c>
      <c r="AC544" t="s">
        <v>45</v>
      </c>
      <c r="AD544" t="s">
        <v>45</v>
      </c>
      <c r="AE544">
        <v>23</v>
      </c>
    </row>
    <row r="545" spans="2:31" x14ac:dyDescent="0.25">
      <c r="B545">
        <v>105</v>
      </c>
      <c r="C545">
        <v>2019099</v>
      </c>
      <c r="D545">
        <v>1747</v>
      </c>
      <c r="E545" t="s">
        <v>37</v>
      </c>
      <c r="F545" s="1">
        <v>198.08</v>
      </c>
      <c r="G545" s="1">
        <f t="shared" si="8"/>
        <v>198.08</v>
      </c>
      <c r="H545" s="2">
        <v>43784</v>
      </c>
      <c r="I545" t="s">
        <v>38</v>
      </c>
      <c r="J545" t="s">
        <v>133</v>
      </c>
      <c r="K545" t="s">
        <v>116</v>
      </c>
      <c r="M545">
        <v>2171</v>
      </c>
      <c r="N545">
        <v>352112</v>
      </c>
      <c r="S545" t="s">
        <v>117</v>
      </c>
      <c r="T545">
        <v>305</v>
      </c>
      <c r="W545">
        <v>11</v>
      </c>
      <c r="X545">
        <v>19</v>
      </c>
      <c r="Y545">
        <v>4</v>
      </c>
      <c r="Z545">
        <v>1099820</v>
      </c>
      <c r="AA545" t="s">
        <v>43</v>
      </c>
      <c r="AB545">
        <v>102</v>
      </c>
      <c r="AC545" t="s">
        <v>45</v>
      </c>
      <c r="AD545" t="s">
        <v>45</v>
      </c>
      <c r="AE545">
        <v>13</v>
      </c>
    </row>
    <row r="546" spans="2:31" x14ac:dyDescent="0.25">
      <c r="B546">
        <v>105</v>
      </c>
      <c r="C546">
        <v>2019099</v>
      </c>
      <c r="D546">
        <v>1745</v>
      </c>
      <c r="E546" t="s">
        <v>114</v>
      </c>
      <c r="F546" s="1">
        <v>198.08</v>
      </c>
      <c r="G546" s="1">
        <f t="shared" si="8"/>
        <v>198.08</v>
      </c>
      <c r="H546" s="2">
        <v>43784</v>
      </c>
      <c r="I546" t="s">
        <v>38</v>
      </c>
      <c r="J546" t="s">
        <v>130</v>
      </c>
      <c r="K546" t="s">
        <v>116</v>
      </c>
      <c r="M546">
        <v>2171</v>
      </c>
      <c r="N546">
        <v>352112</v>
      </c>
      <c r="S546" t="s">
        <v>117</v>
      </c>
      <c r="T546">
        <v>305</v>
      </c>
      <c r="W546">
        <v>11</v>
      </c>
      <c r="X546">
        <v>19</v>
      </c>
      <c r="Y546">
        <v>4</v>
      </c>
      <c r="Z546">
        <v>1099895</v>
      </c>
      <c r="AA546" t="s">
        <v>43</v>
      </c>
      <c r="AB546">
        <v>102</v>
      </c>
      <c r="AC546" t="s">
        <v>45</v>
      </c>
      <c r="AD546" t="s">
        <v>45</v>
      </c>
      <c r="AE546">
        <v>16</v>
      </c>
    </row>
    <row r="547" spans="2:31" x14ac:dyDescent="0.25">
      <c r="B547">
        <v>105</v>
      </c>
      <c r="C547">
        <v>2019099</v>
      </c>
      <c r="D547">
        <v>1745</v>
      </c>
      <c r="E547" t="s">
        <v>114</v>
      </c>
      <c r="F547" s="1">
        <v>198.08</v>
      </c>
      <c r="G547" s="1">
        <f t="shared" si="8"/>
        <v>198.08</v>
      </c>
      <c r="H547" s="2">
        <v>43784</v>
      </c>
      <c r="I547" t="s">
        <v>38</v>
      </c>
      <c r="J547" t="s">
        <v>127</v>
      </c>
      <c r="K547" t="s">
        <v>116</v>
      </c>
      <c r="M547">
        <v>2171</v>
      </c>
      <c r="N547">
        <v>352112</v>
      </c>
      <c r="S547" t="s">
        <v>117</v>
      </c>
      <c r="T547">
        <v>305</v>
      </c>
      <c r="W547">
        <v>11</v>
      </c>
      <c r="X547">
        <v>19</v>
      </c>
      <c r="Y547">
        <v>4</v>
      </c>
      <c r="Z547">
        <v>1099997</v>
      </c>
      <c r="AA547" t="s">
        <v>43</v>
      </c>
      <c r="AB547">
        <v>102</v>
      </c>
      <c r="AC547" t="s">
        <v>45</v>
      </c>
      <c r="AD547" t="s">
        <v>45</v>
      </c>
      <c r="AE547">
        <v>22</v>
      </c>
    </row>
    <row r="548" spans="2:31" x14ac:dyDescent="0.25">
      <c r="B548">
        <v>105</v>
      </c>
      <c r="C548">
        <v>2019099</v>
      </c>
      <c r="D548">
        <v>1745</v>
      </c>
      <c r="E548" t="s">
        <v>114</v>
      </c>
      <c r="F548" s="1">
        <v>198.08</v>
      </c>
      <c r="G548" s="1">
        <f t="shared" si="8"/>
        <v>198.08</v>
      </c>
      <c r="H548" s="2">
        <v>43784</v>
      </c>
      <c r="I548" t="s">
        <v>38</v>
      </c>
      <c r="J548" t="s">
        <v>127</v>
      </c>
      <c r="K548" t="s">
        <v>116</v>
      </c>
      <c r="M548">
        <v>2171</v>
      </c>
      <c r="N548">
        <v>352112</v>
      </c>
      <c r="S548" t="s">
        <v>117</v>
      </c>
      <c r="T548">
        <v>305</v>
      </c>
      <c r="W548">
        <v>11</v>
      </c>
      <c r="X548">
        <v>19</v>
      </c>
      <c r="Y548">
        <v>4</v>
      </c>
      <c r="Z548">
        <v>1099997</v>
      </c>
      <c r="AA548" t="s">
        <v>43</v>
      </c>
      <c r="AB548">
        <v>102</v>
      </c>
      <c r="AC548" t="s">
        <v>45</v>
      </c>
      <c r="AD548" t="s">
        <v>45</v>
      </c>
      <c r="AE548">
        <v>24</v>
      </c>
    </row>
    <row r="549" spans="2:31" x14ac:dyDescent="0.25">
      <c r="B549">
        <v>105</v>
      </c>
      <c r="C549">
        <v>2019099</v>
      </c>
      <c r="D549">
        <v>1745</v>
      </c>
      <c r="E549" t="s">
        <v>114</v>
      </c>
      <c r="F549" s="1">
        <v>184</v>
      </c>
      <c r="G549" s="1">
        <f t="shared" si="8"/>
        <v>184</v>
      </c>
      <c r="H549" s="2">
        <v>43784</v>
      </c>
      <c r="I549" t="s">
        <v>38</v>
      </c>
      <c r="J549" t="s">
        <v>120</v>
      </c>
      <c r="K549" t="s">
        <v>116</v>
      </c>
      <c r="M549">
        <v>2171</v>
      </c>
      <c r="N549">
        <v>352112</v>
      </c>
      <c r="S549" t="s">
        <v>117</v>
      </c>
      <c r="T549">
        <v>305</v>
      </c>
      <c r="W549">
        <v>11</v>
      </c>
      <c r="X549">
        <v>19</v>
      </c>
      <c r="Y549">
        <v>2</v>
      </c>
      <c r="Z549">
        <v>1099823</v>
      </c>
      <c r="AA549" t="s">
        <v>43</v>
      </c>
      <c r="AB549">
        <v>102</v>
      </c>
      <c r="AC549" t="s">
        <v>45</v>
      </c>
      <c r="AD549" t="s">
        <v>45</v>
      </c>
      <c r="AE549">
        <v>29</v>
      </c>
    </row>
    <row r="550" spans="2:31" x14ac:dyDescent="0.25">
      <c r="B550">
        <v>105</v>
      </c>
      <c r="C550">
        <v>2019099</v>
      </c>
      <c r="D550">
        <v>1745</v>
      </c>
      <c r="E550" t="s">
        <v>114</v>
      </c>
      <c r="F550" s="1">
        <v>184</v>
      </c>
      <c r="G550" s="1">
        <f t="shared" si="8"/>
        <v>184</v>
      </c>
      <c r="H550" s="2">
        <v>43784</v>
      </c>
      <c r="I550" t="s">
        <v>38</v>
      </c>
      <c r="J550" t="s">
        <v>120</v>
      </c>
      <c r="K550" t="s">
        <v>116</v>
      </c>
      <c r="M550">
        <v>2171</v>
      </c>
      <c r="N550">
        <v>352112</v>
      </c>
      <c r="S550" t="s">
        <v>117</v>
      </c>
      <c r="T550">
        <v>305</v>
      </c>
      <c r="W550">
        <v>11</v>
      </c>
      <c r="X550">
        <v>19</v>
      </c>
      <c r="Y550">
        <v>2</v>
      </c>
      <c r="Z550">
        <v>1099823</v>
      </c>
      <c r="AA550" t="s">
        <v>43</v>
      </c>
      <c r="AB550">
        <v>102</v>
      </c>
      <c r="AC550" t="s">
        <v>45</v>
      </c>
      <c r="AD550" t="s">
        <v>45</v>
      </c>
      <c r="AE550">
        <v>30</v>
      </c>
    </row>
    <row r="551" spans="2:31" x14ac:dyDescent="0.25">
      <c r="B551">
        <v>105</v>
      </c>
      <c r="C551">
        <v>2019099</v>
      </c>
      <c r="D551">
        <v>1745</v>
      </c>
      <c r="E551" t="s">
        <v>114</v>
      </c>
      <c r="F551" s="1">
        <v>173.32</v>
      </c>
      <c r="G551" s="1">
        <f t="shared" si="8"/>
        <v>173.32</v>
      </c>
      <c r="H551" s="2">
        <v>43784</v>
      </c>
      <c r="I551" t="s">
        <v>38</v>
      </c>
      <c r="J551" t="s">
        <v>135</v>
      </c>
      <c r="K551" t="s">
        <v>116</v>
      </c>
      <c r="M551">
        <v>2171</v>
      </c>
      <c r="N551">
        <v>352112</v>
      </c>
      <c r="S551" t="s">
        <v>117</v>
      </c>
      <c r="T551">
        <v>305</v>
      </c>
      <c r="W551">
        <v>11</v>
      </c>
      <c r="X551">
        <v>19</v>
      </c>
      <c r="Y551">
        <v>4</v>
      </c>
      <c r="Z551">
        <v>1001702</v>
      </c>
      <c r="AA551" t="s">
        <v>43</v>
      </c>
      <c r="AB551">
        <v>102</v>
      </c>
      <c r="AC551" t="s">
        <v>45</v>
      </c>
      <c r="AD551" t="s">
        <v>45</v>
      </c>
      <c r="AE551">
        <v>68</v>
      </c>
    </row>
    <row r="552" spans="2:31" x14ac:dyDescent="0.25">
      <c r="B552">
        <v>105</v>
      </c>
      <c r="C552">
        <v>2019099</v>
      </c>
      <c r="D552">
        <v>1745</v>
      </c>
      <c r="E552" t="s">
        <v>114</v>
      </c>
      <c r="F552" s="1">
        <v>148.56</v>
      </c>
      <c r="G552" s="1">
        <f t="shared" si="8"/>
        <v>148.56</v>
      </c>
      <c r="H552" s="2">
        <v>43784</v>
      </c>
      <c r="I552" t="s">
        <v>38</v>
      </c>
      <c r="J552" t="s">
        <v>127</v>
      </c>
      <c r="K552" t="s">
        <v>116</v>
      </c>
      <c r="M552">
        <v>2171</v>
      </c>
      <c r="N552">
        <v>352112</v>
      </c>
      <c r="S552" t="s">
        <v>117</v>
      </c>
      <c r="T552">
        <v>305</v>
      </c>
      <c r="W552">
        <v>11</v>
      </c>
      <c r="X552">
        <v>19</v>
      </c>
      <c r="Y552">
        <v>3</v>
      </c>
      <c r="Z552">
        <v>1099997</v>
      </c>
      <c r="AA552" t="s">
        <v>43</v>
      </c>
      <c r="AB552">
        <v>102</v>
      </c>
      <c r="AC552" t="s">
        <v>45</v>
      </c>
      <c r="AD552" t="s">
        <v>45</v>
      </c>
      <c r="AE552">
        <v>21</v>
      </c>
    </row>
    <row r="553" spans="2:31" x14ac:dyDescent="0.25">
      <c r="B553">
        <v>105</v>
      </c>
      <c r="C553">
        <v>2019099</v>
      </c>
      <c r="D553">
        <v>1745</v>
      </c>
      <c r="E553" t="s">
        <v>114</v>
      </c>
      <c r="F553" s="1">
        <v>148.56</v>
      </c>
      <c r="G553" s="1">
        <f t="shared" si="8"/>
        <v>148.56</v>
      </c>
      <c r="H553" s="2">
        <v>43784</v>
      </c>
      <c r="I553" t="s">
        <v>38</v>
      </c>
      <c r="J553" t="s">
        <v>127</v>
      </c>
      <c r="K553" t="s">
        <v>116</v>
      </c>
      <c r="M553">
        <v>2171</v>
      </c>
      <c r="N553">
        <v>352112</v>
      </c>
      <c r="S553" t="s">
        <v>117</v>
      </c>
      <c r="T553">
        <v>305</v>
      </c>
      <c r="W553">
        <v>11</v>
      </c>
      <c r="X553">
        <v>19</v>
      </c>
      <c r="Y553">
        <v>3</v>
      </c>
      <c r="Z553">
        <v>1099997</v>
      </c>
      <c r="AA553" t="s">
        <v>43</v>
      </c>
      <c r="AB553">
        <v>102</v>
      </c>
      <c r="AC553" t="s">
        <v>45</v>
      </c>
      <c r="AD553" t="s">
        <v>45</v>
      </c>
      <c r="AE553">
        <v>26</v>
      </c>
    </row>
    <row r="554" spans="2:31" x14ac:dyDescent="0.25">
      <c r="B554">
        <v>105</v>
      </c>
      <c r="C554">
        <v>2019099</v>
      </c>
      <c r="D554">
        <v>1745</v>
      </c>
      <c r="E554" t="s">
        <v>114</v>
      </c>
      <c r="F554" s="1">
        <v>148.56</v>
      </c>
      <c r="G554" s="1">
        <f t="shared" si="8"/>
        <v>148.56</v>
      </c>
      <c r="H554" s="2">
        <v>43784</v>
      </c>
      <c r="I554" t="s">
        <v>38</v>
      </c>
      <c r="J554" t="s">
        <v>131</v>
      </c>
      <c r="K554" t="s">
        <v>116</v>
      </c>
      <c r="M554">
        <v>2171</v>
      </c>
      <c r="N554">
        <v>352112</v>
      </c>
      <c r="S554" t="s">
        <v>117</v>
      </c>
      <c r="T554">
        <v>305</v>
      </c>
      <c r="W554">
        <v>11</v>
      </c>
      <c r="X554">
        <v>19</v>
      </c>
      <c r="Y554">
        <v>3</v>
      </c>
      <c r="Z554">
        <v>1001446</v>
      </c>
      <c r="AA554" t="s">
        <v>43</v>
      </c>
      <c r="AB554">
        <v>102</v>
      </c>
      <c r="AC554" t="s">
        <v>45</v>
      </c>
      <c r="AD554" t="s">
        <v>45</v>
      </c>
      <c r="AE554">
        <v>51</v>
      </c>
    </row>
    <row r="555" spans="2:31" x14ac:dyDescent="0.25">
      <c r="B555">
        <v>105</v>
      </c>
      <c r="C555">
        <v>2019099</v>
      </c>
      <c r="D555">
        <v>1745</v>
      </c>
      <c r="E555" t="s">
        <v>114</v>
      </c>
      <c r="F555" s="1">
        <v>129.99</v>
      </c>
      <c r="G555" s="1">
        <f t="shared" si="8"/>
        <v>129.99</v>
      </c>
      <c r="H555" s="2">
        <v>43784</v>
      </c>
      <c r="I555" t="s">
        <v>38</v>
      </c>
      <c r="J555" t="s">
        <v>135</v>
      </c>
      <c r="K555" t="s">
        <v>116</v>
      </c>
      <c r="M555">
        <v>2171</v>
      </c>
      <c r="N555">
        <v>352112</v>
      </c>
      <c r="S555" t="s">
        <v>117</v>
      </c>
      <c r="T555">
        <v>305</v>
      </c>
      <c r="W555">
        <v>11</v>
      </c>
      <c r="X555">
        <v>19</v>
      </c>
      <c r="Y555">
        <v>3</v>
      </c>
      <c r="Z555">
        <v>1001702</v>
      </c>
      <c r="AA555" t="s">
        <v>43</v>
      </c>
      <c r="AB555">
        <v>102</v>
      </c>
      <c r="AC555" t="s">
        <v>45</v>
      </c>
      <c r="AD555" t="s">
        <v>45</v>
      </c>
      <c r="AE555">
        <v>69</v>
      </c>
    </row>
    <row r="556" spans="2:31" x14ac:dyDescent="0.25">
      <c r="B556">
        <v>105</v>
      </c>
      <c r="C556">
        <v>2019099</v>
      </c>
      <c r="D556">
        <v>1745</v>
      </c>
      <c r="E556" t="s">
        <v>114</v>
      </c>
      <c r="F556" s="1">
        <v>129.99</v>
      </c>
      <c r="G556" s="1">
        <f t="shared" si="8"/>
        <v>129.99</v>
      </c>
      <c r="H556" s="2">
        <v>43784</v>
      </c>
      <c r="I556" t="s">
        <v>38</v>
      </c>
      <c r="J556" t="s">
        <v>135</v>
      </c>
      <c r="K556" t="s">
        <v>116</v>
      </c>
      <c r="M556">
        <v>2171</v>
      </c>
      <c r="N556">
        <v>352112</v>
      </c>
      <c r="S556" t="s">
        <v>117</v>
      </c>
      <c r="T556">
        <v>305</v>
      </c>
      <c r="W556">
        <v>11</v>
      </c>
      <c r="X556">
        <v>19</v>
      </c>
      <c r="Y556">
        <v>3</v>
      </c>
      <c r="Z556">
        <v>1001702</v>
      </c>
      <c r="AA556" t="s">
        <v>43</v>
      </c>
      <c r="AB556">
        <v>102</v>
      </c>
      <c r="AC556" t="s">
        <v>45</v>
      </c>
      <c r="AD556" t="s">
        <v>45</v>
      </c>
      <c r="AE556">
        <v>70</v>
      </c>
    </row>
    <row r="557" spans="2:31" x14ac:dyDescent="0.25">
      <c r="B557">
        <v>105</v>
      </c>
      <c r="C557">
        <v>2019099</v>
      </c>
      <c r="D557">
        <v>1745</v>
      </c>
      <c r="E557" t="s">
        <v>114</v>
      </c>
      <c r="F557" s="1">
        <v>128</v>
      </c>
      <c r="G557" s="1">
        <f t="shared" si="8"/>
        <v>128</v>
      </c>
      <c r="H557" s="2">
        <v>43784</v>
      </c>
      <c r="I557" t="s">
        <v>38</v>
      </c>
      <c r="J557" t="s">
        <v>124</v>
      </c>
      <c r="K557" t="s">
        <v>116</v>
      </c>
      <c r="M557">
        <v>2171</v>
      </c>
      <c r="N557">
        <v>352112</v>
      </c>
      <c r="S557" t="s">
        <v>117</v>
      </c>
      <c r="T557">
        <v>305</v>
      </c>
      <c r="W557">
        <v>11</v>
      </c>
      <c r="X557">
        <v>19</v>
      </c>
      <c r="Y557">
        <v>2</v>
      </c>
      <c r="Z557">
        <v>1099918</v>
      </c>
      <c r="AA557" t="s">
        <v>43</v>
      </c>
      <c r="AB557">
        <v>102</v>
      </c>
      <c r="AC557" t="s">
        <v>45</v>
      </c>
      <c r="AD557" t="s">
        <v>45</v>
      </c>
      <c r="AE557">
        <v>37</v>
      </c>
    </row>
    <row r="558" spans="2:31" x14ac:dyDescent="0.25">
      <c r="B558">
        <v>105</v>
      </c>
      <c r="C558">
        <v>2019099</v>
      </c>
      <c r="D558">
        <v>1745</v>
      </c>
      <c r="E558" t="s">
        <v>114</v>
      </c>
      <c r="F558" s="1">
        <v>128</v>
      </c>
      <c r="G558" s="1">
        <f t="shared" si="8"/>
        <v>128</v>
      </c>
      <c r="H558" s="2">
        <v>43784</v>
      </c>
      <c r="I558" t="s">
        <v>38</v>
      </c>
      <c r="J558" t="s">
        <v>124</v>
      </c>
      <c r="K558" t="s">
        <v>116</v>
      </c>
      <c r="M558">
        <v>2171</v>
      </c>
      <c r="N558">
        <v>352112</v>
      </c>
      <c r="S558" t="s">
        <v>117</v>
      </c>
      <c r="T558">
        <v>305</v>
      </c>
      <c r="W558">
        <v>11</v>
      </c>
      <c r="X558">
        <v>19</v>
      </c>
      <c r="Y558">
        <v>2</v>
      </c>
      <c r="Z558">
        <v>1099918</v>
      </c>
      <c r="AA558" t="s">
        <v>43</v>
      </c>
      <c r="AB558">
        <v>102</v>
      </c>
      <c r="AC558" t="s">
        <v>45</v>
      </c>
      <c r="AD558" t="s">
        <v>45</v>
      </c>
      <c r="AE558">
        <v>40</v>
      </c>
    </row>
    <row r="559" spans="2:31" x14ac:dyDescent="0.25">
      <c r="B559">
        <v>105</v>
      </c>
      <c r="C559">
        <v>2019099</v>
      </c>
      <c r="D559">
        <v>1745</v>
      </c>
      <c r="E559" t="s">
        <v>114</v>
      </c>
      <c r="F559" s="1">
        <v>123.8</v>
      </c>
      <c r="G559" s="1">
        <f t="shared" si="8"/>
        <v>123.8</v>
      </c>
      <c r="H559" s="2">
        <v>43784</v>
      </c>
      <c r="I559" t="s">
        <v>38</v>
      </c>
      <c r="J559" t="s">
        <v>128</v>
      </c>
      <c r="K559" t="s">
        <v>116</v>
      </c>
      <c r="M559">
        <v>2171</v>
      </c>
      <c r="N559">
        <v>352112</v>
      </c>
      <c r="S559" t="s">
        <v>117</v>
      </c>
      <c r="T559">
        <v>305</v>
      </c>
      <c r="W559">
        <v>11</v>
      </c>
      <c r="X559">
        <v>19</v>
      </c>
      <c r="Y559">
        <v>2.5</v>
      </c>
      <c r="Z559">
        <v>1001564</v>
      </c>
      <c r="AA559" t="s">
        <v>43</v>
      </c>
      <c r="AB559">
        <v>102</v>
      </c>
      <c r="AC559" t="s">
        <v>45</v>
      </c>
      <c r="AD559" t="s">
        <v>45</v>
      </c>
      <c r="AE559">
        <v>65</v>
      </c>
    </row>
    <row r="560" spans="2:31" x14ac:dyDescent="0.25">
      <c r="B560">
        <v>105</v>
      </c>
      <c r="C560">
        <v>2019099</v>
      </c>
      <c r="D560">
        <v>1745</v>
      </c>
      <c r="E560" t="s">
        <v>114</v>
      </c>
      <c r="F560" s="1">
        <v>99.04</v>
      </c>
      <c r="G560" s="1">
        <f t="shared" si="8"/>
        <v>99.04</v>
      </c>
      <c r="H560" s="2">
        <v>43784</v>
      </c>
      <c r="I560" t="s">
        <v>38</v>
      </c>
      <c r="J560" t="s">
        <v>127</v>
      </c>
      <c r="K560" t="s">
        <v>116</v>
      </c>
      <c r="M560">
        <v>2171</v>
      </c>
      <c r="N560">
        <v>352112</v>
      </c>
      <c r="S560" t="s">
        <v>117</v>
      </c>
      <c r="T560">
        <v>305</v>
      </c>
      <c r="W560">
        <v>11</v>
      </c>
      <c r="X560">
        <v>19</v>
      </c>
      <c r="Y560">
        <v>2</v>
      </c>
      <c r="Z560">
        <v>1099997</v>
      </c>
      <c r="AA560" t="s">
        <v>43</v>
      </c>
      <c r="AB560">
        <v>102</v>
      </c>
      <c r="AC560" t="s">
        <v>45</v>
      </c>
      <c r="AD560" t="s">
        <v>45</v>
      </c>
      <c r="AE560">
        <v>19</v>
      </c>
    </row>
    <row r="561" spans="2:31" x14ac:dyDescent="0.25">
      <c r="B561">
        <v>105</v>
      </c>
      <c r="C561">
        <v>2019099</v>
      </c>
      <c r="D561">
        <v>1745</v>
      </c>
      <c r="E561" t="s">
        <v>114</v>
      </c>
      <c r="F561" s="1">
        <v>99.04</v>
      </c>
      <c r="G561" s="1">
        <f t="shared" si="8"/>
        <v>99.04</v>
      </c>
      <c r="H561" s="2">
        <v>43784</v>
      </c>
      <c r="I561" t="s">
        <v>38</v>
      </c>
      <c r="J561" t="s">
        <v>127</v>
      </c>
      <c r="K561" t="s">
        <v>116</v>
      </c>
      <c r="M561">
        <v>2171</v>
      </c>
      <c r="N561">
        <v>352112</v>
      </c>
      <c r="S561" t="s">
        <v>117</v>
      </c>
      <c r="T561">
        <v>305</v>
      </c>
      <c r="W561">
        <v>11</v>
      </c>
      <c r="X561">
        <v>19</v>
      </c>
      <c r="Y561">
        <v>2</v>
      </c>
      <c r="Z561">
        <v>1099997</v>
      </c>
      <c r="AA561" t="s">
        <v>43</v>
      </c>
      <c r="AB561">
        <v>102</v>
      </c>
      <c r="AC561" t="s">
        <v>45</v>
      </c>
      <c r="AD561" t="s">
        <v>45</v>
      </c>
      <c r="AE561">
        <v>20</v>
      </c>
    </row>
    <row r="562" spans="2:31" x14ac:dyDescent="0.25">
      <c r="B562">
        <v>105</v>
      </c>
      <c r="C562">
        <v>2019099</v>
      </c>
      <c r="D562">
        <v>1747</v>
      </c>
      <c r="E562" t="s">
        <v>37</v>
      </c>
      <c r="F562" s="1">
        <v>99.04</v>
      </c>
      <c r="G562" s="1">
        <f t="shared" si="8"/>
        <v>99.04</v>
      </c>
      <c r="H562" s="2">
        <v>43784</v>
      </c>
      <c r="I562" t="s">
        <v>38</v>
      </c>
      <c r="J562" t="s">
        <v>133</v>
      </c>
      <c r="K562" t="s">
        <v>116</v>
      </c>
      <c r="M562">
        <v>2171</v>
      </c>
      <c r="N562">
        <v>352112</v>
      </c>
      <c r="S562" t="s">
        <v>117</v>
      </c>
      <c r="T562">
        <v>305</v>
      </c>
      <c r="W562">
        <v>11</v>
      </c>
      <c r="X562">
        <v>19</v>
      </c>
      <c r="Y562">
        <v>2</v>
      </c>
      <c r="Z562">
        <v>1099820</v>
      </c>
      <c r="AA562" t="s">
        <v>43</v>
      </c>
      <c r="AB562">
        <v>102</v>
      </c>
      <c r="AC562" t="s">
        <v>45</v>
      </c>
      <c r="AD562" t="s">
        <v>45</v>
      </c>
      <c r="AE562">
        <v>48</v>
      </c>
    </row>
    <row r="563" spans="2:31" x14ac:dyDescent="0.25">
      <c r="B563">
        <v>105</v>
      </c>
      <c r="C563">
        <v>2019099</v>
      </c>
      <c r="D563">
        <v>1745</v>
      </c>
      <c r="E563" t="s">
        <v>114</v>
      </c>
      <c r="F563" s="1">
        <v>99.04</v>
      </c>
      <c r="G563" s="1">
        <f t="shared" si="8"/>
        <v>99.04</v>
      </c>
      <c r="H563" s="2">
        <v>43784</v>
      </c>
      <c r="I563" t="s">
        <v>38</v>
      </c>
      <c r="J563" t="s">
        <v>131</v>
      </c>
      <c r="K563" t="s">
        <v>116</v>
      </c>
      <c r="M563">
        <v>2171</v>
      </c>
      <c r="N563">
        <v>352112</v>
      </c>
      <c r="S563" t="s">
        <v>117</v>
      </c>
      <c r="T563">
        <v>305</v>
      </c>
      <c r="W563">
        <v>11</v>
      </c>
      <c r="X563">
        <v>19</v>
      </c>
      <c r="Y563">
        <v>2</v>
      </c>
      <c r="Z563">
        <v>1001446</v>
      </c>
      <c r="AA563" t="s">
        <v>43</v>
      </c>
      <c r="AB563">
        <v>102</v>
      </c>
      <c r="AC563" t="s">
        <v>45</v>
      </c>
      <c r="AD563" t="s">
        <v>45</v>
      </c>
      <c r="AE563">
        <v>53</v>
      </c>
    </row>
    <row r="564" spans="2:31" x14ac:dyDescent="0.25">
      <c r="B564">
        <v>105</v>
      </c>
      <c r="C564">
        <v>2019099</v>
      </c>
      <c r="D564">
        <v>1745</v>
      </c>
      <c r="E564" t="s">
        <v>114</v>
      </c>
      <c r="F564" s="1">
        <v>99.04</v>
      </c>
      <c r="G564" s="1">
        <f t="shared" si="8"/>
        <v>99.04</v>
      </c>
      <c r="H564" s="2">
        <v>43784</v>
      </c>
      <c r="I564" t="s">
        <v>38</v>
      </c>
      <c r="J564" t="s">
        <v>132</v>
      </c>
      <c r="K564" t="s">
        <v>116</v>
      </c>
      <c r="M564">
        <v>2171</v>
      </c>
      <c r="N564">
        <v>352112</v>
      </c>
      <c r="S564" t="s">
        <v>117</v>
      </c>
      <c r="T564">
        <v>305</v>
      </c>
      <c r="W564">
        <v>11</v>
      </c>
      <c r="X564">
        <v>19</v>
      </c>
      <c r="Y564">
        <v>2</v>
      </c>
      <c r="Z564">
        <v>1001594</v>
      </c>
      <c r="AA564" t="s">
        <v>43</v>
      </c>
      <c r="AB564">
        <v>102</v>
      </c>
      <c r="AC564" t="s">
        <v>45</v>
      </c>
      <c r="AD564" t="s">
        <v>45</v>
      </c>
      <c r="AE564">
        <v>55</v>
      </c>
    </row>
    <row r="565" spans="2:31" x14ac:dyDescent="0.25">
      <c r="B565">
        <v>105</v>
      </c>
      <c r="C565">
        <v>2019099</v>
      </c>
      <c r="D565">
        <v>1745</v>
      </c>
      <c r="E565" t="s">
        <v>114</v>
      </c>
      <c r="F565" s="1">
        <v>99.04</v>
      </c>
      <c r="G565" s="1">
        <f t="shared" si="8"/>
        <v>99.04</v>
      </c>
      <c r="H565" s="2">
        <v>43784</v>
      </c>
      <c r="I565" t="s">
        <v>38</v>
      </c>
      <c r="J565" t="s">
        <v>128</v>
      </c>
      <c r="K565" t="s">
        <v>116</v>
      </c>
      <c r="M565">
        <v>2171</v>
      </c>
      <c r="N565">
        <v>352112</v>
      </c>
      <c r="S565" t="s">
        <v>117</v>
      </c>
      <c r="T565">
        <v>305</v>
      </c>
      <c r="W565">
        <v>11</v>
      </c>
      <c r="X565">
        <v>19</v>
      </c>
      <c r="Y565">
        <v>2</v>
      </c>
      <c r="Z565">
        <v>1001564</v>
      </c>
      <c r="AA565" t="s">
        <v>43</v>
      </c>
      <c r="AB565">
        <v>102</v>
      </c>
      <c r="AC565" t="s">
        <v>45</v>
      </c>
      <c r="AD565" t="s">
        <v>45</v>
      </c>
      <c r="AE565">
        <v>59</v>
      </c>
    </row>
    <row r="566" spans="2:31" x14ac:dyDescent="0.25">
      <c r="B566">
        <v>105</v>
      </c>
      <c r="C566">
        <v>2019099</v>
      </c>
      <c r="D566">
        <v>1745</v>
      </c>
      <c r="E566" t="s">
        <v>114</v>
      </c>
      <c r="F566" s="1">
        <v>99.04</v>
      </c>
      <c r="G566" s="1">
        <f t="shared" si="8"/>
        <v>99.04</v>
      </c>
      <c r="H566" s="2">
        <v>43784</v>
      </c>
      <c r="I566" t="s">
        <v>38</v>
      </c>
      <c r="J566" t="s">
        <v>128</v>
      </c>
      <c r="K566" t="s">
        <v>116</v>
      </c>
      <c r="M566">
        <v>2171</v>
      </c>
      <c r="N566">
        <v>352112</v>
      </c>
      <c r="S566" t="s">
        <v>117</v>
      </c>
      <c r="T566">
        <v>305</v>
      </c>
      <c r="W566">
        <v>11</v>
      </c>
      <c r="X566">
        <v>19</v>
      </c>
      <c r="Y566">
        <v>2</v>
      </c>
      <c r="Z566">
        <v>1001564</v>
      </c>
      <c r="AA566" t="s">
        <v>43</v>
      </c>
      <c r="AB566">
        <v>102</v>
      </c>
      <c r="AC566" t="s">
        <v>45</v>
      </c>
      <c r="AD566" t="s">
        <v>45</v>
      </c>
      <c r="AE566">
        <v>60</v>
      </c>
    </row>
    <row r="567" spans="2:31" x14ac:dyDescent="0.25">
      <c r="B567">
        <v>105</v>
      </c>
      <c r="C567">
        <v>2019099</v>
      </c>
      <c r="D567">
        <v>1745</v>
      </c>
      <c r="E567" t="s">
        <v>114</v>
      </c>
      <c r="F567" s="1">
        <v>99.04</v>
      </c>
      <c r="G567" s="1">
        <f t="shared" si="8"/>
        <v>99.04</v>
      </c>
      <c r="H567" s="2">
        <v>43784</v>
      </c>
      <c r="I567" t="s">
        <v>38</v>
      </c>
      <c r="J567" t="s">
        <v>128</v>
      </c>
      <c r="K567" t="s">
        <v>116</v>
      </c>
      <c r="M567">
        <v>2171</v>
      </c>
      <c r="N567">
        <v>352112</v>
      </c>
      <c r="S567" t="s">
        <v>117</v>
      </c>
      <c r="T567">
        <v>305</v>
      </c>
      <c r="W567">
        <v>11</v>
      </c>
      <c r="X567">
        <v>19</v>
      </c>
      <c r="Y567">
        <v>2</v>
      </c>
      <c r="Z567">
        <v>1001564</v>
      </c>
      <c r="AA567" t="s">
        <v>43</v>
      </c>
      <c r="AB567">
        <v>102</v>
      </c>
      <c r="AC567" t="s">
        <v>45</v>
      </c>
      <c r="AD567" t="s">
        <v>45</v>
      </c>
      <c r="AE567">
        <v>61</v>
      </c>
    </row>
    <row r="568" spans="2:31" x14ac:dyDescent="0.25">
      <c r="B568">
        <v>105</v>
      </c>
      <c r="C568">
        <v>2019099</v>
      </c>
      <c r="D568">
        <v>1745</v>
      </c>
      <c r="E568" t="s">
        <v>114</v>
      </c>
      <c r="F568" s="1">
        <v>99.04</v>
      </c>
      <c r="G568" s="1">
        <f t="shared" si="8"/>
        <v>99.04</v>
      </c>
      <c r="H568" s="2">
        <v>43784</v>
      </c>
      <c r="I568" t="s">
        <v>38</v>
      </c>
      <c r="J568" t="s">
        <v>128</v>
      </c>
      <c r="K568" t="s">
        <v>116</v>
      </c>
      <c r="M568">
        <v>2171</v>
      </c>
      <c r="N568">
        <v>352112</v>
      </c>
      <c r="S568" t="s">
        <v>117</v>
      </c>
      <c r="T568">
        <v>305</v>
      </c>
      <c r="W568">
        <v>11</v>
      </c>
      <c r="X568">
        <v>19</v>
      </c>
      <c r="Y568">
        <v>2</v>
      </c>
      <c r="Z568">
        <v>1001564</v>
      </c>
      <c r="AA568" t="s">
        <v>43</v>
      </c>
      <c r="AB568">
        <v>102</v>
      </c>
      <c r="AC568" t="s">
        <v>45</v>
      </c>
      <c r="AD568" t="s">
        <v>45</v>
      </c>
      <c r="AE568">
        <v>63</v>
      </c>
    </row>
    <row r="569" spans="2:31" x14ac:dyDescent="0.25">
      <c r="B569">
        <v>105</v>
      </c>
      <c r="C569">
        <v>2019099</v>
      </c>
      <c r="D569">
        <v>1745</v>
      </c>
      <c r="E569" t="s">
        <v>114</v>
      </c>
      <c r="F569" s="1">
        <v>99.04</v>
      </c>
      <c r="G569" s="1">
        <f t="shared" si="8"/>
        <v>99.04</v>
      </c>
      <c r="H569" s="2">
        <v>43784</v>
      </c>
      <c r="I569" t="s">
        <v>38</v>
      </c>
      <c r="J569" t="s">
        <v>128</v>
      </c>
      <c r="K569" t="s">
        <v>116</v>
      </c>
      <c r="M569">
        <v>2171</v>
      </c>
      <c r="N569">
        <v>352112</v>
      </c>
      <c r="S569" t="s">
        <v>117</v>
      </c>
      <c r="T569">
        <v>305</v>
      </c>
      <c r="W569">
        <v>11</v>
      </c>
      <c r="X569">
        <v>19</v>
      </c>
      <c r="Y569">
        <v>2</v>
      </c>
      <c r="Z569">
        <v>1001564</v>
      </c>
      <c r="AA569" t="s">
        <v>43</v>
      </c>
      <c r="AB569">
        <v>102</v>
      </c>
      <c r="AC569" t="s">
        <v>45</v>
      </c>
      <c r="AD569" t="s">
        <v>45</v>
      </c>
      <c r="AE569">
        <v>66</v>
      </c>
    </row>
    <row r="570" spans="2:31" x14ac:dyDescent="0.25">
      <c r="B570">
        <v>105</v>
      </c>
      <c r="C570">
        <v>2019099</v>
      </c>
      <c r="D570">
        <v>1745</v>
      </c>
      <c r="E570" t="s">
        <v>114</v>
      </c>
      <c r="F570" s="1">
        <v>96</v>
      </c>
      <c r="G570" s="1">
        <f t="shared" si="8"/>
        <v>96</v>
      </c>
      <c r="H570" s="2">
        <v>43784</v>
      </c>
      <c r="I570" t="s">
        <v>38</v>
      </c>
      <c r="J570" t="s">
        <v>124</v>
      </c>
      <c r="K570" t="s">
        <v>116</v>
      </c>
      <c r="M570">
        <v>2171</v>
      </c>
      <c r="N570">
        <v>352112</v>
      </c>
      <c r="S570" t="s">
        <v>117</v>
      </c>
      <c r="T570">
        <v>305</v>
      </c>
      <c r="W570">
        <v>11</v>
      </c>
      <c r="X570">
        <v>19</v>
      </c>
      <c r="Y570">
        <v>1.5</v>
      </c>
      <c r="Z570">
        <v>1099918</v>
      </c>
      <c r="AA570" t="s">
        <v>43</v>
      </c>
      <c r="AB570">
        <v>102</v>
      </c>
      <c r="AC570" t="s">
        <v>45</v>
      </c>
      <c r="AD570" t="s">
        <v>45</v>
      </c>
      <c r="AE570">
        <v>36</v>
      </c>
    </row>
    <row r="571" spans="2:31" x14ac:dyDescent="0.25">
      <c r="B571">
        <v>105</v>
      </c>
      <c r="C571">
        <v>2019099</v>
      </c>
      <c r="D571">
        <v>1745</v>
      </c>
      <c r="E571" t="s">
        <v>114</v>
      </c>
      <c r="F571" s="1">
        <v>96</v>
      </c>
      <c r="G571" s="1">
        <f t="shared" si="8"/>
        <v>96</v>
      </c>
      <c r="H571" s="2">
        <v>43784</v>
      </c>
      <c r="I571" t="s">
        <v>38</v>
      </c>
      <c r="J571" t="s">
        <v>124</v>
      </c>
      <c r="K571" t="s">
        <v>116</v>
      </c>
      <c r="M571">
        <v>2171</v>
      </c>
      <c r="N571">
        <v>352112</v>
      </c>
      <c r="S571" t="s">
        <v>117</v>
      </c>
      <c r="T571">
        <v>305</v>
      </c>
      <c r="W571">
        <v>11</v>
      </c>
      <c r="X571">
        <v>19</v>
      </c>
      <c r="Y571">
        <v>1.5</v>
      </c>
      <c r="Z571">
        <v>1099918</v>
      </c>
      <c r="AA571" t="s">
        <v>43</v>
      </c>
      <c r="AB571">
        <v>102</v>
      </c>
      <c r="AC571" t="s">
        <v>45</v>
      </c>
      <c r="AD571" t="s">
        <v>45</v>
      </c>
      <c r="AE571">
        <v>41</v>
      </c>
    </row>
    <row r="572" spans="2:31" x14ac:dyDescent="0.25">
      <c r="B572">
        <v>105</v>
      </c>
      <c r="C572">
        <v>2019099</v>
      </c>
      <c r="D572">
        <v>1745</v>
      </c>
      <c r="E572" t="s">
        <v>114</v>
      </c>
      <c r="F572" s="1">
        <v>92</v>
      </c>
      <c r="G572" s="1">
        <f t="shared" si="8"/>
        <v>92</v>
      </c>
      <c r="H572" s="2">
        <v>43784</v>
      </c>
      <c r="I572" t="s">
        <v>38</v>
      </c>
      <c r="J572" t="s">
        <v>120</v>
      </c>
      <c r="K572" t="s">
        <v>116</v>
      </c>
      <c r="M572">
        <v>2171</v>
      </c>
      <c r="N572">
        <v>352112</v>
      </c>
      <c r="S572" t="s">
        <v>117</v>
      </c>
      <c r="T572">
        <v>305</v>
      </c>
      <c r="W572">
        <v>11</v>
      </c>
      <c r="X572">
        <v>19</v>
      </c>
      <c r="Y572">
        <v>1</v>
      </c>
      <c r="Z572">
        <v>1099823</v>
      </c>
      <c r="AA572" t="s">
        <v>43</v>
      </c>
      <c r="AB572">
        <v>102</v>
      </c>
      <c r="AC572" t="s">
        <v>45</v>
      </c>
      <c r="AD572" t="s">
        <v>45</v>
      </c>
      <c r="AE572">
        <v>27</v>
      </c>
    </row>
    <row r="573" spans="2:31" x14ac:dyDescent="0.25">
      <c r="B573">
        <v>105</v>
      </c>
      <c r="C573">
        <v>2019099</v>
      </c>
      <c r="D573">
        <v>1745</v>
      </c>
      <c r="E573" t="s">
        <v>114</v>
      </c>
      <c r="F573" s="1">
        <v>92</v>
      </c>
      <c r="G573" s="1">
        <f t="shared" si="8"/>
        <v>92</v>
      </c>
      <c r="H573" s="2">
        <v>43784</v>
      </c>
      <c r="I573" t="s">
        <v>38</v>
      </c>
      <c r="J573" t="s">
        <v>120</v>
      </c>
      <c r="K573" t="s">
        <v>116</v>
      </c>
      <c r="M573">
        <v>2171</v>
      </c>
      <c r="N573">
        <v>352112</v>
      </c>
      <c r="S573" t="s">
        <v>117</v>
      </c>
      <c r="T573">
        <v>305</v>
      </c>
      <c r="W573">
        <v>11</v>
      </c>
      <c r="X573">
        <v>19</v>
      </c>
      <c r="Y573">
        <v>1</v>
      </c>
      <c r="Z573">
        <v>1099823</v>
      </c>
      <c r="AA573" t="s">
        <v>43</v>
      </c>
      <c r="AB573">
        <v>102</v>
      </c>
      <c r="AC573" t="s">
        <v>45</v>
      </c>
      <c r="AD573" t="s">
        <v>45</v>
      </c>
      <c r="AE573">
        <v>28</v>
      </c>
    </row>
    <row r="574" spans="2:31" x14ac:dyDescent="0.25">
      <c r="B574">
        <v>105</v>
      </c>
      <c r="C574">
        <v>2019099</v>
      </c>
      <c r="D574">
        <v>1745</v>
      </c>
      <c r="E574" t="s">
        <v>114</v>
      </c>
      <c r="F574" s="1">
        <v>86.66</v>
      </c>
      <c r="G574" s="1">
        <f t="shared" si="8"/>
        <v>86.66</v>
      </c>
      <c r="H574" s="2">
        <v>43784</v>
      </c>
      <c r="I574" t="s">
        <v>38</v>
      </c>
      <c r="J574" t="s">
        <v>135</v>
      </c>
      <c r="K574" t="s">
        <v>116</v>
      </c>
      <c r="M574">
        <v>2171</v>
      </c>
      <c r="N574">
        <v>352112</v>
      </c>
      <c r="S574" t="s">
        <v>117</v>
      </c>
      <c r="T574">
        <v>305</v>
      </c>
      <c r="W574">
        <v>11</v>
      </c>
      <c r="X574">
        <v>19</v>
      </c>
      <c r="Y574">
        <v>2</v>
      </c>
      <c r="Z574">
        <v>1001702</v>
      </c>
      <c r="AA574" t="s">
        <v>43</v>
      </c>
      <c r="AB574">
        <v>102</v>
      </c>
      <c r="AC574" t="s">
        <v>45</v>
      </c>
      <c r="AD574" t="s">
        <v>45</v>
      </c>
      <c r="AE574">
        <v>14</v>
      </c>
    </row>
    <row r="575" spans="2:31" x14ac:dyDescent="0.25">
      <c r="B575">
        <v>105</v>
      </c>
      <c r="C575">
        <v>2019099</v>
      </c>
      <c r="D575">
        <v>1745</v>
      </c>
      <c r="E575" t="s">
        <v>114</v>
      </c>
      <c r="F575" s="1">
        <v>86.66</v>
      </c>
      <c r="G575" s="1">
        <f t="shared" si="8"/>
        <v>86.66</v>
      </c>
      <c r="H575" s="2">
        <v>43784</v>
      </c>
      <c r="I575" t="s">
        <v>38</v>
      </c>
      <c r="J575" t="s">
        <v>135</v>
      </c>
      <c r="K575" t="s">
        <v>116</v>
      </c>
      <c r="M575">
        <v>2171</v>
      </c>
      <c r="N575">
        <v>352112</v>
      </c>
      <c r="S575" t="s">
        <v>117</v>
      </c>
      <c r="T575">
        <v>305</v>
      </c>
      <c r="W575">
        <v>11</v>
      </c>
      <c r="X575">
        <v>19</v>
      </c>
      <c r="Y575">
        <v>2</v>
      </c>
      <c r="Z575">
        <v>1001702</v>
      </c>
      <c r="AA575" t="s">
        <v>43</v>
      </c>
      <c r="AB575">
        <v>102</v>
      </c>
      <c r="AC575" t="s">
        <v>45</v>
      </c>
      <c r="AD575" t="s">
        <v>45</v>
      </c>
      <c r="AE575">
        <v>67</v>
      </c>
    </row>
    <row r="576" spans="2:31" x14ac:dyDescent="0.25">
      <c r="B576">
        <v>105</v>
      </c>
      <c r="C576">
        <v>2019099</v>
      </c>
      <c r="D576">
        <v>1745</v>
      </c>
      <c r="E576" t="s">
        <v>114</v>
      </c>
      <c r="F576" s="1">
        <v>86.66</v>
      </c>
      <c r="G576" s="1">
        <f t="shared" si="8"/>
        <v>86.66</v>
      </c>
      <c r="H576" s="2">
        <v>43784</v>
      </c>
      <c r="I576" t="s">
        <v>38</v>
      </c>
      <c r="J576" t="s">
        <v>135</v>
      </c>
      <c r="K576" t="s">
        <v>116</v>
      </c>
      <c r="M576">
        <v>2171</v>
      </c>
      <c r="N576">
        <v>352112</v>
      </c>
      <c r="S576" t="s">
        <v>117</v>
      </c>
      <c r="T576">
        <v>305</v>
      </c>
      <c r="W576">
        <v>11</v>
      </c>
      <c r="X576">
        <v>19</v>
      </c>
      <c r="Y576">
        <v>2</v>
      </c>
      <c r="Z576">
        <v>1001702</v>
      </c>
      <c r="AA576" t="s">
        <v>43</v>
      </c>
      <c r="AB576">
        <v>102</v>
      </c>
      <c r="AC576" t="s">
        <v>45</v>
      </c>
      <c r="AD576" t="s">
        <v>45</v>
      </c>
      <c r="AE576">
        <v>71</v>
      </c>
    </row>
    <row r="577" spans="1:31" x14ac:dyDescent="0.25">
      <c r="B577">
        <v>105</v>
      </c>
      <c r="C577">
        <v>2019099</v>
      </c>
      <c r="D577">
        <v>1745</v>
      </c>
      <c r="E577" t="s">
        <v>114</v>
      </c>
      <c r="F577" s="1">
        <v>64</v>
      </c>
      <c r="G577" s="1">
        <f t="shared" si="8"/>
        <v>64</v>
      </c>
      <c r="H577" s="2">
        <v>43784</v>
      </c>
      <c r="I577" t="s">
        <v>38</v>
      </c>
      <c r="J577" t="s">
        <v>124</v>
      </c>
      <c r="K577" t="s">
        <v>116</v>
      </c>
      <c r="M577">
        <v>2171</v>
      </c>
      <c r="N577">
        <v>352112</v>
      </c>
      <c r="S577" t="s">
        <v>117</v>
      </c>
      <c r="T577">
        <v>305</v>
      </c>
      <c r="W577">
        <v>11</v>
      </c>
      <c r="X577">
        <v>19</v>
      </c>
      <c r="Y577">
        <v>1</v>
      </c>
      <c r="Z577">
        <v>1099918</v>
      </c>
      <c r="AA577" t="s">
        <v>43</v>
      </c>
      <c r="AB577">
        <v>102</v>
      </c>
      <c r="AC577" t="s">
        <v>45</v>
      </c>
      <c r="AD577" t="s">
        <v>45</v>
      </c>
      <c r="AE577">
        <v>38</v>
      </c>
    </row>
    <row r="578" spans="1:31" x14ac:dyDescent="0.25">
      <c r="B578">
        <v>105</v>
      </c>
      <c r="C578">
        <v>2019099</v>
      </c>
      <c r="D578">
        <v>1745</v>
      </c>
      <c r="E578" t="s">
        <v>114</v>
      </c>
      <c r="F578" s="1">
        <v>64</v>
      </c>
      <c r="G578" s="1">
        <f t="shared" si="8"/>
        <v>64</v>
      </c>
      <c r="H578" s="2">
        <v>43784</v>
      </c>
      <c r="I578" t="s">
        <v>38</v>
      </c>
      <c r="J578" t="s">
        <v>124</v>
      </c>
      <c r="K578" t="s">
        <v>116</v>
      </c>
      <c r="M578">
        <v>2171</v>
      </c>
      <c r="N578">
        <v>352112</v>
      </c>
      <c r="S578" t="s">
        <v>117</v>
      </c>
      <c r="T578">
        <v>305</v>
      </c>
      <c r="W578">
        <v>11</v>
      </c>
      <c r="X578">
        <v>19</v>
      </c>
      <c r="Y578">
        <v>1</v>
      </c>
      <c r="Z578">
        <v>1099918</v>
      </c>
      <c r="AA578" t="s">
        <v>43</v>
      </c>
      <c r="AB578">
        <v>102</v>
      </c>
      <c r="AC578" t="s">
        <v>45</v>
      </c>
      <c r="AD578" t="s">
        <v>45</v>
      </c>
      <c r="AE578">
        <v>39</v>
      </c>
    </row>
    <row r="579" spans="1:31" x14ac:dyDescent="0.25">
      <c r="B579">
        <v>105</v>
      </c>
      <c r="C579">
        <v>2019099</v>
      </c>
      <c r="D579">
        <v>1745</v>
      </c>
      <c r="E579" t="s">
        <v>114</v>
      </c>
      <c r="F579" s="1">
        <v>49.52</v>
      </c>
      <c r="G579" s="1">
        <f t="shared" si="8"/>
        <v>49.52</v>
      </c>
      <c r="H579" s="2">
        <v>43784</v>
      </c>
      <c r="I579" t="s">
        <v>38</v>
      </c>
      <c r="J579" t="s">
        <v>127</v>
      </c>
      <c r="K579" t="s">
        <v>116</v>
      </c>
      <c r="M579">
        <v>2171</v>
      </c>
      <c r="N579">
        <v>352112</v>
      </c>
      <c r="S579" t="s">
        <v>117</v>
      </c>
      <c r="T579">
        <v>305</v>
      </c>
      <c r="W579">
        <v>11</v>
      </c>
      <c r="X579">
        <v>19</v>
      </c>
      <c r="Y579">
        <v>1</v>
      </c>
      <c r="Z579">
        <v>1099997</v>
      </c>
      <c r="AA579" t="s">
        <v>43</v>
      </c>
      <c r="AB579">
        <v>102</v>
      </c>
      <c r="AC579" t="s">
        <v>45</v>
      </c>
      <c r="AD579" t="s">
        <v>45</v>
      </c>
      <c r="AE579">
        <v>18</v>
      </c>
    </row>
    <row r="580" spans="1:31" x14ac:dyDescent="0.25">
      <c r="B580">
        <v>105</v>
      </c>
      <c r="C580">
        <v>2019099</v>
      </c>
      <c r="D580">
        <v>1745</v>
      </c>
      <c r="E580" t="s">
        <v>114</v>
      </c>
      <c r="F580" s="1">
        <v>49.52</v>
      </c>
      <c r="G580" s="1">
        <f t="shared" ref="G580:G643" si="9">ABS(F580)</f>
        <v>49.52</v>
      </c>
      <c r="H580" s="2">
        <v>43784</v>
      </c>
      <c r="I580" t="s">
        <v>38</v>
      </c>
      <c r="J580" t="s">
        <v>131</v>
      </c>
      <c r="K580" t="s">
        <v>116</v>
      </c>
      <c r="M580">
        <v>2171</v>
      </c>
      <c r="N580">
        <v>352112</v>
      </c>
      <c r="S580" t="s">
        <v>117</v>
      </c>
      <c r="T580">
        <v>305</v>
      </c>
      <c r="W580">
        <v>11</v>
      </c>
      <c r="X580">
        <v>19</v>
      </c>
      <c r="Y580">
        <v>1</v>
      </c>
      <c r="Z580">
        <v>1001446</v>
      </c>
      <c r="AA580" t="s">
        <v>43</v>
      </c>
      <c r="AB580">
        <v>102</v>
      </c>
      <c r="AC580" t="s">
        <v>45</v>
      </c>
      <c r="AD580" t="s">
        <v>45</v>
      </c>
      <c r="AE580">
        <v>50</v>
      </c>
    </row>
    <row r="581" spans="1:31" x14ac:dyDescent="0.25">
      <c r="B581">
        <v>105</v>
      </c>
      <c r="C581">
        <v>2019099</v>
      </c>
      <c r="D581">
        <v>1745</v>
      </c>
      <c r="E581" t="s">
        <v>114</v>
      </c>
      <c r="F581" s="1">
        <v>49.52</v>
      </c>
      <c r="G581" s="1">
        <f t="shared" si="9"/>
        <v>49.52</v>
      </c>
      <c r="H581" s="2">
        <v>43784</v>
      </c>
      <c r="I581" t="s">
        <v>38</v>
      </c>
      <c r="J581" t="s">
        <v>128</v>
      </c>
      <c r="K581" t="s">
        <v>116</v>
      </c>
      <c r="M581">
        <v>2171</v>
      </c>
      <c r="N581">
        <v>352112</v>
      </c>
      <c r="S581" t="s">
        <v>117</v>
      </c>
      <c r="T581">
        <v>305</v>
      </c>
      <c r="W581">
        <v>11</v>
      </c>
      <c r="X581">
        <v>19</v>
      </c>
      <c r="Y581">
        <v>1</v>
      </c>
      <c r="Z581">
        <v>1001564</v>
      </c>
      <c r="AA581" t="s">
        <v>43</v>
      </c>
      <c r="AB581">
        <v>102</v>
      </c>
      <c r="AC581" t="s">
        <v>45</v>
      </c>
      <c r="AD581" t="s">
        <v>45</v>
      </c>
      <c r="AE581">
        <v>56</v>
      </c>
    </row>
    <row r="582" spans="1:31" x14ac:dyDescent="0.25">
      <c r="B582">
        <v>105</v>
      </c>
      <c r="C582">
        <v>2019099</v>
      </c>
      <c r="D582">
        <v>1745</v>
      </c>
      <c r="E582" t="s">
        <v>114</v>
      </c>
      <c r="F582" s="1">
        <v>49.52</v>
      </c>
      <c r="G582" s="1">
        <f t="shared" si="9"/>
        <v>49.52</v>
      </c>
      <c r="H582" s="2">
        <v>43784</v>
      </c>
      <c r="I582" t="s">
        <v>38</v>
      </c>
      <c r="J582" t="s">
        <v>128</v>
      </c>
      <c r="K582" t="s">
        <v>116</v>
      </c>
      <c r="M582">
        <v>2171</v>
      </c>
      <c r="N582">
        <v>352112</v>
      </c>
      <c r="S582" t="s">
        <v>117</v>
      </c>
      <c r="T582">
        <v>305</v>
      </c>
      <c r="W582">
        <v>11</v>
      </c>
      <c r="X582">
        <v>19</v>
      </c>
      <c r="Y582">
        <v>1</v>
      </c>
      <c r="Z582">
        <v>1001564</v>
      </c>
      <c r="AA582" t="s">
        <v>43</v>
      </c>
      <c r="AB582">
        <v>102</v>
      </c>
      <c r="AC582" t="s">
        <v>45</v>
      </c>
      <c r="AD582" t="s">
        <v>45</v>
      </c>
      <c r="AE582">
        <v>57</v>
      </c>
    </row>
    <row r="583" spans="1:31" x14ac:dyDescent="0.25">
      <c r="B583">
        <v>105</v>
      </c>
      <c r="C583">
        <v>2019099</v>
      </c>
      <c r="D583">
        <v>1745</v>
      </c>
      <c r="E583" t="s">
        <v>114</v>
      </c>
      <c r="F583" s="1">
        <v>49.52</v>
      </c>
      <c r="G583" s="1">
        <f t="shared" si="9"/>
        <v>49.52</v>
      </c>
      <c r="H583" s="2">
        <v>43784</v>
      </c>
      <c r="I583" t="s">
        <v>38</v>
      </c>
      <c r="J583" t="s">
        <v>128</v>
      </c>
      <c r="K583" t="s">
        <v>116</v>
      </c>
      <c r="M583">
        <v>2171</v>
      </c>
      <c r="N583">
        <v>352112</v>
      </c>
      <c r="S583" t="s">
        <v>117</v>
      </c>
      <c r="T583">
        <v>305</v>
      </c>
      <c r="W583">
        <v>11</v>
      </c>
      <c r="X583">
        <v>19</v>
      </c>
      <c r="Y583">
        <v>1</v>
      </c>
      <c r="Z583">
        <v>1001564</v>
      </c>
      <c r="AA583" t="s">
        <v>43</v>
      </c>
      <c r="AB583">
        <v>102</v>
      </c>
      <c r="AC583" t="s">
        <v>45</v>
      </c>
      <c r="AD583" t="s">
        <v>45</v>
      </c>
      <c r="AE583">
        <v>62</v>
      </c>
    </row>
    <row r="584" spans="1:31" x14ac:dyDescent="0.25">
      <c r="B584">
        <v>105</v>
      </c>
      <c r="C584">
        <v>2019099</v>
      </c>
      <c r="D584">
        <v>1745</v>
      </c>
      <c r="E584" t="s">
        <v>114</v>
      </c>
      <c r="F584" s="1">
        <v>49.52</v>
      </c>
      <c r="G584" s="1">
        <f t="shared" si="9"/>
        <v>49.52</v>
      </c>
      <c r="H584" s="2">
        <v>43784</v>
      </c>
      <c r="I584" t="s">
        <v>38</v>
      </c>
      <c r="J584" t="s">
        <v>128</v>
      </c>
      <c r="K584" t="s">
        <v>116</v>
      </c>
      <c r="M584">
        <v>2171</v>
      </c>
      <c r="N584">
        <v>352112</v>
      </c>
      <c r="S584" t="s">
        <v>117</v>
      </c>
      <c r="T584">
        <v>305</v>
      </c>
      <c r="W584">
        <v>11</v>
      </c>
      <c r="X584">
        <v>19</v>
      </c>
      <c r="Y584">
        <v>1</v>
      </c>
      <c r="Z584">
        <v>1001564</v>
      </c>
      <c r="AA584" t="s">
        <v>43</v>
      </c>
      <c r="AB584">
        <v>102</v>
      </c>
      <c r="AC584" t="s">
        <v>45</v>
      </c>
      <c r="AD584" t="s">
        <v>45</v>
      </c>
      <c r="AE584">
        <v>64</v>
      </c>
    </row>
    <row r="585" spans="1:31" x14ac:dyDescent="0.25">
      <c r="B585">
        <v>105</v>
      </c>
      <c r="C585">
        <v>2019099</v>
      </c>
      <c r="D585">
        <v>1745</v>
      </c>
      <c r="E585" t="s">
        <v>114</v>
      </c>
      <c r="F585" s="1">
        <v>48.07</v>
      </c>
      <c r="G585" s="1">
        <f t="shared" si="9"/>
        <v>48.07</v>
      </c>
      <c r="H585" s="2">
        <v>43784</v>
      </c>
      <c r="I585" t="s">
        <v>38</v>
      </c>
      <c r="J585" t="s">
        <v>139</v>
      </c>
      <c r="K585" t="s">
        <v>140</v>
      </c>
      <c r="M585">
        <v>2171</v>
      </c>
      <c r="N585">
        <v>352112</v>
      </c>
      <c r="S585" t="s">
        <v>117</v>
      </c>
      <c r="T585">
        <v>305</v>
      </c>
      <c r="W585">
        <v>11</v>
      </c>
      <c r="X585">
        <v>19</v>
      </c>
      <c r="Y585">
        <v>1</v>
      </c>
      <c r="Z585">
        <v>1099725</v>
      </c>
      <c r="AA585" t="s">
        <v>43</v>
      </c>
      <c r="AB585">
        <v>102</v>
      </c>
      <c r="AC585" t="s">
        <v>45</v>
      </c>
      <c r="AD585" t="s">
        <v>45</v>
      </c>
      <c r="AE585">
        <v>44</v>
      </c>
    </row>
    <row r="586" spans="1:31" x14ac:dyDescent="0.25">
      <c r="B586">
        <v>105</v>
      </c>
      <c r="C586">
        <v>2019099</v>
      </c>
      <c r="D586">
        <v>1745</v>
      </c>
      <c r="E586" t="s">
        <v>114</v>
      </c>
      <c r="F586" s="1">
        <v>24.76</v>
      </c>
      <c r="G586" s="1">
        <f t="shared" si="9"/>
        <v>24.76</v>
      </c>
      <c r="H586" s="2">
        <v>43784</v>
      </c>
      <c r="I586" t="s">
        <v>38</v>
      </c>
      <c r="J586" t="s">
        <v>128</v>
      </c>
      <c r="K586" t="s">
        <v>116</v>
      </c>
      <c r="M586">
        <v>2171</v>
      </c>
      <c r="N586">
        <v>352112</v>
      </c>
      <c r="S586" t="s">
        <v>117</v>
      </c>
      <c r="T586">
        <v>305</v>
      </c>
      <c r="W586">
        <v>11</v>
      </c>
      <c r="X586">
        <v>19</v>
      </c>
      <c r="Y586">
        <v>0.5</v>
      </c>
      <c r="Z586">
        <v>1001564</v>
      </c>
      <c r="AA586" t="s">
        <v>43</v>
      </c>
      <c r="AB586">
        <v>102</v>
      </c>
      <c r="AC586" t="s">
        <v>45</v>
      </c>
      <c r="AD586" t="s">
        <v>45</v>
      </c>
      <c r="AE586">
        <v>58</v>
      </c>
    </row>
    <row r="587" spans="1:31" x14ac:dyDescent="0.25">
      <c r="B587">
        <v>105</v>
      </c>
      <c r="C587">
        <v>2019099</v>
      </c>
      <c r="D587">
        <v>1745</v>
      </c>
      <c r="E587" t="s">
        <v>114</v>
      </c>
      <c r="F587" s="1">
        <v>49.52</v>
      </c>
      <c r="G587" s="1">
        <f t="shared" si="9"/>
        <v>49.52</v>
      </c>
      <c r="H587" s="2">
        <v>43788</v>
      </c>
      <c r="I587" t="s">
        <v>38</v>
      </c>
      <c r="J587" t="s">
        <v>151</v>
      </c>
      <c r="K587" t="s">
        <v>116</v>
      </c>
      <c r="M587">
        <v>2174</v>
      </c>
      <c r="N587">
        <v>352637</v>
      </c>
      <c r="S587" t="s">
        <v>117</v>
      </c>
      <c r="T587">
        <v>305</v>
      </c>
      <c r="W587">
        <v>11</v>
      </c>
      <c r="X587">
        <v>19</v>
      </c>
      <c r="Y587">
        <v>1</v>
      </c>
      <c r="Z587">
        <v>1001389</v>
      </c>
      <c r="AA587" t="s">
        <v>43</v>
      </c>
      <c r="AB587">
        <v>102</v>
      </c>
      <c r="AC587" t="s">
        <v>45</v>
      </c>
      <c r="AD587" t="s">
        <v>45</v>
      </c>
      <c r="AE587">
        <v>4</v>
      </c>
    </row>
    <row r="588" spans="1:31" x14ac:dyDescent="0.25">
      <c r="B588">
        <v>105</v>
      </c>
      <c r="C588">
        <v>2019099</v>
      </c>
      <c r="D588">
        <v>1745</v>
      </c>
      <c r="E588" t="s">
        <v>114</v>
      </c>
      <c r="F588" s="1">
        <v>24.76</v>
      </c>
      <c r="G588" s="1">
        <f t="shared" si="9"/>
        <v>24.76</v>
      </c>
      <c r="H588" s="2">
        <v>43788</v>
      </c>
      <c r="I588" t="s">
        <v>38</v>
      </c>
      <c r="J588" t="s">
        <v>151</v>
      </c>
      <c r="K588" t="s">
        <v>116</v>
      </c>
      <c r="M588">
        <v>2174</v>
      </c>
      <c r="N588">
        <v>352637</v>
      </c>
      <c r="S588" t="s">
        <v>117</v>
      </c>
      <c r="T588">
        <v>305</v>
      </c>
      <c r="W588">
        <v>11</v>
      </c>
      <c r="X588">
        <v>19</v>
      </c>
      <c r="Y588">
        <v>0.5</v>
      </c>
      <c r="Z588">
        <v>1001389</v>
      </c>
      <c r="AA588" t="s">
        <v>43</v>
      </c>
      <c r="AB588">
        <v>102</v>
      </c>
      <c r="AC588" t="s">
        <v>45</v>
      </c>
      <c r="AD588" t="s">
        <v>45</v>
      </c>
      <c r="AE588">
        <v>3</v>
      </c>
    </row>
    <row r="589" spans="1:31" x14ac:dyDescent="0.25">
      <c r="A589">
        <v>67</v>
      </c>
      <c r="B589">
        <v>105</v>
      </c>
      <c r="C589">
        <v>2019099</v>
      </c>
      <c r="D589">
        <v>1747</v>
      </c>
      <c r="E589" t="s">
        <v>37</v>
      </c>
      <c r="F589" s="1">
        <v>20377.5</v>
      </c>
      <c r="G589" s="1">
        <f t="shared" si="9"/>
        <v>20377.5</v>
      </c>
      <c r="H589" s="2">
        <v>43789</v>
      </c>
      <c r="I589" t="s">
        <v>38</v>
      </c>
      <c r="J589" t="s">
        <v>55</v>
      </c>
      <c r="K589" t="s">
        <v>39</v>
      </c>
      <c r="M589">
        <v>342415</v>
      </c>
      <c r="N589">
        <v>351948</v>
      </c>
      <c r="O589">
        <v>327999</v>
      </c>
      <c r="P589" t="s">
        <v>56</v>
      </c>
      <c r="Q589" t="s">
        <v>41</v>
      </c>
      <c r="S589" t="s">
        <v>42</v>
      </c>
      <c r="T589">
        <v>305</v>
      </c>
      <c r="W589">
        <v>11</v>
      </c>
      <c r="X589">
        <v>19</v>
      </c>
      <c r="Z589">
        <v>3071427</v>
      </c>
      <c r="AA589" t="s">
        <v>43</v>
      </c>
      <c r="AB589">
        <v>105</v>
      </c>
      <c r="AC589" t="s">
        <v>44</v>
      </c>
      <c r="AD589" t="s">
        <v>45</v>
      </c>
      <c r="AE589">
        <v>1</v>
      </c>
    </row>
    <row r="590" spans="1:31" x14ac:dyDescent="0.25">
      <c r="A590">
        <v>78</v>
      </c>
      <c r="B590">
        <v>105</v>
      </c>
      <c r="C590">
        <v>2019099</v>
      </c>
      <c r="D590">
        <v>1747</v>
      </c>
      <c r="E590" t="s">
        <v>37</v>
      </c>
      <c r="F590" s="1">
        <v>16331.25</v>
      </c>
      <c r="G590" s="1">
        <f t="shared" si="9"/>
        <v>16331.25</v>
      </c>
      <c r="H590" s="2">
        <v>43789</v>
      </c>
      <c r="I590" t="s">
        <v>38</v>
      </c>
      <c r="J590" t="s">
        <v>55</v>
      </c>
      <c r="K590" t="s">
        <v>39</v>
      </c>
      <c r="M590">
        <v>342414</v>
      </c>
      <c r="N590">
        <v>351948</v>
      </c>
      <c r="O590">
        <v>328000</v>
      </c>
      <c r="P590" t="s">
        <v>56</v>
      </c>
      <c r="Q590" t="s">
        <v>41</v>
      </c>
      <c r="S590" t="s">
        <v>42</v>
      </c>
      <c r="T590">
        <v>305</v>
      </c>
      <c r="W590">
        <v>11</v>
      </c>
      <c r="X590">
        <v>19</v>
      </c>
      <c r="Z590">
        <v>3071427</v>
      </c>
      <c r="AA590" t="s">
        <v>43</v>
      </c>
      <c r="AB590">
        <v>105</v>
      </c>
      <c r="AC590" t="s">
        <v>44</v>
      </c>
      <c r="AD590" t="s">
        <v>45</v>
      </c>
      <c r="AE590">
        <v>1</v>
      </c>
    </row>
    <row r="591" spans="1:31" x14ac:dyDescent="0.25">
      <c r="A591" t="s">
        <v>136</v>
      </c>
      <c r="B591">
        <v>105</v>
      </c>
      <c r="C591">
        <v>2019099</v>
      </c>
      <c r="D591">
        <v>1747</v>
      </c>
      <c r="E591" t="s">
        <v>37</v>
      </c>
      <c r="F591" s="1">
        <v>387.24</v>
      </c>
      <c r="G591" s="1">
        <f t="shared" si="9"/>
        <v>387.24</v>
      </c>
      <c r="H591" s="2">
        <v>43789</v>
      </c>
      <c r="I591" t="s">
        <v>38</v>
      </c>
      <c r="J591" t="s">
        <v>137</v>
      </c>
      <c r="M591">
        <v>1111597</v>
      </c>
      <c r="N591">
        <v>351955</v>
      </c>
      <c r="S591" t="s">
        <v>112</v>
      </c>
      <c r="T591">
        <v>305</v>
      </c>
      <c r="W591">
        <v>11</v>
      </c>
      <c r="X591">
        <v>19</v>
      </c>
      <c r="Z591">
        <v>3031392</v>
      </c>
      <c r="AA591" t="s">
        <v>43</v>
      </c>
      <c r="AB591">
        <v>105</v>
      </c>
      <c r="AC591" t="s">
        <v>113</v>
      </c>
      <c r="AD591" t="s">
        <v>45</v>
      </c>
      <c r="AE591">
        <v>1</v>
      </c>
    </row>
    <row r="592" spans="1:31" x14ac:dyDescent="0.25">
      <c r="A592">
        <v>83</v>
      </c>
      <c r="B592">
        <v>105</v>
      </c>
      <c r="C592">
        <v>2019099</v>
      </c>
      <c r="D592">
        <v>1747</v>
      </c>
      <c r="E592" t="s">
        <v>37</v>
      </c>
      <c r="F592" s="1">
        <v>11651.25</v>
      </c>
      <c r="G592" s="1">
        <f t="shared" si="9"/>
        <v>11651.25</v>
      </c>
      <c r="H592" s="2">
        <v>43795</v>
      </c>
      <c r="I592" t="s">
        <v>38</v>
      </c>
      <c r="J592" t="s">
        <v>55</v>
      </c>
      <c r="K592" t="s">
        <v>39</v>
      </c>
      <c r="M592">
        <v>342834</v>
      </c>
      <c r="N592">
        <v>352394</v>
      </c>
      <c r="O592">
        <v>328302</v>
      </c>
      <c r="P592" t="s">
        <v>56</v>
      </c>
      <c r="Q592" t="s">
        <v>41</v>
      </c>
      <c r="S592" t="s">
        <v>42</v>
      </c>
      <c r="T592">
        <v>305</v>
      </c>
      <c r="W592">
        <v>11</v>
      </c>
      <c r="X592">
        <v>19</v>
      </c>
      <c r="Z592">
        <v>3071427</v>
      </c>
      <c r="AA592" t="s">
        <v>43</v>
      </c>
      <c r="AB592">
        <v>105</v>
      </c>
      <c r="AC592" t="s">
        <v>44</v>
      </c>
      <c r="AD592" t="s">
        <v>45</v>
      </c>
      <c r="AE592">
        <v>1</v>
      </c>
    </row>
    <row r="593" spans="1:31" x14ac:dyDescent="0.25">
      <c r="A593">
        <v>147</v>
      </c>
      <c r="B593">
        <v>105</v>
      </c>
      <c r="C593">
        <v>2019099</v>
      </c>
      <c r="D593">
        <v>1747</v>
      </c>
      <c r="E593" t="s">
        <v>37</v>
      </c>
      <c r="F593" s="1">
        <v>1505</v>
      </c>
      <c r="G593" s="1">
        <f t="shared" si="9"/>
        <v>1505</v>
      </c>
      <c r="H593" s="2">
        <v>43795</v>
      </c>
      <c r="I593" t="s">
        <v>38</v>
      </c>
      <c r="J593" t="s">
        <v>55</v>
      </c>
      <c r="K593" t="s">
        <v>39</v>
      </c>
      <c r="M593">
        <v>342833</v>
      </c>
      <c r="N593">
        <v>352394</v>
      </c>
      <c r="O593">
        <v>328303</v>
      </c>
      <c r="P593" t="s">
        <v>56</v>
      </c>
      <c r="Q593" t="s">
        <v>41</v>
      </c>
      <c r="S593" t="s">
        <v>42</v>
      </c>
      <c r="T593">
        <v>305</v>
      </c>
      <c r="W593">
        <v>11</v>
      </c>
      <c r="X593">
        <v>19</v>
      </c>
      <c r="Z593">
        <v>3071427</v>
      </c>
      <c r="AA593" t="s">
        <v>43</v>
      </c>
      <c r="AB593">
        <v>105</v>
      </c>
      <c r="AC593" t="s">
        <v>44</v>
      </c>
      <c r="AD593" t="s">
        <v>45</v>
      </c>
      <c r="AE593">
        <v>1</v>
      </c>
    </row>
    <row r="594" spans="1:31" x14ac:dyDescent="0.25">
      <c r="B594">
        <v>105</v>
      </c>
      <c r="C594">
        <v>2019099</v>
      </c>
      <c r="D594">
        <v>1745</v>
      </c>
      <c r="E594" t="s">
        <v>114</v>
      </c>
      <c r="F594" s="1">
        <v>736</v>
      </c>
      <c r="G594" s="1">
        <f t="shared" si="9"/>
        <v>736</v>
      </c>
      <c r="H594" s="2">
        <v>43799</v>
      </c>
      <c r="I594" t="s">
        <v>38</v>
      </c>
      <c r="J594" t="s">
        <v>120</v>
      </c>
      <c r="K594" t="s">
        <v>116</v>
      </c>
      <c r="M594">
        <v>2177</v>
      </c>
      <c r="N594">
        <v>353064</v>
      </c>
      <c r="S594" t="s">
        <v>117</v>
      </c>
      <c r="T594">
        <v>305</v>
      </c>
      <c r="W594">
        <v>11</v>
      </c>
      <c r="X594">
        <v>19</v>
      </c>
      <c r="Y594">
        <v>8</v>
      </c>
      <c r="Z594">
        <v>1099823</v>
      </c>
      <c r="AA594" t="s">
        <v>43</v>
      </c>
      <c r="AB594">
        <v>102</v>
      </c>
      <c r="AC594" t="s">
        <v>45</v>
      </c>
      <c r="AD594" t="s">
        <v>45</v>
      </c>
      <c r="AE594">
        <v>21</v>
      </c>
    </row>
    <row r="595" spans="1:31" x14ac:dyDescent="0.25">
      <c r="B595">
        <v>105</v>
      </c>
      <c r="C595">
        <v>2019099</v>
      </c>
      <c r="D595">
        <v>1745</v>
      </c>
      <c r="E595" t="s">
        <v>114</v>
      </c>
      <c r="F595" s="1">
        <v>736</v>
      </c>
      <c r="G595" s="1">
        <f t="shared" si="9"/>
        <v>736</v>
      </c>
      <c r="H595" s="2">
        <v>43799</v>
      </c>
      <c r="I595" t="s">
        <v>38</v>
      </c>
      <c r="J595" t="s">
        <v>120</v>
      </c>
      <c r="K595" t="s">
        <v>116</v>
      </c>
      <c r="M595">
        <v>2177</v>
      </c>
      <c r="N595">
        <v>353064</v>
      </c>
      <c r="S595" t="s">
        <v>117</v>
      </c>
      <c r="T595">
        <v>305</v>
      </c>
      <c r="W595">
        <v>11</v>
      </c>
      <c r="X595">
        <v>19</v>
      </c>
      <c r="Y595">
        <v>8</v>
      </c>
      <c r="Z595">
        <v>1099823</v>
      </c>
      <c r="AA595" t="s">
        <v>43</v>
      </c>
      <c r="AB595">
        <v>102</v>
      </c>
      <c r="AC595" t="s">
        <v>45</v>
      </c>
      <c r="AD595" t="s">
        <v>45</v>
      </c>
      <c r="AE595">
        <v>22</v>
      </c>
    </row>
    <row r="596" spans="1:31" x14ac:dyDescent="0.25">
      <c r="B596">
        <v>105</v>
      </c>
      <c r="C596">
        <v>2019099</v>
      </c>
      <c r="D596">
        <v>1745</v>
      </c>
      <c r="E596" t="s">
        <v>114</v>
      </c>
      <c r="F596" s="1">
        <v>736</v>
      </c>
      <c r="G596" s="1">
        <f t="shared" si="9"/>
        <v>736</v>
      </c>
      <c r="H596" s="2">
        <v>43799</v>
      </c>
      <c r="I596" t="s">
        <v>38</v>
      </c>
      <c r="J596" t="s">
        <v>120</v>
      </c>
      <c r="K596" t="s">
        <v>116</v>
      </c>
      <c r="M596">
        <v>2177</v>
      </c>
      <c r="N596">
        <v>353064</v>
      </c>
      <c r="S596" t="s">
        <v>117</v>
      </c>
      <c r="T596">
        <v>305</v>
      </c>
      <c r="W596">
        <v>11</v>
      </c>
      <c r="X596">
        <v>19</v>
      </c>
      <c r="Y596">
        <v>8</v>
      </c>
      <c r="Z596">
        <v>1099823</v>
      </c>
      <c r="AA596" t="s">
        <v>43</v>
      </c>
      <c r="AB596">
        <v>102</v>
      </c>
      <c r="AC596" t="s">
        <v>45</v>
      </c>
      <c r="AD596" t="s">
        <v>45</v>
      </c>
      <c r="AE596">
        <v>23</v>
      </c>
    </row>
    <row r="597" spans="1:31" x14ac:dyDescent="0.25">
      <c r="B597">
        <v>105</v>
      </c>
      <c r="C597">
        <v>2019099</v>
      </c>
      <c r="D597">
        <v>1745</v>
      </c>
      <c r="E597" t="s">
        <v>114</v>
      </c>
      <c r="F597" s="1">
        <v>552</v>
      </c>
      <c r="G597" s="1">
        <f t="shared" si="9"/>
        <v>552</v>
      </c>
      <c r="H597" s="2">
        <v>43799</v>
      </c>
      <c r="I597" t="s">
        <v>38</v>
      </c>
      <c r="J597" t="s">
        <v>120</v>
      </c>
      <c r="K597" t="s">
        <v>116</v>
      </c>
      <c r="M597">
        <v>2177</v>
      </c>
      <c r="N597">
        <v>353064</v>
      </c>
      <c r="S597" t="s">
        <v>117</v>
      </c>
      <c r="T597">
        <v>305</v>
      </c>
      <c r="W597">
        <v>11</v>
      </c>
      <c r="X597">
        <v>19</v>
      </c>
      <c r="Y597">
        <v>6</v>
      </c>
      <c r="Z597">
        <v>1099823</v>
      </c>
      <c r="AA597" t="s">
        <v>43</v>
      </c>
      <c r="AB597">
        <v>102</v>
      </c>
      <c r="AC597" t="s">
        <v>45</v>
      </c>
      <c r="AD597" t="s">
        <v>45</v>
      </c>
      <c r="AE597">
        <v>24</v>
      </c>
    </row>
    <row r="598" spans="1:31" x14ac:dyDescent="0.25">
      <c r="B598">
        <v>105</v>
      </c>
      <c r="C598">
        <v>2019099</v>
      </c>
      <c r="D598">
        <v>1745</v>
      </c>
      <c r="E598" t="s">
        <v>114</v>
      </c>
      <c r="F598" s="1">
        <v>396.16</v>
      </c>
      <c r="G598" s="1">
        <f t="shared" si="9"/>
        <v>396.16</v>
      </c>
      <c r="H598" s="2">
        <v>43799</v>
      </c>
      <c r="I598" t="s">
        <v>38</v>
      </c>
      <c r="J598" t="s">
        <v>130</v>
      </c>
      <c r="K598" t="s">
        <v>116</v>
      </c>
      <c r="M598">
        <v>2177</v>
      </c>
      <c r="N598">
        <v>353064</v>
      </c>
      <c r="S598" t="s">
        <v>117</v>
      </c>
      <c r="T598">
        <v>305</v>
      </c>
      <c r="W598">
        <v>11</v>
      </c>
      <c r="X598">
        <v>19</v>
      </c>
      <c r="Y598">
        <v>8</v>
      </c>
      <c r="Z598">
        <v>1099895</v>
      </c>
      <c r="AA598" t="s">
        <v>43</v>
      </c>
      <c r="AB598">
        <v>102</v>
      </c>
      <c r="AC598" t="s">
        <v>45</v>
      </c>
      <c r="AD598" t="s">
        <v>45</v>
      </c>
      <c r="AE598">
        <v>14</v>
      </c>
    </row>
    <row r="599" spans="1:31" x14ac:dyDescent="0.25">
      <c r="B599">
        <v>105</v>
      </c>
      <c r="C599">
        <v>2019099</v>
      </c>
      <c r="D599">
        <v>1745</v>
      </c>
      <c r="E599" t="s">
        <v>114</v>
      </c>
      <c r="F599" s="1">
        <v>396.16</v>
      </c>
      <c r="G599" s="1">
        <f t="shared" si="9"/>
        <v>396.16</v>
      </c>
      <c r="H599" s="2">
        <v>43799</v>
      </c>
      <c r="I599" t="s">
        <v>38</v>
      </c>
      <c r="J599" t="s">
        <v>127</v>
      </c>
      <c r="K599" t="s">
        <v>116</v>
      </c>
      <c r="M599">
        <v>2177</v>
      </c>
      <c r="N599">
        <v>353064</v>
      </c>
      <c r="S599" t="s">
        <v>117</v>
      </c>
      <c r="T599">
        <v>305</v>
      </c>
      <c r="W599">
        <v>11</v>
      </c>
      <c r="X599">
        <v>19</v>
      </c>
      <c r="Y599">
        <v>8</v>
      </c>
      <c r="Z599">
        <v>1099997</v>
      </c>
      <c r="AA599" t="s">
        <v>43</v>
      </c>
      <c r="AB599">
        <v>102</v>
      </c>
      <c r="AC599" t="s">
        <v>45</v>
      </c>
      <c r="AD599" t="s">
        <v>45</v>
      </c>
      <c r="AE599">
        <v>18</v>
      </c>
    </row>
    <row r="600" spans="1:31" x14ac:dyDescent="0.25">
      <c r="B600">
        <v>105</v>
      </c>
      <c r="C600">
        <v>2019099</v>
      </c>
      <c r="D600">
        <v>1745</v>
      </c>
      <c r="E600" t="s">
        <v>114</v>
      </c>
      <c r="F600" s="1">
        <v>396.16</v>
      </c>
      <c r="G600" s="1">
        <f t="shared" si="9"/>
        <v>396.16</v>
      </c>
      <c r="H600" s="2">
        <v>43799</v>
      </c>
      <c r="I600" t="s">
        <v>38</v>
      </c>
      <c r="J600" t="s">
        <v>127</v>
      </c>
      <c r="K600" t="s">
        <v>116</v>
      </c>
      <c r="M600">
        <v>2177</v>
      </c>
      <c r="N600">
        <v>353064</v>
      </c>
      <c r="S600" t="s">
        <v>117</v>
      </c>
      <c r="T600">
        <v>305</v>
      </c>
      <c r="W600">
        <v>11</v>
      </c>
      <c r="X600">
        <v>19</v>
      </c>
      <c r="Y600">
        <v>8</v>
      </c>
      <c r="Z600">
        <v>1099997</v>
      </c>
      <c r="AA600" t="s">
        <v>43</v>
      </c>
      <c r="AB600">
        <v>102</v>
      </c>
      <c r="AC600" t="s">
        <v>45</v>
      </c>
      <c r="AD600" t="s">
        <v>45</v>
      </c>
      <c r="AE600">
        <v>19</v>
      </c>
    </row>
    <row r="601" spans="1:31" x14ac:dyDescent="0.25">
      <c r="B601">
        <v>105</v>
      </c>
      <c r="C601">
        <v>2019099</v>
      </c>
      <c r="D601">
        <v>1745</v>
      </c>
      <c r="E601" t="s">
        <v>114</v>
      </c>
      <c r="F601" s="1">
        <v>396.16</v>
      </c>
      <c r="G601" s="1">
        <f t="shared" si="9"/>
        <v>396.16</v>
      </c>
      <c r="H601" s="2">
        <v>43799</v>
      </c>
      <c r="I601" t="s">
        <v>38</v>
      </c>
      <c r="J601" t="s">
        <v>131</v>
      </c>
      <c r="K601" t="s">
        <v>116</v>
      </c>
      <c r="M601">
        <v>2177</v>
      </c>
      <c r="N601">
        <v>353064</v>
      </c>
      <c r="S601" t="s">
        <v>117</v>
      </c>
      <c r="T601">
        <v>305</v>
      </c>
      <c r="W601">
        <v>11</v>
      </c>
      <c r="X601">
        <v>19</v>
      </c>
      <c r="Y601">
        <v>8</v>
      </c>
      <c r="Z601">
        <v>1001446</v>
      </c>
      <c r="AA601" t="s">
        <v>43</v>
      </c>
      <c r="AB601">
        <v>102</v>
      </c>
      <c r="AC601" t="s">
        <v>45</v>
      </c>
      <c r="AD601" t="s">
        <v>45</v>
      </c>
      <c r="AE601">
        <v>32</v>
      </c>
    </row>
    <row r="602" spans="1:31" x14ac:dyDescent="0.25">
      <c r="B602">
        <v>105</v>
      </c>
      <c r="C602">
        <v>2019099</v>
      </c>
      <c r="D602">
        <v>1745</v>
      </c>
      <c r="E602" t="s">
        <v>114</v>
      </c>
      <c r="F602" s="1">
        <v>396.16</v>
      </c>
      <c r="G602" s="1">
        <f t="shared" si="9"/>
        <v>396.16</v>
      </c>
      <c r="H602" s="2">
        <v>43799</v>
      </c>
      <c r="I602" t="s">
        <v>38</v>
      </c>
      <c r="J602" t="s">
        <v>131</v>
      </c>
      <c r="K602" t="s">
        <v>116</v>
      </c>
      <c r="M602">
        <v>2177</v>
      </c>
      <c r="N602">
        <v>353064</v>
      </c>
      <c r="S602" t="s">
        <v>117</v>
      </c>
      <c r="T602">
        <v>305</v>
      </c>
      <c r="W602">
        <v>11</v>
      </c>
      <c r="X602">
        <v>19</v>
      </c>
      <c r="Y602">
        <v>8</v>
      </c>
      <c r="Z602">
        <v>1001446</v>
      </c>
      <c r="AA602" t="s">
        <v>43</v>
      </c>
      <c r="AB602">
        <v>102</v>
      </c>
      <c r="AC602" t="s">
        <v>45</v>
      </c>
      <c r="AD602" t="s">
        <v>45</v>
      </c>
      <c r="AE602">
        <v>33</v>
      </c>
    </row>
    <row r="603" spans="1:31" x14ac:dyDescent="0.25">
      <c r="B603">
        <v>105</v>
      </c>
      <c r="C603">
        <v>2019099</v>
      </c>
      <c r="D603">
        <v>1745</v>
      </c>
      <c r="E603" t="s">
        <v>114</v>
      </c>
      <c r="F603" s="1">
        <v>396.16</v>
      </c>
      <c r="G603" s="1">
        <f t="shared" si="9"/>
        <v>396.16</v>
      </c>
      <c r="H603" s="2">
        <v>43799</v>
      </c>
      <c r="I603" t="s">
        <v>38</v>
      </c>
      <c r="J603" t="s">
        <v>132</v>
      </c>
      <c r="K603" t="s">
        <v>116</v>
      </c>
      <c r="M603">
        <v>2177</v>
      </c>
      <c r="N603">
        <v>353064</v>
      </c>
      <c r="S603" t="s">
        <v>117</v>
      </c>
      <c r="T603">
        <v>305</v>
      </c>
      <c r="W603">
        <v>11</v>
      </c>
      <c r="X603">
        <v>19</v>
      </c>
      <c r="Y603">
        <v>8</v>
      </c>
      <c r="Z603">
        <v>1001594</v>
      </c>
      <c r="AA603" t="s">
        <v>43</v>
      </c>
      <c r="AB603">
        <v>102</v>
      </c>
      <c r="AC603" t="s">
        <v>45</v>
      </c>
      <c r="AD603" t="s">
        <v>45</v>
      </c>
      <c r="AE603">
        <v>34</v>
      </c>
    </row>
    <row r="604" spans="1:31" x14ac:dyDescent="0.25">
      <c r="B604">
        <v>105</v>
      </c>
      <c r="C604">
        <v>2019099</v>
      </c>
      <c r="D604">
        <v>1745</v>
      </c>
      <c r="E604" t="s">
        <v>114</v>
      </c>
      <c r="F604" s="1">
        <v>396.16</v>
      </c>
      <c r="G604" s="1">
        <f t="shared" si="9"/>
        <v>396.16</v>
      </c>
      <c r="H604" s="2">
        <v>43799</v>
      </c>
      <c r="I604" t="s">
        <v>38</v>
      </c>
      <c r="J604" t="s">
        <v>132</v>
      </c>
      <c r="K604" t="s">
        <v>116</v>
      </c>
      <c r="M604">
        <v>2177</v>
      </c>
      <c r="N604">
        <v>353064</v>
      </c>
      <c r="S604" t="s">
        <v>117</v>
      </c>
      <c r="T604">
        <v>305</v>
      </c>
      <c r="W604">
        <v>11</v>
      </c>
      <c r="X604">
        <v>19</v>
      </c>
      <c r="Y604">
        <v>8</v>
      </c>
      <c r="Z604">
        <v>1001594</v>
      </c>
      <c r="AA604" t="s">
        <v>43</v>
      </c>
      <c r="AB604">
        <v>102</v>
      </c>
      <c r="AC604" t="s">
        <v>45</v>
      </c>
      <c r="AD604" t="s">
        <v>45</v>
      </c>
      <c r="AE604">
        <v>35</v>
      </c>
    </row>
    <row r="605" spans="1:31" x14ac:dyDescent="0.25">
      <c r="B605">
        <v>105</v>
      </c>
      <c r="C605">
        <v>2019099</v>
      </c>
      <c r="D605">
        <v>1745</v>
      </c>
      <c r="E605" t="s">
        <v>114</v>
      </c>
      <c r="F605" s="1">
        <v>396.16</v>
      </c>
      <c r="G605" s="1">
        <f t="shared" si="9"/>
        <v>396.16</v>
      </c>
      <c r="H605" s="2">
        <v>43799</v>
      </c>
      <c r="I605" t="s">
        <v>38</v>
      </c>
      <c r="J605" t="s">
        <v>132</v>
      </c>
      <c r="K605" t="s">
        <v>116</v>
      </c>
      <c r="M605">
        <v>2177</v>
      </c>
      <c r="N605">
        <v>353064</v>
      </c>
      <c r="S605" t="s">
        <v>117</v>
      </c>
      <c r="T605">
        <v>305</v>
      </c>
      <c r="W605">
        <v>11</v>
      </c>
      <c r="X605">
        <v>19</v>
      </c>
      <c r="Y605">
        <v>8</v>
      </c>
      <c r="Z605">
        <v>1001594</v>
      </c>
      <c r="AA605" t="s">
        <v>43</v>
      </c>
      <c r="AB605">
        <v>102</v>
      </c>
      <c r="AC605" t="s">
        <v>45</v>
      </c>
      <c r="AD605" t="s">
        <v>45</v>
      </c>
      <c r="AE605">
        <v>36</v>
      </c>
    </row>
    <row r="606" spans="1:31" x14ac:dyDescent="0.25">
      <c r="B606">
        <v>105</v>
      </c>
      <c r="C606">
        <v>2019099</v>
      </c>
      <c r="D606">
        <v>1745</v>
      </c>
      <c r="E606" t="s">
        <v>114</v>
      </c>
      <c r="F606" s="1">
        <v>346.64</v>
      </c>
      <c r="G606" s="1">
        <f t="shared" si="9"/>
        <v>346.64</v>
      </c>
      <c r="H606" s="2">
        <v>43799</v>
      </c>
      <c r="I606" t="s">
        <v>38</v>
      </c>
      <c r="J606" t="s">
        <v>135</v>
      </c>
      <c r="K606" t="s">
        <v>116</v>
      </c>
      <c r="M606">
        <v>2177</v>
      </c>
      <c r="N606">
        <v>353064</v>
      </c>
      <c r="S606" t="s">
        <v>117</v>
      </c>
      <c r="T606">
        <v>305</v>
      </c>
      <c r="W606">
        <v>11</v>
      </c>
      <c r="X606">
        <v>19</v>
      </c>
      <c r="Y606">
        <v>8</v>
      </c>
      <c r="Z606">
        <v>1001702</v>
      </c>
      <c r="AA606" t="s">
        <v>43</v>
      </c>
      <c r="AB606">
        <v>102</v>
      </c>
      <c r="AC606" t="s">
        <v>45</v>
      </c>
      <c r="AD606" t="s">
        <v>45</v>
      </c>
      <c r="AE606">
        <v>46</v>
      </c>
    </row>
    <row r="607" spans="1:31" x14ac:dyDescent="0.25">
      <c r="B607">
        <v>105</v>
      </c>
      <c r="C607">
        <v>2019099</v>
      </c>
      <c r="D607">
        <v>1745</v>
      </c>
      <c r="E607" t="s">
        <v>114</v>
      </c>
      <c r="F607" s="1">
        <v>346.64</v>
      </c>
      <c r="G607" s="1">
        <f t="shared" si="9"/>
        <v>346.64</v>
      </c>
      <c r="H607" s="2">
        <v>43799</v>
      </c>
      <c r="I607" t="s">
        <v>38</v>
      </c>
      <c r="J607" t="s">
        <v>135</v>
      </c>
      <c r="K607" t="s">
        <v>116</v>
      </c>
      <c r="M607">
        <v>2177</v>
      </c>
      <c r="N607">
        <v>353064</v>
      </c>
      <c r="S607" t="s">
        <v>117</v>
      </c>
      <c r="T607">
        <v>305</v>
      </c>
      <c r="W607">
        <v>11</v>
      </c>
      <c r="X607">
        <v>19</v>
      </c>
      <c r="Y607">
        <v>8</v>
      </c>
      <c r="Z607">
        <v>1001702</v>
      </c>
      <c r="AA607" t="s">
        <v>43</v>
      </c>
      <c r="AB607">
        <v>102</v>
      </c>
      <c r="AC607" t="s">
        <v>45</v>
      </c>
      <c r="AD607" t="s">
        <v>45</v>
      </c>
      <c r="AE607">
        <v>47</v>
      </c>
    </row>
    <row r="608" spans="1:31" x14ac:dyDescent="0.25">
      <c r="B608">
        <v>105</v>
      </c>
      <c r="C608">
        <v>2019099</v>
      </c>
      <c r="D608">
        <v>1745</v>
      </c>
      <c r="E608" t="s">
        <v>114</v>
      </c>
      <c r="F608" s="1">
        <v>346.64</v>
      </c>
      <c r="G608" s="1">
        <f t="shared" si="9"/>
        <v>346.64</v>
      </c>
      <c r="H608" s="2">
        <v>43799</v>
      </c>
      <c r="I608" t="s">
        <v>38</v>
      </c>
      <c r="J608" t="s">
        <v>135</v>
      </c>
      <c r="K608" t="s">
        <v>116</v>
      </c>
      <c r="M608">
        <v>2177</v>
      </c>
      <c r="N608">
        <v>353064</v>
      </c>
      <c r="S608" t="s">
        <v>117</v>
      </c>
      <c r="T608">
        <v>305</v>
      </c>
      <c r="W608">
        <v>11</v>
      </c>
      <c r="X608">
        <v>19</v>
      </c>
      <c r="Y608">
        <v>8</v>
      </c>
      <c r="Z608">
        <v>1001702</v>
      </c>
      <c r="AA608" t="s">
        <v>43</v>
      </c>
      <c r="AB608">
        <v>102</v>
      </c>
      <c r="AC608" t="s">
        <v>45</v>
      </c>
      <c r="AD608" t="s">
        <v>45</v>
      </c>
      <c r="AE608">
        <v>48</v>
      </c>
    </row>
    <row r="609" spans="2:31" x14ac:dyDescent="0.25">
      <c r="B609">
        <v>105</v>
      </c>
      <c r="C609">
        <v>2019099</v>
      </c>
      <c r="D609">
        <v>1745</v>
      </c>
      <c r="E609" t="s">
        <v>114</v>
      </c>
      <c r="F609" s="1">
        <v>297.12</v>
      </c>
      <c r="G609" s="1">
        <f t="shared" si="9"/>
        <v>297.12</v>
      </c>
      <c r="H609" s="2">
        <v>43799</v>
      </c>
      <c r="I609" t="s">
        <v>38</v>
      </c>
      <c r="J609" t="s">
        <v>130</v>
      </c>
      <c r="K609" t="s">
        <v>116</v>
      </c>
      <c r="M609">
        <v>2177</v>
      </c>
      <c r="N609">
        <v>353064</v>
      </c>
      <c r="S609" t="s">
        <v>117</v>
      </c>
      <c r="T609">
        <v>305</v>
      </c>
      <c r="W609">
        <v>11</v>
      </c>
      <c r="X609">
        <v>19</v>
      </c>
      <c r="Y609">
        <v>6</v>
      </c>
      <c r="Z609">
        <v>1099895</v>
      </c>
      <c r="AA609" t="s">
        <v>43</v>
      </c>
      <c r="AB609">
        <v>102</v>
      </c>
      <c r="AC609" t="s">
        <v>45</v>
      </c>
      <c r="AD609" t="s">
        <v>45</v>
      </c>
      <c r="AE609">
        <v>12</v>
      </c>
    </row>
    <row r="610" spans="2:31" x14ac:dyDescent="0.25">
      <c r="B610">
        <v>105</v>
      </c>
      <c r="C610">
        <v>2019099</v>
      </c>
      <c r="D610">
        <v>1745</v>
      </c>
      <c r="E610" t="s">
        <v>114</v>
      </c>
      <c r="F610" s="1">
        <v>297.12</v>
      </c>
      <c r="G610" s="1">
        <f t="shared" si="9"/>
        <v>297.12</v>
      </c>
      <c r="H610" s="2">
        <v>43799</v>
      </c>
      <c r="I610" t="s">
        <v>38</v>
      </c>
      <c r="J610" t="s">
        <v>127</v>
      </c>
      <c r="K610" t="s">
        <v>116</v>
      </c>
      <c r="M610">
        <v>2177</v>
      </c>
      <c r="N610">
        <v>353064</v>
      </c>
      <c r="S610" t="s">
        <v>117</v>
      </c>
      <c r="T610">
        <v>305</v>
      </c>
      <c r="W610">
        <v>11</v>
      </c>
      <c r="X610">
        <v>19</v>
      </c>
      <c r="Y610">
        <v>6</v>
      </c>
      <c r="Z610">
        <v>1099997</v>
      </c>
      <c r="AA610" t="s">
        <v>43</v>
      </c>
      <c r="AB610">
        <v>102</v>
      </c>
      <c r="AC610" t="s">
        <v>45</v>
      </c>
      <c r="AD610" t="s">
        <v>45</v>
      </c>
      <c r="AE610">
        <v>17</v>
      </c>
    </row>
    <row r="611" spans="2:31" x14ac:dyDescent="0.25">
      <c r="B611">
        <v>105</v>
      </c>
      <c r="C611">
        <v>2019099</v>
      </c>
      <c r="D611">
        <v>1747</v>
      </c>
      <c r="E611" t="s">
        <v>37</v>
      </c>
      <c r="F611" s="1">
        <v>297.12</v>
      </c>
      <c r="G611" s="1">
        <f t="shared" si="9"/>
        <v>297.12</v>
      </c>
      <c r="H611" s="2">
        <v>43799</v>
      </c>
      <c r="I611" t="s">
        <v>38</v>
      </c>
      <c r="J611" t="s">
        <v>133</v>
      </c>
      <c r="K611" t="s">
        <v>116</v>
      </c>
      <c r="M611">
        <v>2177</v>
      </c>
      <c r="N611">
        <v>353064</v>
      </c>
      <c r="S611" t="s">
        <v>117</v>
      </c>
      <c r="T611">
        <v>305</v>
      </c>
      <c r="W611">
        <v>11</v>
      </c>
      <c r="X611">
        <v>19</v>
      </c>
      <c r="Y611">
        <v>6</v>
      </c>
      <c r="Z611">
        <v>1099820</v>
      </c>
      <c r="AA611" t="s">
        <v>43</v>
      </c>
      <c r="AB611">
        <v>102</v>
      </c>
      <c r="AC611" t="s">
        <v>45</v>
      </c>
      <c r="AD611" t="s">
        <v>45</v>
      </c>
      <c r="AE611">
        <v>26</v>
      </c>
    </row>
    <row r="612" spans="2:31" x14ac:dyDescent="0.25">
      <c r="B612">
        <v>105</v>
      </c>
      <c r="C612">
        <v>2019099</v>
      </c>
      <c r="D612">
        <v>1747</v>
      </c>
      <c r="E612" t="s">
        <v>37</v>
      </c>
      <c r="F612" s="1">
        <v>297.12</v>
      </c>
      <c r="G612" s="1">
        <f t="shared" si="9"/>
        <v>297.12</v>
      </c>
      <c r="H612" s="2">
        <v>43799</v>
      </c>
      <c r="I612" t="s">
        <v>38</v>
      </c>
      <c r="J612" t="s">
        <v>133</v>
      </c>
      <c r="K612" t="s">
        <v>116</v>
      </c>
      <c r="M612">
        <v>2177</v>
      </c>
      <c r="N612">
        <v>353064</v>
      </c>
      <c r="S612" t="s">
        <v>117</v>
      </c>
      <c r="T612">
        <v>305</v>
      </c>
      <c r="W612">
        <v>11</v>
      </c>
      <c r="X612">
        <v>19</v>
      </c>
      <c r="Y612">
        <v>6</v>
      </c>
      <c r="Z612">
        <v>1099820</v>
      </c>
      <c r="AA612" t="s">
        <v>43</v>
      </c>
      <c r="AB612">
        <v>102</v>
      </c>
      <c r="AC612" t="s">
        <v>45</v>
      </c>
      <c r="AD612" t="s">
        <v>45</v>
      </c>
      <c r="AE612">
        <v>27</v>
      </c>
    </row>
    <row r="613" spans="2:31" x14ac:dyDescent="0.25">
      <c r="B613">
        <v>105</v>
      </c>
      <c r="C613">
        <v>2019099</v>
      </c>
      <c r="D613">
        <v>1745</v>
      </c>
      <c r="E613" t="s">
        <v>114</v>
      </c>
      <c r="F613" s="1">
        <v>297.12</v>
      </c>
      <c r="G613" s="1">
        <f t="shared" si="9"/>
        <v>297.12</v>
      </c>
      <c r="H613" s="2">
        <v>43799</v>
      </c>
      <c r="I613" t="s">
        <v>38</v>
      </c>
      <c r="J613" t="s">
        <v>131</v>
      </c>
      <c r="K613" t="s">
        <v>116</v>
      </c>
      <c r="M613">
        <v>2177</v>
      </c>
      <c r="N613">
        <v>353064</v>
      </c>
      <c r="S613" t="s">
        <v>117</v>
      </c>
      <c r="T613">
        <v>305</v>
      </c>
      <c r="W613">
        <v>11</v>
      </c>
      <c r="X613">
        <v>19</v>
      </c>
      <c r="Y613">
        <v>6</v>
      </c>
      <c r="Z613">
        <v>1001446</v>
      </c>
      <c r="AA613" t="s">
        <v>43</v>
      </c>
      <c r="AB613">
        <v>102</v>
      </c>
      <c r="AC613" t="s">
        <v>45</v>
      </c>
      <c r="AD613" t="s">
        <v>45</v>
      </c>
      <c r="AE613">
        <v>30</v>
      </c>
    </row>
    <row r="614" spans="2:31" x14ac:dyDescent="0.25">
      <c r="B614">
        <v>105</v>
      </c>
      <c r="C614">
        <v>2019099</v>
      </c>
      <c r="D614">
        <v>1745</v>
      </c>
      <c r="E614" t="s">
        <v>114</v>
      </c>
      <c r="F614" s="1">
        <v>297.12</v>
      </c>
      <c r="G614" s="1">
        <f t="shared" si="9"/>
        <v>297.12</v>
      </c>
      <c r="H614" s="2">
        <v>43799</v>
      </c>
      <c r="I614" t="s">
        <v>38</v>
      </c>
      <c r="J614" t="s">
        <v>131</v>
      </c>
      <c r="K614" t="s">
        <v>116</v>
      </c>
      <c r="M614">
        <v>2177</v>
      </c>
      <c r="N614">
        <v>353064</v>
      </c>
      <c r="S614" t="s">
        <v>117</v>
      </c>
      <c r="T614">
        <v>305</v>
      </c>
      <c r="W614">
        <v>11</v>
      </c>
      <c r="X614">
        <v>19</v>
      </c>
      <c r="Y614">
        <v>6</v>
      </c>
      <c r="Z614">
        <v>1001446</v>
      </c>
      <c r="AA614" t="s">
        <v>43</v>
      </c>
      <c r="AB614">
        <v>102</v>
      </c>
      <c r="AC614" t="s">
        <v>45</v>
      </c>
      <c r="AD614" t="s">
        <v>45</v>
      </c>
      <c r="AE614">
        <v>31</v>
      </c>
    </row>
    <row r="615" spans="2:31" x14ac:dyDescent="0.25">
      <c r="B615">
        <v>105</v>
      </c>
      <c r="C615">
        <v>2019099</v>
      </c>
      <c r="D615">
        <v>1745</v>
      </c>
      <c r="E615" t="s">
        <v>114</v>
      </c>
      <c r="F615" s="1">
        <v>247.6</v>
      </c>
      <c r="G615" s="1">
        <f t="shared" si="9"/>
        <v>247.6</v>
      </c>
      <c r="H615" s="2">
        <v>43799</v>
      </c>
      <c r="I615" t="s">
        <v>38</v>
      </c>
      <c r="J615" t="s">
        <v>130</v>
      </c>
      <c r="K615" t="s">
        <v>116</v>
      </c>
      <c r="M615">
        <v>2177</v>
      </c>
      <c r="N615">
        <v>353064</v>
      </c>
      <c r="S615" t="s">
        <v>117</v>
      </c>
      <c r="T615">
        <v>305</v>
      </c>
      <c r="W615">
        <v>11</v>
      </c>
      <c r="X615">
        <v>19</v>
      </c>
      <c r="Y615">
        <v>5</v>
      </c>
      <c r="Z615">
        <v>1099895</v>
      </c>
      <c r="AA615" t="s">
        <v>43</v>
      </c>
      <c r="AB615">
        <v>102</v>
      </c>
      <c r="AC615" t="s">
        <v>45</v>
      </c>
      <c r="AD615" t="s">
        <v>45</v>
      </c>
      <c r="AE615">
        <v>13</v>
      </c>
    </row>
    <row r="616" spans="2:31" x14ac:dyDescent="0.25">
      <c r="B616">
        <v>105</v>
      </c>
      <c r="C616">
        <v>2019099</v>
      </c>
      <c r="D616">
        <v>1745</v>
      </c>
      <c r="E616" t="s">
        <v>114</v>
      </c>
      <c r="F616" s="1">
        <v>247.6</v>
      </c>
      <c r="G616" s="1">
        <f t="shared" si="9"/>
        <v>247.6</v>
      </c>
      <c r="H616" s="2">
        <v>43799</v>
      </c>
      <c r="I616" t="s">
        <v>38</v>
      </c>
      <c r="J616" t="s">
        <v>130</v>
      </c>
      <c r="K616" t="s">
        <v>116</v>
      </c>
      <c r="M616">
        <v>2177</v>
      </c>
      <c r="N616">
        <v>353064</v>
      </c>
      <c r="S616" t="s">
        <v>117</v>
      </c>
      <c r="T616">
        <v>305</v>
      </c>
      <c r="W616">
        <v>11</v>
      </c>
      <c r="X616">
        <v>19</v>
      </c>
      <c r="Y616">
        <v>5</v>
      </c>
      <c r="Z616">
        <v>1099895</v>
      </c>
      <c r="AA616" t="s">
        <v>43</v>
      </c>
      <c r="AB616">
        <v>102</v>
      </c>
      <c r="AC616" t="s">
        <v>45</v>
      </c>
      <c r="AD616" t="s">
        <v>45</v>
      </c>
      <c r="AE616">
        <v>15</v>
      </c>
    </row>
    <row r="617" spans="2:31" x14ac:dyDescent="0.25">
      <c r="B617">
        <v>105</v>
      </c>
      <c r="C617">
        <v>2019099</v>
      </c>
      <c r="D617">
        <v>1745</v>
      </c>
      <c r="E617" t="s">
        <v>114</v>
      </c>
      <c r="F617" s="1">
        <v>216.65</v>
      </c>
      <c r="G617" s="1">
        <f t="shared" si="9"/>
        <v>216.65</v>
      </c>
      <c r="H617" s="2">
        <v>43799</v>
      </c>
      <c r="I617" t="s">
        <v>38</v>
      </c>
      <c r="J617" t="s">
        <v>135</v>
      </c>
      <c r="K617" t="s">
        <v>116</v>
      </c>
      <c r="M617">
        <v>2177</v>
      </c>
      <c r="N617">
        <v>353064</v>
      </c>
      <c r="S617" t="s">
        <v>117</v>
      </c>
      <c r="T617">
        <v>305</v>
      </c>
      <c r="W617">
        <v>11</v>
      </c>
      <c r="X617">
        <v>19</v>
      </c>
      <c r="Y617">
        <v>5</v>
      </c>
      <c r="Z617">
        <v>1001702</v>
      </c>
      <c r="AA617" t="s">
        <v>43</v>
      </c>
      <c r="AB617">
        <v>102</v>
      </c>
      <c r="AC617" t="s">
        <v>45</v>
      </c>
      <c r="AD617" t="s">
        <v>45</v>
      </c>
      <c r="AE617">
        <v>52</v>
      </c>
    </row>
    <row r="618" spans="2:31" x14ac:dyDescent="0.25">
      <c r="B618">
        <v>105</v>
      </c>
      <c r="C618">
        <v>2019099</v>
      </c>
      <c r="D618">
        <v>1747</v>
      </c>
      <c r="E618" t="s">
        <v>37</v>
      </c>
      <c r="F618" s="1">
        <v>198.08</v>
      </c>
      <c r="G618" s="1">
        <f t="shared" si="9"/>
        <v>198.08</v>
      </c>
      <c r="H618" s="2">
        <v>43799</v>
      </c>
      <c r="I618" t="s">
        <v>38</v>
      </c>
      <c r="J618" t="s">
        <v>133</v>
      </c>
      <c r="K618" t="s">
        <v>116</v>
      </c>
      <c r="M618">
        <v>2177</v>
      </c>
      <c r="N618">
        <v>353064</v>
      </c>
      <c r="S618" t="s">
        <v>117</v>
      </c>
      <c r="T618">
        <v>305</v>
      </c>
      <c r="W618">
        <v>11</v>
      </c>
      <c r="X618">
        <v>19</v>
      </c>
      <c r="Y618">
        <v>4</v>
      </c>
      <c r="Z618">
        <v>1099820</v>
      </c>
      <c r="AA618" t="s">
        <v>43</v>
      </c>
      <c r="AB618">
        <v>102</v>
      </c>
      <c r="AC618" t="s">
        <v>45</v>
      </c>
      <c r="AD618" t="s">
        <v>45</v>
      </c>
      <c r="AE618">
        <v>28</v>
      </c>
    </row>
    <row r="619" spans="2:31" x14ac:dyDescent="0.25">
      <c r="B619">
        <v>105</v>
      </c>
      <c r="C619">
        <v>2019099</v>
      </c>
      <c r="D619">
        <v>1745</v>
      </c>
      <c r="E619" t="s">
        <v>114</v>
      </c>
      <c r="F619" s="1">
        <v>198.08</v>
      </c>
      <c r="G619" s="1">
        <f t="shared" si="9"/>
        <v>198.08</v>
      </c>
      <c r="H619" s="2">
        <v>43799</v>
      </c>
      <c r="I619" t="s">
        <v>38</v>
      </c>
      <c r="J619" t="s">
        <v>132</v>
      </c>
      <c r="K619" t="s">
        <v>116</v>
      </c>
      <c r="M619">
        <v>2177</v>
      </c>
      <c r="N619">
        <v>353064</v>
      </c>
      <c r="S619" t="s">
        <v>117</v>
      </c>
      <c r="T619">
        <v>305</v>
      </c>
      <c r="W619">
        <v>11</v>
      </c>
      <c r="X619">
        <v>19</v>
      </c>
      <c r="Y619">
        <v>4</v>
      </c>
      <c r="Z619">
        <v>1001594</v>
      </c>
      <c r="AA619" t="s">
        <v>43</v>
      </c>
      <c r="AB619">
        <v>102</v>
      </c>
      <c r="AC619" t="s">
        <v>45</v>
      </c>
      <c r="AD619" t="s">
        <v>45</v>
      </c>
      <c r="AE619">
        <v>37</v>
      </c>
    </row>
    <row r="620" spans="2:31" x14ac:dyDescent="0.25">
      <c r="B620">
        <v>105</v>
      </c>
      <c r="C620">
        <v>2019099</v>
      </c>
      <c r="D620">
        <v>1745</v>
      </c>
      <c r="E620" t="s">
        <v>114</v>
      </c>
      <c r="F620" s="1">
        <v>173.32</v>
      </c>
      <c r="G620" s="1">
        <f t="shared" si="9"/>
        <v>173.32</v>
      </c>
      <c r="H620" s="2">
        <v>43799</v>
      </c>
      <c r="I620" t="s">
        <v>38</v>
      </c>
      <c r="J620" t="s">
        <v>135</v>
      </c>
      <c r="K620" t="s">
        <v>116</v>
      </c>
      <c r="M620">
        <v>2177</v>
      </c>
      <c r="N620">
        <v>353064</v>
      </c>
      <c r="S620" t="s">
        <v>117</v>
      </c>
      <c r="T620">
        <v>305</v>
      </c>
      <c r="W620">
        <v>11</v>
      </c>
      <c r="X620">
        <v>19</v>
      </c>
      <c r="Y620">
        <v>4</v>
      </c>
      <c r="Z620">
        <v>1001702</v>
      </c>
      <c r="AA620" t="s">
        <v>43</v>
      </c>
      <c r="AB620">
        <v>102</v>
      </c>
      <c r="AC620" t="s">
        <v>45</v>
      </c>
      <c r="AD620" t="s">
        <v>45</v>
      </c>
      <c r="AE620">
        <v>11</v>
      </c>
    </row>
    <row r="621" spans="2:31" x14ac:dyDescent="0.25">
      <c r="B621">
        <v>105</v>
      </c>
      <c r="C621">
        <v>2019099</v>
      </c>
      <c r="D621">
        <v>1745</v>
      </c>
      <c r="E621" t="s">
        <v>114</v>
      </c>
      <c r="F621" s="1">
        <v>173.32</v>
      </c>
      <c r="G621" s="1">
        <f t="shared" si="9"/>
        <v>173.32</v>
      </c>
      <c r="H621" s="2">
        <v>43799</v>
      </c>
      <c r="I621" t="s">
        <v>38</v>
      </c>
      <c r="J621" t="s">
        <v>135</v>
      </c>
      <c r="K621" t="s">
        <v>116</v>
      </c>
      <c r="M621">
        <v>2177</v>
      </c>
      <c r="N621">
        <v>353064</v>
      </c>
      <c r="S621" t="s">
        <v>117</v>
      </c>
      <c r="T621">
        <v>305</v>
      </c>
      <c r="W621">
        <v>11</v>
      </c>
      <c r="X621">
        <v>19</v>
      </c>
      <c r="Y621">
        <v>4</v>
      </c>
      <c r="Z621">
        <v>1001702</v>
      </c>
      <c r="AA621" t="s">
        <v>43</v>
      </c>
      <c r="AB621">
        <v>102</v>
      </c>
      <c r="AC621" t="s">
        <v>45</v>
      </c>
      <c r="AD621" t="s">
        <v>45</v>
      </c>
      <c r="AE621">
        <v>49</v>
      </c>
    </row>
    <row r="622" spans="2:31" x14ac:dyDescent="0.25">
      <c r="B622">
        <v>105</v>
      </c>
      <c r="C622">
        <v>2019099</v>
      </c>
      <c r="D622">
        <v>1745</v>
      </c>
      <c r="E622" t="s">
        <v>114</v>
      </c>
      <c r="F622" s="1">
        <v>148.56</v>
      </c>
      <c r="G622" s="1">
        <f t="shared" si="9"/>
        <v>148.56</v>
      </c>
      <c r="H622" s="2">
        <v>43799</v>
      </c>
      <c r="I622" t="s">
        <v>38</v>
      </c>
      <c r="J622" t="s">
        <v>127</v>
      </c>
      <c r="K622" t="s">
        <v>116</v>
      </c>
      <c r="M622">
        <v>2177</v>
      </c>
      <c r="N622">
        <v>353064</v>
      </c>
      <c r="S622" t="s">
        <v>117</v>
      </c>
      <c r="T622">
        <v>305</v>
      </c>
      <c r="W622">
        <v>11</v>
      </c>
      <c r="X622">
        <v>19</v>
      </c>
      <c r="Y622">
        <v>3</v>
      </c>
      <c r="Z622">
        <v>1099997</v>
      </c>
      <c r="AA622" t="s">
        <v>43</v>
      </c>
      <c r="AB622">
        <v>102</v>
      </c>
      <c r="AC622" t="s">
        <v>45</v>
      </c>
      <c r="AD622" t="s">
        <v>45</v>
      </c>
      <c r="AE622">
        <v>16</v>
      </c>
    </row>
    <row r="623" spans="2:31" x14ac:dyDescent="0.25">
      <c r="B623">
        <v>105</v>
      </c>
      <c r="C623">
        <v>2019099</v>
      </c>
      <c r="D623">
        <v>1747</v>
      </c>
      <c r="E623" t="s">
        <v>37</v>
      </c>
      <c r="F623" s="1">
        <v>148.56</v>
      </c>
      <c r="G623" s="1">
        <f t="shared" si="9"/>
        <v>148.56</v>
      </c>
      <c r="H623" s="2">
        <v>43799</v>
      </c>
      <c r="I623" t="s">
        <v>38</v>
      </c>
      <c r="J623" t="s">
        <v>133</v>
      </c>
      <c r="K623" t="s">
        <v>116</v>
      </c>
      <c r="M623">
        <v>2177</v>
      </c>
      <c r="N623">
        <v>353064</v>
      </c>
      <c r="S623" t="s">
        <v>117</v>
      </c>
      <c r="T623">
        <v>305</v>
      </c>
      <c r="W623">
        <v>11</v>
      </c>
      <c r="X623">
        <v>19</v>
      </c>
      <c r="Y623">
        <v>3</v>
      </c>
      <c r="Z623">
        <v>1099820</v>
      </c>
      <c r="AA623" t="s">
        <v>43</v>
      </c>
      <c r="AB623">
        <v>102</v>
      </c>
      <c r="AC623" t="s">
        <v>45</v>
      </c>
      <c r="AD623" t="s">
        <v>45</v>
      </c>
      <c r="AE623">
        <v>29</v>
      </c>
    </row>
    <row r="624" spans="2:31" x14ac:dyDescent="0.25">
      <c r="B624">
        <v>105</v>
      </c>
      <c r="C624">
        <v>2019099</v>
      </c>
      <c r="D624">
        <v>1745</v>
      </c>
      <c r="E624" t="s">
        <v>114</v>
      </c>
      <c r="F624" s="1">
        <v>129.99</v>
      </c>
      <c r="G624" s="1">
        <f t="shared" si="9"/>
        <v>129.99</v>
      </c>
      <c r="H624" s="2">
        <v>43799</v>
      </c>
      <c r="I624" t="s">
        <v>38</v>
      </c>
      <c r="J624" t="s">
        <v>135</v>
      </c>
      <c r="K624" t="s">
        <v>116</v>
      </c>
      <c r="M624">
        <v>2177</v>
      </c>
      <c r="N624">
        <v>353064</v>
      </c>
      <c r="S624" t="s">
        <v>117</v>
      </c>
      <c r="T624">
        <v>305</v>
      </c>
      <c r="W624">
        <v>11</v>
      </c>
      <c r="X624">
        <v>19</v>
      </c>
      <c r="Y624">
        <v>3</v>
      </c>
      <c r="Z624">
        <v>1001702</v>
      </c>
      <c r="AA624" t="s">
        <v>43</v>
      </c>
      <c r="AB624">
        <v>102</v>
      </c>
      <c r="AC624" t="s">
        <v>45</v>
      </c>
      <c r="AD624" t="s">
        <v>45</v>
      </c>
      <c r="AE624">
        <v>51</v>
      </c>
    </row>
    <row r="625" spans="1:31" x14ac:dyDescent="0.25">
      <c r="B625">
        <v>105</v>
      </c>
      <c r="C625">
        <v>2019099</v>
      </c>
      <c r="D625">
        <v>1745</v>
      </c>
      <c r="E625" t="s">
        <v>114</v>
      </c>
      <c r="F625" s="1">
        <v>123.8</v>
      </c>
      <c r="G625" s="1">
        <f t="shared" si="9"/>
        <v>123.8</v>
      </c>
      <c r="H625" s="2">
        <v>43799</v>
      </c>
      <c r="I625" t="s">
        <v>38</v>
      </c>
      <c r="J625" t="s">
        <v>128</v>
      </c>
      <c r="K625" t="s">
        <v>116</v>
      </c>
      <c r="M625">
        <v>2177</v>
      </c>
      <c r="N625">
        <v>353064</v>
      </c>
      <c r="S625" t="s">
        <v>117</v>
      </c>
      <c r="T625">
        <v>305</v>
      </c>
      <c r="W625">
        <v>11</v>
      </c>
      <c r="X625">
        <v>19</v>
      </c>
      <c r="Y625">
        <v>2.5</v>
      </c>
      <c r="Z625">
        <v>1001564</v>
      </c>
      <c r="AA625" t="s">
        <v>43</v>
      </c>
      <c r="AB625">
        <v>102</v>
      </c>
      <c r="AC625" t="s">
        <v>45</v>
      </c>
      <c r="AD625" t="s">
        <v>45</v>
      </c>
      <c r="AE625">
        <v>44</v>
      </c>
    </row>
    <row r="626" spans="1:31" x14ac:dyDescent="0.25">
      <c r="B626">
        <v>105</v>
      </c>
      <c r="C626">
        <v>2019099</v>
      </c>
      <c r="D626">
        <v>1745</v>
      </c>
      <c r="E626" t="s">
        <v>114</v>
      </c>
      <c r="F626" s="1">
        <v>99.04</v>
      </c>
      <c r="G626" s="1">
        <f t="shared" si="9"/>
        <v>99.04</v>
      </c>
      <c r="H626" s="2">
        <v>43799</v>
      </c>
      <c r="I626" t="s">
        <v>38</v>
      </c>
      <c r="J626" t="s">
        <v>127</v>
      </c>
      <c r="K626" t="s">
        <v>116</v>
      </c>
      <c r="M626">
        <v>2177</v>
      </c>
      <c r="N626">
        <v>353064</v>
      </c>
      <c r="S626" t="s">
        <v>117</v>
      </c>
      <c r="T626">
        <v>305</v>
      </c>
      <c r="W626">
        <v>11</v>
      </c>
      <c r="X626">
        <v>19</v>
      </c>
      <c r="Y626">
        <v>2</v>
      </c>
      <c r="Z626">
        <v>1099997</v>
      </c>
      <c r="AA626" t="s">
        <v>43</v>
      </c>
      <c r="AB626">
        <v>102</v>
      </c>
      <c r="AC626" t="s">
        <v>45</v>
      </c>
      <c r="AD626" t="s">
        <v>45</v>
      </c>
      <c r="AE626">
        <v>20</v>
      </c>
    </row>
    <row r="627" spans="1:31" x14ac:dyDescent="0.25">
      <c r="B627">
        <v>105</v>
      </c>
      <c r="C627">
        <v>2019099</v>
      </c>
      <c r="D627">
        <v>1745</v>
      </c>
      <c r="E627" t="s">
        <v>114</v>
      </c>
      <c r="F627" s="1">
        <v>99.04</v>
      </c>
      <c r="G627" s="1">
        <f t="shared" si="9"/>
        <v>99.04</v>
      </c>
      <c r="H627" s="2">
        <v>43799</v>
      </c>
      <c r="I627" t="s">
        <v>38</v>
      </c>
      <c r="J627" t="s">
        <v>128</v>
      </c>
      <c r="K627" t="s">
        <v>116</v>
      </c>
      <c r="M627">
        <v>2177</v>
      </c>
      <c r="N627">
        <v>353064</v>
      </c>
      <c r="S627" t="s">
        <v>117</v>
      </c>
      <c r="T627">
        <v>305</v>
      </c>
      <c r="W627">
        <v>11</v>
      </c>
      <c r="X627">
        <v>19</v>
      </c>
      <c r="Y627">
        <v>2</v>
      </c>
      <c r="Z627">
        <v>1001564</v>
      </c>
      <c r="AA627" t="s">
        <v>43</v>
      </c>
      <c r="AB627">
        <v>102</v>
      </c>
      <c r="AC627" t="s">
        <v>45</v>
      </c>
      <c r="AD627" t="s">
        <v>45</v>
      </c>
      <c r="AE627">
        <v>40</v>
      </c>
    </row>
    <row r="628" spans="1:31" x14ac:dyDescent="0.25">
      <c r="B628">
        <v>105</v>
      </c>
      <c r="C628">
        <v>2019099</v>
      </c>
      <c r="D628">
        <v>1745</v>
      </c>
      <c r="E628" t="s">
        <v>114</v>
      </c>
      <c r="F628" s="1">
        <v>99.04</v>
      </c>
      <c r="G628" s="1">
        <f t="shared" si="9"/>
        <v>99.04</v>
      </c>
      <c r="H628" s="2">
        <v>43799</v>
      </c>
      <c r="I628" t="s">
        <v>38</v>
      </c>
      <c r="J628" t="s">
        <v>128</v>
      </c>
      <c r="K628" t="s">
        <v>116</v>
      </c>
      <c r="M628">
        <v>2177</v>
      </c>
      <c r="N628">
        <v>353064</v>
      </c>
      <c r="S628" t="s">
        <v>117</v>
      </c>
      <c r="T628">
        <v>305</v>
      </c>
      <c r="W628">
        <v>11</v>
      </c>
      <c r="X628">
        <v>19</v>
      </c>
      <c r="Y628">
        <v>2</v>
      </c>
      <c r="Z628">
        <v>1001564</v>
      </c>
      <c r="AA628" t="s">
        <v>43</v>
      </c>
      <c r="AB628">
        <v>102</v>
      </c>
      <c r="AC628" t="s">
        <v>45</v>
      </c>
      <c r="AD628" t="s">
        <v>45</v>
      </c>
      <c r="AE628">
        <v>41</v>
      </c>
    </row>
    <row r="629" spans="1:31" x14ac:dyDescent="0.25">
      <c r="B629">
        <v>105</v>
      </c>
      <c r="C629">
        <v>2019099</v>
      </c>
      <c r="D629">
        <v>1745</v>
      </c>
      <c r="E629" t="s">
        <v>114</v>
      </c>
      <c r="F629" s="1">
        <v>99.04</v>
      </c>
      <c r="G629" s="1">
        <f t="shared" si="9"/>
        <v>99.04</v>
      </c>
      <c r="H629" s="2">
        <v>43799</v>
      </c>
      <c r="I629" t="s">
        <v>38</v>
      </c>
      <c r="J629" t="s">
        <v>128</v>
      </c>
      <c r="K629" t="s">
        <v>116</v>
      </c>
      <c r="M629">
        <v>2177</v>
      </c>
      <c r="N629">
        <v>353064</v>
      </c>
      <c r="S629" t="s">
        <v>117</v>
      </c>
      <c r="T629">
        <v>305</v>
      </c>
      <c r="W629">
        <v>11</v>
      </c>
      <c r="X629">
        <v>19</v>
      </c>
      <c r="Y629">
        <v>2</v>
      </c>
      <c r="Z629">
        <v>1001564</v>
      </c>
      <c r="AA629" t="s">
        <v>43</v>
      </c>
      <c r="AB629">
        <v>102</v>
      </c>
      <c r="AC629" t="s">
        <v>45</v>
      </c>
      <c r="AD629" t="s">
        <v>45</v>
      </c>
      <c r="AE629">
        <v>42</v>
      </c>
    </row>
    <row r="630" spans="1:31" x14ac:dyDescent="0.25">
      <c r="B630">
        <v>105</v>
      </c>
      <c r="C630">
        <v>2019099</v>
      </c>
      <c r="D630">
        <v>1745</v>
      </c>
      <c r="E630" t="s">
        <v>114</v>
      </c>
      <c r="F630" s="1">
        <v>92</v>
      </c>
      <c r="G630" s="1">
        <f t="shared" si="9"/>
        <v>92</v>
      </c>
      <c r="H630" s="2">
        <v>43799</v>
      </c>
      <c r="I630" t="s">
        <v>38</v>
      </c>
      <c r="J630" t="s">
        <v>120</v>
      </c>
      <c r="K630" t="s">
        <v>116</v>
      </c>
      <c r="M630">
        <v>2177</v>
      </c>
      <c r="N630">
        <v>353064</v>
      </c>
      <c r="S630" t="s">
        <v>117</v>
      </c>
      <c r="T630">
        <v>305</v>
      </c>
      <c r="W630">
        <v>11</v>
      </c>
      <c r="X630">
        <v>19</v>
      </c>
      <c r="Y630">
        <v>1</v>
      </c>
      <c r="Z630">
        <v>1099823</v>
      </c>
      <c r="AA630" t="s">
        <v>43</v>
      </c>
      <c r="AB630">
        <v>102</v>
      </c>
      <c r="AC630" t="s">
        <v>45</v>
      </c>
      <c r="AD630" t="s">
        <v>45</v>
      </c>
      <c r="AE630">
        <v>25</v>
      </c>
    </row>
    <row r="631" spans="1:31" x14ac:dyDescent="0.25">
      <c r="B631">
        <v>105</v>
      </c>
      <c r="C631">
        <v>2019099</v>
      </c>
      <c r="D631">
        <v>1745</v>
      </c>
      <c r="E631" t="s">
        <v>114</v>
      </c>
      <c r="F631" s="1">
        <v>86.66</v>
      </c>
      <c r="G631" s="1">
        <f t="shared" si="9"/>
        <v>86.66</v>
      </c>
      <c r="H631" s="2">
        <v>43799</v>
      </c>
      <c r="I631" t="s">
        <v>38</v>
      </c>
      <c r="J631" t="s">
        <v>135</v>
      </c>
      <c r="K631" t="s">
        <v>116</v>
      </c>
      <c r="M631">
        <v>2177</v>
      </c>
      <c r="N631">
        <v>353064</v>
      </c>
      <c r="S631" t="s">
        <v>117</v>
      </c>
      <c r="T631">
        <v>305</v>
      </c>
      <c r="W631">
        <v>11</v>
      </c>
      <c r="X631">
        <v>19</v>
      </c>
      <c r="Y631">
        <v>2</v>
      </c>
      <c r="Z631">
        <v>1001702</v>
      </c>
      <c r="AA631" t="s">
        <v>43</v>
      </c>
      <c r="AB631">
        <v>102</v>
      </c>
      <c r="AC631" t="s">
        <v>45</v>
      </c>
      <c r="AD631" t="s">
        <v>45</v>
      </c>
      <c r="AE631">
        <v>50</v>
      </c>
    </row>
    <row r="632" spans="1:31" x14ac:dyDescent="0.25">
      <c r="B632">
        <v>105</v>
      </c>
      <c r="C632">
        <v>2019099</v>
      </c>
      <c r="D632">
        <v>1745</v>
      </c>
      <c r="E632" t="s">
        <v>114</v>
      </c>
      <c r="F632" s="1">
        <v>49.52</v>
      </c>
      <c r="G632" s="1">
        <f t="shared" si="9"/>
        <v>49.52</v>
      </c>
      <c r="H632" s="2">
        <v>43799</v>
      </c>
      <c r="I632" t="s">
        <v>38</v>
      </c>
      <c r="J632" t="s">
        <v>128</v>
      </c>
      <c r="K632" t="s">
        <v>116</v>
      </c>
      <c r="M632">
        <v>2177</v>
      </c>
      <c r="N632">
        <v>353064</v>
      </c>
      <c r="S632" t="s">
        <v>117</v>
      </c>
      <c r="T632">
        <v>305</v>
      </c>
      <c r="W632">
        <v>11</v>
      </c>
      <c r="X632">
        <v>19</v>
      </c>
      <c r="Y632">
        <v>1</v>
      </c>
      <c r="Z632">
        <v>1001564</v>
      </c>
      <c r="AA632" t="s">
        <v>43</v>
      </c>
      <c r="AB632">
        <v>102</v>
      </c>
      <c r="AC632" t="s">
        <v>45</v>
      </c>
      <c r="AD632" t="s">
        <v>45</v>
      </c>
      <c r="AE632">
        <v>38</v>
      </c>
    </row>
    <row r="633" spans="1:31" x14ac:dyDescent="0.25">
      <c r="B633">
        <v>105</v>
      </c>
      <c r="C633">
        <v>2019099</v>
      </c>
      <c r="D633">
        <v>1745</v>
      </c>
      <c r="E633" t="s">
        <v>114</v>
      </c>
      <c r="F633" s="1">
        <v>49.52</v>
      </c>
      <c r="G633" s="1">
        <f t="shared" si="9"/>
        <v>49.52</v>
      </c>
      <c r="H633" s="2">
        <v>43799</v>
      </c>
      <c r="I633" t="s">
        <v>38</v>
      </c>
      <c r="J633" t="s">
        <v>128</v>
      </c>
      <c r="K633" t="s">
        <v>116</v>
      </c>
      <c r="M633">
        <v>2177</v>
      </c>
      <c r="N633">
        <v>353064</v>
      </c>
      <c r="S633" t="s">
        <v>117</v>
      </c>
      <c r="T633">
        <v>305</v>
      </c>
      <c r="W633">
        <v>11</v>
      </c>
      <c r="X633">
        <v>19</v>
      </c>
      <c r="Y633">
        <v>1</v>
      </c>
      <c r="Z633">
        <v>1001564</v>
      </c>
      <c r="AA633" t="s">
        <v>43</v>
      </c>
      <c r="AB633">
        <v>102</v>
      </c>
      <c r="AC633" t="s">
        <v>45</v>
      </c>
      <c r="AD633" t="s">
        <v>45</v>
      </c>
      <c r="AE633">
        <v>43</v>
      </c>
    </row>
    <row r="634" spans="1:31" x14ac:dyDescent="0.25">
      <c r="B634">
        <v>105</v>
      </c>
      <c r="C634">
        <v>2019099</v>
      </c>
      <c r="D634">
        <v>1745</v>
      </c>
      <c r="E634" t="s">
        <v>114</v>
      </c>
      <c r="F634" s="1">
        <v>24.76</v>
      </c>
      <c r="G634" s="1">
        <f t="shared" si="9"/>
        <v>24.76</v>
      </c>
      <c r="H634" s="2">
        <v>43799</v>
      </c>
      <c r="I634" t="s">
        <v>38</v>
      </c>
      <c r="J634" t="s">
        <v>128</v>
      </c>
      <c r="K634" t="s">
        <v>116</v>
      </c>
      <c r="M634">
        <v>2177</v>
      </c>
      <c r="N634">
        <v>353064</v>
      </c>
      <c r="S634" t="s">
        <v>117</v>
      </c>
      <c r="T634">
        <v>305</v>
      </c>
      <c r="W634">
        <v>11</v>
      </c>
      <c r="X634">
        <v>19</v>
      </c>
      <c r="Y634">
        <v>0.5</v>
      </c>
      <c r="Z634">
        <v>1001564</v>
      </c>
      <c r="AA634" t="s">
        <v>43</v>
      </c>
      <c r="AB634">
        <v>102</v>
      </c>
      <c r="AC634" t="s">
        <v>45</v>
      </c>
      <c r="AD634" t="s">
        <v>45</v>
      </c>
      <c r="AE634">
        <v>39</v>
      </c>
    </row>
    <row r="635" spans="1:31" x14ac:dyDescent="0.25">
      <c r="B635">
        <v>105</v>
      </c>
      <c r="C635">
        <v>2019099</v>
      </c>
      <c r="D635">
        <v>1745</v>
      </c>
      <c r="E635" t="s">
        <v>114</v>
      </c>
      <c r="F635" s="1">
        <v>24.76</v>
      </c>
      <c r="G635" s="1">
        <f t="shared" si="9"/>
        <v>24.76</v>
      </c>
      <c r="H635" s="2">
        <v>43799</v>
      </c>
      <c r="I635" t="s">
        <v>38</v>
      </c>
      <c r="J635" t="s">
        <v>128</v>
      </c>
      <c r="K635" t="s">
        <v>116</v>
      </c>
      <c r="M635">
        <v>2177</v>
      </c>
      <c r="N635">
        <v>353064</v>
      </c>
      <c r="S635" t="s">
        <v>117</v>
      </c>
      <c r="T635">
        <v>305</v>
      </c>
      <c r="W635">
        <v>11</v>
      </c>
      <c r="X635">
        <v>19</v>
      </c>
      <c r="Y635">
        <v>0.5</v>
      </c>
      <c r="Z635">
        <v>1001564</v>
      </c>
      <c r="AA635" t="s">
        <v>43</v>
      </c>
      <c r="AB635">
        <v>102</v>
      </c>
      <c r="AC635" t="s">
        <v>45</v>
      </c>
      <c r="AD635" t="s">
        <v>45</v>
      </c>
      <c r="AE635">
        <v>45</v>
      </c>
    </row>
    <row r="636" spans="1:31" x14ac:dyDescent="0.25">
      <c r="A636">
        <v>151</v>
      </c>
      <c r="B636">
        <v>105</v>
      </c>
      <c r="C636">
        <v>2019099</v>
      </c>
      <c r="D636">
        <v>1747</v>
      </c>
      <c r="E636" t="s">
        <v>37</v>
      </c>
      <c r="F636" s="1">
        <v>1440</v>
      </c>
      <c r="G636" s="1">
        <f t="shared" si="9"/>
        <v>1440</v>
      </c>
      <c r="H636" s="2">
        <v>43800</v>
      </c>
      <c r="I636" t="s">
        <v>38</v>
      </c>
      <c r="J636" t="s">
        <v>111</v>
      </c>
      <c r="M636">
        <v>1113441</v>
      </c>
      <c r="N636">
        <v>352599</v>
      </c>
      <c r="S636" t="s">
        <v>112</v>
      </c>
      <c r="T636">
        <v>305</v>
      </c>
      <c r="W636">
        <v>12</v>
      </c>
      <c r="X636">
        <v>19</v>
      </c>
      <c r="Z636">
        <v>3083365</v>
      </c>
      <c r="AA636" t="s">
        <v>43</v>
      </c>
      <c r="AB636">
        <v>102</v>
      </c>
      <c r="AC636" t="s">
        <v>113</v>
      </c>
      <c r="AD636" t="s">
        <v>45</v>
      </c>
      <c r="AE636">
        <v>1</v>
      </c>
    </row>
    <row r="637" spans="1:31" x14ac:dyDescent="0.25">
      <c r="A637">
        <v>152</v>
      </c>
      <c r="B637">
        <v>105</v>
      </c>
      <c r="C637">
        <v>2019099</v>
      </c>
      <c r="D637">
        <v>1747</v>
      </c>
      <c r="E637" t="s">
        <v>37</v>
      </c>
      <c r="F637" s="1">
        <v>1440</v>
      </c>
      <c r="G637" s="1">
        <f t="shared" si="9"/>
        <v>1440</v>
      </c>
      <c r="H637" s="2">
        <v>43800</v>
      </c>
      <c r="I637" t="s">
        <v>38</v>
      </c>
      <c r="J637" t="s">
        <v>111</v>
      </c>
      <c r="M637">
        <v>1113444</v>
      </c>
      <c r="N637">
        <v>352599</v>
      </c>
      <c r="S637" t="s">
        <v>112</v>
      </c>
      <c r="T637">
        <v>305</v>
      </c>
      <c r="W637">
        <v>12</v>
      </c>
      <c r="X637">
        <v>19</v>
      </c>
      <c r="Z637">
        <v>3083365</v>
      </c>
      <c r="AA637" t="s">
        <v>43</v>
      </c>
      <c r="AB637">
        <v>102</v>
      </c>
      <c r="AC637" t="s">
        <v>113</v>
      </c>
      <c r="AD637" t="s">
        <v>45</v>
      </c>
      <c r="AE637">
        <v>1</v>
      </c>
    </row>
    <row r="638" spans="1:31" x14ac:dyDescent="0.25">
      <c r="A638">
        <v>153</v>
      </c>
      <c r="B638">
        <v>105</v>
      </c>
      <c r="C638">
        <v>2019099</v>
      </c>
      <c r="D638">
        <v>1747</v>
      </c>
      <c r="E638" t="s">
        <v>37</v>
      </c>
      <c r="F638" s="1">
        <v>1440</v>
      </c>
      <c r="G638" s="1">
        <f t="shared" si="9"/>
        <v>1440</v>
      </c>
      <c r="H638" s="2">
        <v>43800</v>
      </c>
      <c r="I638" t="s">
        <v>38</v>
      </c>
      <c r="J638" t="s">
        <v>111</v>
      </c>
      <c r="M638">
        <v>1113448</v>
      </c>
      <c r="N638">
        <v>352599</v>
      </c>
      <c r="S638" t="s">
        <v>112</v>
      </c>
      <c r="T638">
        <v>305</v>
      </c>
      <c r="W638">
        <v>12</v>
      </c>
      <c r="X638">
        <v>19</v>
      </c>
      <c r="Z638">
        <v>3083365</v>
      </c>
      <c r="AA638" t="s">
        <v>43</v>
      </c>
      <c r="AB638">
        <v>102</v>
      </c>
      <c r="AC638" t="s">
        <v>113</v>
      </c>
      <c r="AD638" t="s">
        <v>45</v>
      </c>
      <c r="AE638">
        <v>1</v>
      </c>
    </row>
    <row r="639" spans="1:31" x14ac:dyDescent="0.25">
      <c r="A639">
        <v>154</v>
      </c>
      <c r="B639">
        <v>105</v>
      </c>
      <c r="C639">
        <v>2019099</v>
      </c>
      <c r="D639">
        <v>1747</v>
      </c>
      <c r="E639" t="s">
        <v>37</v>
      </c>
      <c r="F639" s="1">
        <v>1440</v>
      </c>
      <c r="G639" s="1">
        <f t="shared" si="9"/>
        <v>1440</v>
      </c>
      <c r="H639" s="2">
        <v>43800</v>
      </c>
      <c r="I639" t="s">
        <v>38</v>
      </c>
      <c r="J639" t="s">
        <v>111</v>
      </c>
      <c r="M639">
        <v>1113449</v>
      </c>
      <c r="N639">
        <v>352599</v>
      </c>
      <c r="S639" t="s">
        <v>112</v>
      </c>
      <c r="T639">
        <v>305</v>
      </c>
      <c r="W639">
        <v>12</v>
      </c>
      <c r="X639">
        <v>19</v>
      </c>
      <c r="Z639">
        <v>3083365</v>
      </c>
      <c r="AA639" t="s">
        <v>43</v>
      </c>
      <c r="AB639">
        <v>102</v>
      </c>
      <c r="AC639" t="s">
        <v>113</v>
      </c>
      <c r="AD639" t="s">
        <v>45</v>
      </c>
      <c r="AE639">
        <v>1</v>
      </c>
    </row>
    <row r="640" spans="1:31" x14ac:dyDescent="0.25">
      <c r="A640">
        <v>159</v>
      </c>
      <c r="B640">
        <v>105</v>
      </c>
      <c r="C640">
        <v>2019099</v>
      </c>
      <c r="D640">
        <v>1747</v>
      </c>
      <c r="E640" t="s">
        <v>37</v>
      </c>
      <c r="F640" s="1">
        <v>1152</v>
      </c>
      <c r="G640" s="1">
        <f t="shared" si="9"/>
        <v>1152</v>
      </c>
      <c r="H640" s="2">
        <v>43800</v>
      </c>
      <c r="I640" t="s">
        <v>38</v>
      </c>
      <c r="J640" t="s">
        <v>111</v>
      </c>
      <c r="M640">
        <v>1113440</v>
      </c>
      <c r="N640">
        <v>352599</v>
      </c>
      <c r="S640" t="s">
        <v>112</v>
      </c>
      <c r="T640">
        <v>305</v>
      </c>
      <c r="W640">
        <v>12</v>
      </c>
      <c r="X640">
        <v>19</v>
      </c>
      <c r="Z640">
        <v>3083365</v>
      </c>
      <c r="AA640" t="s">
        <v>43</v>
      </c>
      <c r="AB640">
        <v>102</v>
      </c>
      <c r="AC640" t="s">
        <v>113</v>
      </c>
      <c r="AD640" t="s">
        <v>45</v>
      </c>
      <c r="AE640">
        <v>1</v>
      </c>
    </row>
    <row r="641" spans="1:31" x14ac:dyDescent="0.25">
      <c r="A641">
        <v>160</v>
      </c>
      <c r="B641">
        <v>105</v>
      </c>
      <c r="C641">
        <v>2019099</v>
      </c>
      <c r="D641">
        <v>1747</v>
      </c>
      <c r="E641" t="s">
        <v>37</v>
      </c>
      <c r="F641" s="1">
        <v>1152</v>
      </c>
      <c r="G641" s="1">
        <f t="shared" si="9"/>
        <v>1152</v>
      </c>
      <c r="H641" s="2">
        <v>43800</v>
      </c>
      <c r="I641" t="s">
        <v>38</v>
      </c>
      <c r="J641" t="s">
        <v>111</v>
      </c>
      <c r="M641">
        <v>1113445</v>
      </c>
      <c r="N641">
        <v>352599</v>
      </c>
      <c r="S641" t="s">
        <v>112</v>
      </c>
      <c r="T641">
        <v>305</v>
      </c>
      <c r="W641">
        <v>12</v>
      </c>
      <c r="X641">
        <v>19</v>
      </c>
      <c r="Z641">
        <v>3083365</v>
      </c>
      <c r="AA641" t="s">
        <v>43</v>
      </c>
      <c r="AB641">
        <v>102</v>
      </c>
      <c r="AC641" t="s">
        <v>113</v>
      </c>
      <c r="AD641" t="s">
        <v>45</v>
      </c>
      <c r="AE641">
        <v>1</v>
      </c>
    </row>
    <row r="642" spans="1:31" x14ac:dyDescent="0.25">
      <c r="B642">
        <v>105</v>
      </c>
      <c r="C642">
        <v>2019099</v>
      </c>
      <c r="D642">
        <v>1745</v>
      </c>
      <c r="E642" t="s">
        <v>114</v>
      </c>
      <c r="F642" s="1">
        <v>247.6</v>
      </c>
      <c r="G642" s="1">
        <f t="shared" si="9"/>
        <v>247.6</v>
      </c>
      <c r="H642" s="2">
        <v>43802</v>
      </c>
      <c r="I642" t="s">
        <v>38</v>
      </c>
      <c r="J642" t="s">
        <v>151</v>
      </c>
      <c r="K642" t="s">
        <v>116</v>
      </c>
      <c r="M642">
        <v>2180</v>
      </c>
      <c r="N642">
        <v>354003</v>
      </c>
      <c r="S642" t="s">
        <v>117</v>
      </c>
      <c r="T642">
        <v>305</v>
      </c>
      <c r="W642">
        <v>12</v>
      </c>
      <c r="X642">
        <v>19</v>
      </c>
      <c r="Y642">
        <v>5</v>
      </c>
      <c r="Z642">
        <v>1001389</v>
      </c>
      <c r="AA642" t="s">
        <v>43</v>
      </c>
      <c r="AB642">
        <v>102</v>
      </c>
      <c r="AC642" t="s">
        <v>45</v>
      </c>
      <c r="AD642" t="s">
        <v>45</v>
      </c>
      <c r="AE642">
        <v>7</v>
      </c>
    </row>
    <row r="643" spans="1:31" x14ac:dyDescent="0.25">
      <c r="B643">
        <v>105</v>
      </c>
      <c r="C643">
        <v>2019099</v>
      </c>
      <c r="D643">
        <v>1745</v>
      </c>
      <c r="E643" t="s">
        <v>114</v>
      </c>
      <c r="F643" s="1">
        <v>247.6</v>
      </c>
      <c r="G643" s="1">
        <f t="shared" si="9"/>
        <v>247.6</v>
      </c>
      <c r="H643" s="2">
        <v>43802</v>
      </c>
      <c r="I643" t="s">
        <v>38</v>
      </c>
      <c r="J643" t="s">
        <v>134</v>
      </c>
      <c r="K643" t="s">
        <v>116</v>
      </c>
      <c r="M643">
        <v>2180</v>
      </c>
      <c r="N643">
        <v>354003</v>
      </c>
      <c r="S643" t="s">
        <v>117</v>
      </c>
      <c r="T643">
        <v>305</v>
      </c>
      <c r="W643">
        <v>12</v>
      </c>
      <c r="X643">
        <v>19</v>
      </c>
      <c r="Y643">
        <v>5</v>
      </c>
      <c r="Z643">
        <v>1099678</v>
      </c>
      <c r="AA643" t="s">
        <v>43</v>
      </c>
      <c r="AB643">
        <v>102</v>
      </c>
      <c r="AC643" t="s">
        <v>45</v>
      </c>
      <c r="AD643" t="s">
        <v>45</v>
      </c>
      <c r="AE643">
        <v>10</v>
      </c>
    </row>
    <row r="644" spans="1:31" x14ac:dyDescent="0.25">
      <c r="B644">
        <v>105</v>
      </c>
      <c r="C644">
        <v>2019099</v>
      </c>
      <c r="D644">
        <v>1745</v>
      </c>
      <c r="E644" t="s">
        <v>114</v>
      </c>
      <c r="F644" s="1">
        <v>148.56</v>
      </c>
      <c r="G644" s="1">
        <f t="shared" ref="G644:G707" si="10">ABS(F644)</f>
        <v>148.56</v>
      </c>
      <c r="H644" s="2">
        <v>43802</v>
      </c>
      <c r="I644" t="s">
        <v>38</v>
      </c>
      <c r="J644" t="s">
        <v>151</v>
      </c>
      <c r="K644" t="s">
        <v>116</v>
      </c>
      <c r="M644">
        <v>2180</v>
      </c>
      <c r="N644">
        <v>354003</v>
      </c>
      <c r="S644" t="s">
        <v>117</v>
      </c>
      <c r="T644">
        <v>305</v>
      </c>
      <c r="W644">
        <v>12</v>
      </c>
      <c r="X644">
        <v>19</v>
      </c>
      <c r="Y644">
        <v>3</v>
      </c>
      <c r="Z644">
        <v>1001389</v>
      </c>
      <c r="AA644" t="s">
        <v>43</v>
      </c>
      <c r="AB644">
        <v>102</v>
      </c>
      <c r="AC644" t="s">
        <v>45</v>
      </c>
      <c r="AD644" t="s">
        <v>45</v>
      </c>
      <c r="AE644">
        <v>8</v>
      </c>
    </row>
    <row r="645" spans="1:31" x14ac:dyDescent="0.25">
      <c r="B645">
        <v>105</v>
      </c>
      <c r="C645">
        <v>2019099</v>
      </c>
      <c r="D645">
        <v>1745</v>
      </c>
      <c r="E645" t="s">
        <v>114</v>
      </c>
      <c r="F645" s="1">
        <v>74.28</v>
      </c>
      <c r="G645" s="1">
        <f t="shared" si="10"/>
        <v>74.28</v>
      </c>
      <c r="H645" s="2">
        <v>43802</v>
      </c>
      <c r="I645" t="s">
        <v>38</v>
      </c>
      <c r="J645" t="s">
        <v>151</v>
      </c>
      <c r="K645" t="s">
        <v>116</v>
      </c>
      <c r="M645">
        <v>2180</v>
      </c>
      <c r="N645">
        <v>354003</v>
      </c>
      <c r="S645" t="s">
        <v>117</v>
      </c>
      <c r="T645">
        <v>305</v>
      </c>
      <c r="W645">
        <v>12</v>
      </c>
      <c r="X645">
        <v>19</v>
      </c>
      <c r="Y645">
        <v>1.5</v>
      </c>
      <c r="Z645">
        <v>1001389</v>
      </c>
      <c r="AA645" t="s">
        <v>43</v>
      </c>
      <c r="AB645">
        <v>102</v>
      </c>
      <c r="AC645" t="s">
        <v>45</v>
      </c>
      <c r="AD645" t="s">
        <v>45</v>
      </c>
      <c r="AE645">
        <v>6</v>
      </c>
    </row>
    <row r="646" spans="1:31" x14ac:dyDescent="0.25">
      <c r="B646">
        <v>105</v>
      </c>
      <c r="C646">
        <v>2019099</v>
      </c>
      <c r="D646">
        <v>1745</v>
      </c>
      <c r="E646" t="s">
        <v>114</v>
      </c>
      <c r="F646" s="1">
        <v>49.52</v>
      </c>
      <c r="G646" s="1">
        <f t="shared" si="10"/>
        <v>49.52</v>
      </c>
      <c r="H646" s="2">
        <v>43802</v>
      </c>
      <c r="I646" t="s">
        <v>38</v>
      </c>
      <c r="J646" t="s">
        <v>151</v>
      </c>
      <c r="K646" t="s">
        <v>116</v>
      </c>
      <c r="M646">
        <v>2180</v>
      </c>
      <c r="N646">
        <v>354003</v>
      </c>
      <c r="S646" t="s">
        <v>117</v>
      </c>
      <c r="T646">
        <v>305</v>
      </c>
      <c r="W646">
        <v>12</v>
      </c>
      <c r="X646">
        <v>19</v>
      </c>
      <c r="Y646">
        <v>1</v>
      </c>
      <c r="Z646">
        <v>1001389</v>
      </c>
      <c r="AA646" t="s">
        <v>43</v>
      </c>
      <c r="AB646">
        <v>102</v>
      </c>
      <c r="AC646" t="s">
        <v>45</v>
      </c>
      <c r="AD646" t="s">
        <v>45</v>
      </c>
      <c r="AE646">
        <v>5</v>
      </c>
    </row>
    <row r="647" spans="1:31" x14ac:dyDescent="0.25">
      <c r="B647">
        <v>105</v>
      </c>
      <c r="C647">
        <v>2019099</v>
      </c>
      <c r="D647">
        <v>1745</v>
      </c>
      <c r="E647" t="s">
        <v>114</v>
      </c>
      <c r="F647" s="1">
        <v>24.76</v>
      </c>
      <c r="G647" s="1">
        <f t="shared" si="10"/>
        <v>24.76</v>
      </c>
      <c r="H647" s="2">
        <v>43802</v>
      </c>
      <c r="I647" t="s">
        <v>38</v>
      </c>
      <c r="J647" t="s">
        <v>151</v>
      </c>
      <c r="K647" t="s">
        <v>116</v>
      </c>
      <c r="M647">
        <v>2180</v>
      </c>
      <c r="N647">
        <v>354003</v>
      </c>
      <c r="S647" t="s">
        <v>117</v>
      </c>
      <c r="T647">
        <v>305</v>
      </c>
      <c r="W647">
        <v>12</v>
      </c>
      <c r="X647">
        <v>19</v>
      </c>
      <c r="Y647">
        <v>0.5</v>
      </c>
      <c r="Z647">
        <v>1001389</v>
      </c>
      <c r="AA647" t="s">
        <v>43</v>
      </c>
      <c r="AB647">
        <v>102</v>
      </c>
      <c r="AC647" t="s">
        <v>45</v>
      </c>
      <c r="AD647" t="s">
        <v>45</v>
      </c>
      <c r="AE647">
        <v>9</v>
      </c>
    </row>
    <row r="648" spans="1:31" x14ac:dyDescent="0.25">
      <c r="A648">
        <v>91</v>
      </c>
      <c r="B648">
        <v>105</v>
      </c>
      <c r="C648">
        <v>2019099</v>
      </c>
      <c r="D648">
        <v>1747</v>
      </c>
      <c r="E648" t="s">
        <v>37</v>
      </c>
      <c r="F648" s="1">
        <v>8775</v>
      </c>
      <c r="G648" s="1">
        <f t="shared" si="10"/>
        <v>8775</v>
      </c>
      <c r="H648" s="2">
        <v>43808</v>
      </c>
      <c r="I648" t="s">
        <v>38</v>
      </c>
      <c r="J648" t="s">
        <v>55</v>
      </c>
      <c r="K648" t="s">
        <v>39</v>
      </c>
      <c r="M648">
        <v>343766</v>
      </c>
      <c r="N648">
        <v>353490</v>
      </c>
      <c r="O648">
        <v>329398</v>
      </c>
      <c r="P648" t="s">
        <v>56</v>
      </c>
      <c r="Q648" t="s">
        <v>41</v>
      </c>
      <c r="S648" t="s">
        <v>42</v>
      </c>
      <c r="T648">
        <v>305</v>
      </c>
      <c r="W648">
        <v>12</v>
      </c>
      <c r="X648">
        <v>19</v>
      </c>
      <c r="Z648">
        <v>3071427</v>
      </c>
      <c r="AA648" t="s">
        <v>43</v>
      </c>
      <c r="AB648">
        <v>105</v>
      </c>
      <c r="AC648" t="s">
        <v>44</v>
      </c>
      <c r="AD648" t="s">
        <v>45</v>
      </c>
      <c r="AE648">
        <v>1</v>
      </c>
    </row>
    <row r="649" spans="1:31" x14ac:dyDescent="0.25">
      <c r="A649">
        <v>172</v>
      </c>
      <c r="B649">
        <v>105</v>
      </c>
      <c r="C649">
        <v>2019099</v>
      </c>
      <c r="D649">
        <v>1747</v>
      </c>
      <c r="E649" t="s">
        <v>37</v>
      </c>
      <c r="F649" s="1">
        <v>490</v>
      </c>
      <c r="G649" s="1">
        <f t="shared" si="10"/>
        <v>490</v>
      </c>
      <c r="H649" s="2">
        <v>43808</v>
      </c>
      <c r="I649" t="s">
        <v>38</v>
      </c>
      <c r="J649" t="s">
        <v>55</v>
      </c>
      <c r="K649" t="s">
        <v>39</v>
      </c>
      <c r="M649">
        <v>343767</v>
      </c>
      <c r="N649">
        <v>353490</v>
      </c>
      <c r="O649">
        <v>329399</v>
      </c>
      <c r="P649" t="s">
        <v>56</v>
      </c>
      <c r="Q649" t="s">
        <v>41</v>
      </c>
      <c r="S649" t="s">
        <v>42</v>
      </c>
      <c r="T649">
        <v>305</v>
      </c>
      <c r="W649">
        <v>12</v>
      </c>
      <c r="X649">
        <v>19</v>
      </c>
      <c r="Z649">
        <v>3071427</v>
      </c>
      <c r="AA649" t="s">
        <v>43</v>
      </c>
      <c r="AB649">
        <v>105</v>
      </c>
      <c r="AC649" t="s">
        <v>44</v>
      </c>
      <c r="AD649" t="s">
        <v>45</v>
      </c>
      <c r="AE649">
        <v>1</v>
      </c>
    </row>
    <row r="650" spans="1:31" x14ac:dyDescent="0.25">
      <c r="B650">
        <v>105</v>
      </c>
      <c r="C650">
        <v>2019099</v>
      </c>
      <c r="D650">
        <v>1745</v>
      </c>
      <c r="E650" t="s">
        <v>114</v>
      </c>
      <c r="F650" s="1">
        <v>552</v>
      </c>
      <c r="G650" s="1">
        <f t="shared" si="10"/>
        <v>552</v>
      </c>
      <c r="H650" s="2">
        <v>43814</v>
      </c>
      <c r="I650" t="s">
        <v>38</v>
      </c>
      <c r="J650" t="s">
        <v>120</v>
      </c>
      <c r="K650" t="s">
        <v>116</v>
      </c>
      <c r="M650">
        <v>2183</v>
      </c>
      <c r="N650">
        <v>355020</v>
      </c>
      <c r="S650" t="s">
        <v>117</v>
      </c>
      <c r="T650">
        <v>305</v>
      </c>
      <c r="W650">
        <v>12</v>
      </c>
      <c r="X650">
        <v>19</v>
      </c>
      <c r="Y650">
        <v>6</v>
      </c>
      <c r="Z650">
        <v>1099823</v>
      </c>
      <c r="AA650" t="s">
        <v>43</v>
      </c>
      <c r="AB650">
        <v>102</v>
      </c>
      <c r="AC650" t="s">
        <v>45</v>
      </c>
      <c r="AD650" t="s">
        <v>45</v>
      </c>
      <c r="AE650">
        <v>54</v>
      </c>
    </row>
    <row r="651" spans="1:31" x14ac:dyDescent="0.25">
      <c r="B651">
        <v>105</v>
      </c>
      <c r="C651">
        <v>2019099</v>
      </c>
      <c r="D651">
        <v>1745</v>
      </c>
      <c r="E651" t="s">
        <v>114</v>
      </c>
      <c r="F651" s="1">
        <v>460</v>
      </c>
      <c r="G651" s="1">
        <f t="shared" si="10"/>
        <v>460</v>
      </c>
      <c r="H651" s="2">
        <v>43814</v>
      </c>
      <c r="I651" t="s">
        <v>38</v>
      </c>
      <c r="J651" t="s">
        <v>120</v>
      </c>
      <c r="K651" t="s">
        <v>116</v>
      </c>
      <c r="M651">
        <v>2183</v>
      </c>
      <c r="N651">
        <v>355020</v>
      </c>
      <c r="S651" t="s">
        <v>117</v>
      </c>
      <c r="T651">
        <v>305</v>
      </c>
      <c r="W651">
        <v>12</v>
      </c>
      <c r="X651">
        <v>19</v>
      </c>
      <c r="Y651">
        <v>5</v>
      </c>
      <c r="Z651">
        <v>1099823</v>
      </c>
      <c r="AA651" t="s">
        <v>43</v>
      </c>
      <c r="AB651">
        <v>102</v>
      </c>
      <c r="AC651" t="s">
        <v>45</v>
      </c>
      <c r="AD651" t="s">
        <v>45</v>
      </c>
      <c r="AE651">
        <v>51</v>
      </c>
    </row>
    <row r="652" spans="1:31" x14ac:dyDescent="0.25">
      <c r="B652">
        <v>105</v>
      </c>
      <c r="C652">
        <v>2019099</v>
      </c>
      <c r="D652">
        <v>1745</v>
      </c>
      <c r="E652" t="s">
        <v>114</v>
      </c>
      <c r="F652" s="1">
        <v>448</v>
      </c>
      <c r="G652" s="1">
        <f t="shared" si="10"/>
        <v>448</v>
      </c>
      <c r="H652" s="2">
        <v>43814</v>
      </c>
      <c r="I652" t="s">
        <v>38</v>
      </c>
      <c r="J652" t="s">
        <v>124</v>
      </c>
      <c r="K652" t="s">
        <v>116</v>
      </c>
      <c r="M652">
        <v>2183</v>
      </c>
      <c r="N652">
        <v>355020</v>
      </c>
      <c r="S652" t="s">
        <v>117</v>
      </c>
      <c r="T652">
        <v>305</v>
      </c>
      <c r="W652">
        <v>12</v>
      </c>
      <c r="X652">
        <v>19</v>
      </c>
      <c r="Y652">
        <v>7</v>
      </c>
      <c r="Z652">
        <v>1099918</v>
      </c>
      <c r="AA652" t="s">
        <v>43</v>
      </c>
      <c r="AB652">
        <v>102</v>
      </c>
      <c r="AC652" t="s">
        <v>45</v>
      </c>
      <c r="AD652" t="s">
        <v>45</v>
      </c>
      <c r="AE652">
        <v>56</v>
      </c>
    </row>
    <row r="653" spans="1:31" x14ac:dyDescent="0.25">
      <c r="B653">
        <v>105</v>
      </c>
      <c r="C653">
        <v>2019099</v>
      </c>
      <c r="D653">
        <v>1745</v>
      </c>
      <c r="E653" t="s">
        <v>114</v>
      </c>
      <c r="F653" s="1">
        <v>396.16</v>
      </c>
      <c r="G653" s="1">
        <f t="shared" si="10"/>
        <v>396.16</v>
      </c>
      <c r="H653" s="2">
        <v>43814</v>
      </c>
      <c r="I653" t="s">
        <v>38</v>
      </c>
      <c r="J653" t="s">
        <v>128</v>
      </c>
      <c r="K653" t="s">
        <v>116</v>
      </c>
      <c r="M653">
        <v>2183</v>
      </c>
      <c r="N653">
        <v>355020</v>
      </c>
      <c r="S653" t="s">
        <v>117</v>
      </c>
      <c r="T653">
        <v>305</v>
      </c>
      <c r="W653">
        <v>12</v>
      </c>
      <c r="X653">
        <v>19</v>
      </c>
      <c r="Y653">
        <v>8</v>
      </c>
      <c r="Z653">
        <v>1001564</v>
      </c>
      <c r="AA653" t="s">
        <v>43</v>
      </c>
      <c r="AB653">
        <v>102</v>
      </c>
      <c r="AC653" t="s">
        <v>45</v>
      </c>
      <c r="AD653" t="s">
        <v>45</v>
      </c>
      <c r="AE653">
        <v>22</v>
      </c>
    </row>
    <row r="654" spans="1:31" x14ac:dyDescent="0.25">
      <c r="B654">
        <v>105</v>
      </c>
      <c r="C654">
        <v>2019099</v>
      </c>
      <c r="D654">
        <v>1745</v>
      </c>
      <c r="E654" t="s">
        <v>114</v>
      </c>
      <c r="F654" s="1">
        <v>396.16</v>
      </c>
      <c r="G654" s="1">
        <f t="shared" si="10"/>
        <v>396.16</v>
      </c>
      <c r="H654" s="2">
        <v>43814</v>
      </c>
      <c r="I654" t="s">
        <v>38</v>
      </c>
      <c r="J654" t="s">
        <v>128</v>
      </c>
      <c r="K654" t="s">
        <v>116</v>
      </c>
      <c r="M654">
        <v>2183</v>
      </c>
      <c r="N654">
        <v>355020</v>
      </c>
      <c r="S654" t="s">
        <v>117</v>
      </c>
      <c r="T654">
        <v>305</v>
      </c>
      <c r="W654">
        <v>12</v>
      </c>
      <c r="X654">
        <v>19</v>
      </c>
      <c r="Y654">
        <v>8</v>
      </c>
      <c r="Z654">
        <v>1001564</v>
      </c>
      <c r="AA654" t="s">
        <v>43</v>
      </c>
      <c r="AB654">
        <v>102</v>
      </c>
      <c r="AC654" t="s">
        <v>45</v>
      </c>
      <c r="AD654" t="s">
        <v>45</v>
      </c>
      <c r="AE654">
        <v>23</v>
      </c>
    </row>
    <row r="655" spans="1:31" x14ac:dyDescent="0.25">
      <c r="B655">
        <v>105</v>
      </c>
      <c r="C655">
        <v>2019099</v>
      </c>
      <c r="D655">
        <v>1745</v>
      </c>
      <c r="E655" t="s">
        <v>114</v>
      </c>
      <c r="F655" s="1">
        <v>396.16</v>
      </c>
      <c r="G655" s="1">
        <f t="shared" si="10"/>
        <v>396.16</v>
      </c>
      <c r="H655" s="2">
        <v>43814</v>
      </c>
      <c r="I655" t="s">
        <v>38</v>
      </c>
      <c r="J655" t="s">
        <v>128</v>
      </c>
      <c r="K655" t="s">
        <v>116</v>
      </c>
      <c r="M655">
        <v>2183</v>
      </c>
      <c r="N655">
        <v>355020</v>
      </c>
      <c r="S655" t="s">
        <v>117</v>
      </c>
      <c r="T655">
        <v>305</v>
      </c>
      <c r="W655">
        <v>12</v>
      </c>
      <c r="X655">
        <v>19</v>
      </c>
      <c r="Y655">
        <v>8</v>
      </c>
      <c r="Z655">
        <v>1001564</v>
      </c>
      <c r="AA655" t="s">
        <v>43</v>
      </c>
      <c r="AB655">
        <v>102</v>
      </c>
      <c r="AC655" t="s">
        <v>45</v>
      </c>
      <c r="AD655" t="s">
        <v>45</v>
      </c>
      <c r="AE655">
        <v>24</v>
      </c>
    </row>
    <row r="656" spans="1:31" x14ac:dyDescent="0.25">
      <c r="B656">
        <v>105</v>
      </c>
      <c r="C656">
        <v>2019099</v>
      </c>
      <c r="D656">
        <v>1745</v>
      </c>
      <c r="E656" t="s">
        <v>114</v>
      </c>
      <c r="F656" s="1">
        <v>346.64</v>
      </c>
      <c r="G656" s="1">
        <f t="shared" si="10"/>
        <v>346.64</v>
      </c>
      <c r="H656" s="2">
        <v>43814</v>
      </c>
      <c r="I656" t="s">
        <v>38</v>
      </c>
      <c r="J656" t="s">
        <v>135</v>
      </c>
      <c r="K656" t="s">
        <v>116</v>
      </c>
      <c r="M656">
        <v>2183</v>
      </c>
      <c r="N656">
        <v>355020</v>
      </c>
      <c r="S656" t="s">
        <v>117</v>
      </c>
      <c r="T656">
        <v>305</v>
      </c>
      <c r="W656">
        <v>12</v>
      </c>
      <c r="X656">
        <v>19</v>
      </c>
      <c r="Y656">
        <v>8</v>
      </c>
      <c r="Z656">
        <v>1001702</v>
      </c>
      <c r="AA656" t="s">
        <v>43</v>
      </c>
      <c r="AB656">
        <v>102</v>
      </c>
      <c r="AC656" t="s">
        <v>45</v>
      </c>
      <c r="AD656" t="s">
        <v>45</v>
      </c>
      <c r="AE656">
        <v>32</v>
      </c>
    </row>
    <row r="657" spans="2:31" x14ac:dyDescent="0.25">
      <c r="B657">
        <v>105</v>
      </c>
      <c r="C657">
        <v>2019099</v>
      </c>
      <c r="D657">
        <v>1745</v>
      </c>
      <c r="E657" t="s">
        <v>114</v>
      </c>
      <c r="F657" s="1">
        <v>346.64</v>
      </c>
      <c r="G657" s="1">
        <f t="shared" si="10"/>
        <v>346.64</v>
      </c>
      <c r="H657" s="2">
        <v>43814</v>
      </c>
      <c r="I657" t="s">
        <v>38</v>
      </c>
      <c r="J657" t="s">
        <v>135</v>
      </c>
      <c r="K657" t="s">
        <v>116</v>
      </c>
      <c r="M657">
        <v>2183</v>
      </c>
      <c r="N657">
        <v>355020</v>
      </c>
      <c r="S657" t="s">
        <v>117</v>
      </c>
      <c r="T657">
        <v>305</v>
      </c>
      <c r="W657">
        <v>12</v>
      </c>
      <c r="X657">
        <v>19</v>
      </c>
      <c r="Y657">
        <v>8</v>
      </c>
      <c r="Z657">
        <v>1001702</v>
      </c>
      <c r="AA657" t="s">
        <v>43</v>
      </c>
      <c r="AB657">
        <v>102</v>
      </c>
      <c r="AC657" t="s">
        <v>45</v>
      </c>
      <c r="AD657" t="s">
        <v>45</v>
      </c>
      <c r="AE657">
        <v>33</v>
      </c>
    </row>
    <row r="658" spans="2:31" x14ac:dyDescent="0.25">
      <c r="B658">
        <v>105</v>
      </c>
      <c r="C658">
        <v>2019099</v>
      </c>
      <c r="D658">
        <v>1745</v>
      </c>
      <c r="E658" t="s">
        <v>114</v>
      </c>
      <c r="F658" s="1">
        <v>346.64</v>
      </c>
      <c r="G658" s="1">
        <f t="shared" si="10"/>
        <v>346.64</v>
      </c>
      <c r="H658" s="2">
        <v>43814</v>
      </c>
      <c r="I658" t="s">
        <v>38</v>
      </c>
      <c r="J658" t="s">
        <v>135</v>
      </c>
      <c r="K658" t="s">
        <v>116</v>
      </c>
      <c r="M658">
        <v>2183</v>
      </c>
      <c r="N658">
        <v>355020</v>
      </c>
      <c r="S658" t="s">
        <v>117</v>
      </c>
      <c r="T658">
        <v>305</v>
      </c>
      <c r="W658">
        <v>12</v>
      </c>
      <c r="X658">
        <v>19</v>
      </c>
      <c r="Y658">
        <v>8</v>
      </c>
      <c r="Z658">
        <v>1001702</v>
      </c>
      <c r="AA658" t="s">
        <v>43</v>
      </c>
      <c r="AB658">
        <v>102</v>
      </c>
      <c r="AC658" t="s">
        <v>45</v>
      </c>
      <c r="AD658" t="s">
        <v>45</v>
      </c>
      <c r="AE658">
        <v>34</v>
      </c>
    </row>
    <row r="659" spans="2:31" x14ac:dyDescent="0.25">
      <c r="B659">
        <v>105</v>
      </c>
      <c r="C659">
        <v>2019099</v>
      </c>
      <c r="D659">
        <v>1745</v>
      </c>
      <c r="E659" t="s">
        <v>114</v>
      </c>
      <c r="F659" s="1">
        <v>320</v>
      </c>
      <c r="G659" s="1">
        <f t="shared" si="10"/>
        <v>320</v>
      </c>
      <c r="H659" s="2">
        <v>43814</v>
      </c>
      <c r="I659" t="s">
        <v>38</v>
      </c>
      <c r="J659" t="s">
        <v>124</v>
      </c>
      <c r="K659" t="s">
        <v>116</v>
      </c>
      <c r="M659">
        <v>2183</v>
      </c>
      <c r="N659">
        <v>355020</v>
      </c>
      <c r="S659" t="s">
        <v>117</v>
      </c>
      <c r="T659">
        <v>305</v>
      </c>
      <c r="W659">
        <v>12</v>
      </c>
      <c r="X659">
        <v>19</v>
      </c>
      <c r="Y659">
        <v>5</v>
      </c>
      <c r="Z659">
        <v>1099918</v>
      </c>
      <c r="AA659" t="s">
        <v>43</v>
      </c>
      <c r="AB659">
        <v>102</v>
      </c>
      <c r="AC659" t="s">
        <v>45</v>
      </c>
      <c r="AD659" t="s">
        <v>45</v>
      </c>
      <c r="AE659">
        <v>55</v>
      </c>
    </row>
    <row r="660" spans="2:31" x14ac:dyDescent="0.25">
      <c r="B660">
        <v>105</v>
      </c>
      <c r="C660">
        <v>2019099</v>
      </c>
      <c r="D660">
        <v>1745</v>
      </c>
      <c r="E660" t="s">
        <v>114</v>
      </c>
      <c r="F660" s="1">
        <v>320</v>
      </c>
      <c r="G660" s="1">
        <f t="shared" si="10"/>
        <v>320</v>
      </c>
      <c r="H660" s="2">
        <v>43814</v>
      </c>
      <c r="I660" t="s">
        <v>38</v>
      </c>
      <c r="J660" t="s">
        <v>124</v>
      </c>
      <c r="K660" t="s">
        <v>116</v>
      </c>
      <c r="M660">
        <v>2183</v>
      </c>
      <c r="N660">
        <v>355020</v>
      </c>
      <c r="S660" t="s">
        <v>117</v>
      </c>
      <c r="T660">
        <v>305</v>
      </c>
      <c r="W660">
        <v>12</v>
      </c>
      <c r="X660">
        <v>19</v>
      </c>
      <c r="Y660">
        <v>5</v>
      </c>
      <c r="Z660">
        <v>1099918</v>
      </c>
      <c r="AA660" t="s">
        <v>43</v>
      </c>
      <c r="AB660">
        <v>102</v>
      </c>
      <c r="AC660" t="s">
        <v>45</v>
      </c>
      <c r="AD660" t="s">
        <v>45</v>
      </c>
      <c r="AE660">
        <v>57</v>
      </c>
    </row>
    <row r="661" spans="2:31" x14ac:dyDescent="0.25">
      <c r="B661">
        <v>105</v>
      </c>
      <c r="C661">
        <v>2019099</v>
      </c>
      <c r="D661">
        <v>1745</v>
      </c>
      <c r="E661" t="s">
        <v>114</v>
      </c>
      <c r="F661" s="1">
        <v>224</v>
      </c>
      <c r="G661" s="1">
        <f t="shared" si="10"/>
        <v>224</v>
      </c>
      <c r="H661" s="2">
        <v>43814</v>
      </c>
      <c r="I661" t="s">
        <v>38</v>
      </c>
      <c r="J661" t="s">
        <v>124</v>
      </c>
      <c r="K661" t="s">
        <v>116</v>
      </c>
      <c r="M661">
        <v>2183</v>
      </c>
      <c r="N661">
        <v>355020</v>
      </c>
      <c r="S661" t="s">
        <v>117</v>
      </c>
      <c r="T661">
        <v>305</v>
      </c>
      <c r="W661">
        <v>12</v>
      </c>
      <c r="X661">
        <v>19</v>
      </c>
      <c r="Y661">
        <v>3.5</v>
      </c>
      <c r="Z661">
        <v>1099918</v>
      </c>
      <c r="AA661" t="s">
        <v>43</v>
      </c>
      <c r="AB661">
        <v>102</v>
      </c>
      <c r="AC661" t="s">
        <v>45</v>
      </c>
      <c r="AD661" t="s">
        <v>45</v>
      </c>
      <c r="AE661">
        <v>42</v>
      </c>
    </row>
    <row r="662" spans="2:31" x14ac:dyDescent="0.25">
      <c r="B662">
        <v>105</v>
      </c>
      <c r="C662">
        <v>2019099</v>
      </c>
      <c r="D662">
        <v>1745</v>
      </c>
      <c r="E662" t="s">
        <v>114</v>
      </c>
      <c r="F662" s="1">
        <v>184</v>
      </c>
      <c r="G662" s="1">
        <f t="shared" si="10"/>
        <v>184</v>
      </c>
      <c r="H662" s="2">
        <v>43814</v>
      </c>
      <c r="I662" t="s">
        <v>38</v>
      </c>
      <c r="J662" t="s">
        <v>120</v>
      </c>
      <c r="K662" t="s">
        <v>116</v>
      </c>
      <c r="M662">
        <v>2183</v>
      </c>
      <c r="N662">
        <v>355020</v>
      </c>
      <c r="S662" t="s">
        <v>117</v>
      </c>
      <c r="T662">
        <v>305</v>
      </c>
      <c r="W662">
        <v>12</v>
      </c>
      <c r="X662">
        <v>19</v>
      </c>
      <c r="Y662">
        <v>2</v>
      </c>
      <c r="Z662">
        <v>1099823</v>
      </c>
      <c r="AA662" t="s">
        <v>43</v>
      </c>
      <c r="AB662">
        <v>102</v>
      </c>
      <c r="AC662" t="s">
        <v>45</v>
      </c>
      <c r="AD662" t="s">
        <v>45</v>
      </c>
      <c r="AE662">
        <v>53</v>
      </c>
    </row>
    <row r="663" spans="2:31" x14ac:dyDescent="0.25">
      <c r="B663">
        <v>105</v>
      </c>
      <c r="C663">
        <v>2019099</v>
      </c>
      <c r="D663">
        <v>1745</v>
      </c>
      <c r="E663" t="s">
        <v>114</v>
      </c>
      <c r="F663" s="1">
        <v>173.32</v>
      </c>
      <c r="G663" s="1">
        <f t="shared" si="10"/>
        <v>173.32</v>
      </c>
      <c r="H663" s="2">
        <v>43814</v>
      </c>
      <c r="I663" t="s">
        <v>38</v>
      </c>
      <c r="J663" t="s">
        <v>135</v>
      </c>
      <c r="K663" t="s">
        <v>116</v>
      </c>
      <c r="M663">
        <v>2183</v>
      </c>
      <c r="N663">
        <v>355020</v>
      </c>
      <c r="S663" t="s">
        <v>117</v>
      </c>
      <c r="T663">
        <v>305</v>
      </c>
      <c r="W663">
        <v>12</v>
      </c>
      <c r="X663">
        <v>19</v>
      </c>
      <c r="Y663">
        <v>4</v>
      </c>
      <c r="Z663">
        <v>1001702</v>
      </c>
      <c r="AA663" t="s">
        <v>43</v>
      </c>
      <c r="AB663">
        <v>102</v>
      </c>
      <c r="AC663" t="s">
        <v>45</v>
      </c>
      <c r="AD663" t="s">
        <v>45</v>
      </c>
      <c r="AE663">
        <v>37</v>
      </c>
    </row>
    <row r="664" spans="2:31" x14ac:dyDescent="0.25">
      <c r="B664">
        <v>105</v>
      </c>
      <c r="C664">
        <v>2019099</v>
      </c>
      <c r="D664">
        <v>1745</v>
      </c>
      <c r="E664" t="s">
        <v>114</v>
      </c>
      <c r="F664" s="1">
        <v>173.32</v>
      </c>
      <c r="G664" s="1">
        <f t="shared" si="10"/>
        <v>173.32</v>
      </c>
      <c r="H664" s="2">
        <v>43814</v>
      </c>
      <c r="I664" t="s">
        <v>38</v>
      </c>
      <c r="J664" t="s">
        <v>135</v>
      </c>
      <c r="K664" t="s">
        <v>116</v>
      </c>
      <c r="M664">
        <v>2183</v>
      </c>
      <c r="N664">
        <v>355020</v>
      </c>
      <c r="S664" t="s">
        <v>117</v>
      </c>
      <c r="T664">
        <v>305</v>
      </c>
      <c r="W664">
        <v>12</v>
      </c>
      <c r="X664">
        <v>19</v>
      </c>
      <c r="Y664">
        <v>4</v>
      </c>
      <c r="Z664">
        <v>1001702</v>
      </c>
      <c r="AA664" t="s">
        <v>43</v>
      </c>
      <c r="AB664">
        <v>102</v>
      </c>
      <c r="AC664" t="s">
        <v>45</v>
      </c>
      <c r="AD664" t="s">
        <v>45</v>
      </c>
      <c r="AE664">
        <v>38</v>
      </c>
    </row>
    <row r="665" spans="2:31" x14ac:dyDescent="0.25">
      <c r="B665">
        <v>105</v>
      </c>
      <c r="C665">
        <v>2019099</v>
      </c>
      <c r="D665">
        <v>1745</v>
      </c>
      <c r="E665" t="s">
        <v>114</v>
      </c>
      <c r="F665" s="1">
        <v>173.32</v>
      </c>
      <c r="G665" s="1">
        <f t="shared" si="10"/>
        <v>173.32</v>
      </c>
      <c r="H665" s="2">
        <v>43814</v>
      </c>
      <c r="I665" t="s">
        <v>38</v>
      </c>
      <c r="J665" t="s">
        <v>135</v>
      </c>
      <c r="K665" t="s">
        <v>116</v>
      </c>
      <c r="M665">
        <v>2183</v>
      </c>
      <c r="N665">
        <v>355020</v>
      </c>
      <c r="S665" t="s">
        <v>117</v>
      </c>
      <c r="T665">
        <v>305</v>
      </c>
      <c r="W665">
        <v>12</v>
      </c>
      <c r="X665">
        <v>19</v>
      </c>
      <c r="Y665">
        <v>4</v>
      </c>
      <c r="Z665">
        <v>1001702</v>
      </c>
      <c r="AA665" t="s">
        <v>43</v>
      </c>
      <c r="AB665">
        <v>102</v>
      </c>
      <c r="AC665" t="s">
        <v>45</v>
      </c>
      <c r="AD665" t="s">
        <v>45</v>
      </c>
      <c r="AE665">
        <v>39</v>
      </c>
    </row>
    <row r="666" spans="2:31" x14ac:dyDescent="0.25">
      <c r="B666">
        <v>105</v>
      </c>
      <c r="C666">
        <v>2019099</v>
      </c>
      <c r="D666">
        <v>1745</v>
      </c>
      <c r="E666" t="s">
        <v>114</v>
      </c>
      <c r="F666" s="1">
        <v>148.56</v>
      </c>
      <c r="G666" s="1">
        <f t="shared" si="10"/>
        <v>148.56</v>
      </c>
      <c r="H666" s="2">
        <v>43814</v>
      </c>
      <c r="I666" t="s">
        <v>38</v>
      </c>
      <c r="J666" t="s">
        <v>128</v>
      </c>
      <c r="K666" t="s">
        <v>116</v>
      </c>
      <c r="M666">
        <v>2183</v>
      </c>
      <c r="N666">
        <v>355020</v>
      </c>
      <c r="S666" t="s">
        <v>117</v>
      </c>
      <c r="T666">
        <v>305</v>
      </c>
      <c r="W666">
        <v>12</v>
      </c>
      <c r="X666">
        <v>19</v>
      </c>
      <c r="Y666">
        <v>3</v>
      </c>
      <c r="Z666">
        <v>1001564</v>
      </c>
      <c r="AA666" t="s">
        <v>43</v>
      </c>
      <c r="AB666">
        <v>102</v>
      </c>
      <c r="AC666" t="s">
        <v>45</v>
      </c>
      <c r="AD666" t="s">
        <v>45</v>
      </c>
      <c r="AE666">
        <v>21</v>
      </c>
    </row>
    <row r="667" spans="2:31" x14ac:dyDescent="0.25">
      <c r="B667">
        <v>105</v>
      </c>
      <c r="C667">
        <v>2019099</v>
      </c>
      <c r="D667">
        <v>1745</v>
      </c>
      <c r="E667" t="s">
        <v>114</v>
      </c>
      <c r="F667" s="1">
        <v>148.56</v>
      </c>
      <c r="G667" s="1">
        <f t="shared" si="10"/>
        <v>148.56</v>
      </c>
      <c r="H667" s="2">
        <v>43814</v>
      </c>
      <c r="I667" t="s">
        <v>38</v>
      </c>
      <c r="J667" t="s">
        <v>127</v>
      </c>
      <c r="K667" t="s">
        <v>116</v>
      </c>
      <c r="M667">
        <v>2183</v>
      </c>
      <c r="N667">
        <v>355020</v>
      </c>
      <c r="S667" t="s">
        <v>117</v>
      </c>
      <c r="T667">
        <v>305</v>
      </c>
      <c r="W667">
        <v>12</v>
      </c>
      <c r="X667">
        <v>19</v>
      </c>
      <c r="Y667">
        <v>3</v>
      </c>
      <c r="Z667">
        <v>1099997</v>
      </c>
      <c r="AA667" t="s">
        <v>43</v>
      </c>
      <c r="AB667">
        <v>102</v>
      </c>
      <c r="AC667" t="s">
        <v>45</v>
      </c>
      <c r="AD667" t="s">
        <v>45</v>
      </c>
      <c r="AE667">
        <v>50</v>
      </c>
    </row>
    <row r="668" spans="2:31" x14ac:dyDescent="0.25">
      <c r="B668">
        <v>105</v>
      </c>
      <c r="C668">
        <v>2019099</v>
      </c>
      <c r="D668">
        <v>1745</v>
      </c>
      <c r="E668" t="s">
        <v>114</v>
      </c>
      <c r="F668" s="1">
        <v>129.99</v>
      </c>
      <c r="G668" s="1">
        <f t="shared" si="10"/>
        <v>129.99</v>
      </c>
      <c r="H668" s="2">
        <v>43814</v>
      </c>
      <c r="I668" t="s">
        <v>38</v>
      </c>
      <c r="J668" t="s">
        <v>135</v>
      </c>
      <c r="K668" t="s">
        <v>116</v>
      </c>
      <c r="M668">
        <v>2183</v>
      </c>
      <c r="N668">
        <v>355020</v>
      </c>
      <c r="S668" t="s">
        <v>117</v>
      </c>
      <c r="T668">
        <v>305</v>
      </c>
      <c r="W668">
        <v>12</v>
      </c>
      <c r="X668">
        <v>19</v>
      </c>
      <c r="Y668">
        <v>3</v>
      </c>
      <c r="Z668">
        <v>1001702</v>
      </c>
      <c r="AA668" t="s">
        <v>43</v>
      </c>
      <c r="AB668">
        <v>102</v>
      </c>
      <c r="AC668" t="s">
        <v>45</v>
      </c>
      <c r="AD668" t="s">
        <v>45</v>
      </c>
      <c r="AE668">
        <v>36</v>
      </c>
    </row>
    <row r="669" spans="2:31" x14ac:dyDescent="0.25">
      <c r="B669">
        <v>105</v>
      </c>
      <c r="C669">
        <v>2019099</v>
      </c>
      <c r="D669">
        <v>1745</v>
      </c>
      <c r="E669" t="s">
        <v>114</v>
      </c>
      <c r="F669" s="1">
        <v>128</v>
      </c>
      <c r="G669" s="1">
        <f t="shared" si="10"/>
        <v>128</v>
      </c>
      <c r="H669" s="2">
        <v>43814</v>
      </c>
      <c r="I669" t="s">
        <v>38</v>
      </c>
      <c r="J669" t="s">
        <v>124</v>
      </c>
      <c r="K669" t="s">
        <v>116</v>
      </c>
      <c r="M669">
        <v>2183</v>
      </c>
      <c r="N669">
        <v>355020</v>
      </c>
      <c r="S669" t="s">
        <v>117</v>
      </c>
      <c r="T669">
        <v>305</v>
      </c>
      <c r="W669">
        <v>12</v>
      </c>
      <c r="X669">
        <v>19</v>
      </c>
      <c r="Y669">
        <v>2</v>
      </c>
      <c r="Z669">
        <v>1099918</v>
      </c>
      <c r="AA669" t="s">
        <v>43</v>
      </c>
      <c r="AB669">
        <v>102</v>
      </c>
      <c r="AC669" t="s">
        <v>45</v>
      </c>
      <c r="AD669" t="s">
        <v>45</v>
      </c>
      <c r="AE669">
        <v>16</v>
      </c>
    </row>
    <row r="670" spans="2:31" x14ac:dyDescent="0.25">
      <c r="B670">
        <v>105</v>
      </c>
      <c r="C670">
        <v>2019099</v>
      </c>
      <c r="D670">
        <v>1745</v>
      </c>
      <c r="E670" t="s">
        <v>114</v>
      </c>
      <c r="F670" s="1">
        <v>128</v>
      </c>
      <c r="G670" s="1">
        <f t="shared" si="10"/>
        <v>128</v>
      </c>
      <c r="H670" s="2">
        <v>43814</v>
      </c>
      <c r="I670" t="s">
        <v>38</v>
      </c>
      <c r="J670" t="s">
        <v>124</v>
      </c>
      <c r="K670" t="s">
        <v>116</v>
      </c>
      <c r="M670">
        <v>2183</v>
      </c>
      <c r="N670">
        <v>355020</v>
      </c>
      <c r="S670" t="s">
        <v>117</v>
      </c>
      <c r="T670">
        <v>305</v>
      </c>
      <c r="W670">
        <v>12</v>
      </c>
      <c r="X670">
        <v>19</v>
      </c>
      <c r="Y670">
        <v>2</v>
      </c>
      <c r="Z670">
        <v>1099918</v>
      </c>
      <c r="AA670" t="s">
        <v>43</v>
      </c>
      <c r="AB670">
        <v>102</v>
      </c>
      <c r="AC670" t="s">
        <v>45</v>
      </c>
      <c r="AD670" t="s">
        <v>45</v>
      </c>
      <c r="AE670">
        <v>41</v>
      </c>
    </row>
    <row r="671" spans="2:31" x14ac:dyDescent="0.25">
      <c r="B671">
        <v>105</v>
      </c>
      <c r="C671">
        <v>2019099</v>
      </c>
      <c r="D671">
        <v>1745</v>
      </c>
      <c r="E671" t="s">
        <v>114</v>
      </c>
      <c r="F671" s="1">
        <v>123.8</v>
      </c>
      <c r="G671" s="1">
        <f t="shared" si="10"/>
        <v>123.8</v>
      </c>
      <c r="H671" s="2">
        <v>43814</v>
      </c>
      <c r="I671" t="s">
        <v>38</v>
      </c>
      <c r="J671" t="s">
        <v>128</v>
      </c>
      <c r="K671" t="s">
        <v>116</v>
      </c>
      <c r="M671">
        <v>2183</v>
      </c>
      <c r="N671">
        <v>355020</v>
      </c>
      <c r="S671" t="s">
        <v>117</v>
      </c>
      <c r="T671">
        <v>305</v>
      </c>
      <c r="W671">
        <v>12</v>
      </c>
      <c r="X671">
        <v>19</v>
      </c>
      <c r="Y671">
        <v>2.5</v>
      </c>
      <c r="Z671">
        <v>1001564</v>
      </c>
      <c r="AA671" t="s">
        <v>43</v>
      </c>
      <c r="AB671">
        <v>102</v>
      </c>
      <c r="AC671" t="s">
        <v>45</v>
      </c>
      <c r="AD671" t="s">
        <v>45</v>
      </c>
      <c r="AE671">
        <v>29</v>
      </c>
    </row>
    <row r="672" spans="2:31" x14ac:dyDescent="0.25">
      <c r="B672">
        <v>105</v>
      </c>
      <c r="C672">
        <v>2019099</v>
      </c>
      <c r="D672">
        <v>1745</v>
      </c>
      <c r="E672" t="s">
        <v>114</v>
      </c>
      <c r="F672" s="1">
        <v>99.04</v>
      </c>
      <c r="G672" s="1">
        <f t="shared" si="10"/>
        <v>99.04</v>
      </c>
      <c r="H672" s="2">
        <v>43814</v>
      </c>
      <c r="I672" t="s">
        <v>38</v>
      </c>
      <c r="J672" t="s">
        <v>131</v>
      </c>
      <c r="K672" t="s">
        <v>116</v>
      </c>
      <c r="M672">
        <v>2183</v>
      </c>
      <c r="N672">
        <v>355020</v>
      </c>
      <c r="S672" t="s">
        <v>117</v>
      </c>
      <c r="T672">
        <v>305</v>
      </c>
      <c r="W672">
        <v>12</v>
      </c>
      <c r="X672">
        <v>19</v>
      </c>
      <c r="Y672">
        <v>2</v>
      </c>
      <c r="Z672">
        <v>1001446</v>
      </c>
      <c r="AA672" t="s">
        <v>43</v>
      </c>
      <c r="AB672">
        <v>102</v>
      </c>
      <c r="AC672" t="s">
        <v>45</v>
      </c>
      <c r="AD672" t="s">
        <v>45</v>
      </c>
      <c r="AE672">
        <v>15</v>
      </c>
    </row>
    <row r="673" spans="2:31" x14ac:dyDescent="0.25">
      <c r="B673">
        <v>105</v>
      </c>
      <c r="C673">
        <v>2019099</v>
      </c>
      <c r="D673">
        <v>1745</v>
      </c>
      <c r="E673" t="s">
        <v>114</v>
      </c>
      <c r="F673" s="1">
        <v>99.04</v>
      </c>
      <c r="G673" s="1">
        <f t="shared" si="10"/>
        <v>99.04</v>
      </c>
      <c r="H673" s="2">
        <v>43814</v>
      </c>
      <c r="I673" t="s">
        <v>38</v>
      </c>
      <c r="J673" t="s">
        <v>132</v>
      </c>
      <c r="K673" t="s">
        <v>116</v>
      </c>
      <c r="M673">
        <v>2183</v>
      </c>
      <c r="N673">
        <v>355020</v>
      </c>
      <c r="S673" t="s">
        <v>117</v>
      </c>
      <c r="T673">
        <v>305</v>
      </c>
      <c r="W673">
        <v>12</v>
      </c>
      <c r="X673">
        <v>19</v>
      </c>
      <c r="Y673">
        <v>2</v>
      </c>
      <c r="Z673">
        <v>1001594</v>
      </c>
      <c r="AA673" t="s">
        <v>43</v>
      </c>
      <c r="AB673">
        <v>102</v>
      </c>
      <c r="AC673" t="s">
        <v>45</v>
      </c>
      <c r="AD673" t="s">
        <v>45</v>
      </c>
      <c r="AE673">
        <v>18</v>
      </c>
    </row>
    <row r="674" spans="2:31" x14ac:dyDescent="0.25">
      <c r="B674">
        <v>105</v>
      </c>
      <c r="C674">
        <v>2019099</v>
      </c>
      <c r="D674">
        <v>1745</v>
      </c>
      <c r="E674" t="s">
        <v>114</v>
      </c>
      <c r="F674" s="1">
        <v>99.04</v>
      </c>
      <c r="G674" s="1">
        <f t="shared" si="10"/>
        <v>99.04</v>
      </c>
      <c r="H674" s="2">
        <v>43814</v>
      </c>
      <c r="I674" t="s">
        <v>38</v>
      </c>
      <c r="J674" t="s">
        <v>128</v>
      </c>
      <c r="K674" t="s">
        <v>116</v>
      </c>
      <c r="M674">
        <v>2183</v>
      </c>
      <c r="N674">
        <v>355020</v>
      </c>
      <c r="S674" t="s">
        <v>117</v>
      </c>
      <c r="T674">
        <v>305</v>
      </c>
      <c r="W674">
        <v>12</v>
      </c>
      <c r="X674">
        <v>19</v>
      </c>
      <c r="Y674">
        <v>2</v>
      </c>
      <c r="Z674">
        <v>1001564</v>
      </c>
      <c r="AA674" t="s">
        <v>43</v>
      </c>
      <c r="AB674">
        <v>102</v>
      </c>
      <c r="AC674" t="s">
        <v>45</v>
      </c>
      <c r="AD674" t="s">
        <v>45</v>
      </c>
      <c r="AE674">
        <v>28</v>
      </c>
    </row>
    <row r="675" spans="2:31" x14ac:dyDescent="0.25">
      <c r="B675">
        <v>105</v>
      </c>
      <c r="C675">
        <v>2019099</v>
      </c>
      <c r="D675">
        <v>1747</v>
      </c>
      <c r="E675" t="s">
        <v>37</v>
      </c>
      <c r="F675" s="1">
        <v>99.04</v>
      </c>
      <c r="G675" s="1">
        <f t="shared" si="10"/>
        <v>99.04</v>
      </c>
      <c r="H675" s="2">
        <v>43814</v>
      </c>
      <c r="I675" t="s">
        <v>38</v>
      </c>
      <c r="J675" t="s">
        <v>133</v>
      </c>
      <c r="K675" t="s">
        <v>116</v>
      </c>
      <c r="M675">
        <v>2183</v>
      </c>
      <c r="N675">
        <v>355020</v>
      </c>
      <c r="S675" t="s">
        <v>117</v>
      </c>
      <c r="T675">
        <v>305</v>
      </c>
      <c r="W675">
        <v>12</v>
      </c>
      <c r="X675">
        <v>19</v>
      </c>
      <c r="Y675">
        <v>2</v>
      </c>
      <c r="Z675">
        <v>1099820</v>
      </c>
      <c r="AA675" t="s">
        <v>43</v>
      </c>
      <c r="AB675">
        <v>102</v>
      </c>
      <c r="AC675" t="s">
        <v>45</v>
      </c>
      <c r="AD675" t="s">
        <v>45</v>
      </c>
      <c r="AE675">
        <v>43</v>
      </c>
    </row>
    <row r="676" spans="2:31" x14ac:dyDescent="0.25">
      <c r="B676">
        <v>105</v>
      </c>
      <c r="C676">
        <v>2019099</v>
      </c>
      <c r="D676">
        <v>1747</v>
      </c>
      <c r="E676" t="s">
        <v>37</v>
      </c>
      <c r="F676" s="1">
        <v>99.04</v>
      </c>
      <c r="G676" s="1">
        <f t="shared" si="10"/>
        <v>99.04</v>
      </c>
      <c r="H676" s="2">
        <v>43814</v>
      </c>
      <c r="I676" t="s">
        <v>38</v>
      </c>
      <c r="J676" t="s">
        <v>133</v>
      </c>
      <c r="K676" t="s">
        <v>116</v>
      </c>
      <c r="M676">
        <v>2183</v>
      </c>
      <c r="N676">
        <v>355020</v>
      </c>
      <c r="S676" t="s">
        <v>117</v>
      </c>
      <c r="T676">
        <v>305</v>
      </c>
      <c r="W676">
        <v>12</v>
      </c>
      <c r="X676">
        <v>19</v>
      </c>
      <c r="Y676">
        <v>2</v>
      </c>
      <c r="Z676">
        <v>1099820</v>
      </c>
      <c r="AA676" t="s">
        <v>43</v>
      </c>
      <c r="AB676">
        <v>102</v>
      </c>
      <c r="AC676" t="s">
        <v>45</v>
      </c>
      <c r="AD676" t="s">
        <v>45</v>
      </c>
      <c r="AE676">
        <v>44</v>
      </c>
    </row>
    <row r="677" spans="2:31" x14ac:dyDescent="0.25">
      <c r="B677">
        <v>105</v>
      </c>
      <c r="C677">
        <v>2019099</v>
      </c>
      <c r="D677">
        <v>1745</v>
      </c>
      <c r="E677" t="s">
        <v>114</v>
      </c>
      <c r="F677" s="1">
        <v>99.04</v>
      </c>
      <c r="G677" s="1">
        <f t="shared" si="10"/>
        <v>99.04</v>
      </c>
      <c r="H677" s="2">
        <v>43814</v>
      </c>
      <c r="I677" t="s">
        <v>38</v>
      </c>
      <c r="J677" t="s">
        <v>127</v>
      </c>
      <c r="K677" t="s">
        <v>116</v>
      </c>
      <c r="M677">
        <v>2183</v>
      </c>
      <c r="N677">
        <v>355020</v>
      </c>
      <c r="S677" t="s">
        <v>117</v>
      </c>
      <c r="T677">
        <v>305</v>
      </c>
      <c r="W677">
        <v>12</v>
      </c>
      <c r="X677">
        <v>19</v>
      </c>
      <c r="Y677">
        <v>2</v>
      </c>
      <c r="Z677">
        <v>1099997</v>
      </c>
      <c r="AA677" t="s">
        <v>43</v>
      </c>
      <c r="AB677">
        <v>102</v>
      </c>
      <c r="AC677" t="s">
        <v>45</v>
      </c>
      <c r="AD677" t="s">
        <v>45</v>
      </c>
      <c r="AE677">
        <v>46</v>
      </c>
    </row>
    <row r="678" spans="2:31" x14ac:dyDescent="0.25">
      <c r="B678">
        <v>105</v>
      </c>
      <c r="C678">
        <v>2019099</v>
      </c>
      <c r="D678">
        <v>1745</v>
      </c>
      <c r="E678" t="s">
        <v>114</v>
      </c>
      <c r="F678" s="1">
        <v>99.04</v>
      </c>
      <c r="G678" s="1">
        <f t="shared" si="10"/>
        <v>99.04</v>
      </c>
      <c r="H678" s="2">
        <v>43814</v>
      </c>
      <c r="I678" t="s">
        <v>38</v>
      </c>
      <c r="J678" t="s">
        <v>127</v>
      </c>
      <c r="K678" t="s">
        <v>116</v>
      </c>
      <c r="M678">
        <v>2183</v>
      </c>
      <c r="N678">
        <v>355020</v>
      </c>
      <c r="S678" t="s">
        <v>117</v>
      </c>
      <c r="T678">
        <v>305</v>
      </c>
      <c r="W678">
        <v>12</v>
      </c>
      <c r="X678">
        <v>19</v>
      </c>
      <c r="Y678">
        <v>2</v>
      </c>
      <c r="Z678">
        <v>1099997</v>
      </c>
      <c r="AA678" t="s">
        <v>43</v>
      </c>
      <c r="AB678">
        <v>102</v>
      </c>
      <c r="AC678" t="s">
        <v>45</v>
      </c>
      <c r="AD678" t="s">
        <v>45</v>
      </c>
      <c r="AE678">
        <v>48</v>
      </c>
    </row>
    <row r="679" spans="2:31" x14ac:dyDescent="0.25">
      <c r="B679">
        <v>105</v>
      </c>
      <c r="C679">
        <v>2019099</v>
      </c>
      <c r="D679">
        <v>1745</v>
      </c>
      <c r="E679" t="s">
        <v>114</v>
      </c>
      <c r="F679" s="1">
        <v>99.04</v>
      </c>
      <c r="G679" s="1">
        <f t="shared" si="10"/>
        <v>99.04</v>
      </c>
      <c r="H679" s="2">
        <v>43814</v>
      </c>
      <c r="I679" t="s">
        <v>38</v>
      </c>
      <c r="J679" t="s">
        <v>132</v>
      </c>
      <c r="K679" t="s">
        <v>116</v>
      </c>
      <c r="M679">
        <v>2183</v>
      </c>
      <c r="N679">
        <v>355020</v>
      </c>
      <c r="S679" t="s">
        <v>117</v>
      </c>
      <c r="T679">
        <v>305</v>
      </c>
      <c r="W679">
        <v>12</v>
      </c>
      <c r="X679">
        <v>19</v>
      </c>
      <c r="Y679">
        <v>2</v>
      </c>
      <c r="Z679">
        <v>1001594</v>
      </c>
      <c r="AA679" t="s">
        <v>43</v>
      </c>
      <c r="AB679">
        <v>102</v>
      </c>
      <c r="AC679" t="s">
        <v>45</v>
      </c>
      <c r="AD679" t="s">
        <v>45</v>
      </c>
      <c r="AE679">
        <v>60</v>
      </c>
    </row>
    <row r="680" spans="2:31" x14ac:dyDescent="0.25">
      <c r="B680">
        <v>105</v>
      </c>
      <c r="C680">
        <v>2019099</v>
      </c>
      <c r="D680">
        <v>1745</v>
      </c>
      <c r="E680" t="s">
        <v>114</v>
      </c>
      <c r="F680" s="1">
        <v>92</v>
      </c>
      <c r="G680" s="1">
        <f t="shared" si="10"/>
        <v>92</v>
      </c>
      <c r="H680" s="2">
        <v>43814</v>
      </c>
      <c r="I680" t="s">
        <v>38</v>
      </c>
      <c r="J680" t="s">
        <v>120</v>
      </c>
      <c r="K680" t="s">
        <v>116</v>
      </c>
      <c r="M680">
        <v>2183</v>
      </c>
      <c r="N680">
        <v>355020</v>
      </c>
      <c r="S680" t="s">
        <v>117</v>
      </c>
      <c r="T680">
        <v>305</v>
      </c>
      <c r="W680">
        <v>12</v>
      </c>
      <c r="X680">
        <v>19</v>
      </c>
      <c r="Y680">
        <v>1</v>
      </c>
      <c r="Z680">
        <v>1099823</v>
      </c>
      <c r="AA680" t="s">
        <v>43</v>
      </c>
      <c r="AB680">
        <v>102</v>
      </c>
      <c r="AC680" t="s">
        <v>45</v>
      </c>
      <c r="AD680" t="s">
        <v>45</v>
      </c>
      <c r="AE680">
        <v>52</v>
      </c>
    </row>
    <row r="681" spans="2:31" x14ac:dyDescent="0.25">
      <c r="B681">
        <v>105</v>
      </c>
      <c r="C681">
        <v>2019099</v>
      </c>
      <c r="D681">
        <v>1745</v>
      </c>
      <c r="E681" t="s">
        <v>114</v>
      </c>
      <c r="F681" s="1">
        <v>86.66</v>
      </c>
      <c r="G681" s="1">
        <f t="shared" si="10"/>
        <v>86.66</v>
      </c>
      <c r="H681" s="2">
        <v>43814</v>
      </c>
      <c r="I681" t="s">
        <v>38</v>
      </c>
      <c r="J681" t="s">
        <v>135</v>
      </c>
      <c r="K681" t="s">
        <v>116</v>
      </c>
      <c r="M681">
        <v>2183</v>
      </c>
      <c r="N681">
        <v>355020</v>
      </c>
      <c r="S681" t="s">
        <v>117</v>
      </c>
      <c r="T681">
        <v>305</v>
      </c>
      <c r="W681">
        <v>12</v>
      </c>
      <c r="X681">
        <v>19</v>
      </c>
      <c r="Y681">
        <v>2</v>
      </c>
      <c r="Z681">
        <v>1001702</v>
      </c>
      <c r="AA681" t="s">
        <v>43</v>
      </c>
      <c r="AB681">
        <v>102</v>
      </c>
      <c r="AC681" t="s">
        <v>45</v>
      </c>
      <c r="AD681" t="s">
        <v>45</v>
      </c>
      <c r="AE681">
        <v>31</v>
      </c>
    </row>
    <row r="682" spans="2:31" x14ac:dyDescent="0.25">
      <c r="B682">
        <v>105</v>
      </c>
      <c r="C682">
        <v>2019099</v>
      </c>
      <c r="D682">
        <v>1745</v>
      </c>
      <c r="E682" t="s">
        <v>114</v>
      </c>
      <c r="F682" s="1">
        <v>86.66</v>
      </c>
      <c r="G682" s="1">
        <f t="shared" si="10"/>
        <v>86.66</v>
      </c>
      <c r="H682" s="2">
        <v>43814</v>
      </c>
      <c r="I682" t="s">
        <v>38</v>
      </c>
      <c r="J682" t="s">
        <v>135</v>
      </c>
      <c r="K682" t="s">
        <v>116</v>
      </c>
      <c r="M682">
        <v>2183</v>
      </c>
      <c r="N682">
        <v>355020</v>
      </c>
      <c r="S682" t="s">
        <v>117</v>
      </c>
      <c r="T682">
        <v>305</v>
      </c>
      <c r="W682">
        <v>12</v>
      </c>
      <c r="X682">
        <v>19</v>
      </c>
      <c r="Y682">
        <v>2</v>
      </c>
      <c r="Z682">
        <v>1001702</v>
      </c>
      <c r="AA682" t="s">
        <v>43</v>
      </c>
      <c r="AB682">
        <v>102</v>
      </c>
      <c r="AC682" t="s">
        <v>45</v>
      </c>
      <c r="AD682" t="s">
        <v>45</v>
      </c>
      <c r="AE682">
        <v>35</v>
      </c>
    </row>
    <row r="683" spans="2:31" x14ac:dyDescent="0.25">
      <c r="B683">
        <v>105</v>
      </c>
      <c r="C683">
        <v>2019099</v>
      </c>
      <c r="D683">
        <v>1745</v>
      </c>
      <c r="E683" t="s">
        <v>114</v>
      </c>
      <c r="F683" s="1">
        <v>74.28</v>
      </c>
      <c r="G683" s="1">
        <f t="shared" si="10"/>
        <v>74.28</v>
      </c>
      <c r="H683" s="2">
        <v>43814</v>
      </c>
      <c r="I683" t="s">
        <v>38</v>
      </c>
      <c r="J683" t="s">
        <v>128</v>
      </c>
      <c r="K683" t="s">
        <v>116</v>
      </c>
      <c r="M683">
        <v>2183</v>
      </c>
      <c r="N683">
        <v>355020</v>
      </c>
      <c r="S683" t="s">
        <v>117</v>
      </c>
      <c r="T683">
        <v>305</v>
      </c>
      <c r="W683">
        <v>12</v>
      </c>
      <c r="X683">
        <v>19</v>
      </c>
      <c r="Y683">
        <v>1.5</v>
      </c>
      <c r="Z683">
        <v>1001564</v>
      </c>
      <c r="AA683" t="s">
        <v>43</v>
      </c>
      <c r="AB683">
        <v>102</v>
      </c>
      <c r="AC683" t="s">
        <v>45</v>
      </c>
      <c r="AD683" t="s">
        <v>45</v>
      </c>
      <c r="AE683">
        <v>26</v>
      </c>
    </row>
    <row r="684" spans="2:31" x14ac:dyDescent="0.25">
      <c r="B684">
        <v>105</v>
      </c>
      <c r="C684">
        <v>2019099</v>
      </c>
      <c r="D684">
        <v>1745</v>
      </c>
      <c r="E684" t="s">
        <v>114</v>
      </c>
      <c r="F684" s="1">
        <v>64</v>
      </c>
      <c r="G684" s="1">
        <f t="shared" si="10"/>
        <v>64</v>
      </c>
      <c r="H684" s="2">
        <v>43814</v>
      </c>
      <c r="I684" t="s">
        <v>38</v>
      </c>
      <c r="J684" t="s">
        <v>124</v>
      </c>
      <c r="K684" t="s">
        <v>116</v>
      </c>
      <c r="M684">
        <v>2183</v>
      </c>
      <c r="N684">
        <v>355020</v>
      </c>
      <c r="S684" t="s">
        <v>117</v>
      </c>
      <c r="T684">
        <v>305</v>
      </c>
      <c r="W684">
        <v>12</v>
      </c>
      <c r="X684">
        <v>19</v>
      </c>
      <c r="Y684">
        <v>1</v>
      </c>
      <c r="Z684">
        <v>1099918</v>
      </c>
      <c r="AA684" t="s">
        <v>43</v>
      </c>
      <c r="AB684">
        <v>102</v>
      </c>
      <c r="AC684" t="s">
        <v>45</v>
      </c>
      <c r="AD684" t="s">
        <v>45</v>
      </c>
      <c r="AE684">
        <v>59</v>
      </c>
    </row>
    <row r="685" spans="2:31" x14ac:dyDescent="0.25">
      <c r="B685">
        <v>105</v>
      </c>
      <c r="C685">
        <v>2019099</v>
      </c>
      <c r="D685">
        <v>1745</v>
      </c>
      <c r="E685" t="s">
        <v>114</v>
      </c>
      <c r="F685" s="1">
        <v>49.52</v>
      </c>
      <c r="G685" s="1">
        <f t="shared" si="10"/>
        <v>49.52</v>
      </c>
      <c r="H685" s="2">
        <v>43814</v>
      </c>
      <c r="I685" t="s">
        <v>38</v>
      </c>
      <c r="J685" t="s">
        <v>132</v>
      </c>
      <c r="K685" t="s">
        <v>116</v>
      </c>
      <c r="M685">
        <v>2183</v>
      </c>
      <c r="N685">
        <v>355020</v>
      </c>
      <c r="S685" t="s">
        <v>117</v>
      </c>
      <c r="T685">
        <v>305</v>
      </c>
      <c r="W685">
        <v>12</v>
      </c>
      <c r="X685">
        <v>19</v>
      </c>
      <c r="Y685">
        <v>1</v>
      </c>
      <c r="Z685">
        <v>1001594</v>
      </c>
      <c r="AA685" t="s">
        <v>43</v>
      </c>
      <c r="AB685">
        <v>102</v>
      </c>
      <c r="AC685" t="s">
        <v>45</v>
      </c>
      <c r="AD685" t="s">
        <v>45</v>
      </c>
      <c r="AE685">
        <v>17</v>
      </c>
    </row>
    <row r="686" spans="2:31" x14ac:dyDescent="0.25">
      <c r="B686">
        <v>105</v>
      </c>
      <c r="C686">
        <v>2019099</v>
      </c>
      <c r="D686">
        <v>1745</v>
      </c>
      <c r="E686" t="s">
        <v>114</v>
      </c>
      <c r="F686" s="1">
        <v>49.52</v>
      </c>
      <c r="G686" s="1">
        <f t="shared" si="10"/>
        <v>49.52</v>
      </c>
      <c r="H686" s="2">
        <v>43814</v>
      </c>
      <c r="I686" t="s">
        <v>38</v>
      </c>
      <c r="J686" t="s">
        <v>128</v>
      </c>
      <c r="K686" t="s">
        <v>116</v>
      </c>
      <c r="M686">
        <v>2183</v>
      </c>
      <c r="N686">
        <v>355020</v>
      </c>
      <c r="S686" t="s">
        <v>117</v>
      </c>
      <c r="T686">
        <v>305</v>
      </c>
      <c r="W686">
        <v>12</v>
      </c>
      <c r="X686">
        <v>19</v>
      </c>
      <c r="Y686">
        <v>1</v>
      </c>
      <c r="Z686">
        <v>1001564</v>
      </c>
      <c r="AA686" t="s">
        <v>43</v>
      </c>
      <c r="AB686">
        <v>102</v>
      </c>
      <c r="AC686" t="s">
        <v>45</v>
      </c>
      <c r="AD686" t="s">
        <v>45</v>
      </c>
      <c r="AE686">
        <v>25</v>
      </c>
    </row>
    <row r="687" spans="2:31" x14ac:dyDescent="0.25">
      <c r="B687">
        <v>105</v>
      </c>
      <c r="C687">
        <v>2019099</v>
      </c>
      <c r="D687">
        <v>1745</v>
      </c>
      <c r="E687" t="s">
        <v>114</v>
      </c>
      <c r="F687" s="1">
        <v>49.52</v>
      </c>
      <c r="G687" s="1">
        <f t="shared" si="10"/>
        <v>49.52</v>
      </c>
      <c r="H687" s="2">
        <v>43814</v>
      </c>
      <c r="I687" t="s">
        <v>38</v>
      </c>
      <c r="J687" t="s">
        <v>128</v>
      </c>
      <c r="K687" t="s">
        <v>116</v>
      </c>
      <c r="M687">
        <v>2183</v>
      </c>
      <c r="N687">
        <v>355020</v>
      </c>
      <c r="S687" t="s">
        <v>117</v>
      </c>
      <c r="T687">
        <v>305</v>
      </c>
      <c r="W687">
        <v>12</v>
      </c>
      <c r="X687">
        <v>19</v>
      </c>
      <c r="Y687">
        <v>1</v>
      </c>
      <c r="Z687">
        <v>1001564</v>
      </c>
      <c r="AA687" t="s">
        <v>43</v>
      </c>
      <c r="AB687">
        <v>102</v>
      </c>
      <c r="AC687" t="s">
        <v>45</v>
      </c>
      <c r="AD687" t="s">
        <v>45</v>
      </c>
      <c r="AE687">
        <v>27</v>
      </c>
    </row>
    <row r="688" spans="2:31" x14ac:dyDescent="0.25">
      <c r="B688">
        <v>105</v>
      </c>
      <c r="C688">
        <v>2019099</v>
      </c>
      <c r="D688">
        <v>1745</v>
      </c>
      <c r="E688" t="s">
        <v>114</v>
      </c>
      <c r="F688" s="1">
        <v>49.52</v>
      </c>
      <c r="G688" s="1">
        <f t="shared" si="10"/>
        <v>49.52</v>
      </c>
      <c r="H688" s="2">
        <v>43814</v>
      </c>
      <c r="I688" t="s">
        <v>38</v>
      </c>
      <c r="J688" t="s">
        <v>128</v>
      </c>
      <c r="K688" t="s">
        <v>116</v>
      </c>
      <c r="M688">
        <v>2183</v>
      </c>
      <c r="N688">
        <v>355020</v>
      </c>
      <c r="S688" t="s">
        <v>117</v>
      </c>
      <c r="T688">
        <v>305</v>
      </c>
      <c r="W688">
        <v>12</v>
      </c>
      <c r="X688">
        <v>19</v>
      </c>
      <c r="Y688">
        <v>1</v>
      </c>
      <c r="Z688">
        <v>1001564</v>
      </c>
      <c r="AA688" t="s">
        <v>43</v>
      </c>
      <c r="AB688">
        <v>102</v>
      </c>
      <c r="AC688" t="s">
        <v>45</v>
      </c>
      <c r="AD688" t="s">
        <v>45</v>
      </c>
      <c r="AE688">
        <v>30</v>
      </c>
    </row>
    <row r="689" spans="1:31" x14ac:dyDescent="0.25">
      <c r="B689">
        <v>105</v>
      </c>
      <c r="C689">
        <v>2019099</v>
      </c>
      <c r="D689">
        <v>1745</v>
      </c>
      <c r="E689" t="s">
        <v>114</v>
      </c>
      <c r="F689" s="1">
        <v>49.52</v>
      </c>
      <c r="G689" s="1">
        <f t="shared" si="10"/>
        <v>49.52</v>
      </c>
      <c r="H689" s="2">
        <v>43814</v>
      </c>
      <c r="I689" t="s">
        <v>38</v>
      </c>
      <c r="J689" t="s">
        <v>130</v>
      </c>
      <c r="K689" t="s">
        <v>116</v>
      </c>
      <c r="M689">
        <v>2183</v>
      </c>
      <c r="N689">
        <v>355020</v>
      </c>
      <c r="S689" t="s">
        <v>117</v>
      </c>
      <c r="T689">
        <v>305</v>
      </c>
      <c r="W689">
        <v>12</v>
      </c>
      <c r="X689">
        <v>19</v>
      </c>
      <c r="Y689">
        <v>1</v>
      </c>
      <c r="Z689">
        <v>1099895</v>
      </c>
      <c r="AA689" t="s">
        <v>43</v>
      </c>
      <c r="AB689">
        <v>102</v>
      </c>
      <c r="AC689" t="s">
        <v>45</v>
      </c>
      <c r="AD689" t="s">
        <v>45</v>
      </c>
      <c r="AE689">
        <v>45</v>
      </c>
    </row>
    <row r="690" spans="1:31" x14ac:dyDescent="0.25">
      <c r="B690">
        <v>105</v>
      </c>
      <c r="C690">
        <v>2019099</v>
      </c>
      <c r="D690">
        <v>1745</v>
      </c>
      <c r="E690" t="s">
        <v>114</v>
      </c>
      <c r="F690" s="1">
        <v>49.52</v>
      </c>
      <c r="G690" s="1">
        <f t="shared" si="10"/>
        <v>49.52</v>
      </c>
      <c r="H690" s="2">
        <v>43814</v>
      </c>
      <c r="I690" t="s">
        <v>38</v>
      </c>
      <c r="J690" t="s">
        <v>127</v>
      </c>
      <c r="K690" t="s">
        <v>116</v>
      </c>
      <c r="M690">
        <v>2183</v>
      </c>
      <c r="N690">
        <v>355020</v>
      </c>
      <c r="S690" t="s">
        <v>117</v>
      </c>
      <c r="T690">
        <v>305</v>
      </c>
      <c r="W690">
        <v>12</v>
      </c>
      <c r="X690">
        <v>19</v>
      </c>
      <c r="Y690">
        <v>1</v>
      </c>
      <c r="Z690">
        <v>1099997</v>
      </c>
      <c r="AA690" t="s">
        <v>43</v>
      </c>
      <c r="AB690">
        <v>102</v>
      </c>
      <c r="AC690" t="s">
        <v>45</v>
      </c>
      <c r="AD690" t="s">
        <v>45</v>
      </c>
      <c r="AE690">
        <v>47</v>
      </c>
    </row>
    <row r="691" spans="1:31" x14ac:dyDescent="0.25">
      <c r="B691">
        <v>105</v>
      </c>
      <c r="C691">
        <v>2019099</v>
      </c>
      <c r="D691">
        <v>1745</v>
      </c>
      <c r="E691" t="s">
        <v>114</v>
      </c>
      <c r="F691" s="1">
        <v>49.52</v>
      </c>
      <c r="G691" s="1">
        <f t="shared" si="10"/>
        <v>49.52</v>
      </c>
      <c r="H691" s="2">
        <v>43814</v>
      </c>
      <c r="I691" t="s">
        <v>38</v>
      </c>
      <c r="J691" t="s">
        <v>127</v>
      </c>
      <c r="K691" t="s">
        <v>116</v>
      </c>
      <c r="M691">
        <v>2183</v>
      </c>
      <c r="N691">
        <v>355020</v>
      </c>
      <c r="S691" t="s">
        <v>117</v>
      </c>
      <c r="T691">
        <v>305</v>
      </c>
      <c r="W691">
        <v>12</v>
      </c>
      <c r="X691">
        <v>19</v>
      </c>
      <c r="Y691">
        <v>1</v>
      </c>
      <c r="Z691">
        <v>1099997</v>
      </c>
      <c r="AA691" t="s">
        <v>43</v>
      </c>
      <c r="AB691">
        <v>102</v>
      </c>
      <c r="AC691" t="s">
        <v>45</v>
      </c>
      <c r="AD691" t="s">
        <v>45</v>
      </c>
      <c r="AE691">
        <v>49</v>
      </c>
    </row>
    <row r="692" spans="1:31" x14ac:dyDescent="0.25">
      <c r="B692">
        <v>105</v>
      </c>
      <c r="C692">
        <v>2019099</v>
      </c>
      <c r="D692">
        <v>1745</v>
      </c>
      <c r="E692" t="s">
        <v>114</v>
      </c>
      <c r="F692" s="1">
        <v>43.33</v>
      </c>
      <c r="G692" s="1">
        <f t="shared" si="10"/>
        <v>43.33</v>
      </c>
      <c r="H692" s="2">
        <v>43814</v>
      </c>
      <c r="I692" t="s">
        <v>38</v>
      </c>
      <c r="J692" t="s">
        <v>141</v>
      </c>
      <c r="K692" t="s">
        <v>116</v>
      </c>
      <c r="M692">
        <v>2183</v>
      </c>
      <c r="N692">
        <v>355020</v>
      </c>
      <c r="S692" t="s">
        <v>117</v>
      </c>
      <c r="T692">
        <v>305</v>
      </c>
      <c r="W692">
        <v>12</v>
      </c>
      <c r="X692">
        <v>19</v>
      </c>
      <c r="Y692">
        <v>1</v>
      </c>
      <c r="Z692">
        <v>1001797</v>
      </c>
      <c r="AA692" t="s">
        <v>43</v>
      </c>
      <c r="AB692">
        <v>102</v>
      </c>
      <c r="AC692" t="s">
        <v>45</v>
      </c>
      <c r="AD692" t="s">
        <v>45</v>
      </c>
      <c r="AE692">
        <v>19</v>
      </c>
    </row>
    <row r="693" spans="1:31" x14ac:dyDescent="0.25">
      <c r="B693">
        <v>105</v>
      </c>
      <c r="C693">
        <v>2019099</v>
      </c>
      <c r="D693">
        <v>1745</v>
      </c>
      <c r="E693" t="s">
        <v>114</v>
      </c>
      <c r="F693" s="1">
        <v>43.33</v>
      </c>
      <c r="G693" s="1">
        <f t="shared" si="10"/>
        <v>43.33</v>
      </c>
      <c r="H693" s="2">
        <v>43814</v>
      </c>
      <c r="I693" t="s">
        <v>38</v>
      </c>
      <c r="J693" t="s">
        <v>141</v>
      </c>
      <c r="K693" t="s">
        <v>116</v>
      </c>
      <c r="M693">
        <v>2183</v>
      </c>
      <c r="N693">
        <v>355020</v>
      </c>
      <c r="S693" t="s">
        <v>117</v>
      </c>
      <c r="T693">
        <v>305</v>
      </c>
      <c r="W693">
        <v>12</v>
      </c>
      <c r="X693">
        <v>19</v>
      </c>
      <c r="Y693">
        <v>1</v>
      </c>
      <c r="Z693">
        <v>1001797</v>
      </c>
      <c r="AA693" t="s">
        <v>43</v>
      </c>
      <c r="AB693">
        <v>102</v>
      </c>
      <c r="AC693" t="s">
        <v>45</v>
      </c>
      <c r="AD693" t="s">
        <v>45</v>
      </c>
      <c r="AE693">
        <v>20</v>
      </c>
    </row>
    <row r="694" spans="1:31" x14ac:dyDescent="0.25">
      <c r="B694">
        <v>105</v>
      </c>
      <c r="C694">
        <v>2019099</v>
      </c>
      <c r="D694">
        <v>1745</v>
      </c>
      <c r="E694" t="s">
        <v>114</v>
      </c>
      <c r="F694" s="1">
        <v>43.33</v>
      </c>
      <c r="G694" s="1">
        <f t="shared" si="10"/>
        <v>43.33</v>
      </c>
      <c r="H694" s="2">
        <v>43814</v>
      </c>
      <c r="I694" t="s">
        <v>38</v>
      </c>
      <c r="J694" t="s">
        <v>135</v>
      </c>
      <c r="K694" t="s">
        <v>116</v>
      </c>
      <c r="M694">
        <v>2183</v>
      </c>
      <c r="N694">
        <v>355020</v>
      </c>
      <c r="S694" t="s">
        <v>117</v>
      </c>
      <c r="T694">
        <v>305</v>
      </c>
      <c r="W694">
        <v>12</v>
      </c>
      <c r="X694">
        <v>19</v>
      </c>
      <c r="Y694">
        <v>1</v>
      </c>
      <c r="Z694">
        <v>1001702</v>
      </c>
      <c r="AA694" t="s">
        <v>43</v>
      </c>
      <c r="AB694">
        <v>102</v>
      </c>
      <c r="AC694" t="s">
        <v>45</v>
      </c>
      <c r="AD694" t="s">
        <v>45</v>
      </c>
      <c r="AE694">
        <v>40</v>
      </c>
    </row>
    <row r="695" spans="1:31" x14ac:dyDescent="0.25">
      <c r="B695">
        <v>105</v>
      </c>
      <c r="C695">
        <v>2019099</v>
      </c>
      <c r="D695">
        <v>1745</v>
      </c>
      <c r="E695" t="s">
        <v>114</v>
      </c>
      <c r="F695" s="1">
        <v>32</v>
      </c>
      <c r="G695" s="1">
        <f t="shared" si="10"/>
        <v>32</v>
      </c>
      <c r="H695" s="2">
        <v>43814</v>
      </c>
      <c r="I695" t="s">
        <v>38</v>
      </c>
      <c r="J695" t="s">
        <v>124</v>
      </c>
      <c r="K695" t="s">
        <v>116</v>
      </c>
      <c r="M695">
        <v>2183</v>
      </c>
      <c r="N695">
        <v>355020</v>
      </c>
      <c r="S695" t="s">
        <v>117</v>
      </c>
      <c r="T695">
        <v>305</v>
      </c>
      <c r="W695">
        <v>12</v>
      </c>
      <c r="X695">
        <v>19</v>
      </c>
      <c r="Y695">
        <v>0.5</v>
      </c>
      <c r="Z695">
        <v>1099918</v>
      </c>
      <c r="AA695" t="s">
        <v>43</v>
      </c>
      <c r="AB695">
        <v>102</v>
      </c>
      <c r="AC695" t="s">
        <v>45</v>
      </c>
      <c r="AD695" t="s">
        <v>45</v>
      </c>
      <c r="AE695">
        <v>58</v>
      </c>
    </row>
    <row r="696" spans="1:31" x14ac:dyDescent="0.25">
      <c r="B696">
        <v>105</v>
      </c>
      <c r="C696">
        <v>2019099</v>
      </c>
      <c r="D696">
        <v>1745</v>
      </c>
      <c r="E696" t="s">
        <v>114</v>
      </c>
      <c r="F696" s="1">
        <v>346.64</v>
      </c>
      <c r="G696" s="1">
        <f t="shared" si="10"/>
        <v>346.64</v>
      </c>
      <c r="H696" s="2">
        <v>43816</v>
      </c>
      <c r="I696" t="s">
        <v>38</v>
      </c>
      <c r="J696" t="s">
        <v>134</v>
      </c>
      <c r="K696" t="s">
        <v>116</v>
      </c>
      <c r="M696">
        <v>2186</v>
      </c>
      <c r="N696">
        <v>355252</v>
      </c>
      <c r="S696" t="s">
        <v>117</v>
      </c>
      <c r="T696">
        <v>305</v>
      </c>
      <c r="W696">
        <v>12</v>
      </c>
      <c r="X696">
        <v>19</v>
      </c>
      <c r="Y696">
        <v>7</v>
      </c>
      <c r="Z696">
        <v>1099678</v>
      </c>
      <c r="AA696" t="s">
        <v>43</v>
      </c>
      <c r="AB696">
        <v>102</v>
      </c>
      <c r="AC696" t="s">
        <v>45</v>
      </c>
      <c r="AD696" t="s">
        <v>45</v>
      </c>
      <c r="AE696">
        <v>9</v>
      </c>
    </row>
    <row r="697" spans="1:31" x14ac:dyDescent="0.25">
      <c r="B697">
        <v>105</v>
      </c>
      <c r="C697">
        <v>2019099</v>
      </c>
      <c r="D697">
        <v>1745</v>
      </c>
      <c r="E697" t="s">
        <v>114</v>
      </c>
      <c r="F697" s="1">
        <v>330.3</v>
      </c>
      <c r="G697" s="1">
        <f t="shared" si="10"/>
        <v>330.3</v>
      </c>
      <c r="H697" s="2">
        <v>43816</v>
      </c>
      <c r="I697" t="s">
        <v>38</v>
      </c>
      <c r="J697" t="s">
        <v>151</v>
      </c>
      <c r="K697" t="s">
        <v>116</v>
      </c>
      <c r="M697">
        <v>2186</v>
      </c>
      <c r="N697">
        <v>355252</v>
      </c>
      <c r="S697" t="s">
        <v>117</v>
      </c>
      <c r="T697">
        <v>305</v>
      </c>
      <c r="W697">
        <v>12</v>
      </c>
      <c r="X697">
        <v>19</v>
      </c>
      <c r="Y697">
        <v>6.67</v>
      </c>
      <c r="Z697">
        <v>1001389</v>
      </c>
      <c r="AA697" t="s">
        <v>43</v>
      </c>
      <c r="AB697">
        <v>102</v>
      </c>
      <c r="AC697" t="s">
        <v>45</v>
      </c>
      <c r="AD697" t="s">
        <v>45</v>
      </c>
      <c r="AE697">
        <v>6</v>
      </c>
    </row>
    <row r="698" spans="1:31" x14ac:dyDescent="0.25">
      <c r="B698">
        <v>105</v>
      </c>
      <c r="C698">
        <v>2019099</v>
      </c>
      <c r="D698">
        <v>1745</v>
      </c>
      <c r="E698" t="s">
        <v>114</v>
      </c>
      <c r="F698" s="1">
        <v>316.93</v>
      </c>
      <c r="G698" s="1">
        <f t="shared" si="10"/>
        <v>316.93</v>
      </c>
      <c r="H698" s="2">
        <v>43816</v>
      </c>
      <c r="I698" t="s">
        <v>38</v>
      </c>
      <c r="J698" t="s">
        <v>151</v>
      </c>
      <c r="K698" t="s">
        <v>116</v>
      </c>
      <c r="M698">
        <v>2186</v>
      </c>
      <c r="N698">
        <v>355252</v>
      </c>
      <c r="S698" t="s">
        <v>117</v>
      </c>
      <c r="T698">
        <v>305</v>
      </c>
      <c r="W698">
        <v>12</v>
      </c>
      <c r="X698">
        <v>19</v>
      </c>
      <c r="Y698">
        <v>6.4</v>
      </c>
      <c r="Z698">
        <v>1001389</v>
      </c>
      <c r="AA698" t="s">
        <v>43</v>
      </c>
      <c r="AB698">
        <v>102</v>
      </c>
      <c r="AC698" t="s">
        <v>45</v>
      </c>
      <c r="AD698" t="s">
        <v>45</v>
      </c>
      <c r="AE698">
        <v>7</v>
      </c>
    </row>
    <row r="699" spans="1:31" x14ac:dyDescent="0.25">
      <c r="B699">
        <v>105</v>
      </c>
      <c r="C699">
        <v>2019099</v>
      </c>
      <c r="D699">
        <v>1745</v>
      </c>
      <c r="E699" t="s">
        <v>114</v>
      </c>
      <c r="F699" s="1">
        <v>297.12</v>
      </c>
      <c r="G699" s="1">
        <f t="shared" si="10"/>
        <v>297.12</v>
      </c>
      <c r="H699" s="2">
        <v>43816</v>
      </c>
      <c r="I699" t="s">
        <v>38</v>
      </c>
      <c r="J699" t="s">
        <v>134</v>
      </c>
      <c r="K699" t="s">
        <v>116</v>
      </c>
      <c r="M699">
        <v>2186</v>
      </c>
      <c r="N699">
        <v>355252</v>
      </c>
      <c r="S699" t="s">
        <v>117</v>
      </c>
      <c r="T699">
        <v>305</v>
      </c>
      <c r="W699">
        <v>12</v>
      </c>
      <c r="X699">
        <v>19</v>
      </c>
      <c r="Y699">
        <v>6</v>
      </c>
      <c r="Z699">
        <v>1099678</v>
      </c>
      <c r="AA699" t="s">
        <v>43</v>
      </c>
      <c r="AB699">
        <v>102</v>
      </c>
      <c r="AC699" t="s">
        <v>45</v>
      </c>
      <c r="AD699" t="s">
        <v>45</v>
      </c>
      <c r="AE699">
        <v>8</v>
      </c>
    </row>
    <row r="700" spans="1:31" x14ac:dyDescent="0.25">
      <c r="B700">
        <v>105</v>
      </c>
      <c r="C700">
        <v>2019099</v>
      </c>
      <c r="D700">
        <v>1745</v>
      </c>
      <c r="E700" t="s">
        <v>114</v>
      </c>
      <c r="F700" s="1">
        <v>24.76</v>
      </c>
      <c r="G700" s="1">
        <f t="shared" si="10"/>
        <v>24.76</v>
      </c>
      <c r="H700" s="2">
        <v>43816</v>
      </c>
      <c r="I700" t="s">
        <v>38</v>
      </c>
      <c r="J700" t="s">
        <v>151</v>
      </c>
      <c r="K700" t="s">
        <v>116</v>
      </c>
      <c r="M700">
        <v>2186</v>
      </c>
      <c r="N700">
        <v>355252</v>
      </c>
      <c r="S700" t="s">
        <v>117</v>
      </c>
      <c r="T700">
        <v>305</v>
      </c>
      <c r="W700">
        <v>12</v>
      </c>
      <c r="X700">
        <v>19</v>
      </c>
      <c r="Y700">
        <v>0.5</v>
      </c>
      <c r="Z700">
        <v>1001389</v>
      </c>
      <c r="AA700" t="s">
        <v>43</v>
      </c>
      <c r="AB700">
        <v>102</v>
      </c>
      <c r="AC700" t="s">
        <v>45</v>
      </c>
      <c r="AD700" t="s">
        <v>45</v>
      </c>
      <c r="AE700">
        <v>5</v>
      </c>
    </row>
    <row r="701" spans="1:31" x14ac:dyDescent="0.25">
      <c r="B701">
        <v>105</v>
      </c>
      <c r="C701">
        <v>2019099</v>
      </c>
      <c r="D701">
        <v>1745</v>
      </c>
      <c r="E701" t="s">
        <v>114</v>
      </c>
      <c r="F701" s="1">
        <v>24.76</v>
      </c>
      <c r="G701" s="1">
        <f t="shared" si="10"/>
        <v>24.76</v>
      </c>
      <c r="H701" s="2">
        <v>43816</v>
      </c>
      <c r="I701" t="s">
        <v>38</v>
      </c>
      <c r="J701" t="s">
        <v>151</v>
      </c>
      <c r="K701" t="s">
        <v>116</v>
      </c>
      <c r="M701">
        <v>2186</v>
      </c>
      <c r="N701">
        <v>355252</v>
      </c>
      <c r="S701" t="s">
        <v>117</v>
      </c>
      <c r="T701">
        <v>305</v>
      </c>
      <c r="W701">
        <v>12</v>
      </c>
      <c r="X701">
        <v>19</v>
      </c>
      <c r="Y701">
        <v>0.5</v>
      </c>
      <c r="Z701">
        <v>1001389</v>
      </c>
      <c r="AA701" t="s">
        <v>43</v>
      </c>
      <c r="AB701">
        <v>102</v>
      </c>
      <c r="AC701" t="s">
        <v>45</v>
      </c>
      <c r="AD701" t="s">
        <v>45</v>
      </c>
      <c r="AE701">
        <v>10</v>
      </c>
    </row>
    <row r="702" spans="1:31" x14ac:dyDescent="0.25">
      <c r="A702">
        <v>118</v>
      </c>
      <c r="B702">
        <v>105</v>
      </c>
      <c r="C702">
        <v>2019099</v>
      </c>
      <c r="D702">
        <v>1747</v>
      </c>
      <c r="E702" t="s">
        <v>37</v>
      </c>
      <c r="F702" s="1">
        <v>5440</v>
      </c>
      <c r="G702" s="1">
        <f t="shared" si="10"/>
        <v>5440</v>
      </c>
      <c r="H702" s="2">
        <v>43822</v>
      </c>
      <c r="I702" t="s">
        <v>38</v>
      </c>
      <c r="J702" t="s">
        <v>75</v>
      </c>
      <c r="K702" t="s">
        <v>39</v>
      </c>
      <c r="M702">
        <v>345227</v>
      </c>
      <c r="N702">
        <v>355050</v>
      </c>
      <c r="O702">
        <v>330719</v>
      </c>
      <c r="P702" t="s">
        <v>56</v>
      </c>
      <c r="Q702" t="s">
        <v>41</v>
      </c>
      <c r="S702" t="s">
        <v>42</v>
      </c>
      <c r="T702">
        <v>305</v>
      </c>
      <c r="W702">
        <v>12</v>
      </c>
      <c r="X702">
        <v>19</v>
      </c>
      <c r="Z702">
        <v>3127462</v>
      </c>
      <c r="AA702" t="s">
        <v>43</v>
      </c>
      <c r="AB702">
        <v>105</v>
      </c>
      <c r="AC702" t="s">
        <v>44</v>
      </c>
      <c r="AD702" t="s">
        <v>45</v>
      </c>
      <c r="AE702">
        <v>1</v>
      </c>
    </row>
    <row r="703" spans="1:31" x14ac:dyDescent="0.25">
      <c r="A703" t="s">
        <v>95</v>
      </c>
      <c r="B703">
        <v>105</v>
      </c>
      <c r="C703">
        <v>2019099</v>
      </c>
      <c r="D703">
        <v>1747</v>
      </c>
      <c r="E703" t="s">
        <v>37</v>
      </c>
      <c r="F703" s="1">
        <v>4420</v>
      </c>
      <c r="G703" s="1">
        <f t="shared" si="10"/>
        <v>4420</v>
      </c>
      <c r="H703" s="2">
        <v>43822</v>
      </c>
      <c r="I703" t="s">
        <v>38</v>
      </c>
      <c r="J703" t="s">
        <v>75</v>
      </c>
      <c r="K703" t="s">
        <v>39</v>
      </c>
      <c r="M703">
        <v>345226</v>
      </c>
      <c r="N703">
        <v>355048</v>
      </c>
      <c r="O703">
        <v>330294</v>
      </c>
      <c r="P703" t="s">
        <v>56</v>
      </c>
      <c r="Q703" t="s">
        <v>41</v>
      </c>
      <c r="S703" t="s">
        <v>42</v>
      </c>
      <c r="T703">
        <v>305</v>
      </c>
      <c r="W703">
        <v>12</v>
      </c>
      <c r="X703">
        <v>19</v>
      </c>
      <c r="Z703">
        <v>3127462</v>
      </c>
      <c r="AA703" t="s">
        <v>43</v>
      </c>
      <c r="AB703">
        <v>105</v>
      </c>
      <c r="AC703" t="s">
        <v>44</v>
      </c>
      <c r="AD703" t="s">
        <v>45</v>
      </c>
      <c r="AE703">
        <v>1</v>
      </c>
    </row>
    <row r="704" spans="1:31" x14ac:dyDescent="0.25">
      <c r="B704">
        <v>105</v>
      </c>
      <c r="C704">
        <v>2019099</v>
      </c>
      <c r="D704">
        <v>1747</v>
      </c>
      <c r="E704" t="s">
        <v>37</v>
      </c>
      <c r="F704" s="1">
        <v>422100.86</v>
      </c>
      <c r="G704" s="1">
        <f t="shared" si="10"/>
        <v>422100.86</v>
      </c>
      <c r="H704" s="2">
        <v>43830</v>
      </c>
      <c r="I704" t="s">
        <v>38</v>
      </c>
      <c r="J704" t="s">
        <v>47</v>
      </c>
      <c r="K704" t="s">
        <v>48</v>
      </c>
      <c r="M704">
        <v>367779</v>
      </c>
      <c r="N704">
        <v>356573</v>
      </c>
      <c r="R704" t="s">
        <v>49</v>
      </c>
      <c r="S704" t="s">
        <v>50</v>
      </c>
      <c r="T704">
        <v>305</v>
      </c>
      <c r="W704">
        <v>12</v>
      </c>
      <c r="X704">
        <v>19</v>
      </c>
      <c r="AA704" t="s">
        <v>43</v>
      </c>
      <c r="AB704">
        <v>102</v>
      </c>
      <c r="AC704" t="s">
        <v>51</v>
      </c>
      <c r="AD704" t="s">
        <v>45</v>
      </c>
      <c r="AE704">
        <v>4</v>
      </c>
    </row>
    <row r="705" spans="2:31" x14ac:dyDescent="0.25">
      <c r="B705">
        <v>105</v>
      </c>
      <c r="C705">
        <v>2019099</v>
      </c>
      <c r="D705">
        <v>1747</v>
      </c>
      <c r="E705" t="s">
        <v>37</v>
      </c>
      <c r="F705" s="1">
        <v>379577.67</v>
      </c>
      <c r="G705" s="1">
        <f t="shared" si="10"/>
        <v>379577.67</v>
      </c>
      <c r="H705" s="2">
        <v>43830</v>
      </c>
      <c r="I705" t="s">
        <v>38</v>
      </c>
      <c r="J705" t="s">
        <v>47</v>
      </c>
      <c r="K705" t="s">
        <v>52</v>
      </c>
      <c r="M705">
        <v>367779</v>
      </c>
      <c r="N705">
        <v>356573</v>
      </c>
      <c r="R705" t="s">
        <v>49</v>
      </c>
      <c r="S705" t="s">
        <v>50</v>
      </c>
      <c r="T705">
        <v>305</v>
      </c>
      <c r="W705">
        <v>12</v>
      </c>
      <c r="X705">
        <v>19</v>
      </c>
      <c r="AA705" t="s">
        <v>43</v>
      </c>
      <c r="AB705">
        <v>102</v>
      </c>
      <c r="AC705" t="s">
        <v>51</v>
      </c>
      <c r="AD705" t="s">
        <v>45</v>
      </c>
      <c r="AE705">
        <v>3</v>
      </c>
    </row>
    <row r="706" spans="2:31" x14ac:dyDescent="0.25">
      <c r="B706">
        <v>105</v>
      </c>
      <c r="C706">
        <v>2019099</v>
      </c>
      <c r="D706">
        <v>1747</v>
      </c>
      <c r="E706" t="s">
        <v>37</v>
      </c>
      <c r="F706" s="1">
        <v>358780.53</v>
      </c>
      <c r="G706" s="1">
        <f t="shared" si="10"/>
        <v>358780.53</v>
      </c>
      <c r="H706" s="2">
        <v>43830</v>
      </c>
      <c r="I706" t="s">
        <v>38</v>
      </c>
      <c r="J706" t="s">
        <v>47</v>
      </c>
      <c r="K706" t="s">
        <v>53</v>
      </c>
      <c r="M706">
        <v>367779</v>
      </c>
      <c r="N706">
        <v>356573</v>
      </c>
      <c r="R706" t="s">
        <v>49</v>
      </c>
      <c r="S706" t="s">
        <v>50</v>
      </c>
      <c r="T706">
        <v>305</v>
      </c>
      <c r="W706">
        <v>12</v>
      </c>
      <c r="X706">
        <v>19</v>
      </c>
      <c r="AA706" t="s">
        <v>43</v>
      </c>
      <c r="AB706">
        <v>102</v>
      </c>
      <c r="AC706" t="s">
        <v>51</v>
      </c>
      <c r="AD706" t="s">
        <v>45</v>
      </c>
      <c r="AE706">
        <v>5</v>
      </c>
    </row>
    <row r="707" spans="2:31" x14ac:dyDescent="0.25">
      <c r="B707">
        <v>105</v>
      </c>
      <c r="C707">
        <v>2019099</v>
      </c>
      <c r="D707">
        <v>1747</v>
      </c>
      <c r="E707" t="s">
        <v>37</v>
      </c>
      <c r="F707" s="1">
        <v>270786.87</v>
      </c>
      <c r="G707" s="1">
        <f t="shared" si="10"/>
        <v>270786.87</v>
      </c>
      <c r="H707" s="2">
        <v>43830</v>
      </c>
      <c r="I707" t="s">
        <v>38</v>
      </c>
      <c r="J707" t="s">
        <v>47</v>
      </c>
      <c r="K707" t="s">
        <v>54</v>
      </c>
      <c r="M707">
        <v>367779</v>
      </c>
      <c r="N707">
        <v>356573</v>
      </c>
      <c r="R707" t="s">
        <v>49</v>
      </c>
      <c r="S707" t="s">
        <v>50</v>
      </c>
      <c r="T707">
        <v>305</v>
      </c>
      <c r="W707">
        <v>12</v>
      </c>
      <c r="X707">
        <v>19</v>
      </c>
      <c r="AA707" t="s">
        <v>43</v>
      </c>
      <c r="AB707">
        <v>102</v>
      </c>
      <c r="AC707" t="s">
        <v>51</v>
      </c>
      <c r="AD707" t="s">
        <v>45</v>
      </c>
      <c r="AE707">
        <v>2</v>
      </c>
    </row>
    <row r="708" spans="2:31" x14ac:dyDescent="0.25">
      <c r="B708">
        <v>105</v>
      </c>
      <c r="C708">
        <v>2019099</v>
      </c>
      <c r="D708">
        <v>1747</v>
      </c>
      <c r="E708" t="s">
        <v>37</v>
      </c>
      <c r="F708" s="1">
        <v>69600</v>
      </c>
      <c r="G708" s="1">
        <f t="shared" ref="G708:G771" si="11">ABS(F708)</f>
        <v>69600</v>
      </c>
      <c r="H708" s="2">
        <v>43830</v>
      </c>
      <c r="I708" t="s">
        <v>38</v>
      </c>
      <c r="J708" t="s">
        <v>47</v>
      </c>
      <c r="K708" t="s">
        <v>61</v>
      </c>
      <c r="M708">
        <v>367718</v>
      </c>
      <c r="N708">
        <v>356323</v>
      </c>
      <c r="R708" t="s">
        <v>49</v>
      </c>
      <c r="S708" t="s">
        <v>50</v>
      </c>
      <c r="T708">
        <v>305</v>
      </c>
      <c r="W708">
        <v>12</v>
      </c>
      <c r="X708">
        <v>19</v>
      </c>
      <c r="AA708" t="s">
        <v>43</v>
      </c>
      <c r="AB708">
        <v>102</v>
      </c>
      <c r="AC708" t="s">
        <v>51</v>
      </c>
      <c r="AD708" t="s">
        <v>45</v>
      </c>
      <c r="AE708">
        <v>34</v>
      </c>
    </row>
    <row r="709" spans="2:31" x14ac:dyDescent="0.25">
      <c r="B709">
        <v>105</v>
      </c>
      <c r="C709">
        <v>2019099</v>
      </c>
      <c r="D709">
        <v>1747</v>
      </c>
      <c r="E709" t="s">
        <v>37</v>
      </c>
      <c r="F709" s="1">
        <v>39040</v>
      </c>
      <c r="G709" s="1">
        <f t="shared" si="11"/>
        <v>39040</v>
      </c>
      <c r="H709" s="2">
        <v>43830</v>
      </c>
      <c r="I709" t="s">
        <v>38</v>
      </c>
      <c r="J709" t="s">
        <v>47</v>
      </c>
      <c r="K709" t="s">
        <v>65</v>
      </c>
      <c r="M709">
        <v>367718</v>
      </c>
      <c r="N709">
        <v>356323</v>
      </c>
      <c r="R709" t="s">
        <v>49</v>
      </c>
      <c r="S709" t="s">
        <v>50</v>
      </c>
      <c r="T709">
        <v>305</v>
      </c>
      <c r="W709">
        <v>12</v>
      </c>
      <c r="X709">
        <v>19</v>
      </c>
      <c r="AA709" t="s">
        <v>43</v>
      </c>
      <c r="AB709">
        <v>102</v>
      </c>
      <c r="AC709" t="s">
        <v>51</v>
      </c>
      <c r="AD709" t="s">
        <v>45</v>
      </c>
      <c r="AE709">
        <v>35</v>
      </c>
    </row>
    <row r="710" spans="2:31" x14ac:dyDescent="0.25">
      <c r="B710">
        <v>105</v>
      </c>
      <c r="C710">
        <v>2019099</v>
      </c>
      <c r="D710">
        <v>1747</v>
      </c>
      <c r="E710" t="s">
        <v>37</v>
      </c>
      <c r="F710" s="1">
        <v>31040</v>
      </c>
      <c r="G710" s="1">
        <f t="shared" si="11"/>
        <v>31040</v>
      </c>
      <c r="H710" s="2">
        <v>43830</v>
      </c>
      <c r="I710" t="s">
        <v>38</v>
      </c>
      <c r="J710" t="s">
        <v>47</v>
      </c>
      <c r="K710" t="s">
        <v>67</v>
      </c>
      <c r="M710">
        <v>367718</v>
      </c>
      <c r="N710">
        <v>356323</v>
      </c>
      <c r="R710" t="s">
        <v>49</v>
      </c>
      <c r="S710" t="s">
        <v>50</v>
      </c>
      <c r="T710">
        <v>305</v>
      </c>
      <c r="W710">
        <v>12</v>
      </c>
      <c r="X710">
        <v>19</v>
      </c>
      <c r="AA710" t="s">
        <v>43</v>
      </c>
      <c r="AB710">
        <v>102</v>
      </c>
      <c r="AC710" t="s">
        <v>51</v>
      </c>
      <c r="AD710" t="s">
        <v>45</v>
      </c>
      <c r="AE710">
        <v>33</v>
      </c>
    </row>
    <row r="711" spans="2:31" x14ac:dyDescent="0.25">
      <c r="B711">
        <v>105</v>
      </c>
      <c r="C711">
        <v>2019099</v>
      </c>
      <c r="D711">
        <v>1747</v>
      </c>
      <c r="E711" t="s">
        <v>37</v>
      </c>
      <c r="F711" s="1">
        <v>11797.5</v>
      </c>
      <c r="G711" s="1">
        <f t="shared" si="11"/>
        <v>11797.5</v>
      </c>
      <c r="H711" s="2">
        <v>43830</v>
      </c>
      <c r="I711" t="s">
        <v>38</v>
      </c>
      <c r="J711" t="s">
        <v>47</v>
      </c>
      <c r="K711" t="s">
        <v>73</v>
      </c>
      <c r="M711">
        <v>367779</v>
      </c>
      <c r="N711">
        <v>356573</v>
      </c>
      <c r="R711" t="s">
        <v>49</v>
      </c>
      <c r="S711" t="s">
        <v>50</v>
      </c>
      <c r="T711">
        <v>305</v>
      </c>
      <c r="W711">
        <v>12</v>
      </c>
      <c r="X711">
        <v>19</v>
      </c>
      <c r="AA711" t="s">
        <v>43</v>
      </c>
      <c r="AB711">
        <v>102</v>
      </c>
      <c r="AC711" t="s">
        <v>51</v>
      </c>
      <c r="AD711" t="s">
        <v>45</v>
      </c>
      <c r="AE711">
        <v>6</v>
      </c>
    </row>
    <row r="712" spans="2:31" x14ac:dyDescent="0.25">
      <c r="B712">
        <v>105</v>
      </c>
      <c r="C712">
        <v>2019099</v>
      </c>
      <c r="D712">
        <v>1747</v>
      </c>
      <c r="E712" t="s">
        <v>37</v>
      </c>
      <c r="F712" s="1">
        <v>8585</v>
      </c>
      <c r="G712" s="1">
        <f t="shared" si="11"/>
        <v>8585</v>
      </c>
      <c r="H712" s="2">
        <v>43830</v>
      </c>
      <c r="I712" t="s">
        <v>38</v>
      </c>
      <c r="J712" t="s">
        <v>47</v>
      </c>
      <c r="K712" t="s">
        <v>79</v>
      </c>
      <c r="M712">
        <v>367718</v>
      </c>
      <c r="N712">
        <v>356323</v>
      </c>
      <c r="R712" t="s">
        <v>49</v>
      </c>
      <c r="S712" t="s">
        <v>50</v>
      </c>
      <c r="T712">
        <v>305</v>
      </c>
      <c r="W712">
        <v>12</v>
      </c>
      <c r="X712">
        <v>19</v>
      </c>
      <c r="AA712" t="s">
        <v>43</v>
      </c>
      <c r="AB712">
        <v>102</v>
      </c>
      <c r="AC712" t="s">
        <v>51</v>
      </c>
      <c r="AD712" t="s">
        <v>45</v>
      </c>
      <c r="AE712">
        <v>36</v>
      </c>
    </row>
    <row r="713" spans="2:31" x14ac:dyDescent="0.25">
      <c r="B713">
        <v>105</v>
      </c>
      <c r="C713">
        <v>2019099</v>
      </c>
      <c r="D713">
        <v>1747</v>
      </c>
      <c r="E713" t="s">
        <v>37</v>
      </c>
      <c r="F713" s="1">
        <v>6120</v>
      </c>
      <c r="G713" s="1">
        <f t="shared" si="11"/>
        <v>6120</v>
      </c>
      <c r="H713" s="2">
        <v>43830</v>
      </c>
      <c r="I713" t="s">
        <v>38</v>
      </c>
      <c r="J713" t="s">
        <v>47</v>
      </c>
      <c r="K713" t="s">
        <v>89</v>
      </c>
      <c r="M713">
        <v>367718</v>
      </c>
      <c r="N713">
        <v>356323</v>
      </c>
      <c r="R713" t="s">
        <v>49</v>
      </c>
      <c r="S713" t="s">
        <v>50</v>
      </c>
      <c r="T713">
        <v>305</v>
      </c>
      <c r="W713">
        <v>12</v>
      </c>
      <c r="X713">
        <v>19</v>
      </c>
      <c r="AA713" t="s">
        <v>43</v>
      </c>
      <c r="AB713">
        <v>102</v>
      </c>
      <c r="AC713" t="s">
        <v>51</v>
      </c>
      <c r="AD713" t="s">
        <v>45</v>
      </c>
      <c r="AE713">
        <v>38</v>
      </c>
    </row>
    <row r="714" spans="2:31" x14ac:dyDescent="0.25">
      <c r="B714">
        <v>105</v>
      </c>
      <c r="C714">
        <v>2019099</v>
      </c>
      <c r="D714">
        <v>1747</v>
      </c>
      <c r="E714" t="s">
        <v>37</v>
      </c>
      <c r="F714" s="1">
        <v>6120</v>
      </c>
      <c r="G714" s="1">
        <f t="shared" si="11"/>
        <v>6120</v>
      </c>
      <c r="H714" s="2">
        <v>43830</v>
      </c>
      <c r="I714" t="s">
        <v>38</v>
      </c>
      <c r="J714" t="s">
        <v>47</v>
      </c>
      <c r="K714" t="s">
        <v>90</v>
      </c>
      <c r="M714">
        <v>367718</v>
      </c>
      <c r="N714">
        <v>356323</v>
      </c>
      <c r="R714" t="s">
        <v>49</v>
      </c>
      <c r="S714" t="s">
        <v>50</v>
      </c>
      <c r="T714">
        <v>305</v>
      </c>
      <c r="W714">
        <v>12</v>
      </c>
      <c r="X714">
        <v>19</v>
      </c>
      <c r="AA714" t="s">
        <v>43</v>
      </c>
      <c r="AB714">
        <v>102</v>
      </c>
      <c r="AC714" t="s">
        <v>51</v>
      </c>
      <c r="AD714" t="s">
        <v>45</v>
      </c>
      <c r="AE714">
        <v>39</v>
      </c>
    </row>
    <row r="715" spans="2:31" x14ac:dyDescent="0.25">
      <c r="B715">
        <v>105</v>
      </c>
      <c r="C715">
        <v>2019099</v>
      </c>
      <c r="D715">
        <v>1747</v>
      </c>
      <c r="E715" t="s">
        <v>37</v>
      </c>
      <c r="F715" s="1">
        <v>5100</v>
      </c>
      <c r="G715" s="1">
        <f t="shared" si="11"/>
        <v>5100</v>
      </c>
      <c r="H715" s="2">
        <v>43830</v>
      </c>
      <c r="I715" t="s">
        <v>38</v>
      </c>
      <c r="J715" t="s">
        <v>47</v>
      </c>
      <c r="K715" t="s">
        <v>94</v>
      </c>
      <c r="M715">
        <v>367779</v>
      </c>
      <c r="N715">
        <v>356573</v>
      </c>
      <c r="R715" t="s">
        <v>49</v>
      </c>
      <c r="S715" t="s">
        <v>50</v>
      </c>
      <c r="T715">
        <v>305</v>
      </c>
      <c r="W715">
        <v>12</v>
      </c>
      <c r="X715">
        <v>19</v>
      </c>
      <c r="AA715" t="s">
        <v>43</v>
      </c>
      <c r="AB715">
        <v>102</v>
      </c>
      <c r="AC715" t="s">
        <v>51</v>
      </c>
      <c r="AD715" t="s">
        <v>45</v>
      </c>
      <c r="AE715">
        <v>8</v>
      </c>
    </row>
    <row r="716" spans="2:31" x14ac:dyDescent="0.25">
      <c r="B716">
        <v>105</v>
      </c>
      <c r="C716">
        <v>2019099</v>
      </c>
      <c r="D716">
        <v>1747</v>
      </c>
      <c r="E716" t="s">
        <v>37</v>
      </c>
      <c r="F716" s="1">
        <v>4080</v>
      </c>
      <c r="G716" s="1">
        <f t="shared" si="11"/>
        <v>4080</v>
      </c>
      <c r="H716" s="2">
        <v>43830</v>
      </c>
      <c r="I716" t="s">
        <v>38</v>
      </c>
      <c r="J716" t="s">
        <v>47</v>
      </c>
      <c r="K716" t="s">
        <v>99</v>
      </c>
      <c r="M716">
        <v>367718</v>
      </c>
      <c r="N716">
        <v>356323</v>
      </c>
      <c r="R716" t="s">
        <v>49</v>
      </c>
      <c r="S716" t="s">
        <v>50</v>
      </c>
      <c r="T716">
        <v>305</v>
      </c>
      <c r="W716">
        <v>12</v>
      </c>
      <c r="X716">
        <v>19</v>
      </c>
      <c r="AA716" t="s">
        <v>43</v>
      </c>
      <c r="AB716">
        <v>102</v>
      </c>
      <c r="AC716" t="s">
        <v>51</v>
      </c>
      <c r="AD716" t="s">
        <v>45</v>
      </c>
      <c r="AE716">
        <v>37</v>
      </c>
    </row>
    <row r="717" spans="2:31" x14ac:dyDescent="0.25">
      <c r="B717">
        <v>105</v>
      </c>
      <c r="C717">
        <v>2019099</v>
      </c>
      <c r="D717">
        <v>1747</v>
      </c>
      <c r="E717" t="s">
        <v>37</v>
      </c>
      <c r="F717" s="1">
        <v>3740</v>
      </c>
      <c r="G717" s="1">
        <f t="shared" si="11"/>
        <v>3740</v>
      </c>
      <c r="H717" s="2">
        <v>43830</v>
      </c>
      <c r="I717" t="s">
        <v>38</v>
      </c>
      <c r="J717" t="s">
        <v>47</v>
      </c>
      <c r="K717" t="s">
        <v>102</v>
      </c>
      <c r="M717">
        <v>367718</v>
      </c>
      <c r="N717">
        <v>356323</v>
      </c>
      <c r="R717" t="s">
        <v>49</v>
      </c>
      <c r="S717" t="s">
        <v>50</v>
      </c>
      <c r="T717">
        <v>305</v>
      </c>
      <c r="W717">
        <v>12</v>
      </c>
      <c r="X717">
        <v>19</v>
      </c>
      <c r="AA717" t="s">
        <v>43</v>
      </c>
      <c r="AB717">
        <v>102</v>
      </c>
      <c r="AC717" t="s">
        <v>51</v>
      </c>
      <c r="AD717" t="s">
        <v>45</v>
      </c>
      <c r="AE717">
        <v>40</v>
      </c>
    </row>
    <row r="718" spans="2:31" x14ac:dyDescent="0.25">
      <c r="B718">
        <v>105</v>
      </c>
      <c r="C718">
        <v>2019099</v>
      </c>
      <c r="D718">
        <v>1747</v>
      </c>
      <c r="E718" t="s">
        <v>37</v>
      </c>
      <c r="F718" s="1">
        <v>490</v>
      </c>
      <c r="G718" s="1">
        <f t="shared" si="11"/>
        <v>490</v>
      </c>
      <c r="H718" s="2">
        <v>43830</v>
      </c>
      <c r="I718" t="s">
        <v>38</v>
      </c>
      <c r="J718" t="s">
        <v>47</v>
      </c>
      <c r="K718" t="s">
        <v>123</v>
      </c>
      <c r="M718">
        <v>367779</v>
      </c>
      <c r="N718">
        <v>356573</v>
      </c>
      <c r="R718" t="s">
        <v>49</v>
      </c>
      <c r="S718" t="s">
        <v>50</v>
      </c>
      <c r="T718">
        <v>305</v>
      </c>
      <c r="W718">
        <v>12</v>
      </c>
      <c r="X718">
        <v>19</v>
      </c>
      <c r="AA718" t="s">
        <v>43</v>
      </c>
      <c r="AB718">
        <v>102</v>
      </c>
      <c r="AC718" t="s">
        <v>51</v>
      </c>
      <c r="AD718" t="s">
        <v>45</v>
      </c>
      <c r="AE718">
        <v>7</v>
      </c>
    </row>
    <row r="719" spans="2:31" x14ac:dyDescent="0.25">
      <c r="B719">
        <v>105</v>
      </c>
      <c r="C719">
        <v>2019099</v>
      </c>
      <c r="D719">
        <v>1745</v>
      </c>
      <c r="E719" t="s">
        <v>114</v>
      </c>
      <c r="F719" s="1">
        <v>346.64</v>
      </c>
      <c r="G719" s="1">
        <f t="shared" si="11"/>
        <v>346.64</v>
      </c>
      <c r="H719" s="2">
        <v>43830</v>
      </c>
      <c r="I719" t="s">
        <v>38</v>
      </c>
      <c r="J719" t="s">
        <v>135</v>
      </c>
      <c r="K719" t="s">
        <v>116</v>
      </c>
      <c r="M719">
        <v>2192</v>
      </c>
      <c r="N719">
        <v>356023</v>
      </c>
      <c r="S719" t="s">
        <v>117</v>
      </c>
      <c r="T719">
        <v>305</v>
      </c>
      <c r="W719">
        <v>12</v>
      </c>
      <c r="X719">
        <v>19</v>
      </c>
      <c r="Y719">
        <v>8</v>
      </c>
      <c r="Z719">
        <v>1001702</v>
      </c>
      <c r="AA719" t="s">
        <v>43</v>
      </c>
      <c r="AB719">
        <v>102</v>
      </c>
      <c r="AC719" t="s">
        <v>45</v>
      </c>
      <c r="AD719" t="s">
        <v>45</v>
      </c>
      <c r="AE719">
        <v>11</v>
      </c>
    </row>
    <row r="720" spans="2:31" x14ac:dyDescent="0.25">
      <c r="B720">
        <v>105</v>
      </c>
      <c r="C720">
        <v>2019099</v>
      </c>
      <c r="D720">
        <v>1745</v>
      </c>
      <c r="E720" t="s">
        <v>114</v>
      </c>
      <c r="F720" s="1">
        <v>276</v>
      </c>
      <c r="G720" s="1">
        <f t="shared" si="11"/>
        <v>276</v>
      </c>
      <c r="H720" s="2">
        <v>43830</v>
      </c>
      <c r="I720" t="s">
        <v>38</v>
      </c>
      <c r="J720" t="s">
        <v>120</v>
      </c>
      <c r="K720" t="s">
        <v>116</v>
      </c>
      <c r="M720">
        <v>2192</v>
      </c>
      <c r="N720">
        <v>356023</v>
      </c>
      <c r="S720" t="s">
        <v>117</v>
      </c>
      <c r="T720">
        <v>305</v>
      </c>
      <c r="W720">
        <v>12</v>
      </c>
      <c r="X720">
        <v>19</v>
      </c>
      <c r="Y720">
        <v>3</v>
      </c>
      <c r="Z720">
        <v>1099823</v>
      </c>
      <c r="AA720" t="s">
        <v>43</v>
      </c>
      <c r="AB720">
        <v>102</v>
      </c>
      <c r="AC720" t="s">
        <v>45</v>
      </c>
      <c r="AD720" t="s">
        <v>45</v>
      </c>
      <c r="AE720">
        <v>14</v>
      </c>
    </row>
    <row r="721" spans="2:31" x14ac:dyDescent="0.25">
      <c r="B721">
        <v>105</v>
      </c>
      <c r="C721">
        <v>2019099</v>
      </c>
      <c r="D721">
        <v>1745</v>
      </c>
      <c r="E721" t="s">
        <v>114</v>
      </c>
      <c r="F721" s="1">
        <v>276</v>
      </c>
      <c r="G721" s="1">
        <f t="shared" si="11"/>
        <v>276</v>
      </c>
      <c r="H721" s="2">
        <v>43830</v>
      </c>
      <c r="I721" t="s">
        <v>38</v>
      </c>
      <c r="J721" t="s">
        <v>120</v>
      </c>
      <c r="K721" t="s">
        <v>116</v>
      </c>
      <c r="M721">
        <v>2192</v>
      </c>
      <c r="N721">
        <v>356023</v>
      </c>
      <c r="S721" t="s">
        <v>117</v>
      </c>
      <c r="T721">
        <v>305</v>
      </c>
      <c r="W721">
        <v>12</v>
      </c>
      <c r="X721">
        <v>19</v>
      </c>
      <c r="Y721">
        <v>3</v>
      </c>
      <c r="Z721">
        <v>1099823</v>
      </c>
      <c r="AA721" t="s">
        <v>43</v>
      </c>
      <c r="AB721">
        <v>102</v>
      </c>
      <c r="AC721" t="s">
        <v>45</v>
      </c>
      <c r="AD721" t="s">
        <v>45</v>
      </c>
      <c r="AE721">
        <v>15</v>
      </c>
    </row>
    <row r="722" spans="2:31" x14ac:dyDescent="0.25">
      <c r="B722">
        <v>105</v>
      </c>
      <c r="C722">
        <v>2019099</v>
      </c>
      <c r="D722">
        <v>1745</v>
      </c>
      <c r="E722" t="s">
        <v>114</v>
      </c>
      <c r="F722" s="1">
        <v>276</v>
      </c>
      <c r="G722" s="1">
        <f t="shared" si="11"/>
        <v>276</v>
      </c>
      <c r="H722" s="2">
        <v>43830</v>
      </c>
      <c r="I722" t="s">
        <v>38</v>
      </c>
      <c r="J722" t="s">
        <v>120</v>
      </c>
      <c r="K722" t="s">
        <v>116</v>
      </c>
      <c r="M722">
        <v>2192</v>
      </c>
      <c r="N722">
        <v>356023</v>
      </c>
      <c r="S722" t="s">
        <v>117</v>
      </c>
      <c r="T722">
        <v>305</v>
      </c>
      <c r="W722">
        <v>12</v>
      </c>
      <c r="X722">
        <v>19</v>
      </c>
      <c r="Y722">
        <v>3</v>
      </c>
      <c r="Z722">
        <v>1099823</v>
      </c>
      <c r="AA722" t="s">
        <v>43</v>
      </c>
      <c r="AB722">
        <v>102</v>
      </c>
      <c r="AC722" t="s">
        <v>45</v>
      </c>
      <c r="AD722" t="s">
        <v>45</v>
      </c>
      <c r="AE722">
        <v>17</v>
      </c>
    </row>
    <row r="723" spans="2:31" x14ac:dyDescent="0.25">
      <c r="B723">
        <v>105</v>
      </c>
      <c r="C723">
        <v>2019099</v>
      </c>
      <c r="D723">
        <v>1745</v>
      </c>
      <c r="E723" t="s">
        <v>114</v>
      </c>
      <c r="F723" s="1">
        <v>276</v>
      </c>
      <c r="G723" s="1">
        <f t="shared" si="11"/>
        <v>276</v>
      </c>
      <c r="H723" s="2">
        <v>43830</v>
      </c>
      <c r="I723" t="s">
        <v>38</v>
      </c>
      <c r="J723" t="s">
        <v>120</v>
      </c>
      <c r="K723" t="s">
        <v>116</v>
      </c>
      <c r="M723">
        <v>2192</v>
      </c>
      <c r="N723">
        <v>356023</v>
      </c>
      <c r="S723" t="s">
        <v>117</v>
      </c>
      <c r="T723">
        <v>305</v>
      </c>
      <c r="W723">
        <v>12</v>
      </c>
      <c r="X723">
        <v>19</v>
      </c>
      <c r="Y723">
        <v>3</v>
      </c>
      <c r="Z723">
        <v>1099823</v>
      </c>
      <c r="AA723" t="s">
        <v>43</v>
      </c>
      <c r="AB723">
        <v>102</v>
      </c>
      <c r="AC723" t="s">
        <v>45</v>
      </c>
      <c r="AD723" t="s">
        <v>45</v>
      </c>
      <c r="AE723">
        <v>18</v>
      </c>
    </row>
    <row r="724" spans="2:31" x14ac:dyDescent="0.25">
      <c r="B724">
        <v>105</v>
      </c>
      <c r="C724">
        <v>2019099</v>
      </c>
      <c r="D724">
        <v>1745</v>
      </c>
      <c r="E724" t="s">
        <v>114</v>
      </c>
      <c r="F724" s="1">
        <v>247.6</v>
      </c>
      <c r="G724" s="1">
        <f t="shared" si="11"/>
        <v>247.6</v>
      </c>
      <c r="H724" s="2">
        <v>43830</v>
      </c>
      <c r="I724" t="s">
        <v>38</v>
      </c>
      <c r="J724" t="s">
        <v>128</v>
      </c>
      <c r="K724" t="s">
        <v>116</v>
      </c>
      <c r="M724">
        <v>2192</v>
      </c>
      <c r="N724">
        <v>356023</v>
      </c>
      <c r="S724" t="s">
        <v>117</v>
      </c>
      <c r="T724">
        <v>305</v>
      </c>
      <c r="W724">
        <v>12</v>
      </c>
      <c r="X724">
        <v>19</v>
      </c>
      <c r="Y724">
        <v>5</v>
      </c>
      <c r="Z724">
        <v>1001564</v>
      </c>
      <c r="AA724" t="s">
        <v>43</v>
      </c>
      <c r="AB724">
        <v>102</v>
      </c>
      <c r="AC724" t="s">
        <v>45</v>
      </c>
      <c r="AD724" t="s">
        <v>45</v>
      </c>
      <c r="AE724">
        <v>29</v>
      </c>
    </row>
    <row r="725" spans="2:31" x14ac:dyDescent="0.25">
      <c r="B725">
        <v>105</v>
      </c>
      <c r="C725">
        <v>2019099</v>
      </c>
      <c r="D725">
        <v>1745</v>
      </c>
      <c r="E725" t="s">
        <v>114</v>
      </c>
      <c r="F725" s="1">
        <v>222.84</v>
      </c>
      <c r="G725" s="1">
        <f t="shared" si="11"/>
        <v>222.84</v>
      </c>
      <c r="H725" s="2">
        <v>43830</v>
      </c>
      <c r="I725" t="s">
        <v>38</v>
      </c>
      <c r="J725" t="s">
        <v>128</v>
      </c>
      <c r="K725" t="s">
        <v>116</v>
      </c>
      <c r="M725">
        <v>2192</v>
      </c>
      <c r="N725">
        <v>356023</v>
      </c>
      <c r="S725" t="s">
        <v>117</v>
      </c>
      <c r="T725">
        <v>305</v>
      </c>
      <c r="W725">
        <v>12</v>
      </c>
      <c r="X725">
        <v>19</v>
      </c>
      <c r="Y725">
        <v>4.5</v>
      </c>
      <c r="Z725">
        <v>1001564</v>
      </c>
      <c r="AA725" t="s">
        <v>43</v>
      </c>
      <c r="AB725">
        <v>102</v>
      </c>
      <c r="AC725" t="s">
        <v>45</v>
      </c>
      <c r="AD725" t="s">
        <v>45</v>
      </c>
      <c r="AE725">
        <v>31</v>
      </c>
    </row>
    <row r="726" spans="2:31" x14ac:dyDescent="0.25">
      <c r="B726">
        <v>105</v>
      </c>
      <c r="C726">
        <v>2019099</v>
      </c>
      <c r="D726">
        <v>1745</v>
      </c>
      <c r="E726" t="s">
        <v>114</v>
      </c>
      <c r="F726" s="1">
        <v>216.65</v>
      </c>
      <c r="G726" s="1">
        <f t="shared" si="11"/>
        <v>216.65</v>
      </c>
      <c r="H726" s="2">
        <v>43830</v>
      </c>
      <c r="I726" t="s">
        <v>38</v>
      </c>
      <c r="J726" t="s">
        <v>135</v>
      </c>
      <c r="K726" t="s">
        <v>116</v>
      </c>
      <c r="M726">
        <v>2192</v>
      </c>
      <c r="N726">
        <v>356023</v>
      </c>
      <c r="S726" t="s">
        <v>117</v>
      </c>
      <c r="T726">
        <v>305</v>
      </c>
      <c r="W726">
        <v>12</v>
      </c>
      <c r="X726">
        <v>19</v>
      </c>
      <c r="Y726">
        <v>5</v>
      </c>
      <c r="Z726">
        <v>1001702</v>
      </c>
      <c r="AA726" t="s">
        <v>43</v>
      </c>
      <c r="AB726">
        <v>102</v>
      </c>
      <c r="AC726" t="s">
        <v>45</v>
      </c>
      <c r="AD726" t="s">
        <v>45</v>
      </c>
      <c r="AE726">
        <v>13</v>
      </c>
    </row>
    <row r="727" spans="2:31" x14ac:dyDescent="0.25">
      <c r="B727">
        <v>105</v>
      </c>
      <c r="C727">
        <v>2019099</v>
      </c>
      <c r="D727">
        <v>1745</v>
      </c>
      <c r="E727" t="s">
        <v>114</v>
      </c>
      <c r="F727" s="1">
        <v>216.65</v>
      </c>
      <c r="G727" s="1">
        <f t="shared" si="11"/>
        <v>216.65</v>
      </c>
      <c r="H727" s="2">
        <v>43830</v>
      </c>
      <c r="I727" t="s">
        <v>38</v>
      </c>
      <c r="J727" t="s">
        <v>135</v>
      </c>
      <c r="K727" t="s">
        <v>116</v>
      </c>
      <c r="M727">
        <v>2192</v>
      </c>
      <c r="N727">
        <v>356023</v>
      </c>
      <c r="S727" t="s">
        <v>117</v>
      </c>
      <c r="T727">
        <v>305</v>
      </c>
      <c r="W727">
        <v>12</v>
      </c>
      <c r="X727">
        <v>19</v>
      </c>
      <c r="Y727">
        <v>5</v>
      </c>
      <c r="Z727">
        <v>1001702</v>
      </c>
      <c r="AA727" t="s">
        <v>43</v>
      </c>
      <c r="AB727">
        <v>102</v>
      </c>
      <c r="AC727" t="s">
        <v>45</v>
      </c>
      <c r="AD727" t="s">
        <v>45</v>
      </c>
      <c r="AE727">
        <v>21</v>
      </c>
    </row>
    <row r="728" spans="2:31" x14ac:dyDescent="0.25">
      <c r="B728">
        <v>105</v>
      </c>
      <c r="C728">
        <v>2019099</v>
      </c>
      <c r="D728">
        <v>1745</v>
      </c>
      <c r="E728" t="s">
        <v>114</v>
      </c>
      <c r="F728" s="1">
        <v>184</v>
      </c>
      <c r="G728" s="1">
        <f t="shared" si="11"/>
        <v>184</v>
      </c>
      <c r="H728" s="2">
        <v>43830</v>
      </c>
      <c r="I728" t="s">
        <v>38</v>
      </c>
      <c r="J728" t="s">
        <v>120</v>
      </c>
      <c r="K728" t="s">
        <v>116</v>
      </c>
      <c r="M728">
        <v>2192</v>
      </c>
      <c r="N728">
        <v>356023</v>
      </c>
      <c r="S728" t="s">
        <v>117</v>
      </c>
      <c r="T728">
        <v>305</v>
      </c>
      <c r="W728">
        <v>12</v>
      </c>
      <c r="X728">
        <v>19</v>
      </c>
      <c r="Y728">
        <v>2</v>
      </c>
      <c r="Z728">
        <v>1099823</v>
      </c>
      <c r="AA728" t="s">
        <v>43</v>
      </c>
      <c r="AB728">
        <v>102</v>
      </c>
      <c r="AC728" t="s">
        <v>45</v>
      </c>
      <c r="AD728" t="s">
        <v>45</v>
      </c>
      <c r="AE728">
        <v>16</v>
      </c>
    </row>
    <row r="729" spans="2:31" x14ac:dyDescent="0.25">
      <c r="B729">
        <v>105</v>
      </c>
      <c r="C729">
        <v>2019099</v>
      </c>
      <c r="D729">
        <v>1745</v>
      </c>
      <c r="E729" t="s">
        <v>114</v>
      </c>
      <c r="F729" s="1">
        <v>173.32</v>
      </c>
      <c r="G729" s="1">
        <f t="shared" si="11"/>
        <v>173.32</v>
      </c>
      <c r="H729" s="2">
        <v>43830</v>
      </c>
      <c r="I729" t="s">
        <v>38</v>
      </c>
      <c r="J729" t="s">
        <v>135</v>
      </c>
      <c r="K729" t="s">
        <v>116</v>
      </c>
      <c r="M729">
        <v>2192</v>
      </c>
      <c r="N729">
        <v>356023</v>
      </c>
      <c r="S729" t="s">
        <v>117</v>
      </c>
      <c r="T729">
        <v>305</v>
      </c>
      <c r="W729">
        <v>12</v>
      </c>
      <c r="X729">
        <v>19</v>
      </c>
      <c r="Y729">
        <v>4</v>
      </c>
      <c r="Z729">
        <v>1001702</v>
      </c>
      <c r="AA729" t="s">
        <v>43</v>
      </c>
      <c r="AB729">
        <v>102</v>
      </c>
      <c r="AC729" t="s">
        <v>45</v>
      </c>
      <c r="AD729" t="s">
        <v>45</v>
      </c>
      <c r="AE729">
        <v>12</v>
      </c>
    </row>
    <row r="730" spans="2:31" x14ac:dyDescent="0.25">
      <c r="B730">
        <v>105</v>
      </c>
      <c r="C730">
        <v>2019099</v>
      </c>
      <c r="D730">
        <v>1745</v>
      </c>
      <c r="E730" t="s">
        <v>114</v>
      </c>
      <c r="F730" s="1">
        <v>173.32</v>
      </c>
      <c r="G730" s="1">
        <f t="shared" si="11"/>
        <v>173.32</v>
      </c>
      <c r="H730" s="2">
        <v>43830</v>
      </c>
      <c r="I730" t="s">
        <v>38</v>
      </c>
      <c r="J730" t="s">
        <v>128</v>
      </c>
      <c r="K730" t="s">
        <v>116</v>
      </c>
      <c r="M730">
        <v>2192</v>
      </c>
      <c r="N730">
        <v>356023</v>
      </c>
      <c r="S730" t="s">
        <v>117</v>
      </c>
      <c r="T730">
        <v>305</v>
      </c>
      <c r="W730">
        <v>12</v>
      </c>
      <c r="X730">
        <v>19</v>
      </c>
      <c r="Y730">
        <v>3.5</v>
      </c>
      <c r="Z730">
        <v>1001564</v>
      </c>
      <c r="AA730" t="s">
        <v>43</v>
      </c>
      <c r="AB730">
        <v>102</v>
      </c>
      <c r="AC730" t="s">
        <v>45</v>
      </c>
      <c r="AD730" t="s">
        <v>45</v>
      </c>
      <c r="AE730">
        <v>27</v>
      </c>
    </row>
    <row r="731" spans="2:31" x14ac:dyDescent="0.25">
      <c r="B731">
        <v>105</v>
      </c>
      <c r="C731">
        <v>2019099</v>
      </c>
      <c r="D731">
        <v>1745</v>
      </c>
      <c r="E731" t="s">
        <v>114</v>
      </c>
      <c r="F731" s="1">
        <v>148.56</v>
      </c>
      <c r="G731" s="1">
        <f t="shared" si="11"/>
        <v>148.56</v>
      </c>
      <c r="H731" s="2">
        <v>43830</v>
      </c>
      <c r="I731" t="s">
        <v>38</v>
      </c>
      <c r="J731" t="s">
        <v>128</v>
      </c>
      <c r="K731" t="s">
        <v>116</v>
      </c>
      <c r="M731">
        <v>2192</v>
      </c>
      <c r="N731">
        <v>356023</v>
      </c>
      <c r="S731" t="s">
        <v>117</v>
      </c>
      <c r="T731">
        <v>305</v>
      </c>
      <c r="W731">
        <v>12</v>
      </c>
      <c r="X731">
        <v>19</v>
      </c>
      <c r="Y731">
        <v>3</v>
      </c>
      <c r="Z731">
        <v>1001564</v>
      </c>
      <c r="AA731" t="s">
        <v>43</v>
      </c>
      <c r="AB731">
        <v>102</v>
      </c>
      <c r="AC731" t="s">
        <v>45</v>
      </c>
      <c r="AD731" t="s">
        <v>45</v>
      </c>
      <c r="AE731">
        <v>28</v>
      </c>
    </row>
    <row r="732" spans="2:31" x14ac:dyDescent="0.25">
      <c r="B732">
        <v>105</v>
      </c>
      <c r="C732">
        <v>2019099</v>
      </c>
      <c r="D732">
        <v>1745</v>
      </c>
      <c r="E732" t="s">
        <v>114</v>
      </c>
      <c r="F732" s="1">
        <v>129.99</v>
      </c>
      <c r="G732" s="1">
        <f t="shared" si="11"/>
        <v>129.99</v>
      </c>
      <c r="H732" s="2">
        <v>43830</v>
      </c>
      <c r="I732" t="s">
        <v>38</v>
      </c>
      <c r="J732" t="s">
        <v>135</v>
      </c>
      <c r="K732" t="s">
        <v>116</v>
      </c>
      <c r="M732">
        <v>2192</v>
      </c>
      <c r="N732">
        <v>356023</v>
      </c>
      <c r="S732" t="s">
        <v>117</v>
      </c>
      <c r="T732">
        <v>305</v>
      </c>
      <c r="W732">
        <v>12</v>
      </c>
      <c r="X732">
        <v>19</v>
      </c>
      <c r="Y732">
        <v>3</v>
      </c>
      <c r="Z732">
        <v>1001702</v>
      </c>
      <c r="AA732" t="s">
        <v>43</v>
      </c>
      <c r="AB732">
        <v>102</v>
      </c>
      <c r="AC732" t="s">
        <v>45</v>
      </c>
      <c r="AD732" t="s">
        <v>45</v>
      </c>
      <c r="AE732">
        <v>22</v>
      </c>
    </row>
    <row r="733" spans="2:31" x14ac:dyDescent="0.25">
      <c r="B733">
        <v>105</v>
      </c>
      <c r="C733">
        <v>2019099</v>
      </c>
      <c r="D733">
        <v>1745</v>
      </c>
      <c r="E733" t="s">
        <v>114</v>
      </c>
      <c r="F733" s="1">
        <v>99.04</v>
      </c>
      <c r="G733" s="1">
        <f t="shared" si="11"/>
        <v>99.04</v>
      </c>
      <c r="H733" s="2">
        <v>43830</v>
      </c>
      <c r="I733" t="s">
        <v>38</v>
      </c>
      <c r="J733" t="s">
        <v>128</v>
      </c>
      <c r="K733" t="s">
        <v>116</v>
      </c>
      <c r="M733">
        <v>2192</v>
      </c>
      <c r="N733">
        <v>356023</v>
      </c>
      <c r="S733" t="s">
        <v>117</v>
      </c>
      <c r="T733">
        <v>305</v>
      </c>
      <c r="W733">
        <v>12</v>
      </c>
      <c r="X733">
        <v>19</v>
      </c>
      <c r="Y733">
        <v>2</v>
      </c>
      <c r="Z733">
        <v>1001564</v>
      </c>
      <c r="AA733" t="s">
        <v>43</v>
      </c>
      <c r="AB733">
        <v>102</v>
      </c>
      <c r="AC733" t="s">
        <v>45</v>
      </c>
      <c r="AD733" t="s">
        <v>45</v>
      </c>
      <c r="AE733">
        <v>26</v>
      </c>
    </row>
    <row r="734" spans="2:31" x14ac:dyDescent="0.25">
      <c r="B734">
        <v>105</v>
      </c>
      <c r="C734">
        <v>2019099</v>
      </c>
      <c r="D734">
        <v>1745</v>
      </c>
      <c r="E734" t="s">
        <v>114</v>
      </c>
      <c r="F734" s="1">
        <v>92</v>
      </c>
      <c r="G734" s="1">
        <f t="shared" si="11"/>
        <v>92</v>
      </c>
      <c r="H734" s="2">
        <v>43830</v>
      </c>
      <c r="I734" t="s">
        <v>38</v>
      </c>
      <c r="J734" t="s">
        <v>120</v>
      </c>
      <c r="K734" t="s">
        <v>116</v>
      </c>
      <c r="M734">
        <v>2192</v>
      </c>
      <c r="N734">
        <v>356023</v>
      </c>
      <c r="S734" t="s">
        <v>117</v>
      </c>
      <c r="T734">
        <v>305</v>
      </c>
      <c r="W734">
        <v>12</v>
      </c>
      <c r="X734">
        <v>19</v>
      </c>
      <c r="Y734">
        <v>1</v>
      </c>
      <c r="Z734">
        <v>1099823</v>
      </c>
      <c r="AA734" t="s">
        <v>43</v>
      </c>
      <c r="AB734">
        <v>102</v>
      </c>
      <c r="AC734" t="s">
        <v>45</v>
      </c>
      <c r="AD734" t="s">
        <v>45</v>
      </c>
      <c r="AE734">
        <v>19</v>
      </c>
    </row>
    <row r="735" spans="2:31" x14ac:dyDescent="0.25">
      <c r="B735">
        <v>105</v>
      </c>
      <c r="C735">
        <v>2019099</v>
      </c>
      <c r="D735">
        <v>1745</v>
      </c>
      <c r="E735" t="s">
        <v>114</v>
      </c>
      <c r="F735" s="1">
        <v>86.66</v>
      </c>
      <c r="G735" s="1">
        <f t="shared" si="11"/>
        <v>86.66</v>
      </c>
      <c r="H735" s="2">
        <v>43830</v>
      </c>
      <c r="I735" t="s">
        <v>38</v>
      </c>
      <c r="J735" t="s">
        <v>135</v>
      </c>
      <c r="K735" t="s">
        <v>116</v>
      </c>
      <c r="M735">
        <v>2192</v>
      </c>
      <c r="N735">
        <v>356023</v>
      </c>
      <c r="S735" t="s">
        <v>117</v>
      </c>
      <c r="T735">
        <v>305</v>
      </c>
      <c r="W735">
        <v>12</v>
      </c>
      <c r="X735">
        <v>19</v>
      </c>
      <c r="Y735">
        <v>2</v>
      </c>
      <c r="Z735">
        <v>1001702</v>
      </c>
      <c r="AA735" t="s">
        <v>43</v>
      </c>
      <c r="AB735">
        <v>102</v>
      </c>
      <c r="AC735" t="s">
        <v>45</v>
      </c>
      <c r="AD735" t="s">
        <v>45</v>
      </c>
      <c r="AE735">
        <v>20</v>
      </c>
    </row>
    <row r="736" spans="2:31" x14ac:dyDescent="0.25">
      <c r="B736">
        <v>105</v>
      </c>
      <c r="C736">
        <v>2019099</v>
      </c>
      <c r="D736">
        <v>1745</v>
      </c>
      <c r="E736" t="s">
        <v>114</v>
      </c>
      <c r="F736" s="1">
        <v>74.28</v>
      </c>
      <c r="G736" s="1">
        <f t="shared" si="11"/>
        <v>74.28</v>
      </c>
      <c r="H736" s="2">
        <v>43830</v>
      </c>
      <c r="I736" t="s">
        <v>38</v>
      </c>
      <c r="J736" t="s">
        <v>128</v>
      </c>
      <c r="K736" t="s">
        <v>116</v>
      </c>
      <c r="M736">
        <v>2192</v>
      </c>
      <c r="N736">
        <v>356023</v>
      </c>
      <c r="S736" t="s">
        <v>117</v>
      </c>
      <c r="T736">
        <v>305</v>
      </c>
      <c r="W736">
        <v>12</v>
      </c>
      <c r="X736">
        <v>19</v>
      </c>
      <c r="Y736">
        <v>1.5</v>
      </c>
      <c r="Z736">
        <v>1001564</v>
      </c>
      <c r="AA736" t="s">
        <v>43</v>
      </c>
      <c r="AB736">
        <v>102</v>
      </c>
      <c r="AC736" t="s">
        <v>45</v>
      </c>
      <c r="AD736" t="s">
        <v>45</v>
      </c>
      <c r="AE736">
        <v>24</v>
      </c>
    </row>
    <row r="737" spans="2:31" x14ac:dyDescent="0.25">
      <c r="B737">
        <v>105</v>
      </c>
      <c r="C737">
        <v>2019099</v>
      </c>
      <c r="D737">
        <v>1745</v>
      </c>
      <c r="E737" t="s">
        <v>114</v>
      </c>
      <c r="F737" s="1">
        <v>49.52</v>
      </c>
      <c r="G737" s="1">
        <f t="shared" si="11"/>
        <v>49.52</v>
      </c>
      <c r="H737" s="2">
        <v>43830</v>
      </c>
      <c r="I737" t="s">
        <v>38</v>
      </c>
      <c r="J737" t="s">
        <v>128</v>
      </c>
      <c r="K737" t="s">
        <v>116</v>
      </c>
      <c r="M737">
        <v>2192</v>
      </c>
      <c r="N737">
        <v>356023</v>
      </c>
      <c r="S737" t="s">
        <v>117</v>
      </c>
      <c r="T737">
        <v>305</v>
      </c>
      <c r="W737">
        <v>12</v>
      </c>
      <c r="X737">
        <v>19</v>
      </c>
      <c r="Y737">
        <v>1</v>
      </c>
      <c r="Z737">
        <v>1001564</v>
      </c>
      <c r="AA737" t="s">
        <v>43</v>
      </c>
      <c r="AB737">
        <v>102</v>
      </c>
      <c r="AC737" t="s">
        <v>45</v>
      </c>
      <c r="AD737" t="s">
        <v>45</v>
      </c>
      <c r="AE737">
        <v>30</v>
      </c>
    </row>
    <row r="738" spans="2:31" x14ac:dyDescent="0.25">
      <c r="B738">
        <v>105</v>
      </c>
      <c r="C738">
        <v>2019099</v>
      </c>
      <c r="D738">
        <v>1745</v>
      </c>
      <c r="E738" t="s">
        <v>114</v>
      </c>
      <c r="F738" s="1">
        <v>24.76</v>
      </c>
      <c r="G738" s="1">
        <f t="shared" si="11"/>
        <v>24.76</v>
      </c>
      <c r="H738" s="2">
        <v>43830</v>
      </c>
      <c r="I738" t="s">
        <v>38</v>
      </c>
      <c r="J738" t="s">
        <v>128</v>
      </c>
      <c r="K738" t="s">
        <v>116</v>
      </c>
      <c r="M738">
        <v>2192</v>
      </c>
      <c r="N738">
        <v>356023</v>
      </c>
      <c r="S738" t="s">
        <v>117</v>
      </c>
      <c r="T738">
        <v>305</v>
      </c>
      <c r="W738">
        <v>12</v>
      </c>
      <c r="X738">
        <v>19</v>
      </c>
      <c r="Y738">
        <v>0.5</v>
      </c>
      <c r="Z738">
        <v>1001564</v>
      </c>
      <c r="AA738" t="s">
        <v>43</v>
      </c>
      <c r="AB738">
        <v>102</v>
      </c>
      <c r="AC738" t="s">
        <v>45</v>
      </c>
      <c r="AD738" t="s">
        <v>45</v>
      </c>
      <c r="AE738">
        <v>23</v>
      </c>
    </row>
    <row r="739" spans="2:31" x14ac:dyDescent="0.25">
      <c r="B739">
        <v>105</v>
      </c>
      <c r="C739">
        <v>2019099</v>
      </c>
      <c r="D739">
        <v>1745</v>
      </c>
      <c r="E739" t="s">
        <v>114</v>
      </c>
      <c r="F739" s="1">
        <v>24.76</v>
      </c>
      <c r="G739" s="1">
        <f t="shared" si="11"/>
        <v>24.76</v>
      </c>
      <c r="H739" s="2">
        <v>43830</v>
      </c>
      <c r="I739" t="s">
        <v>38</v>
      </c>
      <c r="J739" t="s">
        <v>128</v>
      </c>
      <c r="K739" t="s">
        <v>116</v>
      </c>
      <c r="M739">
        <v>2192</v>
      </c>
      <c r="N739">
        <v>356023</v>
      </c>
      <c r="S739" t="s">
        <v>117</v>
      </c>
      <c r="T739">
        <v>305</v>
      </c>
      <c r="W739">
        <v>12</v>
      </c>
      <c r="X739">
        <v>19</v>
      </c>
      <c r="Y739">
        <v>0.5</v>
      </c>
      <c r="Z739">
        <v>1001564</v>
      </c>
      <c r="AA739" t="s">
        <v>43</v>
      </c>
      <c r="AB739">
        <v>102</v>
      </c>
      <c r="AC739" t="s">
        <v>45</v>
      </c>
      <c r="AD739" t="s">
        <v>45</v>
      </c>
      <c r="AE739">
        <v>25</v>
      </c>
    </row>
    <row r="740" spans="2:31" x14ac:dyDescent="0.25">
      <c r="B740">
        <v>105</v>
      </c>
      <c r="C740">
        <v>2019099</v>
      </c>
      <c r="D740">
        <v>1747</v>
      </c>
      <c r="E740" t="s">
        <v>37</v>
      </c>
      <c r="F740" s="1">
        <v>-490</v>
      </c>
      <c r="G740" s="1">
        <f t="shared" si="11"/>
        <v>490</v>
      </c>
      <c r="H740" s="2">
        <v>43831</v>
      </c>
      <c r="I740" t="s">
        <v>38</v>
      </c>
      <c r="J740" t="s">
        <v>47</v>
      </c>
      <c r="K740" t="s">
        <v>123</v>
      </c>
      <c r="M740">
        <v>367779</v>
      </c>
      <c r="N740">
        <v>356573</v>
      </c>
      <c r="R740" t="s">
        <v>49</v>
      </c>
      <c r="S740" t="s">
        <v>50</v>
      </c>
      <c r="T740">
        <v>305</v>
      </c>
      <c r="W740">
        <v>1</v>
      </c>
      <c r="X740">
        <v>20</v>
      </c>
      <c r="AA740" t="s">
        <v>43</v>
      </c>
      <c r="AB740">
        <v>102</v>
      </c>
      <c r="AC740" t="s">
        <v>51</v>
      </c>
      <c r="AD740" t="s">
        <v>45</v>
      </c>
      <c r="AE740">
        <v>7</v>
      </c>
    </row>
    <row r="741" spans="2:31" x14ac:dyDescent="0.25">
      <c r="B741">
        <v>105</v>
      </c>
      <c r="C741">
        <v>2019099</v>
      </c>
      <c r="D741">
        <v>1747</v>
      </c>
      <c r="E741" t="s">
        <v>37</v>
      </c>
      <c r="F741" s="1">
        <v>-3740</v>
      </c>
      <c r="G741" s="1">
        <f t="shared" si="11"/>
        <v>3740</v>
      </c>
      <c r="H741" s="2">
        <v>43831</v>
      </c>
      <c r="I741" t="s">
        <v>38</v>
      </c>
      <c r="J741" t="s">
        <v>47</v>
      </c>
      <c r="K741" t="s">
        <v>102</v>
      </c>
      <c r="M741">
        <v>367718</v>
      </c>
      <c r="N741">
        <v>356323</v>
      </c>
      <c r="R741" t="s">
        <v>49</v>
      </c>
      <c r="S741" t="s">
        <v>50</v>
      </c>
      <c r="T741">
        <v>305</v>
      </c>
      <c r="W741">
        <v>1</v>
      </c>
      <c r="X741">
        <v>20</v>
      </c>
      <c r="AA741" t="s">
        <v>43</v>
      </c>
      <c r="AB741">
        <v>102</v>
      </c>
      <c r="AC741" t="s">
        <v>51</v>
      </c>
      <c r="AD741" t="s">
        <v>45</v>
      </c>
      <c r="AE741">
        <v>40</v>
      </c>
    </row>
    <row r="742" spans="2:31" x14ac:dyDescent="0.25">
      <c r="B742">
        <v>105</v>
      </c>
      <c r="C742">
        <v>2019099</v>
      </c>
      <c r="D742">
        <v>1747</v>
      </c>
      <c r="E742" t="s">
        <v>37</v>
      </c>
      <c r="F742" s="1">
        <v>-4080</v>
      </c>
      <c r="G742" s="1">
        <f t="shared" si="11"/>
        <v>4080</v>
      </c>
      <c r="H742" s="2">
        <v>43831</v>
      </c>
      <c r="I742" t="s">
        <v>38</v>
      </c>
      <c r="J742" t="s">
        <v>47</v>
      </c>
      <c r="K742" t="s">
        <v>99</v>
      </c>
      <c r="M742">
        <v>367718</v>
      </c>
      <c r="N742">
        <v>356323</v>
      </c>
      <c r="R742" t="s">
        <v>49</v>
      </c>
      <c r="S742" t="s">
        <v>50</v>
      </c>
      <c r="T742">
        <v>305</v>
      </c>
      <c r="W742">
        <v>1</v>
      </c>
      <c r="X742">
        <v>20</v>
      </c>
      <c r="AA742" t="s">
        <v>43</v>
      </c>
      <c r="AB742">
        <v>102</v>
      </c>
      <c r="AC742" t="s">
        <v>51</v>
      </c>
      <c r="AD742" t="s">
        <v>45</v>
      </c>
      <c r="AE742">
        <v>37</v>
      </c>
    </row>
    <row r="743" spans="2:31" x14ac:dyDescent="0.25">
      <c r="B743">
        <v>105</v>
      </c>
      <c r="C743">
        <v>2019099</v>
      </c>
      <c r="D743">
        <v>1747</v>
      </c>
      <c r="E743" t="s">
        <v>37</v>
      </c>
      <c r="F743" s="1">
        <v>-5100</v>
      </c>
      <c r="G743" s="1">
        <f t="shared" si="11"/>
        <v>5100</v>
      </c>
      <c r="H743" s="2">
        <v>43831</v>
      </c>
      <c r="I743" t="s">
        <v>38</v>
      </c>
      <c r="J743" t="s">
        <v>47</v>
      </c>
      <c r="K743" t="s">
        <v>94</v>
      </c>
      <c r="M743">
        <v>367779</v>
      </c>
      <c r="N743">
        <v>356573</v>
      </c>
      <c r="R743" t="s">
        <v>49</v>
      </c>
      <c r="S743" t="s">
        <v>50</v>
      </c>
      <c r="T743">
        <v>305</v>
      </c>
      <c r="W743">
        <v>1</v>
      </c>
      <c r="X743">
        <v>20</v>
      </c>
      <c r="AA743" t="s">
        <v>43</v>
      </c>
      <c r="AB743">
        <v>102</v>
      </c>
      <c r="AC743" t="s">
        <v>51</v>
      </c>
      <c r="AD743" t="s">
        <v>45</v>
      </c>
      <c r="AE743">
        <v>8</v>
      </c>
    </row>
    <row r="744" spans="2:31" x14ac:dyDescent="0.25">
      <c r="B744">
        <v>105</v>
      </c>
      <c r="C744">
        <v>2019099</v>
      </c>
      <c r="D744">
        <v>1747</v>
      </c>
      <c r="E744" t="s">
        <v>37</v>
      </c>
      <c r="F744" s="1">
        <v>-6120</v>
      </c>
      <c r="G744" s="1">
        <f t="shared" si="11"/>
        <v>6120</v>
      </c>
      <c r="H744" s="2">
        <v>43831</v>
      </c>
      <c r="I744" t="s">
        <v>38</v>
      </c>
      <c r="J744" t="s">
        <v>47</v>
      </c>
      <c r="K744" t="s">
        <v>89</v>
      </c>
      <c r="M744">
        <v>367718</v>
      </c>
      <c r="N744">
        <v>356323</v>
      </c>
      <c r="R744" t="s">
        <v>49</v>
      </c>
      <c r="S744" t="s">
        <v>50</v>
      </c>
      <c r="T744">
        <v>305</v>
      </c>
      <c r="W744">
        <v>1</v>
      </c>
      <c r="X744">
        <v>20</v>
      </c>
      <c r="AA744" t="s">
        <v>43</v>
      </c>
      <c r="AB744">
        <v>102</v>
      </c>
      <c r="AC744" t="s">
        <v>51</v>
      </c>
      <c r="AD744" t="s">
        <v>45</v>
      </c>
      <c r="AE744">
        <v>38</v>
      </c>
    </row>
    <row r="745" spans="2:31" x14ac:dyDescent="0.25">
      <c r="B745">
        <v>105</v>
      </c>
      <c r="C745">
        <v>2019099</v>
      </c>
      <c r="D745">
        <v>1747</v>
      </c>
      <c r="E745" t="s">
        <v>37</v>
      </c>
      <c r="F745" s="1">
        <v>-6120</v>
      </c>
      <c r="G745" s="1">
        <f t="shared" si="11"/>
        <v>6120</v>
      </c>
      <c r="H745" s="2">
        <v>43831</v>
      </c>
      <c r="I745" t="s">
        <v>38</v>
      </c>
      <c r="J745" t="s">
        <v>47</v>
      </c>
      <c r="K745" t="s">
        <v>90</v>
      </c>
      <c r="M745">
        <v>367718</v>
      </c>
      <c r="N745">
        <v>356323</v>
      </c>
      <c r="R745" t="s">
        <v>49</v>
      </c>
      <c r="S745" t="s">
        <v>50</v>
      </c>
      <c r="T745">
        <v>305</v>
      </c>
      <c r="W745">
        <v>1</v>
      </c>
      <c r="X745">
        <v>20</v>
      </c>
      <c r="AA745" t="s">
        <v>43</v>
      </c>
      <c r="AB745">
        <v>102</v>
      </c>
      <c r="AC745" t="s">
        <v>51</v>
      </c>
      <c r="AD745" t="s">
        <v>45</v>
      </c>
      <c r="AE745">
        <v>39</v>
      </c>
    </row>
    <row r="746" spans="2:31" x14ac:dyDescent="0.25">
      <c r="B746">
        <v>105</v>
      </c>
      <c r="C746">
        <v>2019099</v>
      </c>
      <c r="D746">
        <v>1747</v>
      </c>
      <c r="E746" t="s">
        <v>37</v>
      </c>
      <c r="F746" s="1">
        <v>-8585</v>
      </c>
      <c r="G746" s="1">
        <f t="shared" si="11"/>
        <v>8585</v>
      </c>
      <c r="H746" s="2">
        <v>43831</v>
      </c>
      <c r="I746" t="s">
        <v>38</v>
      </c>
      <c r="J746" t="s">
        <v>47</v>
      </c>
      <c r="K746" t="s">
        <v>79</v>
      </c>
      <c r="M746">
        <v>367718</v>
      </c>
      <c r="N746">
        <v>356323</v>
      </c>
      <c r="R746" t="s">
        <v>49</v>
      </c>
      <c r="S746" t="s">
        <v>50</v>
      </c>
      <c r="T746">
        <v>305</v>
      </c>
      <c r="W746">
        <v>1</v>
      </c>
      <c r="X746">
        <v>20</v>
      </c>
      <c r="AA746" t="s">
        <v>43</v>
      </c>
      <c r="AB746">
        <v>102</v>
      </c>
      <c r="AC746" t="s">
        <v>51</v>
      </c>
      <c r="AD746" t="s">
        <v>45</v>
      </c>
      <c r="AE746">
        <v>36</v>
      </c>
    </row>
    <row r="747" spans="2:31" x14ac:dyDescent="0.25">
      <c r="B747">
        <v>105</v>
      </c>
      <c r="C747">
        <v>2019099</v>
      </c>
      <c r="D747">
        <v>1747</v>
      </c>
      <c r="E747" t="s">
        <v>37</v>
      </c>
      <c r="F747" s="1">
        <v>-11797.5</v>
      </c>
      <c r="G747" s="1">
        <f t="shared" si="11"/>
        <v>11797.5</v>
      </c>
      <c r="H747" s="2">
        <v>43831</v>
      </c>
      <c r="I747" t="s">
        <v>38</v>
      </c>
      <c r="J747" t="s">
        <v>47</v>
      </c>
      <c r="K747" t="s">
        <v>73</v>
      </c>
      <c r="M747">
        <v>367779</v>
      </c>
      <c r="N747">
        <v>356573</v>
      </c>
      <c r="R747" t="s">
        <v>49</v>
      </c>
      <c r="S747" t="s">
        <v>50</v>
      </c>
      <c r="T747">
        <v>305</v>
      </c>
      <c r="W747">
        <v>1</v>
      </c>
      <c r="X747">
        <v>20</v>
      </c>
      <c r="AA747" t="s">
        <v>43</v>
      </c>
      <c r="AB747">
        <v>102</v>
      </c>
      <c r="AC747" t="s">
        <v>51</v>
      </c>
      <c r="AD747" t="s">
        <v>45</v>
      </c>
      <c r="AE747">
        <v>6</v>
      </c>
    </row>
    <row r="748" spans="2:31" x14ac:dyDescent="0.25">
      <c r="B748">
        <v>105</v>
      </c>
      <c r="C748">
        <v>2019099</v>
      </c>
      <c r="D748">
        <v>1747</v>
      </c>
      <c r="E748" t="s">
        <v>37</v>
      </c>
      <c r="F748" s="1">
        <v>-31040</v>
      </c>
      <c r="G748" s="1">
        <f t="shared" si="11"/>
        <v>31040</v>
      </c>
      <c r="H748" s="2">
        <v>43831</v>
      </c>
      <c r="I748" t="s">
        <v>38</v>
      </c>
      <c r="J748" t="s">
        <v>47</v>
      </c>
      <c r="K748" t="s">
        <v>67</v>
      </c>
      <c r="M748">
        <v>367718</v>
      </c>
      <c r="N748">
        <v>356323</v>
      </c>
      <c r="R748" t="s">
        <v>49</v>
      </c>
      <c r="S748" t="s">
        <v>50</v>
      </c>
      <c r="T748">
        <v>305</v>
      </c>
      <c r="W748">
        <v>1</v>
      </c>
      <c r="X748">
        <v>20</v>
      </c>
      <c r="AA748" t="s">
        <v>43</v>
      </c>
      <c r="AB748">
        <v>102</v>
      </c>
      <c r="AC748" t="s">
        <v>51</v>
      </c>
      <c r="AD748" t="s">
        <v>45</v>
      </c>
      <c r="AE748">
        <v>33</v>
      </c>
    </row>
    <row r="749" spans="2:31" x14ac:dyDescent="0.25">
      <c r="B749">
        <v>105</v>
      </c>
      <c r="C749">
        <v>2019099</v>
      </c>
      <c r="D749">
        <v>1747</v>
      </c>
      <c r="E749" t="s">
        <v>37</v>
      </c>
      <c r="F749" s="1">
        <v>-39040</v>
      </c>
      <c r="G749" s="1">
        <f t="shared" si="11"/>
        <v>39040</v>
      </c>
      <c r="H749" s="2">
        <v>43831</v>
      </c>
      <c r="I749" t="s">
        <v>38</v>
      </c>
      <c r="J749" t="s">
        <v>47</v>
      </c>
      <c r="K749" t="s">
        <v>65</v>
      </c>
      <c r="M749">
        <v>367718</v>
      </c>
      <c r="N749">
        <v>356323</v>
      </c>
      <c r="R749" t="s">
        <v>49</v>
      </c>
      <c r="S749" t="s">
        <v>50</v>
      </c>
      <c r="T749">
        <v>305</v>
      </c>
      <c r="W749">
        <v>1</v>
      </c>
      <c r="X749">
        <v>20</v>
      </c>
      <c r="AA749" t="s">
        <v>43</v>
      </c>
      <c r="AB749">
        <v>102</v>
      </c>
      <c r="AC749" t="s">
        <v>51</v>
      </c>
      <c r="AD749" t="s">
        <v>45</v>
      </c>
      <c r="AE749">
        <v>35</v>
      </c>
    </row>
    <row r="750" spans="2:31" x14ac:dyDescent="0.25">
      <c r="B750">
        <v>105</v>
      </c>
      <c r="C750">
        <v>2019099</v>
      </c>
      <c r="D750">
        <v>1747</v>
      </c>
      <c r="E750" t="s">
        <v>37</v>
      </c>
      <c r="F750" s="1">
        <v>-69600</v>
      </c>
      <c r="G750" s="1">
        <f t="shared" si="11"/>
        <v>69600</v>
      </c>
      <c r="H750" s="2">
        <v>43831</v>
      </c>
      <c r="I750" t="s">
        <v>38</v>
      </c>
      <c r="J750" t="s">
        <v>47</v>
      </c>
      <c r="K750" t="s">
        <v>61</v>
      </c>
      <c r="M750">
        <v>367718</v>
      </c>
      <c r="N750">
        <v>356323</v>
      </c>
      <c r="R750" t="s">
        <v>49</v>
      </c>
      <c r="S750" t="s">
        <v>50</v>
      </c>
      <c r="T750">
        <v>305</v>
      </c>
      <c r="W750">
        <v>1</v>
      </c>
      <c r="X750">
        <v>20</v>
      </c>
      <c r="AA750" t="s">
        <v>43</v>
      </c>
      <c r="AB750">
        <v>102</v>
      </c>
      <c r="AC750" t="s">
        <v>51</v>
      </c>
      <c r="AD750" t="s">
        <v>45</v>
      </c>
      <c r="AE750">
        <v>34</v>
      </c>
    </row>
    <row r="751" spans="2:31" x14ac:dyDescent="0.25">
      <c r="B751">
        <v>105</v>
      </c>
      <c r="C751">
        <v>2019099</v>
      </c>
      <c r="D751">
        <v>1747</v>
      </c>
      <c r="E751" t="s">
        <v>37</v>
      </c>
      <c r="F751" s="1">
        <v>-270786.87</v>
      </c>
      <c r="G751" s="1">
        <f t="shared" si="11"/>
        <v>270786.87</v>
      </c>
      <c r="H751" s="2">
        <v>43831</v>
      </c>
      <c r="I751" t="s">
        <v>38</v>
      </c>
      <c r="J751" t="s">
        <v>47</v>
      </c>
      <c r="K751" t="s">
        <v>54</v>
      </c>
      <c r="M751">
        <v>367779</v>
      </c>
      <c r="N751">
        <v>356573</v>
      </c>
      <c r="R751" t="s">
        <v>49</v>
      </c>
      <c r="S751" t="s">
        <v>50</v>
      </c>
      <c r="T751">
        <v>305</v>
      </c>
      <c r="W751">
        <v>1</v>
      </c>
      <c r="X751">
        <v>20</v>
      </c>
      <c r="AA751" t="s">
        <v>43</v>
      </c>
      <c r="AB751">
        <v>102</v>
      </c>
      <c r="AC751" t="s">
        <v>51</v>
      </c>
      <c r="AD751" t="s">
        <v>45</v>
      </c>
      <c r="AE751">
        <v>2</v>
      </c>
    </row>
    <row r="752" spans="2:31" x14ac:dyDescent="0.25">
      <c r="B752">
        <v>105</v>
      </c>
      <c r="C752">
        <v>2019099</v>
      </c>
      <c r="D752">
        <v>1747</v>
      </c>
      <c r="E752" t="s">
        <v>37</v>
      </c>
      <c r="F752" s="1">
        <v>-358780.53</v>
      </c>
      <c r="G752" s="1">
        <f t="shared" si="11"/>
        <v>358780.53</v>
      </c>
      <c r="H752" s="2">
        <v>43831</v>
      </c>
      <c r="I752" t="s">
        <v>38</v>
      </c>
      <c r="J752" t="s">
        <v>47</v>
      </c>
      <c r="K752" t="s">
        <v>53</v>
      </c>
      <c r="M752">
        <v>367779</v>
      </c>
      <c r="N752">
        <v>356573</v>
      </c>
      <c r="R752" t="s">
        <v>49</v>
      </c>
      <c r="S752" t="s">
        <v>50</v>
      </c>
      <c r="T752">
        <v>305</v>
      </c>
      <c r="W752">
        <v>1</v>
      </c>
      <c r="X752">
        <v>20</v>
      </c>
      <c r="AA752" t="s">
        <v>43</v>
      </c>
      <c r="AB752">
        <v>102</v>
      </c>
      <c r="AC752" t="s">
        <v>51</v>
      </c>
      <c r="AD752" t="s">
        <v>45</v>
      </c>
      <c r="AE752">
        <v>5</v>
      </c>
    </row>
    <row r="753" spans="1:31" x14ac:dyDescent="0.25">
      <c r="B753">
        <v>105</v>
      </c>
      <c r="C753">
        <v>2019099</v>
      </c>
      <c r="D753">
        <v>1747</v>
      </c>
      <c r="E753" t="s">
        <v>37</v>
      </c>
      <c r="F753" s="1">
        <v>-379577.67</v>
      </c>
      <c r="G753" s="1">
        <f t="shared" si="11"/>
        <v>379577.67</v>
      </c>
      <c r="H753" s="2">
        <v>43831</v>
      </c>
      <c r="I753" t="s">
        <v>38</v>
      </c>
      <c r="J753" t="s">
        <v>47</v>
      </c>
      <c r="K753" t="s">
        <v>52</v>
      </c>
      <c r="M753">
        <v>367779</v>
      </c>
      <c r="N753">
        <v>356573</v>
      </c>
      <c r="R753" t="s">
        <v>49</v>
      </c>
      <c r="S753" t="s">
        <v>50</v>
      </c>
      <c r="T753">
        <v>305</v>
      </c>
      <c r="W753">
        <v>1</v>
      </c>
      <c r="X753">
        <v>20</v>
      </c>
      <c r="AA753" t="s">
        <v>43</v>
      </c>
      <c r="AB753">
        <v>102</v>
      </c>
      <c r="AC753" t="s">
        <v>51</v>
      </c>
      <c r="AD753" t="s">
        <v>45</v>
      </c>
      <c r="AE753">
        <v>3</v>
      </c>
    </row>
    <row r="754" spans="1:31" x14ac:dyDescent="0.25">
      <c r="B754">
        <v>105</v>
      </c>
      <c r="C754">
        <v>2019099</v>
      </c>
      <c r="D754">
        <v>1747</v>
      </c>
      <c r="E754" t="s">
        <v>37</v>
      </c>
      <c r="F754" s="1">
        <v>-422100.86</v>
      </c>
      <c r="G754" s="1">
        <f t="shared" si="11"/>
        <v>422100.86</v>
      </c>
      <c r="H754" s="2">
        <v>43831</v>
      </c>
      <c r="I754" t="s">
        <v>38</v>
      </c>
      <c r="J754" t="s">
        <v>47</v>
      </c>
      <c r="K754" t="s">
        <v>48</v>
      </c>
      <c r="M754">
        <v>367779</v>
      </c>
      <c r="N754">
        <v>356573</v>
      </c>
      <c r="R754" t="s">
        <v>49</v>
      </c>
      <c r="S754" t="s">
        <v>50</v>
      </c>
      <c r="T754">
        <v>305</v>
      </c>
      <c r="W754">
        <v>1</v>
      </c>
      <c r="X754">
        <v>20</v>
      </c>
      <c r="AA754" t="s">
        <v>43</v>
      </c>
      <c r="AB754">
        <v>102</v>
      </c>
      <c r="AC754" t="s">
        <v>51</v>
      </c>
      <c r="AD754" t="s">
        <v>45</v>
      </c>
      <c r="AE754">
        <v>4</v>
      </c>
    </row>
    <row r="755" spans="1:31" x14ac:dyDescent="0.25">
      <c r="A755">
        <v>62</v>
      </c>
      <c r="B755">
        <v>105</v>
      </c>
      <c r="C755">
        <v>2019099</v>
      </c>
      <c r="D755">
        <v>1747</v>
      </c>
      <c r="E755" t="s">
        <v>37</v>
      </c>
      <c r="F755" s="1">
        <v>31040</v>
      </c>
      <c r="G755" s="1">
        <f t="shared" si="11"/>
        <v>31040</v>
      </c>
      <c r="H755" s="2">
        <v>43832</v>
      </c>
      <c r="I755" t="s">
        <v>38</v>
      </c>
      <c r="J755" t="s">
        <v>58</v>
      </c>
      <c r="K755" t="s">
        <v>39</v>
      </c>
      <c r="M755">
        <v>345793</v>
      </c>
      <c r="N755">
        <v>355626</v>
      </c>
      <c r="O755">
        <v>329172</v>
      </c>
      <c r="P755" t="s">
        <v>46</v>
      </c>
      <c r="Q755" t="s">
        <v>41</v>
      </c>
      <c r="S755" t="s">
        <v>42</v>
      </c>
      <c r="T755">
        <v>305</v>
      </c>
      <c r="W755">
        <v>1</v>
      </c>
      <c r="X755">
        <v>20</v>
      </c>
      <c r="Z755">
        <v>3121821</v>
      </c>
      <c r="AA755" t="s">
        <v>43</v>
      </c>
      <c r="AB755">
        <v>105</v>
      </c>
      <c r="AC755" t="s">
        <v>44</v>
      </c>
      <c r="AD755" t="s">
        <v>45</v>
      </c>
      <c r="AE755">
        <v>1</v>
      </c>
    </row>
    <row r="756" spans="1:31" x14ac:dyDescent="0.25">
      <c r="A756">
        <v>48</v>
      </c>
      <c r="B756">
        <v>105</v>
      </c>
      <c r="C756">
        <v>2019099</v>
      </c>
      <c r="D756">
        <v>1747</v>
      </c>
      <c r="E756" t="s">
        <v>37</v>
      </c>
      <c r="F756" s="1">
        <v>69600</v>
      </c>
      <c r="G756" s="1">
        <f t="shared" si="11"/>
        <v>69600</v>
      </c>
      <c r="H756" s="2">
        <v>43838</v>
      </c>
      <c r="I756" t="s">
        <v>38</v>
      </c>
      <c r="J756" t="s">
        <v>58</v>
      </c>
      <c r="K756" t="s">
        <v>39</v>
      </c>
      <c r="M756">
        <v>346275</v>
      </c>
      <c r="N756">
        <v>356086</v>
      </c>
      <c r="O756">
        <v>327232</v>
      </c>
      <c r="P756" t="s">
        <v>46</v>
      </c>
      <c r="Q756" t="s">
        <v>41</v>
      </c>
      <c r="S756" t="s">
        <v>42</v>
      </c>
      <c r="T756">
        <v>305</v>
      </c>
      <c r="W756">
        <v>1</v>
      </c>
      <c r="X756">
        <v>20</v>
      </c>
      <c r="Z756">
        <v>3121821</v>
      </c>
      <c r="AA756" t="s">
        <v>43</v>
      </c>
      <c r="AB756">
        <v>105</v>
      </c>
      <c r="AC756" t="s">
        <v>44</v>
      </c>
      <c r="AD756" t="s">
        <v>45</v>
      </c>
      <c r="AE756">
        <v>1</v>
      </c>
    </row>
    <row r="757" spans="1:31" x14ac:dyDescent="0.25">
      <c r="A757">
        <v>58</v>
      </c>
      <c r="B757">
        <v>105</v>
      </c>
      <c r="C757">
        <v>2019099</v>
      </c>
      <c r="D757">
        <v>1747</v>
      </c>
      <c r="E757" t="s">
        <v>37</v>
      </c>
      <c r="F757" s="1">
        <v>39040</v>
      </c>
      <c r="G757" s="1">
        <f t="shared" si="11"/>
        <v>39040</v>
      </c>
      <c r="H757" s="2">
        <v>43838</v>
      </c>
      <c r="I757" t="s">
        <v>38</v>
      </c>
      <c r="J757" t="s">
        <v>58</v>
      </c>
      <c r="K757" t="s">
        <v>64</v>
      </c>
      <c r="M757">
        <v>346329</v>
      </c>
      <c r="N757">
        <v>356138</v>
      </c>
      <c r="O757">
        <v>331632</v>
      </c>
      <c r="P757" t="s">
        <v>46</v>
      </c>
      <c r="Q757" t="s">
        <v>41</v>
      </c>
      <c r="S757" t="s">
        <v>42</v>
      </c>
      <c r="T757">
        <v>305</v>
      </c>
      <c r="W757">
        <v>1</v>
      </c>
      <c r="X757">
        <v>20</v>
      </c>
      <c r="Z757">
        <v>3121821</v>
      </c>
      <c r="AA757" t="s">
        <v>43</v>
      </c>
      <c r="AB757">
        <v>105</v>
      </c>
      <c r="AC757" t="s">
        <v>44</v>
      </c>
      <c r="AD757" t="s">
        <v>45</v>
      </c>
      <c r="AE757">
        <v>1</v>
      </c>
    </row>
    <row r="758" spans="1:31" x14ac:dyDescent="0.25">
      <c r="A758" t="s">
        <v>78</v>
      </c>
      <c r="B758">
        <v>105</v>
      </c>
      <c r="C758">
        <v>2019099</v>
      </c>
      <c r="D758">
        <v>1747</v>
      </c>
      <c r="E758" t="s">
        <v>37</v>
      </c>
      <c r="F758" s="1">
        <v>8585</v>
      </c>
      <c r="G758" s="1">
        <f t="shared" si="11"/>
        <v>8585</v>
      </c>
      <c r="H758" s="2">
        <v>43838</v>
      </c>
      <c r="I758" t="s">
        <v>38</v>
      </c>
      <c r="J758" t="s">
        <v>75</v>
      </c>
      <c r="K758" t="s">
        <v>39</v>
      </c>
      <c r="M758">
        <v>346302</v>
      </c>
      <c r="N758">
        <v>356111</v>
      </c>
      <c r="O758">
        <v>331490</v>
      </c>
      <c r="P758" t="s">
        <v>56</v>
      </c>
      <c r="Q758" t="s">
        <v>41</v>
      </c>
      <c r="S758" t="s">
        <v>42</v>
      </c>
      <c r="T758">
        <v>305</v>
      </c>
      <c r="W758">
        <v>1</v>
      </c>
      <c r="X758">
        <v>20</v>
      </c>
      <c r="Z758">
        <v>3127462</v>
      </c>
      <c r="AA758" t="s">
        <v>43</v>
      </c>
      <c r="AB758">
        <v>105</v>
      </c>
      <c r="AC758" t="s">
        <v>44</v>
      </c>
      <c r="AD758" t="s">
        <v>45</v>
      </c>
      <c r="AE758">
        <v>1</v>
      </c>
    </row>
    <row r="759" spans="1:31" x14ac:dyDescent="0.25">
      <c r="A759">
        <v>148</v>
      </c>
      <c r="B759">
        <v>105</v>
      </c>
      <c r="C759">
        <v>2019099</v>
      </c>
      <c r="D759">
        <v>1747</v>
      </c>
      <c r="E759" t="s">
        <v>37</v>
      </c>
      <c r="F759" s="1">
        <v>1440</v>
      </c>
      <c r="G759" s="1">
        <f t="shared" si="11"/>
        <v>1440</v>
      </c>
      <c r="H759" s="2">
        <v>43838</v>
      </c>
      <c r="I759" t="s">
        <v>38</v>
      </c>
      <c r="J759" t="s">
        <v>111</v>
      </c>
      <c r="M759">
        <v>1124312</v>
      </c>
      <c r="N759">
        <v>356180</v>
      </c>
      <c r="S759" t="s">
        <v>112</v>
      </c>
      <c r="T759">
        <v>305</v>
      </c>
      <c r="W759">
        <v>1</v>
      </c>
      <c r="X759">
        <v>20</v>
      </c>
      <c r="Z759">
        <v>3083365</v>
      </c>
      <c r="AA759" t="s">
        <v>43</v>
      </c>
      <c r="AB759">
        <v>105</v>
      </c>
      <c r="AC759" t="s">
        <v>113</v>
      </c>
      <c r="AD759" t="s">
        <v>45</v>
      </c>
      <c r="AE759">
        <v>1</v>
      </c>
    </row>
    <row r="760" spans="1:31" x14ac:dyDescent="0.25">
      <c r="A760">
        <v>149</v>
      </c>
      <c r="B760">
        <v>105</v>
      </c>
      <c r="C760">
        <v>2019099</v>
      </c>
      <c r="D760">
        <v>1747</v>
      </c>
      <c r="E760" t="s">
        <v>37</v>
      </c>
      <c r="F760" s="1">
        <v>1440</v>
      </c>
      <c r="G760" s="1">
        <f t="shared" si="11"/>
        <v>1440</v>
      </c>
      <c r="H760" s="2">
        <v>43838</v>
      </c>
      <c r="I760" t="s">
        <v>38</v>
      </c>
      <c r="J760" t="s">
        <v>111</v>
      </c>
      <c r="M760">
        <v>1124320</v>
      </c>
      <c r="N760">
        <v>356180</v>
      </c>
      <c r="S760" t="s">
        <v>112</v>
      </c>
      <c r="T760">
        <v>305</v>
      </c>
      <c r="W760">
        <v>1</v>
      </c>
      <c r="X760">
        <v>20</v>
      </c>
      <c r="Z760">
        <v>3083365</v>
      </c>
      <c r="AA760" t="s">
        <v>43</v>
      </c>
      <c r="AB760">
        <v>105</v>
      </c>
      <c r="AC760" t="s">
        <v>113</v>
      </c>
      <c r="AD760" t="s">
        <v>45</v>
      </c>
      <c r="AE760">
        <v>1</v>
      </c>
    </row>
    <row r="761" spans="1:31" x14ac:dyDescent="0.25">
      <c r="A761">
        <v>150</v>
      </c>
      <c r="B761">
        <v>105</v>
      </c>
      <c r="C761">
        <v>2019099</v>
      </c>
      <c r="D761">
        <v>1747</v>
      </c>
      <c r="E761" t="s">
        <v>37</v>
      </c>
      <c r="F761" s="1">
        <v>1440</v>
      </c>
      <c r="G761" s="1">
        <f t="shared" si="11"/>
        <v>1440</v>
      </c>
      <c r="H761" s="2">
        <v>43838</v>
      </c>
      <c r="I761" t="s">
        <v>38</v>
      </c>
      <c r="J761" t="s">
        <v>111</v>
      </c>
      <c r="M761">
        <v>1124321</v>
      </c>
      <c r="N761">
        <v>356180</v>
      </c>
      <c r="S761" t="s">
        <v>112</v>
      </c>
      <c r="T761">
        <v>305</v>
      </c>
      <c r="W761">
        <v>1</v>
      </c>
      <c r="X761">
        <v>20</v>
      </c>
      <c r="Z761">
        <v>3083365</v>
      </c>
      <c r="AA761" t="s">
        <v>43</v>
      </c>
      <c r="AB761">
        <v>105</v>
      </c>
      <c r="AC761" t="s">
        <v>113</v>
      </c>
      <c r="AD761" t="s">
        <v>45</v>
      </c>
      <c r="AE761">
        <v>1</v>
      </c>
    </row>
    <row r="762" spans="1:31" x14ac:dyDescent="0.25">
      <c r="A762">
        <v>164</v>
      </c>
      <c r="B762">
        <v>105</v>
      </c>
      <c r="C762">
        <v>2019099</v>
      </c>
      <c r="D762">
        <v>1747</v>
      </c>
      <c r="E762" t="s">
        <v>37</v>
      </c>
      <c r="F762" s="1">
        <v>792</v>
      </c>
      <c r="G762" s="1">
        <f t="shared" si="11"/>
        <v>792</v>
      </c>
      <c r="H762" s="2">
        <v>43838</v>
      </c>
      <c r="I762" t="s">
        <v>38</v>
      </c>
      <c r="J762" t="s">
        <v>111</v>
      </c>
      <c r="M762">
        <v>1124316</v>
      </c>
      <c r="N762">
        <v>356180</v>
      </c>
      <c r="S762" t="s">
        <v>112</v>
      </c>
      <c r="T762">
        <v>305</v>
      </c>
      <c r="W762">
        <v>1</v>
      </c>
      <c r="X762">
        <v>20</v>
      </c>
      <c r="Z762">
        <v>3083365</v>
      </c>
      <c r="AA762" t="s">
        <v>43</v>
      </c>
      <c r="AB762">
        <v>105</v>
      </c>
      <c r="AC762" t="s">
        <v>113</v>
      </c>
      <c r="AD762" t="s">
        <v>45</v>
      </c>
      <c r="AE762">
        <v>1</v>
      </c>
    </row>
    <row r="763" spans="1:31" x14ac:dyDescent="0.25">
      <c r="A763" t="s">
        <v>85</v>
      </c>
      <c r="B763">
        <v>105</v>
      </c>
      <c r="C763">
        <v>2019099</v>
      </c>
      <c r="D763">
        <v>1747</v>
      </c>
      <c r="E763" t="s">
        <v>37</v>
      </c>
      <c r="F763" s="1">
        <v>6120</v>
      </c>
      <c r="G763" s="1">
        <f t="shared" si="11"/>
        <v>6120</v>
      </c>
      <c r="H763" s="2">
        <v>43839</v>
      </c>
      <c r="I763" t="s">
        <v>38</v>
      </c>
      <c r="J763" t="s">
        <v>75</v>
      </c>
      <c r="K763" t="s">
        <v>86</v>
      </c>
      <c r="M763">
        <v>346425</v>
      </c>
      <c r="N763">
        <v>356230</v>
      </c>
      <c r="O763">
        <v>331746</v>
      </c>
      <c r="P763" t="s">
        <v>56</v>
      </c>
      <c r="Q763" t="s">
        <v>41</v>
      </c>
      <c r="S763" t="s">
        <v>42</v>
      </c>
      <c r="T763">
        <v>305</v>
      </c>
      <c r="W763">
        <v>1</v>
      </c>
      <c r="X763">
        <v>20</v>
      </c>
      <c r="Z763">
        <v>3127462</v>
      </c>
      <c r="AA763" t="s">
        <v>43</v>
      </c>
      <c r="AB763">
        <v>105</v>
      </c>
      <c r="AC763" t="s">
        <v>44</v>
      </c>
      <c r="AD763" t="s">
        <v>45</v>
      </c>
      <c r="AE763">
        <v>1</v>
      </c>
    </row>
    <row r="764" spans="1:31" x14ac:dyDescent="0.25">
      <c r="A764" t="s">
        <v>87</v>
      </c>
      <c r="B764">
        <v>105</v>
      </c>
      <c r="C764">
        <v>2019099</v>
      </c>
      <c r="D764">
        <v>1747</v>
      </c>
      <c r="E764" t="s">
        <v>37</v>
      </c>
      <c r="F764" s="1">
        <v>6120</v>
      </c>
      <c r="G764" s="1">
        <f t="shared" si="11"/>
        <v>6120</v>
      </c>
      <c r="H764" s="2">
        <v>43839</v>
      </c>
      <c r="I764" t="s">
        <v>38</v>
      </c>
      <c r="J764" t="s">
        <v>75</v>
      </c>
      <c r="K764" t="s">
        <v>88</v>
      </c>
      <c r="M764">
        <v>346427</v>
      </c>
      <c r="N764">
        <v>356230</v>
      </c>
      <c r="O764">
        <v>331745</v>
      </c>
      <c r="P764" t="s">
        <v>56</v>
      </c>
      <c r="Q764" t="s">
        <v>41</v>
      </c>
      <c r="S764" t="s">
        <v>42</v>
      </c>
      <c r="T764">
        <v>305</v>
      </c>
      <c r="W764">
        <v>1</v>
      </c>
      <c r="X764">
        <v>20</v>
      </c>
      <c r="Z764">
        <v>3127462</v>
      </c>
      <c r="AA764" t="s">
        <v>43</v>
      </c>
      <c r="AB764">
        <v>105</v>
      </c>
      <c r="AC764" t="s">
        <v>44</v>
      </c>
      <c r="AD764" t="s">
        <v>45</v>
      </c>
      <c r="AE764">
        <v>1</v>
      </c>
    </row>
    <row r="765" spans="1:31" x14ac:dyDescent="0.25">
      <c r="A765" t="s">
        <v>97</v>
      </c>
      <c r="B765">
        <v>105</v>
      </c>
      <c r="C765">
        <v>2019099</v>
      </c>
      <c r="D765">
        <v>1747</v>
      </c>
      <c r="E765" t="s">
        <v>37</v>
      </c>
      <c r="F765" s="1">
        <v>4080</v>
      </c>
      <c r="G765" s="1">
        <f t="shared" si="11"/>
        <v>4080</v>
      </c>
      <c r="H765" s="2">
        <v>43839</v>
      </c>
      <c r="I765" t="s">
        <v>38</v>
      </c>
      <c r="J765" t="s">
        <v>75</v>
      </c>
      <c r="K765" t="s">
        <v>98</v>
      </c>
      <c r="M765">
        <v>346423</v>
      </c>
      <c r="N765">
        <v>356230</v>
      </c>
      <c r="O765">
        <v>331747</v>
      </c>
      <c r="P765" t="s">
        <v>56</v>
      </c>
      <c r="Q765" t="s">
        <v>41</v>
      </c>
      <c r="S765" t="s">
        <v>42</v>
      </c>
      <c r="T765">
        <v>305</v>
      </c>
      <c r="W765">
        <v>1</v>
      </c>
      <c r="X765">
        <v>20</v>
      </c>
      <c r="Z765">
        <v>3127462</v>
      </c>
      <c r="AA765" t="s">
        <v>43</v>
      </c>
      <c r="AB765">
        <v>105</v>
      </c>
      <c r="AC765" t="s">
        <v>44</v>
      </c>
      <c r="AD765" t="s">
        <v>45</v>
      </c>
      <c r="AE765">
        <v>1</v>
      </c>
    </row>
    <row r="766" spans="1:31" x14ac:dyDescent="0.25">
      <c r="A766" t="s">
        <v>100</v>
      </c>
      <c r="B766">
        <v>105</v>
      </c>
      <c r="C766">
        <v>2019099</v>
      </c>
      <c r="D766">
        <v>1747</v>
      </c>
      <c r="E766" t="s">
        <v>37</v>
      </c>
      <c r="F766" s="1">
        <v>3740</v>
      </c>
      <c r="G766" s="1">
        <f t="shared" si="11"/>
        <v>3740</v>
      </c>
      <c r="H766" s="2">
        <v>43839</v>
      </c>
      <c r="I766" t="s">
        <v>38</v>
      </c>
      <c r="J766" t="s">
        <v>75</v>
      </c>
      <c r="K766" t="s">
        <v>101</v>
      </c>
      <c r="M766">
        <v>346428</v>
      </c>
      <c r="N766">
        <v>356230</v>
      </c>
      <c r="O766">
        <v>331744</v>
      </c>
      <c r="P766" t="s">
        <v>56</v>
      </c>
      <c r="Q766" t="s">
        <v>41</v>
      </c>
      <c r="S766" t="s">
        <v>42</v>
      </c>
      <c r="T766">
        <v>305</v>
      </c>
      <c r="W766">
        <v>1</v>
      </c>
      <c r="X766">
        <v>20</v>
      </c>
      <c r="Z766">
        <v>3127462</v>
      </c>
      <c r="AA766" t="s">
        <v>43</v>
      </c>
      <c r="AB766">
        <v>105</v>
      </c>
      <c r="AC766" t="s">
        <v>44</v>
      </c>
      <c r="AD766" t="s">
        <v>45</v>
      </c>
      <c r="AE766">
        <v>1</v>
      </c>
    </row>
    <row r="767" spans="1:31" x14ac:dyDescent="0.25">
      <c r="A767">
        <v>82</v>
      </c>
      <c r="B767">
        <v>105</v>
      </c>
      <c r="C767">
        <v>2019099</v>
      </c>
      <c r="D767">
        <v>1747</v>
      </c>
      <c r="E767" t="s">
        <v>37</v>
      </c>
      <c r="F767" s="1">
        <v>11797.5</v>
      </c>
      <c r="G767" s="1">
        <f t="shared" si="11"/>
        <v>11797.5</v>
      </c>
      <c r="H767" s="2">
        <v>43843</v>
      </c>
      <c r="I767" t="s">
        <v>38</v>
      </c>
      <c r="J767" t="s">
        <v>55</v>
      </c>
      <c r="K767" t="s">
        <v>72</v>
      </c>
      <c r="M767">
        <v>346701</v>
      </c>
      <c r="N767">
        <v>356533</v>
      </c>
      <c r="O767">
        <v>332008</v>
      </c>
      <c r="P767" t="s">
        <v>56</v>
      </c>
      <c r="Q767" t="s">
        <v>41</v>
      </c>
      <c r="S767" t="s">
        <v>42</v>
      </c>
      <c r="T767">
        <v>305</v>
      </c>
      <c r="W767">
        <v>1</v>
      </c>
      <c r="X767">
        <v>20</v>
      </c>
      <c r="Z767">
        <v>3071427</v>
      </c>
      <c r="AA767" t="s">
        <v>43</v>
      </c>
      <c r="AB767">
        <v>105</v>
      </c>
      <c r="AC767" t="s">
        <v>44</v>
      </c>
      <c r="AD767" t="s">
        <v>45</v>
      </c>
      <c r="AE767">
        <v>1</v>
      </c>
    </row>
    <row r="768" spans="1:31" x14ac:dyDescent="0.25">
      <c r="A768" t="s">
        <v>92</v>
      </c>
      <c r="B768">
        <v>105</v>
      </c>
      <c r="C768">
        <v>2019099</v>
      </c>
      <c r="D768">
        <v>1747</v>
      </c>
      <c r="E768" t="s">
        <v>37</v>
      </c>
      <c r="F768" s="1">
        <v>5100</v>
      </c>
      <c r="G768" s="1">
        <f t="shared" si="11"/>
        <v>5100</v>
      </c>
      <c r="H768" s="2">
        <v>43843</v>
      </c>
      <c r="I768" t="s">
        <v>38</v>
      </c>
      <c r="J768" t="s">
        <v>75</v>
      </c>
      <c r="K768" t="s">
        <v>93</v>
      </c>
      <c r="M768">
        <v>346703</v>
      </c>
      <c r="N768">
        <v>356533</v>
      </c>
      <c r="O768">
        <v>331773</v>
      </c>
      <c r="P768" t="s">
        <v>56</v>
      </c>
      <c r="Q768" t="s">
        <v>41</v>
      </c>
      <c r="S768" t="s">
        <v>42</v>
      </c>
      <c r="T768">
        <v>305</v>
      </c>
      <c r="W768">
        <v>1</v>
      </c>
      <c r="X768">
        <v>20</v>
      </c>
      <c r="Z768">
        <v>3127462</v>
      </c>
      <c r="AA768" t="s">
        <v>43</v>
      </c>
      <c r="AB768">
        <v>105</v>
      </c>
      <c r="AC768" t="s">
        <v>44</v>
      </c>
      <c r="AD768" t="s">
        <v>45</v>
      </c>
      <c r="AE768">
        <v>1</v>
      </c>
    </row>
    <row r="769" spans="1:31" x14ac:dyDescent="0.25">
      <c r="A769">
        <v>171</v>
      </c>
      <c r="B769">
        <v>105</v>
      </c>
      <c r="C769">
        <v>2019099</v>
      </c>
      <c r="D769">
        <v>1747</v>
      </c>
      <c r="E769" t="s">
        <v>37</v>
      </c>
      <c r="F769" s="1">
        <v>490</v>
      </c>
      <c r="G769" s="1">
        <f t="shared" si="11"/>
        <v>490</v>
      </c>
      <c r="H769" s="2">
        <v>43843</v>
      </c>
      <c r="I769" t="s">
        <v>38</v>
      </c>
      <c r="J769" t="s">
        <v>55</v>
      </c>
      <c r="K769" t="s">
        <v>39</v>
      </c>
      <c r="M769">
        <v>346702</v>
      </c>
      <c r="N769">
        <v>356533</v>
      </c>
      <c r="O769">
        <v>332009</v>
      </c>
      <c r="P769" t="s">
        <v>56</v>
      </c>
      <c r="Q769" t="s">
        <v>41</v>
      </c>
      <c r="S769" t="s">
        <v>42</v>
      </c>
      <c r="T769">
        <v>305</v>
      </c>
      <c r="W769">
        <v>1</v>
      </c>
      <c r="X769">
        <v>20</v>
      </c>
      <c r="Z769">
        <v>3071427</v>
      </c>
      <c r="AA769" t="s">
        <v>43</v>
      </c>
      <c r="AB769">
        <v>105</v>
      </c>
      <c r="AC769" t="s">
        <v>44</v>
      </c>
      <c r="AD769" t="s">
        <v>45</v>
      </c>
      <c r="AE769">
        <v>1</v>
      </c>
    </row>
    <row r="770" spans="1:31" x14ac:dyDescent="0.25">
      <c r="B770">
        <v>105</v>
      </c>
      <c r="C770">
        <v>2019099</v>
      </c>
      <c r="D770">
        <v>1745</v>
      </c>
      <c r="E770" t="s">
        <v>114</v>
      </c>
      <c r="F770" s="1">
        <v>123.8</v>
      </c>
      <c r="G770" s="1">
        <f t="shared" si="11"/>
        <v>123.8</v>
      </c>
      <c r="H770" s="2">
        <v>43844</v>
      </c>
      <c r="I770" t="s">
        <v>38</v>
      </c>
      <c r="J770" t="s">
        <v>151</v>
      </c>
      <c r="K770" t="s">
        <v>116</v>
      </c>
      <c r="M770">
        <v>2195</v>
      </c>
      <c r="N770">
        <v>357330</v>
      </c>
      <c r="S770" t="s">
        <v>117</v>
      </c>
      <c r="T770">
        <v>305</v>
      </c>
      <c r="W770">
        <v>1</v>
      </c>
      <c r="X770">
        <v>20</v>
      </c>
      <c r="Y770">
        <v>2.5</v>
      </c>
      <c r="Z770">
        <v>1001389</v>
      </c>
      <c r="AA770" t="s">
        <v>43</v>
      </c>
      <c r="AB770">
        <v>105</v>
      </c>
      <c r="AC770" t="s">
        <v>45</v>
      </c>
      <c r="AD770" t="s">
        <v>45</v>
      </c>
      <c r="AE770">
        <v>6</v>
      </c>
    </row>
    <row r="771" spans="1:31" x14ac:dyDescent="0.25">
      <c r="B771">
        <v>105</v>
      </c>
      <c r="C771">
        <v>2019099</v>
      </c>
      <c r="D771">
        <v>1745</v>
      </c>
      <c r="E771" t="s">
        <v>114</v>
      </c>
      <c r="F771" s="1">
        <v>74.28</v>
      </c>
      <c r="G771" s="1">
        <f t="shared" si="11"/>
        <v>74.28</v>
      </c>
      <c r="H771" s="2">
        <v>43844</v>
      </c>
      <c r="I771" t="s">
        <v>38</v>
      </c>
      <c r="J771" t="s">
        <v>151</v>
      </c>
      <c r="K771" t="s">
        <v>116</v>
      </c>
      <c r="M771">
        <v>2195</v>
      </c>
      <c r="N771">
        <v>357330</v>
      </c>
      <c r="S771" t="s">
        <v>117</v>
      </c>
      <c r="T771">
        <v>305</v>
      </c>
      <c r="W771">
        <v>1</v>
      </c>
      <c r="X771">
        <v>20</v>
      </c>
      <c r="Y771">
        <v>1.5</v>
      </c>
      <c r="Z771">
        <v>1001389</v>
      </c>
      <c r="AA771" t="s">
        <v>43</v>
      </c>
      <c r="AB771">
        <v>105</v>
      </c>
      <c r="AC771" t="s">
        <v>45</v>
      </c>
      <c r="AD771" t="s">
        <v>45</v>
      </c>
      <c r="AE771">
        <v>2</v>
      </c>
    </row>
    <row r="772" spans="1:31" x14ac:dyDescent="0.25">
      <c r="B772">
        <v>105</v>
      </c>
      <c r="C772">
        <v>2019099</v>
      </c>
      <c r="D772">
        <v>1745</v>
      </c>
      <c r="E772" t="s">
        <v>114</v>
      </c>
      <c r="F772" s="1">
        <v>49.52</v>
      </c>
      <c r="G772" s="1">
        <f t="shared" ref="G772:G835" si="12">ABS(F772)</f>
        <v>49.52</v>
      </c>
      <c r="H772" s="2">
        <v>43844</v>
      </c>
      <c r="I772" t="s">
        <v>38</v>
      </c>
      <c r="J772" t="s">
        <v>151</v>
      </c>
      <c r="K772" t="s">
        <v>116</v>
      </c>
      <c r="M772">
        <v>2195</v>
      </c>
      <c r="N772">
        <v>357330</v>
      </c>
      <c r="S772" t="s">
        <v>117</v>
      </c>
      <c r="T772">
        <v>305</v>
      </c>
      <c r="W772">
        <v>1</v>
      </c>
      <c r="X772">
        <v>20</v>
      </c>
      <c r="Y772">
        <v>1</v>
      </c>
      <c r="Z772">
        <v>1001389</v>
      </c>
      <c r="AA772" t="s">
        <v>43</v>
      </c>
      <c r="AB772">
        <v>105</v>
      </c>
      <c r="AC772" t="s">
        <v>45</v>
      </c>
      <c r="AD772" t="s">
        <v>45</v>
      </c>
      <c r="AE772">
        <v>3</v>
      </c>
    </row>
    <row r="773" spans="1:31" x14ac:dyDescent="0.25">
      <c r="B773">
        <v>105</v>
      </c>
      <c r="C773">
        <v>2019099</v>
      </c>
      <c r="D773">
        <v>1745</v>
      </c>
      <c r="E773" t="s">
        <v>114</v>
      </c>
      <c r="F773" s="1">
        <v>49.52</v>
      </c>
      <c r="G773" s="1">
        <f t="shared" si="12"/>
        <v>49.52</v>
      </c>
      <c r="H773" s="2">
        <v>43844</v>
      </c>
      <c r="I773" t="s">
        <v>38</v>
      </c>
      <c r="J773" t="s">
        <v>151</v>
      </c>
      <c r="K773" t="s">
        <v>116</v>
      </c>
      <c r="M773">
        <v>2195</v>
      </c>
      <c r="N773">
        <v>357330</v>
      </c>
      <c r="S773" t="s">
        <v>117</v>
      </c>
      <c r="T773">
        <v>305</v>
      </c>
      <c r="W773">
        <v>1</v>
      </c>
      <c r="X773">
        <v>20</v>
      </c>
      <c r="Y773">
        <v>1</v>
      </c>
      <c r="Z773">
        <v>1001389</v>
      </c>
      <c r="AA773" t="s">
        <v>43</v>
      </c>
      <c r="AB773">
        <v>105</v>
      </c>
      <c r="AC773" t="s">
        <v>45</v>
      </c>
      <c r="AD773" t="s">
        <v>45</v>
      </c>
      <c r="AE773">
        <v>5</v>
      </c>
    </row>
    <row r="774" spans="1:31" x14ac:dyDescent="0.25">
      <c r="B774">
        <v>105</v>
      </c>
      <c r="C774">
        <v>2019099</v>
      </c>
      <c r="D774">
        <v>1745</v>
      </c>
      <c r="E774" t="s">
        <v>114</v>
      </c>
      <c r="F774" s="1">
        <v>49.52</v>
      </c>
      <c r="G774" s="1">
        <f t="shared" si="12"/>
        <v>49.52</v>
      </c>
      <c r="H774" s="2">
        <v>43844</v>
      </c>
      <c r="I774" t="s">
        <v>38</v>
      </c>
      <c r="J774" t="s">
        <v>151</v>
      </c>
      <c r="K774" t="s">
        <v>116</v>
      </c>
      <c r="M774">
        <v>2195</v>
      </c>
      <c r="N774">
        <v>357330</v>
      </c>
      <c r="S774" t="s">
        <v>117</v>
      </c>
      <c r="T774">
        <v>305</v>
      </c>
      <c r="W774">
        <v>1</v>
      </c>
      <c r="X774">
        <v>20</v>
      </c>
      <c r="Y774">
        <v>1</v>
      </c>
      <c r="Z774">
        <v>1001389</v>
      </c>
      <c r="AA774" t="s">
        <v>43</v>
      </c>
      <c r="AB774">
        <v>105</v>
      </c>
      <c r="AC774" t="s">
        <v>45</v>
      </c>
      <c r="AD774" t="s">
        <v>45</v>
      </c>
      <c r="AE774">
        <v>8</v>
      </c>
    </row>
    <row r="775" spans="1:31" x14ac:dyDescent="0.25">
      <c r="B775">
        <v>105</v>
      </c>
      <c r="C775">
        <v>2019099</v>
      </c>
      <c r="D775">
        <v>1745</v>
      </c>
      <c r="E775" t="s">
        <v>114</v>
      </c>
      <c r="F775" s="1">
        <v>37.14</v>
      </c>
      <c r="G775" s="1">
        <f t="shared" si="12"/>
        <v>37.14</v>
      </c>
      <c r="H775" s="2">
        <v>43844</v>
      </c>
      <c r="I775" t="s">
        <v>38</v>
      </c>
      <c r="J775" t="s">
        <v>151</v>
      </c>
      <c r="K775" t="s">
        <v>116</v>
      </c>
      <c r="M775">
        <v>2195</v>
      </c>
      <c r="N775">
        <v>357330</v>
      </c>
      <c r="S775" t="s">
        <v>117</v>
      </c>
      <c r="T775">
        <v>305</v>
      </c>
      <c r="W775">
        <v>1</v>
      </c>
      <c r="X775">
        <v>20</v>
      </c>
      <c r="Y775">
        <v>0.75</v>
      </c>
      <c r="Z775">
        <v>1001389</v>
      </c>
      <c r="AA775" t="s">
        <v>43</v>
      </c>
      <c r="AB775">
        <v>105</v>
      </c>
      <c r="AC775" t="s">
        <v>45</v>
      </c>
      <c r="AD775" t="s">
        <v>45</v>
      </c>
      <c r="AE775">
        <v>7</v>
      </c>
    </row>
    <row r="776" spans="1:31" x14ac:dyDescent="0.25">
      <c r="B776">
        <v>105</v>
      </c>
      <c r="C776">
        <v>2019099</v>
      </c>
      <c r="D776">
        <v>1745</v>
      </c>
      <c r="E776" t="s">
        <v>114</v>
      </c>
      <c r="F776" s="1">
        <v>24.76</v>
      </c>
      <c r="G776" s="1">
        <f t="shared" si="12"/>
        <v>24.76</v>
      </c>
      <c r="H776" s="2">
        <v>43844</v>
      </c>
      <c r="I776" t="s">
        <v>38</v>
      </c>
      <c r="J776" t="s">
        <v>151</v>
      </c>
      <c r="K776" t="s">
        <v>116</v>
      </c>
      <c r="M776">
        <v>2195</v>
      </c>
      <c r="N776">
        <v>357330</v>
      </c>
      <c r="S776" t="s">
        <v>117</v>
      </c>
      <c r="T776">
        <v>305</v>
      </c>
      <c r="W776">
        <v>1</v>
      </c>
      <c r="X776">
        <v>20</v>
      </c>
      <c r="Y776">
        <v>0.5</v>
      </c>
      <c r="Z776">
        <v>1001389</v>
      </c>
      <c r="AA776" t="s">
        <v>43</v>
      </c>
      <c r="AB776">
        <v>105</v>
      </c>
      <c r="AC776" t="s">
        <v>45</v>
      </c>
      <c r="AD776" t="s">
        <v>45</v>
      </c>
      <c r="AE776">
        <v>1</v>
      </c>
    </row>
    <row r="777" spans="1:31" x14ac:dyDescent="0.25">
      <c r="B777">
        <v>105</v>
      </c>
      <c r="C777">
        <v>2019099</v>
      </c>
      <c r="D777">
        <v>1745</v>
      </c>
      <c r="E777" t="s">
        <v>114</v>
      </c>
      <c r="F777" s="1">
        <v>24.76</v>
      </c>
      <c r="G777" s="1">
        <f t="shared" si="12"/>
        <v>24.76</v>
      </c>
      <c r="H777" s="2">
        <v>43844</v>
      </c>
      <c r="I777" t="s">
        <v>38</v>
      </c>
      <c r="J777" t="s">
        <v>151</v>
      </c>
      <c r="K777" t="s">
        <v>116</v>
      </c>
      <c r="M777">
        <v>2195</v>
      </c>
      <c r="N777">
        <v>357330</v>
      </c>
      <c r="S777" t="s">
        <v>117</v>
      </c>
      <c r="T777">
        <v>305</v>
      </c>
      <c r="W777">
        <v>1</v>
      </c>
      <c r="X777">
        <v>20</v>
      </c>
      <c r="Y777">
        <v>0.5</v>
      </c>
      <c r="Z777">
        <v>1001389</v>
      </c>
      <c r="AA777" t="s">
        <v>43</v>
      </c>
      <c r="AB777">
        <v>105</v>
      </c>
      <c r="AC777" t="s">
        <v>45</v>
      </c>
      <c r="AD777" t="s">
        <v>45</v>
      </c>
      <c r="AE777">
        <v>4</v>
      </c>
    </row>
    <row r="778" spans="1:31" x14ac:dyDescent="0.25">
      <c r="B778">
        <v>105</v>
      </c>
      <c r="C778">
        <v>2019099</v>
      </c>
      <c r="D778">
        <v>1745</v>
      </c>
      <c r="E778" t="s">
        <v>114</v>
      </c>
      <c r="F778" s="1">
        <v>24.76</v>
      </c>
      <c r="G778" s="1">
        <f t="shared" si="12"/>
        <v>24.76</v>
      </c>
      <c r="H778" s="2">
        <v>43844</v>
      </c>
      <c r="I778" t="s">
        <v>38</v>
      </c>
      <c r="J778" t="s">
        <v>151</v>
      </c>
      <c r="K778" t="s">
        <v>116</v>
      </c>
      <c r="M778">
        <v>2195</v>
      </c>
      <c r="N778">
        <v>357330</v>
      </c>
      <c r="S778" t="s">
        <v>117</v>
      </c>
      <c r="T778">
        <v>305</v>
      </c>
      <c r="W778">
        <v>1</v>
      </c>
      <c r="X778">
        <v>20</v>
      </c>
      <c r="Y778">
        <v>0.5</v>
      </c>
      <c r="Z778">
        <v>1001389</v>
      </c>
      <c r="AA778" t="s">
        <v>43</v>
      </c>
      <c r="AB778">
        <v>105</v>
      </c>
      <c r="AC778" t="s">
        <v>45</v>
      </c>
      <c r="AD778" t="s">
        <v>45</v>
      </c>
      <c r="AE778">
        <v>9</v>
      </c>
    </row>
    <row r="779" spans="1:31" x14ac:dyDescent="0.25">
      <c r="B779">
        <v>105</v>
      </c>
      <c r="C779">
        <v>2019099</v>
      </c>
      <c r="D779">
        <v>1745</v>
      </c>
      <c r="E779" t="s">
        <v>114</v>
      </c>
      <c r="F779" s="1">
        <v>259.98</v>
      </c>
      <c r="G779" s="1">
        <f t="shared" si="12"/>
        <v>259.98</v>
      </c>
      <c r="H779" s="2">
        <v>43845</v>
      </c>
      <c r="I779" t="s">
        <v>38</v>
      </c>
      <c r="J779" t="s">
        <v>135</v>
      </c>
      <c r="K779" t="s">
        <v>116</v>
      </c>
      <c r="M779">
        <v>2207</v>
      </c>
      <c r="N779">
        <v>358857</v>
      </c>
      <c r="S779" t="s">
        <v>117</v>
      </c>
      <c r="T779">
        <v>305</v>
      </c>
      <c r="W779">
        <v>1</v>
      </c>
      <c r="X779">
        <v>20</v>
      </c>
      <c r="Y779">
        <v>6</v>
      </c>
      <c r="Z779">
        <v>1001702</v>
      </c>
      <c r="AA779" t="s">
        <v>43</v>
      </c>
      <c r="AB779">
        <v>102</v>
      </c>
      <c r="AC779" t="s">
        <v>45</v>
      </c>
      <c r="AD779" t="s">
        <v>45</v>
      </c>
      <c r="AE779">
        <v>21</v>
      </c>
    </row>
    <row r="780" spans="1:31" x14ac:dyDescent="0.25">
      <c r="B780">
        <v>105</v>
      </c>
      <c r="C780">
        <v>2019099</v>
      </c>
      <c r="D780">
        <v>1745</v>
      </c>
      <c r="E780" t="s">
        <v>114</v>
      </c>
      <c r="F780" s="1">
        <v>259.98</v>
      </c>
      <c r="G780" s="1">
        <f t="shared" si="12"/>
        <v>259.98</v>
      </c>
      <c r="H780" s="2">
        <v>43845</v>
      </c>
      <c r="I780" t="s">
        <v>38</v>
      </c>
      <c r="J780" t="s">
        <v>135</v>
      </c>
      <c r="K780" t="s">
        <v>116</v>
      </c>
      <c r="M780">
        <v>2207</v>
      </c>
      <c r="N780">
        <v>358857</v>
      </c>
      <c r="S780" t="s">
        <v>117</v>
      </c>
      <c r="T780">
        <v>305</v>
      </c>
      <c r="W780">
        <v>1</v>
      </c>
      <c r="X780">
        <v>20</v>
      </c>
      <c r="Y780">
        <v>6</v>
      </c>
      <c r="Z780">
        <v>1001702</v>
      </c>
      <c r="AA780" t="s">
        <v>43</v>
      </c>
      <c r="AB780">
        <v>102</v>
      </c>
      <c r="AC780" t="s">
        <v>45</v>
      </c>
      <c r="AD780" t="s">
        <v>45</v>
      </c>
      <c r="AE780">
        <v>26</v>
      </c>
    </row>
    <row r="781" spans="1:31" x14ac:dyDescent="0.25">
      <c r="B781">
        <v>105</v>
      </c>
      <c r="C781">
        <v>2019099</v>
      </c>
      <c r="D781">
        <v>1745</v>
      </c>
      <c r="E781" t="s">
        <v>114</v>
      </c>
      <c r="F781" s="1">
        <v>216.65</v>
      </c>
      <c r="G781" s="1">
        <f t="shared" si="12"/>
        <v>216.65</v>
      </c>
      <c r="H781" s="2">
        <v>43845</v>
      </c>
      <c r="I781" t="s">
        <v>38</v>
      </c>
      <c r="J781" t="s">
        <v>135</v>
      </c>
      <c r="K781" t="s">
        <v>116</v>
      </c>
      <c r="M781">
        <v>2207</v>
      </c>
      <c r="N781">
        <v>358857</v>
      </c>
      <c r="S781" t="s">
        <v>117</v>
      </c>
      <c r="T781">
        <v>305</v>
      </c>
      <c r="W781">
        <v>1</v>
      </c>
      <c r="X781">
        <v>20</v>
      </c>
      <c r="Y781">
        <v>5</v>
      </c>
      <c r="Z781">
        <v>1001702</v>
      </c>
      <c r="AA781" t="s">
        <v>43</v>
      </c>
      <c r="AB781">
        <v>102</v>
      </c>
      <c r="AC781" t="s">
        <v>45</v>
      </c>
      <c r="AD781" t="s">
        <v>45</v>
      </c>
      <c r="AE781">
        <v>23</v>
      </c>
    </row>
    <row r="782" spans="1:31" x14ac:dyDescent="0.25">
      <c r="B782">
        <v>105</v>
      </c>
      <c r="C782">
        <v>2019099</v>
      </c>
      <c r="D782">
        <v>1745</v>
      </c>
      <c r="E782" t="s">
        <v>114</v>
      </c>
      <c r="F782" s="1">
        <v>216.65</v>
      </c>
      <c r="G782" s="1">
        <f t="shared" si="12"/>
        <v>216.65</v>
      </c>
      <c r="H782" s="2">
        <v>43845</v>
      </c>
      <c r="I782" t="s">
        <v>38</v>
      </c>
      <c r="J782" t="s">
        <v>135</v>
      </c>
      <c r="K782" t="s">
        <v>116</v>
      </c>
      <c r="M782">
        <v>2207</v>
      </c>
      <c r="N782">
        <v>358857</v>
      </c>
      <c r="S782" t="s">
        <v>117</v>
      </c>
      <c r="T782">
        <v>305</v>
      </c>
      <c r="W782">
        <v>1</v>
      </c>
      <c r="X782">
        <v>20</v>
      </c>
      <c r="Y782">
        <v>5</v>
      </c>
      <c r="Z782">
        <v>1001702</v>
      </c>
      <c r="AA782" t="s">
        <v>43</v>
      </c>
      <c r="AB782">
        <v>102</v>
      </c>
      <c r="AC782" t="s">
        <v>45</v>
      </c>
      <c r="AD782" t="s">
        <v>45</v>
      </c>
      <c r="AE782">
        <v>24</v>
      </c>
    </row>
    <row r="783" spans="1:31" x14ac:dyDescent="0.25">
      <c r="B783">
        <v>105</v>
      </c>
      <c r="C783">
        <v>2019099</v>
      </c>
      <c r="D783">
        <v>1745</v>
      </c>
      <c r="E783" t="s">
        <v>114</v>
      </c>
      <c r="F783" s="1">
        <v>216.65</v>
      </c>
      <c r="G783" s="1">
        <f t="shared" si="12"/>
        <v>216.65</v>
      </c>
      <c r="H783" s="2">
        <v>43845</v>
      </c>
      <c r="I783" t="s">
        <v>38</v>
      </c>
      <c r="J783" t="s">
        <v>135</v>
      </c>
      <c r="K783" t="s">
        <v>116</v>
      </c>
      <c r="M783">
        <v>2207</v>
      </c>
      <c r="N783">
        <v>358857</v>
      </c>
      <c r="S783" t="s">
        <v>117</v>
      </c>
      <c r="T783">
        <v>305</v>
      </c>
      <c r="W783">
        <v>1</v>
      </c>
      <c r="X783">
        <v>20</v>
      </c>
      <c r="Y783">
        <v>5</v>
      </c>
      <c r="Z783">
        <v>1001702</v>
      </c>
      <c r="AA783" t="s">
        <v>43</v>
      </c>
      <c r="AB783">
        <v>102</v>
      </c>
      <c r="AC783" t="s">
        <v>45</v>
      </c>
      <c r="AD783" t="s">
        <v>45</v>
      </c>
      <c r="AE783">
        <v>25</v>
      </c>
    </row>
    <row r="784" spans="1:31" x14ac:dyDescent="0.25">
      <c r="B784">
        <v>105</v>
      </c>
      <c r="C784">
        <v>2019099</v>
      </c>
      <c r="D784">
        <v>1745</v>
      </c>
      <c r="E784" t="s">
        <v>114</v>
      </c>
      <c r="F784" s="1">
        <v>216.65</v>
      </c>
      <c r="G784" s="1">
        <f t="shared" si="12"/>
        <v>216.65</v>
      </c>
      <c r="H784" s="2">
        <v>43845</v>
      </c>
      <c r="I784" t="s">
        <v>38</v>
      </c>
      <c r="J784" t="s">
        <v>135</v>
      </c>
      <c r="K784" t="s">
        <v>116</v>
      </c>
      <c r="M784">
        <v>2207</v>
      </c>
      <c r="N784">
        <v>358857</v>
      </c>
      <c r="S784" t="s">
        <v>117</v>
      </c>
      <c r="T784">
        <v>305</v>
      </c>
      <c r="W784">
        <v>1</v>
      </c>
      <c r="X784">
        <v>20</v>
      </c>
      <c r="Y784">
        <v>5</v>
      </c>
      <c r="Z784">
        <v>1001702</v>
      </c>
      <c r="AA784" t="s">
        <v>43</v>
      </c>
      <c r="AB784">
        <v>102</v>
      </c>
      <c r="AC784" t="s">
        <v>45</v>
      </c>
      <c r="AD784" t="s">
        <v>45</v>
      </c>
      <c r="AE784">
        <v>40</v>
      </c>
    </row>
    <row r="785" spans="2:31" x14ac:dyDescent="0.25">
      <c r="B785">
        <v>105</v>
      </c>
      <c r="C785">
        <v>2019099</v>
      </c>
      <c r="D785">
        <v>1745</v>
      </c>
      <c r="E785" t="s">
        <v>114</v>
      </c>
      <c r="F785" s="1">
        <v>173.32</v>
      </c>
      <c r="G785" s="1">
        <f t="shared" si="12"/>
        <v>173.32</v>
      </c>
      <c r="H785" s="2">
        <v>43845</v>
      </c>
      <c r="I785" t="s">
        <v>38</v>
      </c>
      <c r="J785" t="s">
        <v>135</v>
      </c>
      <c r="K785" t="s">
        <v>116</v>
      </c>
      <c r="M785">
        <v>2207</v>
      </c>
      <c r="N785">
        <v>358857</v>
      </c>
      <c r="S785" t="s">
        <v>117</v>
      </c>
      <c r="T785">
        <v>305</v>
      </c>
      <c r="W785">
        <v>1</v>
      </c>
      <c r="X785">
        <v>20</v>
      </c>
      <c r="Y785">
        <v>4</v>
      </c>
      <c r="Z785">
        <v>1001702</v>
      </c>
      <c r="AA785" t="s">
        <v>43</v>
      </c>
      <c r="AB785">
        <v>102</v>
      </c>
      <c r="AC785" t="s">
        <v>45</v>
      </c>
      <c r="AD785" t="s">
        <v>45</v>
      </c>
      <c r="AE785">
        <v>22</v>
      </c>
    </row>
    <row r="786" spans="2:31" x14ac:dyDescent="0.25">
      <c r="B786">
        <v>105</v>
      </c>
      <c r="C786">
        <v>2019099</v>
      </c>
      <c r="D786">
        <v>1745</v>
      </c>
      <c r="E786" t="s">
        <v>114</v>
      </c>
      <c r="F786" s="1">
        <v>129.99</v>
      </c>
      <c r="G786" s="1">
        <f t="shared" si="12"/>
        <v>129.99</v>
      </c>
      <c r="H786" s="2">
        <v>43845</v>
      </c>
      <c r="I786" t="s">
        <v>38</v>
      </c>
      <c r="J786" t="s">
        <v>135</v>
      </c>
      <c r="K786" t="s">
        <v>116</v>
      </c>
      <c r="M786">
        <v>2207</v>
      </c>
      <c r="N786">
        <v>358857</v>
      </c>
      <c r="S786" t="s">
        <v>117</v>
      </c>
      <c r="T786">
        <v>305</v>
      </c>
      <c r="W786">
        <v>1</v>
      </c>
      <c r="X786">
        <v>20</v>
      </c>
      <c r="Y786">
        <v>3</v>
      </c>
      <c r="Z786">
        <v>1001702</v>
      </c>
      <c r="AA786" t="s">
        <v>43</v>
      </c>
      <c r="AB786">
        <v>102</v>
      </c>
      <c r="AC786" t="s">
        <v>45</v>
      </c>
      <c r="AD786" t="s">
        <v>45</v>
      </c>
      <c r="AE786">
        <v>27</v>
      </c>
    </row>
    <row r="787" spans="2:31" x14ac:dyDescent="0.25">
      <c r="B787">
        <v>105</v>
      </c>
      <c r="C787">
        <v>2019099</v>
      </c>
      <c r="D787">
        <v>1745</v>
      </c>
      <c r="E787" t="s">
        <v>114</v>
      </c>
      <c r="F787" s="1">
        <v>129.99</v>
      </c>
      <c r="G787" s="1">
        <f t="shared" si="12"/>
        <v>129.99</v>
      </c>
      <c r="H787" s="2">
        <v>43845</v>
      </c>
      <c r="I787" t="s">
        <v>38</v>
      </c>
      <c r="J787" t="s">
        <v>135</v>
      </c>
      <c r="K787" t="s">
        <v>116</v>
      </c>
      <c r="M787">
        <v>2207</v>
      </c>
      <c r="N787">
        <v>358857</v>
      </c>
      <c r="S787" t="s">
        <v>117</v>
      </c>
      <c r="T787">
        <v>305</v>
      </c>
      <c r="W787">
        <v>1</v>
      </c>
      <c r="X787">
        <v>20</v>
      </c>
      <c r="Y787">
        <v>3</v>
      </c>
      <c r="Z787">
        <v>1001702</v>
      </c>
      <c r="AA787" t="s">
        <v>43</v>
      </c>
      <c r="AB787">
        <v>102</v>
      </c>
      <c r="AC787" t="s">
        <v>45</v>
      </c>
      <c r="AD787" t="s">
        <v>45</v>
      </c>
      <c r="AE787">
        <v>29</v>
      </c>
    </row>
    <row r="788" spans="2:31" x14ac:dyDescent="0.25">
      <c r="B788">
        <v>105</v>
      </c>
      <c r="C788">
        <v>2019099</v>
      </c>
      <c r="D788">
        <v>1745</v>
      </c>
      <c r="E788" t="s">
        <v>114</v>
      </c>
      <c r="F788" s="1">
        <v>99.04</v>
      </c>
      <c r="G788" s="1">
        <f t="shared" si="12"/>
        <v>99.04</v>
      </c>
      <c r="H788" s="2">
        <v>43845</v>
      </c>
      <c r="I788" t="s">
        <v>38</v>
      </c>
      <c r="J788" t="s">
        <v>128</v>
      </c>
      <c r="K788" t="s">
        <v>116</v>
      </c>
      <c r="M788">
        <v>2207</v>
      </c>
      <c r="N788">
        <v>358857</v>
      </c>
      <c r="S788" t="s">
        <v>117</v>
      </c>
      <c r="T788">
        <v>305</v>
      </c>
      <c r="W788">
        <v>1</v>
      </c>
      <c r="X788">
        <v>20</v>
      </c>
      <c r="Y788">
        <v>2</v>
      </c>
      <c r="Z788">
        <v>1001564</v>
      </c>
      <c r="AA788" t="s">
        <v>43</v>
      </c>
      <c r="AB788">
        <v>102</v>
      </c>
      <c r="AC788" t="s">
        <v>45</v>
      </c>
      <c r="AD788" t="s">
        <v>45</v>
      </c>
      <c r="AE788">
        <v>37</v>
      </c>
    </row>
    <row r="789" spans="2:31" x14ac:dyDescent="0.25">
      <c r="B789">
        <v>105</v>
      </c>
      <c r="C789">
        <v>2019099</v>
      </c>
      <c r="D789">
        <v>1745</v>
      </c>
      <c r="E789" t="s">
        <v>114</v>
      </c>
      <c r="F789" s="1">
        <v>99.04</v>
      </c>
      <c r="G789" s="1">
        <f t="shared" si="12"/>
        <v>99.04</v>
      </c>
      <c r="H789" s="2">
        <v>43845</v>
      </c>
      <c r="I789" t="s">
        <v>38</v>
      </c>
      <c r="J789" t="s">
        <v>132</v>
      </c>
      <c r="K789" t="s">
        <v>116</v>
      </c>
      <c r="M789">
        <v>2207</v>
      </c>
      <c r="N789">
        <v>358857</v>
      </c>
      <c r="S789" t="s">
        <v>117</v>
      </c>
      <c r="T789">
        <v>305</v>
      </c>
      <c r="W789">
        <v>1</v>
      </c>
      <c r="X789">
        <v>20</v>
      </c>
      <c r="Y789">
        <v>2</v>
      </c>
      <c r="Z789">
        <v>1001594</v>
      </c>
      <c r="AA789" t="s">
        <v>43</v>
      </c>
      <c r="AB789">
        <v>102</v>
      </c>
      <c r="AC789" t="s">
        <v>45</v>
      </c>
      <c r="AD789" t="s">
        <v>45</v>
      </c>
      <c r="AE789">
        <v>39</v>
      </c>
    </row>
    <row r="790" spans="2:31" x14ac:dyDescent="0.25">
      <c r="B790">
        <v>105</v>
      </c>
      <c r="C790">
        <v>2019099</v>
      </c>
      <c r="D790">
        <v>1745</v>
      </c>
      <c r="E790" t="s">
        <v>114</v>
      </c>
      <c r="F790" s="1">
        <v>86.66</v>
      </c>
      <c r="G790" s="1">
        <f t="shared" si="12"/>
        <v>86.66</v>
      </c>
      <c r="H790" s="2">
        <v>43845</v>
      </c>
      <c r="I790" t="s">
        <v>38</v>
      </c>
      <c r="J790" t="s">
        <v>135</v>
      </c>
      <c r="K790" t="s">
        <v>116</v>
      </c>
      <c r="M790">
        <v>2207</v>
      </c>
      <c r="N790">
        <v>358857</v>
      </c>
      <c r="S790" t="s">
        <v>117</v>
      </c>
      <c r="T790">
        <v>305</v>
      </c>
      <c r="W790">
        <v>1</v>
      </c>
      <c r="X790">
        <v>20</v>
      </c>
      <c r="Y790">
        <v>2</v>
      </c>
      <c r="Z790">
        <v>1001702</v>
      </c>
      <c r="AA790" t="s">
        <v>43</v>
      </c>
      <c r="AB790">
        <v>102</v>
      </c>
      <c r="AC790" t="s">
        <v>45</v>
      </c>
      <c r="AD790" t="s">
        <v>45</v>
      </c>
      <c r="AE790">
        <v>28</v>
      </c>
    </row>
    <row r="791" spans="2:31" x14ac:dyDescent="0.25">
      <c r="B791">
        <v>105</v>
      </c>
      <c r="C791">
        <v>2019099</v>
      </c>
      <c r="D791">
        <v>1745</v>
      </c>
      <c r="E791" t="s">
        <v>114</v>
      </c>
      <c r="F791" s="1">
        <v>74.28</v>
      </c>
      <c r="G791" s="1">
        <f t="shared" si="12"/>
        <v>74.28</v>
      </c>
      <c r="H791" s="2">
        <v>43845</v>
      </c>
      <c r="I791" t="s">
        <v>38</v>
      </c>
      <c r="J791" t="s">
        <v>128</v>
      </c>
      <c r="K791" t="s">
        <v>116</v>
      </c>
      <c r="M791">
        <v>2207</v>
      </c>
      <c r="N791">
        <v>358857</v>
      </c>
      <c r="S791" t="s">
        <v>117</v>
      </c>
      <c r="T791">
        <v>305</v>
      </c>
      <c r="W791">
        <v>1</v>
      </c>
      <c r="X791">
        <v>20</v>
      </c>
      <c r="Y791">
        <v>1.5</v>
      </c>
      <c r="Z791">
        <v>1001564</v>
      </c>
      <c r="AA791" t="s">
        <v>43</v>
      </c>
      <c r="AB791">
        <v>102</v>
      </c>
      <c r="AC791" t="s">
        <v>45</v>
      </c>
      <c r="AD791" t="s">
        <v>45</v>
      </c>
      <c r="AE791">
        <v>30</v>
      </c>
    </row>
    <row r="792" spans="2:31" x14ac:dyDescent="0.25">
      <c r="B792">
        <v>105</v>
      </c>
      <c r="C792">
        <v>2019099</v>
      </c>
      <c r="D792">
        <v>1745</v>
      </c>
      <c r="E792" t="s">
        <v>114</v>
      </c>
      <c r="F792" s="1">
        <v>74.28</v>
      </c>
      <c r="G792" s="1">
        <f t="shared" si="12"/>
        <v>74.28</v>
      </c>
      <c r="H792" s="2">
        <v>43845</v>
      </c>
      <c r="I792" t="s">
        <v>38</v>
      </c>
      <c r="J792" t="s">
        <v>128</v>
      </c>
      <c r="K792" t="s">
        <v>116</v>
      </c>
      <c r="M792">
        <v>2207</v>
      </c>
      <c r="N792">
        <v>358857</v>
      </c>
      <c r="S792" t="s">
        <v>117</v>
      </c>
      <c r="T792">
        <v>305</v>
      </c>
      <c r="W792">
        <v>1</v>
      </c>
      <c r="X792">
        <v>20</v>
      </c>
      <c r="Y792">
        <v>1.5</v>
      </c>
      <c r="Z792">
        <v>1001564</v>
      </c>
      <c r="AA792" t="s">
        <v>43</v>
      </c>
      <c r="AB792">
        <v>102</v>
      </c>
      <c r="AC792" t="s">
        <v>45</v>
      </c>
      <c r="AD792" t="s">
        <v>45</v>
      </c>
      <c r="AE792">
        <v>33</v>
      </c>
    </row>
    <row r="793" spans="2:31" x14ac:dyDescent="0.25">
      <c r="B793">
        <v>105</v>
      </c>
      <c r="C793">
        <v>2019099</v>
      </c>
      <c r="D793">
        <v>1745</v>
      </c>
      <c r="E793" t="s">
        <v>114</v>
      </c>
      <c r="F793" s="1">
        <v>74.28</v>
      </c>
      <c r="G793" s="1">
        <f t="shared" si="12"/>
        <v>74.28</v>
      </c>
      <c r="H793" s="2">
        <v>43845</v>
      </c>
      <c r="I793" t="s">
        <v>38</v>
      </c>
      <c r="J793" t="s">
        <v>128</v>
      </c>
      <c r="K793" t="s">
        <v>116</v>
      </c>
      <c r="M793">
        <v>2207</v>
      </c>
      <c r="N793">
        <v>358857</v>
      </c>
      <c r="S793" t="s">
        <v>117</v>
      </c>
      <c r="T793">
        <v>305</v>
      </c>
      <c r="W793">
        <v>1</v>
      </c>
      <c r="X793">
        <v>20</v>
      </c>
      <c r="Y793">
        <v>1.5</v>
      </c>
      <c r="Z793">
        <v>1001564</v>
      </c>
      <c r="AA793" t="s">
        <v>43</v>
      </c>
      <c r="AB793">
        <v>102</v>
      </c>
      <c r="AC793" t="s">
        <v>45</v>
      </c>
      <c r="AD793" t="s">
        <v>45</v>
      </c>
      <c r="AE793">
        <v>34</v>
      </c>
    </row>
    <row r="794" spans="2:31" x14ac:dyDescent="0.25">
      <c r="B794">
        <v>105</v>
      </c>
      <c r="C794">
        <v>2019099</v>
      </c>
      <c r="D794">
        <v>1745</v>
      </c>
      <c r="E794" t="s">
        <v>114</v>
      </c>
      <c r="F794" s="1">
        <v>49.52</v>
      </c>
      <c r="G794" s="1">
        <f t="shared" si="12"/>
        <v>49.52</v>
      </c>
      <c r="H794" s="2">
        <v>43845</v>
      </c>
      <c r="I794" t="s">
        <v>38</v>
      </c>
      <c r="J794" t="s">
        <v>128</v>
      </c>
      <c r="K794" t="s">
        <v>116</v>
      </c>
      <c r="M794">
        <v>2207</v>
      </c>
      <c r="N794">
        <v>358857</v>
      </c>
      <c r="S794" t="s">
        <v>117</v>
      </c>
      <c r="T794">
        <v>305</v>
      </c>
      <c r="W794">
        <v>1</v>
      </c>
      <c r="X794">
        <v>20</v>
      </c>
      <c r="Y794">
        <v>1</v>
      </c>
      <c r="Z794">
        <v>1001564</v>
      </c>
      <c r="AA794" t="s">
        <v>43</v>
      </c>
      <c r="AB794">
        <v>102</v>
      </c>
      <c r="AC794" t="s">
        <v>45</v>
      </c>
      <c r="AD794" t="s">
        <v>45</v>
      </c>
      <c r="AE794">
        <v>32</v>
      </c>
    </row>
    <row r="795" spans="2:31" x14ac:dyDescent="0.25">
      <c r="B795">
        <v>105</v>
      </c>
      <c r="C795">
        <v>2019099</v>
      </c>
      <c r="D795">
        <v>1745</v>
      </c>
      <c r="E795" t="s">
        <v>114</v>
      </c>
      <c r="F795" s="1">
        <v>49.52</v>
      </c>
      <c r="G795" s="1">
        <f t="shared" si="12"/>
        <v>49.52</v>
      </c>
      <c r="H795" s="2">
        <v>43845</v>
      </c>
      <c r="I795" t="s">
        <v>38</v>
      </c>
      <c r="J795" t="s">
        <v>128</v>
      </c>
      <c r="K795" t="s">
        <v>116</v>
      </c>
      <c r="M795">
        <v>2207</v>
      </c>
      <c r="N795">
        <v>358857</v>
      </c>
      <c r="S795" t="s">
        <v>117</v>
      </c>
      <c r="T795">
        <v>305</v>
      </c>
      <c r="W795">
        <v>1</v>
      </c>
      <c r="X795">
        <v>20</v>
      </c>
      <c r="Y795">
        <v>1</v>
      </c>
      <c r="Z795">
        <v>1001564</v>
      </c>
      <c r="AA795" t="s">
        <v>43</v>
      </c>
      <c r="AB795">
        <v>102</v>
      </c>
      <c r="AC795" t="s">
        <v>45</v>
      </c>
      <c r="AD795" t="s">
        <v>45</v>
      </c>
      <c r="AE795">
        <v>35</v>
      </c>
    </row>
    <row r="796" spans="2:31" x14ac:dyDescent="0.25">
      <c r="B796">
        <v>105</v>
      </c>
      <c r="C796">
        <v>2019099</v>
      </c>
      <c r="D796">
        <v>1745</v>
      </c>
      <c r="E796" t="s">
        <v>114</v>
      </c>
      <c r="F796" s="1">
        <v>49.52</v>
      </c>
      <c r="G796" s="1">
        <f t="shared" si="12"/>
        <v>49.52</v>
      </c>
      <c r="H796" s="2">
        <v>43845</v>
      </c>
      <c r="I796" t="s">
        <v>38</v>
      </c>
      <c r="J796" t="s">
        <v>128</v>
      </c>
      <c r="K796" t="s">
        <v>116</v>
      </c>
      <c r="M796">
        <v>2207</v>
      </c>
      <c r="N796">
        <v>358857</v>
      </c>
      <c r="S796" t="s">
        <v>117</v>
      </c>
      <c r="T796">
        <v>305</v>
      </c>
      <c r="W796">
        <v>1</v>
      </c>
      <c r="X796">
        <v>20</v>
      </c>
      <c r="Y796">
        <v>1</v>
      </c>
      <c r="Z796">
        <v>1001564</v>
      </c>
      <c r="AA796" t="s">
        <v>43</v>
      </c>
      <c r="AB796">
        <v>102</v>
      </c>
      <c r="AC796" t="s">
        <v>45</v>
      </c>
      <c r="AD796" t="s">
        <v>45</v>
      </c>
      <c r="AE796">
        <v>36</v>
      </c>
    </row>
    <row r="797" spans="2:31" x14ac:dyDescent="0.25">
      <c r="B797">
        <v>105</v>
      </c>
      <c r="C797">
        <v>2019099</v>
      </c>
      <c r="D797">
        <v>1745</v>
      </c>
      <c r="E797" t="s">
        <v>114</v>
      </c>
      <c r="F797" s="1">
        <v>49.52</v>
      </c>
      <c r="G797" s="1">
        <f t="shared" si="12"/>
        <v>49.52</v>
      </c>
      <c r="H797" s="2">
        <v>43845</v>
      </c>
      <c r="I797" t="s">
        <v>38</v>
      </c>
      <c r="J797" t="s">
        <v>131</v>
      </c>
      <c r="K797" t="s">
        <v>116</v>
      </c>
      <c r="M797">
        <v>2207</v>
      </c>
      <c r="N797">
        <v>358857</v>
      </c>
      <c r="S797" t="s">
        <v>117</v>
      </c>
      <c r="T797">
        <v>305</v>
      </c>
      <c r="W797">
        <v>1</v>
      </c>
      <c r="X797">
        <v>20</v>
      </c>
      <c r="Y797">
        <v>1</v>
      </c>
      <c r="Z797">
        <v>1001446</v>
      </c>
      <c r="AA797" t="s">
        <v>43</v>
      </c>
      <c r="AB797">
        <v>102</v>
      </c>
      <c r="AC797" t="s">
        <v>45</v>
      </c>
      <c r="AD797" t="s">
        <v>45</v>
      </c>
      <c r="AE797">
        <v>41</v>
      </c>
    </row>
    <row r="798" spans="2:31" x14ac:dyDescent="0.25">
      <c r="B798">
        <v>105</v>
      </c>
      <c r="C798">
        <v>2019099</v>
      </c>
      <c r="D798">
        <v>1745</v>
      </c>
      <c r="E798" t="s">
        <v>114</v>
      </c>
      <c r="F798" s="1">
        <v>24.76</v>
      </c>
      <c r="G798" s="1">
        <f t="shared" si="12"/>
        <v>24.76</v>
      </c>
      <c r="H798" s="2">
        <v>43845</v>
      </c>
      <c r="I798" t="s">
        <v>38</v>
      </c>
      <c r="J798" t="s">
        <v>128</v>
      </c>
      <c r="K798" t="s">
        <v>116</v>
      </c>
      <c r="M798">
        <v>2207</v>
      </c>
      <c r="N798">
        <v>358857</v>
      </c>
      <c r="S798" t="s">
        <v>117</v>
      </c>
      <c r="T798">
        <v>305</v>
      </c>
      <c r="W798">
        <v>1</v>
      </c>
      <c r="X798">
        <v>20</v>
      </c>
      <c r="Y798">
        <v>0.5</v>
      </c>
      <c r="Z798">
        <v>1001564</v>
      </c>
      <c r="AA798" t="s">
        <v>43</v>
      </c>
      <c r="AB798">
        <v>102</v>
      </c>
      <c r="AC798" t="s">
        <v>45</v>
      </c>
      <c r="AD798" t="s">
        <v>45</v>
      </c>
      <c r="AE798">
        <v>31</v>
      </c>
    </row>
    <row r="799" spans="2:31" x14ac:dyDescent="0.25">
      <c r="B799">
        <v>105</v>
      </c>
      <c r="C799">
        <v>2019099</v>
      </c>
      <c r="D799">
        <v>1745</v>
      </c>
      <c r="E799" t="s">
        <v>114</v>
      </c>
      <c r="F799" s="1">
        <v>24.76</v>
      </c>
      <c r="G799" s="1">
        <f t="shared" si="12"/>
        <v>24.76</v>
      </c>
      <c r="H799" s="2">
        <v>43845</v>
      </c>
      <c r="I799" t="s">
        <v>38</v>
      </c>
      <c r="J799" t="s">
        <v>128</v>
      </c>
      <c r="K799" t="s">
        <v>116</v>
      </c>
      <c r="M799">
        <v>2207</v>
      </c>
      <c r="N799">
        <v>358857</v>
      </c>
      <c r="S799" t="s">
        <v>117</v>
      </c>
      <c r="T799">
        <v>305</v>
      </c>
      <c r="W799">
        <v>1</v>
      </c>
      <c r="X799">
        <v>20</v>
      </c>
      <c r="Y799">
        <v>0.5</v>
      </c>
      <c r="Z799">
        <v>1001564</v>
      </c>
      <c r="AA799" t="s">
        <v>43</v>
      </c>
      <c r="AB799">
        <v>102</v>
      </c>
      <c r="AC799" t="s">
        <v>45</v>
      </c>
      <c r="AD799" t="s">
        <v>45</v>
      </c>
      <c r="AE799">
        <v>38</v>
      </c>
    </row>
    <row r="800" spans="2:31" x14ac:dyDescent="0.25">
      <c r="B800">
        <v>105</v>
      </c>
      <c r="C800">
        <v>2019099</v>
      </c>
      <c r="D800">
        <v>1745</v>
      </c>
      <c r="E800" t="s">
        <v>114</v>
      </c>
      <c r="F800" s="1">
        <v>74.28</v>
      </c>
      <c r="G800" s="1">
        <f t="shared" si="12"/>
        <v>74.28</v>
      </c>
      <c r="H800" s="2">
        <v>43858</v>
      </c>
      <c r="I800" t="s">
        <v>38</v>
      </c>
      <c r="J800" t="s">
        <v>151</v>
      </c>
      <c r="K800" t="s">
        <v>116</v>
      </c>
      <c r="M800">
        <v>2201</v>
      </c>
      <c r="N800">
        <v>358384</v>
      </c>
      <c r="S800" t="s">
        <v>117</v>
      </c>
      <c r="T800">
        <v>305</v>
      </c>
      <c r="W800">
        <v>1</v>
      </c>
      <c r="X800">
        <v>20</v>
      </c>
      <c r="Y800">
        <v>1.5</v>
      </c>
      <c r="Z800">
        <v>1001389</v>
      </c>
      <c r="AA800" t="s">
        <v>43</v>
      </c>
      <c r="AB800">
        <v>105</v>
      </c>
      <c r="AC800" t="s">
        <v>45</v>
      </c>
      <c r="AD800" t="s">
        <v>45</v>
      </c>
      <c r="AE800">
        <v>2</v>
      </c>
    </row>
    <row r="801" spans="1:31" x14ac:dyDescent="0.25">
      <c r="B801">
        <v>105</v>
      </c>
      <c r="C801">
        <v>2019099</v>
      </c>
      <c r="D801">
        <v>1745</v>
      </c>
      <c r="E801" t="s">
        <v>114</v>
      </c>
      <c r="F801" s="1">
        <v>24.76</v>
      </c>
      <c r="G801" s="1">
        <f t="shared" si="12"/>
        <v>24.76</v>
      </c>
      <c r="H801" s="2">
        <v>43858</v>
      </c>
      <c r="I801" t="s">
        <v>38</v>
      </c>
      <c r="J801" t="s">
        <v>151</v>
      </c>
      <c r="K801" t="s">
        <v>116</v>
      </c>
      <c r="M801">
        <v>2201</v>
      </c>
      <c r="N801">
        <v>358384</v>
      </c>
      <c r="S801" t="s">
        <v>117</v>
      </c>
      <c r="T801">
        <v>305</v>
      </c>
      <c r="W801">
        <v>1</v>
      </c>
      <c r="X801">
        <v>20</v>
      </c>
      <c r="Y801">
        <v>0.5</v>
      </c>
      <c r="Z801">
        <v>1001389</v>
      </c>
      <c r="AA801" t="s">
        <v>43</v>
      </c>
      <c r="AB801">
        <v>105</v>
      </c>
      <c r="AC801" t="s">
        <v>45</v>
      </c>
      <c r="AD801" t="s">
        <v>45</v>
      </c>
      <c r="AE801">
        <v>1</v>
      </c>
    </row>
    <row r="802" spans="1:31" x14ac:dyDescent="0.25">
      <c r="A802">
        <v>90</v>
      </c>
      <c r="B802">
        <v>105</v>
      </c>
      <c r="C802">
        <v>2019099</v>
      </c>
      <c r="D802">
        <v>1747</v>
      </c>
      <c r="E802" t="s">
        <v>37</v>
      </c>
      <c r="F802" s="1">
        <v>8872.5</v>
      </c>
      <c r="G802" s="1">
        <f t="shared" si="12"/>
        <v>8872.5</v>
      </c>
      <c r="H802" s="2">
        <v>43866</v>
      </c>
      <c r="I802" t="s">
        <v>38</v>
      </c>
      <c r="J802" t="s">
        <v>55</v>
      </c>
      <c r="K802" t="s">
        <v>77</v>
      </c>
      <c r="M802">
        <v>348716</v>
      </c>
      <c r="N802">
        <v>358463</v>
      </c>
      <c r="O802">
        <v>333796</v>
      </c>
      <c r="P802" t="s">
        <v>56</v>
      </c>
      <c r="Q802" t="s">
        <v>41</v>
      </c>
      <c r="S802" t="s">
        <v>42</v>
      </c>
      <c r="T802">
        <v>305</v>
      </c>
      <c r="W802">
        <v>2</v>
      </c>
      <c r="X802">
        <v>20</v>
      </c>
      <c r="Z802">
        <v>3071427</v>
      </c>
      <c r="AA802" t="s">
        <v>43</v>
      </c>
      <c r="AB802">
        <v>105</v>
      </c>
      <c r="AC802" t="s">
        <v>44</v>
      </c>
      <c r="AD802" t="s">
        <v>45</v>
      </c>
      <c r="AE802">
        <v>1</v>
      </c>
    </row>
    <row r="803" spans="1:31" x14ac:dyDescent="0.25">
      <c r="A803">
        <v>98</v>
      </c>
      <c r="B803">
        <v>105</v>
      </c>
      <c r="C803">
        <v>2019099</v>
      </c>
      <c r="D803">
        <v>1747</v>
      </c>
      <c r="E803" t="s">
        <v>37</v>
      </c>
      <c r="F803" s="1">
        <v>8190</v>
      </c>
      <c r="G803" s="1">
        <f t="shared" si="12"/>
        <v>8190</v>
      </c>
      <c r="H803" s="2">
        <v>43866</v>
      </c>
      <c r="I803" t="s">
        <v>38</v>
      </c>
      <c r="J803" t="s">
        <v>55</v>
      </c>
      <c r="K803" t="s">
        <v>80</v>
      </c>
      <c r="M803">
        <v>348717</v>
      </c>
      <c r="N803">
        <v>358463</v>
      </c>
      <c r="O803">
        <v>333795</v>
      </c>
      <c r="P803" t="s">
        <v>56</v>
      </c>
      <c r="Q803" t="s">
        <v>41</v>
      </c>
      <c r="S803" t="s">
        <v>42</v>
      </c>
      <c r="T803">
        <v>305</v>
      </c>
      <c r="W803">
        <v>2</v>
      </c>
      <c r="X803">
        <v>20</v>
      </c>
      <c r="Z803">
        <v>3071427</v>
      </c>
      <c r="AA803" t="s">
        <v>43</v>
      </c>
      <c r="AB803">
        <v>105</v>
      </c>
      <c r="AC803" t="s">
        <v>44</v>
      </c>
      <c r="AD803" t="s">
        <v>45</v>
      </c>
      <c r="AE803">
        <v>1</v>
      </c>
    </row>
    <row r="804" spans="1:31" x14ac:dyDescent="0.25">
      <c r="A804" t="s">
        <v>107</v>
      </c>
      <c r="B804">
        <v>105</v>
      </c>
      <c r="C804">
        <v>2019099</v>
      </c>
      <c r="D804">
        <v>1747</v>
      </c>
      <c r="E804" t="s">
        <v>37</v>
      </c>
      <c r="F804" s="1">
        <v>2720</v>
      </c>
      <c r="G804" s="1">
        <f t="shared" si="12"/>
        <v>2720</v>
      </c>
      <c r="H804" s="2">
        <v>43866</v>
      </c>
      <c r="I804" t="s">
        <v>38</v>
      </c>
      <c r="J804" t="s">
        <v>75</v>
      </c>
      <c r="K804" t="s">
        <v>108</v>
      </c>
      <c r="M804">
        <v>348732</v>
      </c>
      <c r="N804">
        <v>358475</v>
      </c>
      <c r="O804">
        <v>333935</v>
      </c>
      <c r="P804" t="s">
        <v>56</v>
      </c>
      <c r="Q804" t="s">
        <v>41</v>
      </c>
      <c r="S804" t="s">
        <v>42</v>
      </c>
      <c r="T804">
        <v>305</v>
      </c>
      <c r="W804">
        <v>2</v>
      </c>
      <c r="X804">
        <v>20</v>
      </c>
      <c r="Z804">
        <v>3127462</v>
      </c>
      <c r="AA804" t="s">
        <v>43</v>
      </c>
      <c r="AB804">
        <v>105</v>
      </c>
      <c r="AC804" t="s">
        <v>44</v>
      </c>
      <c r="AD804" t="s">
        <v>45</v>
      </c>
      <c r="AE804">
        <v>1</v>
      </c>
    </row>
    <row r="805" spans="1:31" x14ac:dyDescent="0.25">
      <c r="A805">
        <v>162</v>
      </c>
      <c r="B805">
        <v>105</v>
      </c>
      <c r="C805">
        <v>2019099</v>
      </c>
      <c r="D805">
        <v>1747</v>
      </c>
      <c r="E805" t="s">
        <v>37</v>
      </c>
      <c r="F805" s="1">
        <v>1085</v>
      </c>
      <c r="G805" s="1">
        <f t="shared" si="12"/>
        <v>1085</v>
      </c>
      <c r="H805" s="2">
        <v>43866</v>
      </c>
      <c r="I805" t="s">
        <v>38</v>
      </c>
      <c r="J805" t="s">
        <v>55</v>
      </c>
      <c r="K805" t="s">
        <v>118</v>
      </c>
      <c r="M805">
        <v>348715</v>
      </c>
      <c r="N805">
        <v>358463</v>
      </c>
      <c r="O805">
        <v>333797</v>
      </c>
      <c r="P805" t="s">
        <v>56</v>
      </c>
      <c r="Q805" t="s">
        <v>41</v>
      </c>
      <c r="S805" t="s">
        <v>42</v>
      </c>
      <c r="T805">
        <v>305</v>
      </c>
      <c r="W805">
        <v>2</v>
      </c>
      <c r="X805">
        <v>20</v>
      </c>
      <c r="Z805">
        <v>3071427</v>
      </c>
      <c r="AA805" t="s">
        <v>43</v>
      </c>
      <c r="AB805">
        <v>105</v>
      </c>
      <c r="AC805" t="s">
        <v>44</v>
      </c>
      <c r="AD805" t="s">
        <v>45</v>
      </c>
      <c r="AE805">
        <v>1</v>
      </c>
    </row>
    <row r="806" spans="1:31" x14ac:dyDescent="0.25">
      <c r="A806">
        <v>81</v>
      </c>
      <c r="B806">
        <v>105</v>
      </c>
      <c r="C806">
        <v>2019099</v>
      </c>
      <c r="D806">
        <v>1747</v>
      </c>
      <c r="E806" t="s">
        <v>37</v>
      </c>
      <c r="F806" s="1">
        <v>13016.25</v>
      </c>
      <c r="G806" s="1">
        <f t="shared" si="12"/>
        <v>13016.25</v>
      </c>
      <c r="H806" s="2">
        <v>43872</v>
      </c>
      <c r="I806" t="s">
        <v>38</v>
      </c>
      <c r="J806" t="s">
        <v>55</v>
      </c>
      <c r="K806" t="s">
        <v>39</v>
      </c>
      <c r="M806">
        <v>349302</v>
      </c>
      <c r="N806">
        <v>359233</v>
      </c>
      <c r="O806">
        <v>334358</v>
      </c>
      <c r="P806" t="s">
        <v>56</v>
      </c>
      <c r="Q806" t="s">
        <v>41</v>
      </c>
      <c r="S806" t="s">
        <v>42</v>
      </c>
      <c r="T806">
        <v>305</v>
      </c>
      <c r="W806">
        <v>2</v>
      </c>
      <c r="X806">
        <v>20</v>
      </c>
      <c r="Z806">
        <v>3071427</v>
      </c>
      <c r="AA806" t="s">
        <v>43</v>
      </c>
      <c r="AB806">
        <v>105</v>
      </c>
      <c r="AC806" t="s">
        <v>44</v>
      </c>
      <c r="AD806" t="s">
        <v>45</v>
      </c>
      <c r="AE806">
        <v>1</v>
      </c>
    </row>
    <row r="807" spans="1:31" x14ac:dyDescent="0.25">
      <c r="A807">
        <v>137</v>
      </c>
      <c r="B807">
        <v>105</v>
      </c>
      <c r="C807">
        <v>2019099</v>
      </c>
      <c r="D807">
        <v>1747</v>
      </c>
      <c r="E807" t="s">
        <v>37</v>
      </c>
      <c r="F807" s="1">
        <v>2800</v>
      </c>
      <c r="G807" s="1">
        <f t="shared" si="12"/>
        <v>2800</v>
      </c>
      <c r="H807" s="2">
        <v>43872</v>
      </c>
      <c r="I807" t="s">
        <v>38</v>
      </c>
      <c r="J807" t="s">
        <v>55</v>
      </c>
      <c r="K807" t="s">
        <v>106</v>
      </c>
      <c r="M807">
        <v>349301</v>
      </c>
      <c r="N807">
        <v>359233</v>
      </c>
      <c r="O807">
        <v>334360</v>
      </c>
      <c r="P807" t="s">
        <v>56</v>
      </c>
      <c r="Q807" t="s">
        <v>41</v>
      </c>
      <c r="S807" t="s">
        <v>42</v>
      </c>
      <c r="T807">
        <v>305</v>
      </c>
      <c r="W807">
        <v>2</v>
      </c>
      <c r="X807">
        <v>20</v>
      </c>
      <c r="Z807">
        <v>3071427</v>
      </c>
      <c r="AA807" t="s">
        <v>43</v>
      </c>
      <c r="AB807">
        <v>105</v>
      </c>
      <c r="AC807" t="s">
        <v>44</v>
      </c>
      <c r="AD807" t="s">
        <v>45</v>
      </c>
      <c r="AE807">
        <v>1</v>
      </c>
    </row>
    <row r="808" spans="1:31" x14ac:dyDescent="0.25">
      <c r="A808" t="s">
        <v>57</v>
      </c>
      <c r="B808">
        <v>105</v>
      </c>
      <c r="C808">
        <v>2019099</v>
      </c>
      <c r="D808">
        <v>1747</v>
      </c>
      <c r="E808" t="s">
        <v>37</v>
      </c>
      <c r="F808" s="1">
        <v>72000</v>
      </c>
      <c r="G808" s="1">
        <f t="shared" si="12"/>
        <v>72000</v>
      </c>
      <c r="H808" s="2">
        <v>43874</v>
      </c>
      <c r="I808" t="s">
        <v>38</v>
      </c>
      <c r="J808" t="s">
        <v>58</v>
      </c>
      <c r="K808" t="s">
        <v>59</v>
      </c>
      <c r="M808">
        <v>349608</v>
      </c>
      <c r="N808">
        <v>359486</v>
      </c>
      <c r="O808">
        <v>334738</v>
      </c>
      <c r="P808" t="s">
        <v>46</v>
      </c>
      <c r="Q808" t="s">
        <v>41</v>
      </c>
      <c r="S808" t="s">
        <v>42</v>
      </c>
      <c r="T808">
        <v>305</v>
      </c>
      <c r="W808">
        <v>2</v>
      </c>
      <c r="X808">
        <v>20</v>
      </c>
      <c r="Z808">
        <v>3121821</v>
      </c>
      <c r="AA808" t="s">
        <v>43</v>
      </c>
      <c r="AB808">
        <v>105</v>
      </c>
      <c r="AC808" t="s">
        <v>44</v>
      </c>
      <c r="AD808" t="s">
        <v>45</v>
      </c>
      <c r="AE808">
        <v>1</v>
      </c>
    </row>
    <row r="809" spans="1:31" x14ac:dyDescent="0.25">
      <c r="A809">
        <v>54</v>
      </c>
      <c r="B809">
        <v>105</v>
      </c>
      <c r="C809">
        <v>2019099</v>
      </c>
      <c r="D809">
        <v>1747</v>
      </c>
      <c r="E809" t="s">
        <v>37</v>
      </c>
      <c r="F809" s="1">
        <v>45120</v>
      </c>
      <c r="G809" s="1">
        <f t="shared" si="12"/>
        <v>45120</v>
      </c>
      <c r="H809" s="2">
        <v>43874</v>
      </c>
      <c r="I809" t="s">
        <v>38</v>
      </c>
      <c r="J809" t="s">
        <v>58</v>
      </c>
      <c r="K809" t="s">
        <v>62</v>
      </c>
      <c r="M809">
        <v>349607</v>
      </c>
      <c r="N809">
        <v>359486</v>
      </c>
      <c r="O809">
        <v>334735</v>
      </c>
      <c r="P809" t="s">
        <v>46</v>
      </c>
      <c r="Q809" t="s">
        <v>41</v>
      </c>
      <c r="S809" t="s">
        <v>42</v>
      </c>
      <c r="T809">
        <v>305</v>
      </c>
      <c r="W809">
        <v>2</v>
      </c>
      <c r="X809">
        <v>20</v>
      </c>
      <c r="Z809">
        <v>3121821</v>
      </c>
      <c r="AA809" t="s">
        <v>43</v>
      </c>
      <c r="AB809">
        <v>105</v>
      </c>
      <c r="AC809" t="s">
        <v>44</v>
      </c>
      <c r="AD809" t="s">
        <v>45</v>
      </c>
      <c r="AE809">
        <v>1</v>
      </c>
    </row>
    <row r="810" spans="1:31" x14ac:dyDescent="0.25">
      <c r="B810">
        <v>105</v>
      </c>
      <c r="C810">
        <v>2019099</v>
      </c>
      <c r="D810">
        <v>1745</v>
      </c>
      <c r="E810" t="s">
        <v>114</v>
      </c>
      <c r="F810" s="1">
        <v>624</v>
      </c>
      <c r="G810" s="1">
        <f t="shared" si="12"/>
        <v>624</v>
      </c>
      <c r="H810" s="2">
        <v>43876</v>
      </c>
      <c r="I810" t="s">
        <v>38</v>
      </c>
      <c r="J810" t="s">
        <v>121</v>
      </c>
      <c r="K810" t="s">
        <v>116</v>
      </c>
      <c r="M810">
        <v>2216</v>
      </c>
      <c r="N810">
        <v>359985</v>
      </c>
      <c r="S810" t="s">
        <v>117</v>
      </c>
      <c r="T810">
        <v>305</v>
      </c>
      <c r="W810">
        <v>2</v>
      </c>
      <c r="X810">
        <v>20</v>
      </c>
      <c r="Y810">
        <v>8</v>
      </c>
      <c r="Z810">
        <v>1099981</v>
      </c>
      <c r="AA810" t="s">
        <v>43</v>
      </c>
      <c r="AB810">
        <v>102</v>
      </c>
      <c r="AC810" t="s">
        <v>45</v>
      </c>
      <c r="AD810" t="s">
        <v>45</v>
      </c>
      <c r="AE810">
        <v>19</v>
      </c>
    </row>
    <row r="811" spans="1:31" x14ac:dyDescent="0.25">
      <c r="B811">
        <v>105</v>
      </c>
      <c r="C811">
        <v>2019099</v>
      </c>
      <c r="D811">
        <v>1745</v>
      </c>
      <c r="E811" t="s">
        <v>114</v>
      </c>
      <c r="F811" s="1">
        <v>624</v>
      </c>
      <c r="G811" s="1">
        <f t="shared" si="12"/>
        <v>624</v>
      </c>
      <c r="H811" s="2">
        <v>43876</v>
      </c>
      <c r="I811" t="s">
        <v>38</v>
      </c>
      <c r="J811" t="s">
        <v>121</v>
      </c>
      <c r="K811" t="s">
        <v>116</v>
      </c>
      <c r="M811">
        <v>2216</v>
      </c>
      <c r="N811">
        <v>359985</v>
      </c>
      <c r="S811" t="s">
        <v>117</v>
      </c>
      <c r="T811">
        <v>305</v>
      </c>
      <c r="W811">
        <v>2</v>
      </c>
      <c r="X811">
        <v>20</v>
      </c>
      <c r="Y811">
        <v>8</v>
      </c>
      <c r="Z811">
        <v>1099981</v>
      </c>
      <c r="AA811" t="s">
        <v>43</v>
      </c>
      <c r="AB811">
        <v>102</v>
      </c>
      <c r="AC811" t="s">
        <v>45</v>
      </c>
      <c r="AD811" t="s">
        <v>45</v>
      </c>
      <c r="AE811">
        <v>39</v>
      </c>
    </row>
    <row r="812" spans="1:31" x14ac:dyDescent="0.25">
      <c r="B812">
        <v>105</v>
      </c>
      <c r="C812">
        <v>2019099</v>
      </c>
      <c r="D812">
        <v>1745</v>
      </c>
      <c r="E812" t="s">
        <v>114</v>
      </c>
      <c r="F812" s="1">
        <v>624</v>
      </c>
      <c r="G812" s="1">
        <f t="shared" si="12"/>
        <v>624</v>
      </c>
      <c r="H812" s="2">
        <v>43876</v>
      </c>
      <c r="I812" t="s">
        <v>38</v>
      </c>
      <c r="J812" t="s">
        <v>121</v>
      </c>
      <c r="K812" t="s">
        <v>116</v>
      </c>
      <c r="M812">
        <v>2216</v>
      </c>
      <c r="N812">
        <v>359985</v>
      </c>
      <c r="S812" t="s">
        <v>117</v>
      </c>
      <c r="T812">
        <v>305</v>
      </c>
      <c r="W812">
        <v>2</v>
      </c>
      <c r="X812">
        <v>20</v>
      </c>
      <c r="Y812">
        <v>8</v>
      </c>
      <c r="Z812">
        <v>1099981</v>
      </c>
      <c r="AA812" t="s">
        <v>43</v>
      </c>
      <c r="AB812">
        <v>102</v>
      </c>
      <c r="AC812" t="s">
        <v>45</v>
      </c>
      <c r="AD812" t="s">
        <v>45</v>
      </c>
      <c r="AE812">
        <v>40</v>
      </c>
    </row>
    <row r="813" spans="1:31" x14ac:dyDescent="0.25">
      <c r="B813">
        <v>105</v>
      </c>
      <c r="C813">
        <v>2019099</v>
      </c>
      <c r="D813">
        <v>1745</v>
      </c>
      <c r="E813" t="s">
        <v>114</v>
      </c>
      <c r="F813" s="1">
        <v>624</v>
      </c>
      <c r="G813" s="1">
        <f t="shared" si="12"/>
        <v>624</v>
      </c>
      <c r="H813" s="2">
        <v>43876</v>
      </c>
      <c r="I813" t="s">
        <v>38</v>
      </c>
      <c r="J813" t="s">
        <v>121</v>
      </c>
      <c r="K813" t="s">
        <v>116</v>
      </c>
      <c r="M813">
        <v>2216</v>
      </c>
      <c r="N813">
        <v>359985</v>
      </c>
      <c r="S813" t="s">
        <v>117</v>
      </c>
      <c r="T813">
        <v>305</v>
      </c>
      <c r="W813">
        <v>2</v>
      </c>
      <c r="X813">
        <v>20</v>
      </c>
      <c r="Y813">
        <v>8</v>
      </c>
      <c r="Z813">
        <v>1099981</v>
      </c>
      <c r="AA813" t="s">
        <v>43</v>
      </c>
      <c r="AB813">
        <v>102</v>
      </c>
      <c r="AC813" t="s">
        <v>45</v>
      </c>
      <c r="AD813" t="s">
        <v>45</v>
      </c>
      <c r="AE813">
        <v>41</v>
      </c>
    </row>
    <row r="814" spans="1:31" x14ac:dyDescent="0.25">
      <c r="B814">
        <v>105</v>
      </c>
      <c r="C814">
        <v>2019099</v>
      </c>
      <c r="D814">
        <v>1745</v>
      </c>
      <c r="E814" t="s">
        <v>114</v>
      </c>
      <c r="F814" s="1">
        <v>346.64</v>
      </c>
      <c r="G814" s="1">
        <f t="shared" si="12"/>
        <v>346.64</v>
      </c>
      <c r="H814" s="2">
        <v>43876</v>
      </c>
      <c r="I814" t="s">
        <v>38</v>
      </c>
      <c r="J814" t="s">
        <v>135</v>
      </c>
      <c r="K814" t="s">
        <v>116</v>
      </c>
      <c r="M814">
        <v>2216</v>
      </c>
      <c r="N814">
        <v>359985</v>
      </c>
      <c r="S814" t="s">
        <v>117</v>
      </c>
      <c r="T814">
        <v>305</v>
      </c>
      <c r="W814">
        <v>2</v>
      </c>
      <c r="X814">
        <v>20</v>
      </c>
      <c r="Y814">
        <v>8</v>
      </c>
      <c r="Z814">
        <v>1001702</v>
      </c>
      <c r="AA814" t="s">
        <v>43</v>
      </c>
      <c r="AB814">
        <v>102</v>
      </c>
      <c r="AC814" t="s">
        <v>45</v>
      </c>
      <c r="AD814" t="s">
        <v>45</v>
      </c>
      <c r="AE814">
        <v>25</v>
      </c>
    </row>
    <row r="815" spans="1:31" x14ac:dyDescent="0.25">
      <c r="B815">
        <v>105</v>
      </c>
      <c r="C815">
        <v>2019099</v>
      </c>
      <c r="D815">
        <v>1745</v>
      </c>
      <c r="E815" t="s">
        <v>114</v>
      </c>
      <c r="F815" s="1">
        <v>346.64</v>
      </c>
      <c r="G815" s="1">
        <f t="shared" si="12"/>
        <v>346.64</v>
      </c>
      <c r="H815" s="2">
        <v>43876</v>
      </c>
      <c r="I815" t="s">
        <v>38</v>
      </c>
      <c r="J815" t="s">
        <v>141</v>
      </c>
      <c r="K815" t="s">
        <v>116</v>
      </c>
      <c r="M815">
        <v>2216</v>
      </c>
      <c r="N815">
        <v>359985</v>
      </c>
      <c r="S815" t="s">
        <v>117</v>
      </c>
      <c r="T815">
        <v>305</v>
      </c>
      <c r="W815">
        <v>2</v>
      </c>
      <c r="X815">
        <v>20</v>
      </c>
      <c r="Y815">
        <v>8</v>
      </c>
      <c r="Z815">
        <v>1001797</v>
      </c>
      <c r="AA815" t="s">
        <v>43</v>
      </c>
      <c r="AB815">
        <v>102</v>
      </c>
      <c r="AC815" t="s">
        <v>45</v>
      </c>
      <c r="AD815" t="s">
        <v>45</v>
      </c>
      <c r="AE815">
        <v>29</v>
      </c>
    </row>
    <row r="816" spans="1:31" x14ac:dyDescent="0.25">
      <c r="B816">
        <v>105</v>
      </c>
      <c r="C816">
        <v>2019099</v>
      </c>
      <c r="D816">
        <v>1745</v>
      </c>
      <c r="E816" t="s">
        <v>114</v>
      </c>
      <c r="F816" s="1">
        <v>346.64</v>
      </c>
      <c r="G816" s="1">
        <f t="shared" si="12"/>
        <v>346.64</v>
      </c>
      <c r="H816" s="2">
        <v>43876</v>
      </c>
      <c r="I816" t="s">
        <v>38</v>
      </c>
      <c r="J816" t="s">
        <v>141</v>
      </c>
      <c r="K816" t="s">
        <v>116</v>
      </c>
      <c r="M816">
        <v>2216</v>
      </c>
      <c r="N816">
        <v>359985</v>
      </c>
      <c r="S816" t="s">
        <v>117</v>
      </c>
      <c r="T816">
        <v>305</v>
      </c>
      <c r="W816">
        <v>2</v>
      </c>
      <c r="X816">
        <v>20</v>
      </c>
      <c r="Y816">
        <v>8</v>
      </c>
      <c r="Z816">
        <v>1001797</v>
      </c>
      <c r="AA816" t="s">
        <v>43</v>
      </c>
      <c r="AB816">
        <v>102</v>
      </c>
      <c r="AC816" t="s">
        <v>45</v>
      </c>
      <c r="AD816" t="s">
        <v>45</v>
      </c>
      <c r="AE816">
        <v>30</v>
      </c>
    </row>
    <row r="817" spans="2:31" x14ac:dyDescent="0.25">
      <c r="B817">
        <v>105</v>
      </c>
      <c r="C817">
        <v>2019099</v>
      </c>
      <c r="D817">
        <v>1745</v>
      </c>
      <c r="E817" t="s">
        <v>114</v>
      </c>
      <c r="F817" s="1">
        <v>346.64</v>
      </c>
      <c r="G817" s="1">
        <f t="shared" si="12"/>
        <v>346.64</v>
      </c>
      <c r="H817" s="2">
        <v>43876</v>
      </c>
      <c r="I817" t="s">
        <v>38</v>
      </c>
      <c r="J817" t="s">
        <v>141</v>
      </c>
      <c r="K817" t="s">
        <v>116</v>
      </c>
      <c r="M817">
        <v>2216</v>
      </c>
      <c r="N817">
        <v>359985</v>
      </c>
      <c r="S817" t="s">
        <v>117</v>
      </c>
      <c r="T817">
        <v>305</v>
      </c>
      <c r="W817">
        <v>2</v>
      </c>
      <c r="X817">
        <v>20</v>
      </c>
      <c r="Y817">
        <v>8</v>
      </c>
      <c r="Z817">
        <v>1001797</v>
      </c>
      <c r="AA817" t="s">
        <v>43</v>
      </c>
      <c r="AB817">
        <v>102</v>
      </c>
      <c r="AC817" t="s">
        <v>45</v>
      </c>
      <c r="AD817" t="s">
        <v>45</v>
      </c>
      <c r="AE817">
        <v>31</v>
      </c>
    </row>
    <row r="818" spans="2:31" x14ac:dyDescent="0.25">
      <c r="B818">
        <v>105</v>
      </c>
      <c r="C818">
        <v>2019099</v>
      </c>
      <c r="D818">
        <v>1745</v>
      </c>
      <c r="E818" t="s">
        <v>114</v>
      </c>
      <c r="F818" s="1">
        <v>346.64</v>
      </c>
      <c r="G818" s="1">
        <f t="shared" si="12"/>
        <v>346.64</v>
      </c>
      <c r="H818" s="2">
        <v>43876</v>
      </c>
      <c r="I818" t="s">
        <v>38</v>
      </c>
      <c r="J818" t="s">
        <v>141</v>
      </c>
      <c r="K818" t="s">
        <v>116</v>
      </c>
      <c r="M818">
        <v>2216</v>
      </c>
      <c r="N818">
        <v>359985</v>
      </c>
      <c r="S818" t="s">
        <v>117</v>
      </c>
      <c r="T818">
        <v>305</v>
      </c>
      <c r="W818">
        <v>2</v>
      </c>
      <c r="X818">
        <v>20</v>
      </c>
      <c r="Y818">
        <v>8</v>
      </c>
      <c r="Z818">
        <v>1001797</v>
      </c>
      <c r="AA818" t="s">
        <v>43</v>
      </c>
      <c r="AB818">
        <v>102</v>
      </c>
      <c r="AC818" t="s">
        <v>45</v>
      </c>
      <c r="AD818" t="s">
        <v>45</v>
      </c>
      <c r="AE818">
        <v>32</v>
      </c>
    </row>
    <row r="819" spans="2:31" x14ac:dyDescent="0.25">
      <c r="B819">
        <v>105</v>
      </c>
      <c r="C819">
        <v>2019099</v>
      </c>
      <c r="D819">
        <v>1745</v>
      </c>
      <c r="E819" t="s">
        <v>114</v>
      </c>
      <c r="F819" s="1">
        <v>346.64</v>
      </c>
      <c r="G819" s="1">
        <f t="shared" si="12"/>
        <v>346.64</v>
      </c>
      <c r="H819" s="2">
        <v>43876</v>
      </c>
      <c r="I819" t="s">
        <v>38</v>
      </c>
      <c r="J819" t="s">
        <v>141</v>
      </c>
      <c r="K819" t="s">
        <v>116</v>
      </c>
      <c r="M819">
        <v>2216</v>
      </c>
      <c r="N819">
        <v>359985</v>
      </c>
      <c r="S819" t="s">
        <v>117</v>
      </c>
      <c r="T819">
        <v>305</v>
      </c>
      <c r="W819">
        <v>2</v>
      </c>
      <c r="X819">
        <v>20</v>
      </c>
      <c r="Y819">
        <v>8</v>
      </c>
      <c r="Z819">
        <v>1001797</v>
      </c>
      <c r="AA819" t="s">
        <v>43</v>
      </c>
      <c r="AB819">
        <v>102</v>
      </c>
      <c r="AC819" t="s">
        <v>45</v>
      </c>
      <c r="AD819" t="s">
        <v>45</v>
      </c>
      <c r="AE819">
        <v>33</v>
      </c>
    </row>
    <row r="820" spans="2:31" x14ac:dyDescent="0.25">
      <c r="B820">
        <v>105</v>
      </c>
      <c r="C820">
        <v>2019099</v>
      </c>
      <c r="D820">
        <v>1745</v>
      </c>
      <c r="E820" t="s">
        <v>114</v>
      </c>
      <c r="F820" s="1">
        <v>303.31</v>
      </c>
      <c r="G820" s="1">
        <f t="shared" si="12"/>
        <v>303.31</v>
      </c>
      <c r="H820" s="2">
        <v>43876</v>
      </c>
      <c r="I820" t="s">
        <v>38</v>
      </c>
      <c r="J820" t="s">
        <v>135</v>
      </c>
      <c r="K820" t="s">
        <v>116</v>
      </c>
      <c r="M820">
        <v>2216</v>
      </c>
      <c r="N820">
        <v>359985</v>
      </c>
      <c r="S820" t="s">
        <v>117</v>
      </c>
      <c r="T820">
        <v>305</v>
      </c>
      <c r="W820">
        <v>2</v>
      </c>
      <c r="X820">
        <v>20</v>
      </c>
      <c r="Y820">
        <v>7</v>
      </c>
      <c r="Z820">
        <v>1001702</v>
      </c>
      <c r="AA820" t="s">
        <v>43</v>
      </c>
      <c r="AB820">
        <v>102</v>
      </c>
      <c r="AC820" t="s">
        <v>45</v>
      </c>
      <c r="AD820" t="s">
        <v>45</v>
      </c>
      <c r="AE820">
        <v>24</v>
      </c>
    </row>
    <row r="821" spans="2:31" x14ac:dyDescent="0.25">
      <c r="B821">
        <v>105</v>
      </c>
      <c r="C821">
        <v>2019099</v>
      </c>
      <c r="D821">
        <v>1745</v>
      </c>
      <c r="E821" t="s">
        <v>114</v>
      </c>
      <c r="F821" s="1">
        <v>276</v>
      </c>
      <c r="G821" s="1">
        <f t="shared" si="12"/>
        <v>276</v>
      </c>
      <c r="H821" s="2">
        <v>43876</v>
      </c>
      <c r="I821" t="s">
        <v>38</v>
      </c>
      <c r="J821" t="s">
        <v>120</v>
      </c>
      <c r="K821" t="s">
        <v>116</v>
      </c>
      <c r="M821">
        <v>2216</v>
      </c>
      <c r="N821">
        <v>359985</v>
      </c>
      <c r="S821" t="s">
        <v>117</v>
      </c>
      <c r="T821">
        <v>305</v>
      </c>
      <c r="W821">
        <v>2</v>
      </c>
      <c r="X821">
        <v>20</v>
      </c>
      <c r="Y821">
        <v>3</v>
      </c>
      <c r="Z821">
        <v>1099823</v>
      </c>
      <c r="AA821" t="s">
        <v>43</v>
      </c>
      <c r="AB821">
        <v>102</v>
      </c>
      <c r="AC821" t="s">
        <v>45</v>
      </c>
      <c r="AD821" t="s">
        <v>45</v>
      </c>
      <c r="AE821">
        <v>44</v>
      </c>
    </row>
    <row r="822" spans="2:31" x14ac:dyDescent="0.25">
      <c r="B822">
        <v>105</v>
      </c>
      <c r="C822">
        <v>2019099</v>
      </c>
      <c r="D822">
        <v>1745</v>
      </c>
      <c r="E822" t="s">
        <v>114</v>
      </c>
      <c r="F822" s="1">
        <v>259.98</v>
      </c>
      <c r="G822" s="1">
        <f t="shared" si="12"/>
        <v>259.98</v>
      </c>
      <c r="H822" s="2">
        <v>43876</v>
      </c>
      <c r="I822" t="s">
        <v>38</v>
      </c>
      <c r="J822" t="s">
        <v>135</v>
      </c>
      <c r="K822" t="s">
        <v>116</v>
      </c>
      <c r="M822">
        <v>2216</v>
      </c>
      <c r="N822">
        <v>359985</v>
      </c>
      <c r="S822" t="s">
        <v>117</v>
      </c>
      <c r="T822">
        <v>305</v>
      </c>
      <c r="W822">
        <v>2</v>
      </c>
      <c r="X822">
        <v>20</v>
      </c>
      <c r="Y822">
        <v>6</v>
      </c>
      <c r="Z822">
        <v>1001702</v>
      </c>
      <c r="AA822" t="s">
        <v>43</v>
      </c>
      <c r="AB822">
        <v>102</v>
      </c>
      <c r="AC822" t="s">
        <v>45</v>
      </c>
      <c r="AD822" t="s">
        <v>45</v>
      </c>
      <c r="AE822">
        <v>28</v>
      </c>
    </row>
    <row r="823" spans="2:31" x14ac:dyDescent="0.25">
      <c r="B823">
        <v>105</v>
      </c>
      <c r="C823">
        <v>2019099</v>
      </c>
      <c r="D823">
        <v>1745</v>
      </c>
      <c r="E823" t="s">
        <v>114</v>
      </c>
      <c r="F823" s="1">
        <v>247.6</v>
      </c>
      <c r="G823" s="1">
        <f t="shared" si="12"/>
        <v>247.6</v>
      </c>
      <c r="H823" s="2">
        <v>43876</v>
      </c>
      <c r="I823" t="s">
        <v>38</v>
      </c>
      <c r="J823" t="s">
        <v>128</v>
      </c>
      <c r="K823" t="s">
        <v>116</v>
      </c>
      <c r="M823">
        <v>2216</v>
      </c>
      <c r="N823">
        <v>359985</v>
      </c>
      <c r="S823" t="s">
        <v>117</v>
      </c>
      <c r="T823">
        <v>305</v>
      </c>
      <c r="W823">
        <v>2</v>
      </c>
      <c r="X823">
        <v>20</v>
      </c>
      <c r="Y823">
        <v>5</v>
      </c>
      <c r="Z823">
        <v>1001564</v>
      </c>
      <c r="AA823" t="s">
        <v>43</v>
      </c>
      <c r="AB823">
        <v>102</v>
      </c>
      <c r="AC823" t="s">
        <v>45</v>
      </c>
      <c r="AD823" t="s">
        <v>45</v>
      </c>
      <c r="AE823">
        <v>20</v>
      </c>
    </row>
    <row r="824" spans="2:31" x14ac:dyDescent="0.25">
      <c r="B824">
        <v>105</v>
      </c>
      <c r="C824">
        <v>2019099</v>
      </c>
      <c r="D824">
        <v>1745</v>
      </c>
      <c r="E824" t="s">
        <v>114</v>
      </c>
      <c r="F824" s="1">
        <v>184</v>
      </c>
      <c r="G824" s="1">
        <f t="shared" si="12"/>
        <v>184</v>
      </c>
      <c r="H824" s="2">
        <v>43876</v>
      </c>
      <c r="I824" t="s">
        <v>38</v>
      </c>
      <c r="J824" t="s">
        <v>120</v>
      </c>
      <c r="K824" t="s">
        <v>116</v>
      </c>
      <c r="M824">
        <v>2216</v>
      </c>
      <c r="N824">
        <v>359985</v>
      </c>
      <c r="S824" t="s">
        <v>117</v>
      </c>
      <c r="T824">
        <v>305</v>
      </c>
      <c r="W824">
        <v>2</v>
      </c>
      <c r="X824">
        <v>20</v>
      </c>
      <c r="Y824">
        <v>2</v>
      </c>
      <c r="Z824">
        <v>1099823</v>
      </c>
      <c r="AA824" t="s">
        <v>43</v>
      </c>
      <c r="AB824">
        <v>102</v>
      </c>
      <c r="AC824" t="s">
        <v>45</v>
      </c>
      <c r="AD824" t="s">
        <v>45</v>
      </c>
      <c r="AE824">
        <v>45</v>
      </c>
    </row>
    <row r="825" spans="2:31" x14ac:dyDescent="0.25">
      <c r="B825">
        <v>105</v>
      </c>
      <c r="C825">
        <v>2019099</v>
      </c>
      <c r="D825">
        <v>1745</v>
      </c>
      <c r="E825" t="s">
        <v>114</v>
      </c>
      <c r="F825" s="1">
        <v>184</v>
      </c>
      <c r="G825" s="1">
        <f t="shared" si="12"/>
        <v>184</v>
      </c>
      <c r="H825" s="2">
        <v>43876</v>
      </c>
      <c r="I825" t="s">
        <v>38</v>
      </c>
      <c r="J825" t="s">
        <v>120</v>
      </c>
      <c r="K825" t="s">
        <v>116</v>
      </c>
      <c r="M825">
        <v>2216</v>
      </c>
      <c r="N825">
        <v>359985</v>
      </c>
      <c r="S825" t="s">
        <v>117</v>
      </c>
      <c r="T825">
        <v>305</v>
      </c>
      <c r="W825">
        <v>2</v>
      </c>
      <c r="X825">
        <v>20</v>
      </c>
      <c r="Y825">
        <v>2</v>
      </c>
      <c r="Z825">
        <v>1099823</v>
      </c>
      <c r="AA825" t="s">
        <v>43</v>
      </c>
      <c r="AB825">
        <v>102</v>
      </c>
      <c r="AC825" t="s">
        <v>45</v>
      </c>
      <c r="AD825" t="s">
        <v>45</v>
      </c>
      <c r="AE825">
        <v>46</v>
      </c>
    </row>
    <row r="826" spans="2:31" x14ac:dyDescent="0.25">
      <c r="B826">
        <v>105</v>
      </c>
      <c r="C826">
        <v>2019099</v>
      </c>
      <c r="D826">
        <v>1745</v>
      </c>
      <c r="E826" t="s">
        <v>114</v>
      </c>
      <c r="F826" s="1">
        <v>173.32</v>
      </c>
      <c r="G826" s="1">
        <f t="shared" si="12"/>
        <v>173.32</v>
      </c>
      <c r="H826" s="2">
        <v>43876</v>
      </c>
      <c r="I826" t="s">
        <v>38</v>
      </c>
      <c r="J826" t="s">
        <v>128</v>
      </c>
      <c r="K826" t="s">
        <v>116</v>
      </c>
      <c r="M826">
        <v>2216</v>
      </c>
      <c r="N826">
        <v>359985</v>
      </c>
      <c r="S826" t="s">
        <v>117</v>
      </c>
      <c r="T826">
        <v>305</v>
      </c>
      <c r="W826">
        <v>2</v>
      </c>
      <c r="X826">
        <v>20</v>
      </c>
      <c r="Y826">
        <v>3.5</v>
      </c>
      <c r="Z826">
        <v>1001564</v>
      </c>
      <c r="AA826" t="s">
        <v>43</v>
      </c>
      <c r="AB826">
        <v>102</v>
      </c>
      <c r="AC826" t="s">
        <v>45</v>
      </c>
      <c r="AD826" t="s">
        <v>45</v>
      </c>
      <c r="AE826">
        <v>21</v>
      </c>
    </row>
    <row r="827" spans="2:31" x14ac:dyDescent="0.25">
      <c r="B827">
        <v>105</v>
      </c>
      <c r="C827">
        <v>2019099</v>
      </c>
      <c r="D827">
        <v>1745</v>
      </c>
      <c r="E827" t="s">
        <v>114</v>
      </c>
      <c r="F827" s="1">
        <v>173.32</v>
      </c>
      <c r="G827" s="1">
        <f t="shared" si="12"/>
        <v>173.32</v>
      </c>
      <c r="H827" s="2">
        <v>43876</v>
      </c>
      <c r="I827" t="s">
        <v>38</v>
      </c>
      <c r="J827" t="s">
        <v>135</v>
      </c>
      <c r="K827" t="s">
        <v>116</v>
      </c>
      <c r="M827">
        <v>2216</v>
      </c>
      <c r="N827">
        <v>359985</v>
      </c>
      <c r="S827" t="s">
        <v>117</v>
      </c>
      <c r="T827">
        <v>305</v>
      </c>
      <c r="W827">
        <v>2</v>
      </c>
      <c r="X827">
        <v>20</v>
      </c>
      <c r="Y827">
        <v>4</v>
      </c>
      <c r="Z827">
        <v>1001702</v>
      </c>
      <c r="AA827" t="s">
        <v>43</v>
      </c>
      <c r="AB827">
        <v>102</v>
      </c>
      <c r="AC827" t="s">
        <v>45</v>
      </c>
      <c r="AD827" t="s">
        <v>45</v>
      </c>
      <c r="AE827">
        <v>23</v>
      </c>
    </row>
    <row r="828" spans="2:31" x14ac:dyDescent="0.25">
      <c r="B828">
        <v>105</v>
      </c>
      <c r="C828">
        <v>2019099</v>
      </c>
      <c r="D828">
        <v>1745</v>
      </c>
      <c r="E828" t="s">
        <v>114</v>
      </c>
      <c r="F828" s="1">
        <v>173.32</v>
      </c>
      <c r="G828" s="1">
        <f t="shared" si="12"/>
        <v>173.32</v>
      </c>
      <c r="H828" s="2">
        <v>43876</v>
      </c>
      <c r="I828" t="s">
        <v>38</v>
      </c>
      <c r="J828" t="s">
        <v>135</v>
      </c>
      <c r="K828" t="s">
        <v>116</v>
      </c>
      <c r="M828">
        <v>2216</v>
      </c>
      <c r="N828">
        <v>359985</v>
      </c>
      <c r="S828" t="s">
        <v>117</v>
      </c>
      <c r="T828">
        <v>305</v>
      </c>
      <c r="W828">
        <v>2</v>
      </c>
      <c r="X828">
        <v>20</v>
      </c>
      <c r="Y828">
        <v>4</v>
      </c>
      <c r="Z828">
        <v>1001702</v>
      </c>
      <c r="AA828" t="s">
        <v>43</v>
      </c>
      <c r="AB828">
        <v>102</v>
      </c>
      <c r="AC828" t="s">
        <v>45</v>
      </c>
      <c r="AD828" t="s">
        <v>45</v>
      </c>
      <c r="AE828">
        <v>27</v>
      </c>
    </row>
    <row r="829" spans="2:31" x14ac:dyDescent="0.25">
      <c r="B829">
        <v>105</v>
      </c>
      <c r="C829">
        <v>2019099</v>
      </c>
      <c r="D829">
        <v>1745</v>
      </c>
      <c r="E829" t="s">
        <v>114</v>
      </c>
      <c r="F829" s="1">
        <v>148.56</v>
      </c>
      <c r="G829" s="1">
        <f t="shared" si="12"/>
        <v>148.56</v>
      </c>
      <c r="H829" s="2">
        <v>43876</v>
      </c>
      <c r="I829" t="s">
        <v>38</v>
      </c>
      <c r="J829" t="s">
        <v>128</v>
      </c>
      <c r="K829" t="s">
        <v>116</v>
      </c>
      <c r="M829">
        <v>2216</v>
      </c>
      <c r="N829">
        <v>359985</v>
      </c>
      <c r="S829" t="s">
        <v>117</v>
      </c>
      <c r="T829">
        <v>305</v>
      </c>
      <c r="W829">
        <v>2</v>
      </c>
      <c r="X829">
        <v>20</v>
      </c>
      <c r="Y829">
        <v>3</v>
      </c>
      <c r="Z829">
        <v>1001564</v>
      </c>
      <c r="AA829" t="s">
        <v>43</v>
      </c>
      <c r="AB829">
        <v>102</v>
      </c>
      <c r="AC829" t="s">
        <v>45</v>
      </c>
      <c r="AD829" t="s">
        <v>45</v>
      </c>
      <c r="AE829">
        <v>35</v>
      </c>
    </row>
    <row r="830" spans="2:31" x14ac:dyDescent="0.25">
      <c r="B830">
        <v>105</v>
      </c>
      <c r="C830">
        <v>2019099</v>
      </c>
      <c r="D830">
        <v>1745</v>
      </c>
      <c r="E830" t="s">
        <v>114</v>
      </c>
      <c r="F830" s="1">
        <v>148.56</v>
      </c>
      <c r="G830" s="1">
        <f t="shared" si="12"/>
        <v>148.56</v>
      </c>
      <c r="H830" s="2">
        <v>43876</v>
      </c>
      <c r="I830" t="s">
        <v>38</v>
      </c>
      <c r="J830" t="s">
        <v>127</v>
      </c>
      <c r="K830" t="s">
        <v>116</v>
      </c>
      <c r="M830">
        <v>2216</v>
      </c>
      <c r="N830">
        <v>359985</v>
      </c>
      <c r="S830" t="s">
        <v>117</v>
      </c>
      <c r="T830">
        <v>305</v>
      </c>
      <c r="W830">
        <v>2</v>
      </c>
      <c r="X830">
        <v>20</v>
      </c>
      <c r="Y830">
        <v>3</v>
      </c>
      <c r="Z830">
        <v>1099997</v>
      </c>
      <c r="AA830" t="s">
        <v>43</v>
      </c>
      <c r="AB830">
        <v>102</v>
      </c>
      <c r="AC830" t="s">
        <v>45</v>
      </c>
      <c r="AD830" t="s">
        <v>45</v>
      </c>
      <c r="AE830">
        <v>47</v>
      </c>
    </row>
    <row r="831" spans="2:31" x14ac:dyDescent="0.25">
      <c r="B831">
        <v>105</v>
      </c>
      <c r="C831">
        <v>2019099</v>
      </c>
      <c r="D831">
        <v>1745</v>
      </c>
      <c r="E831" t="s">
        <v>114</v>
      </c>
      <c r="F831" s="1">
        <v>148.56</v>
      </c>
      <c r="G831" s="1">
        <f t="shared" si="12"/>
        <v>148.56</v>
      </c>
      <c r="H831" s="2">
        <v>43876</v>
      </c>
      <c r="I831" t="s">
        <v>38</v>
      </c>
      <c r="J831" t="s">
        <v>127</v>
      </c>
      <c r="K831" t="s">
        <v>116</v>
      </c>
      <c r="M831">
        <v>2216</v>
      </c>
      <c r="N831">
        <v>359985</v>
      </c>
      <c r="S831" t="s">
        <v>117</v>
      </c>
      <c r="T831">
        <v>305</v>
      </c>
      <c r="W831">
        <v>2</v>
      </c>
      <c r="X831">
        <v>20</v>
      </c>
      <c r="Y831">
        <v>3</v>
      </c>
      <c r="Z831">
        <v>1099997</v>
      </c>
      <c r="AA831" t="s">
        <v>43</v>
      </c>
      <c r="AB831">
        <v>102</v>
      </c>
      <c r="AC831" t="s">
        <v>45</v>
      </c>
      <c r="AD831" t="s">
        <v>45</v>
      </c>
      <c r="AE831">
        <v>51</v>
      </c>
    </row>
    <row r="832" spans="2:31" x14ac:dyDescent="0.25">
      <c r="B832">
        <v>105</v>
      </c>
      <c r="C832">
        <v>2019099</v>
      </c>
      <c r="D832">
        <v>1745</v>
      </c>
      <c r="E832" t="s">
        <v>114</v>
      </c>
      <c r="F832" s="1">
        <v>148.56</v>
      </c>
      <c r="G832" s="1">
        <f t="shared" si="12"/>
        <v>148.56</v>
      </c>
      <c r="H832" s="2">
        <v>43876</v>
      </c>
      <c r="I832" t="s">
        <v>38</v>
      </c>
      <c r="J832" t="s">
        <v>133</v>
      </c>
      <c r="K832" t="s">
        <v>116</v>
      </c>
      <c r="M832">
        <v>2216</v>
      </c>
      <c r="N832">
        <v>359985</v>
      </c>
      <c r="S832" t="s">
        <v>117</v>
      </c>
      <c r="T832">
        <v>305</v>
      </c>
      <c r="W832">
        <v>2</v>
      </c>
      <c r="X832">
        <v>20</v>
      </c>
      <c r="Y832">
        <v>3</v>
      </c>
      <c r="Z832">
        <v>1099820</v>
      </c>
      <c r="AA832" t="s">
        <v>43</v>
      </c>
      <c r="AB832">
        <v>102</v>
      </c>
      <c r="AC832" t="s">
        <v>45</v>
      </c>
      <c r="AD832" t="s">
        <v>45</v>
      </c>
      <c r="AE832">
        <v>53</v>
      </c>
    </row>
    <row r="833" spans="2:31" x14ac:dyDescent="0.25">
      <c r="B833">
        <v>105</v>
      </c>
      <c r="C833">
        <v>2019099</v>
      </c>
      <c r="D833">
        <v>1745</v>
      </c>
      <c r="E833" t="s">
        <v>114</v>
      </c>
      <c r="F833" s="1">
        <v>129.99</v>
      </c>
      <c r="G833" s="1">
        <f t="shared" si="12"/>
        <v>129.99</v>
      </c>
      <c r="H833" s="2">
        <v>43876</v>
      </c>
      <c r="I833" t="s">
        <v>38</v>
      </c>
      <c r="J833" t="s">
        <v>135</v>
      </c>
      <c r="K833" t="s">
        <v>116</v>
      </c>
      <c r="M833">
        <v>2216</v>
      </c>
      <c r="N833">
        <v>359985</v>
      </c>
      <c r="S833" t="s">
        <v>117</v>
      </c>
      <c r="T833">
        <v>305</v>
      </c>
      <c r="W833">
        <v>2</v>
      </c>
      <c r="X833">
        <v>20</v>
      </c>
      <c r="Y833">
        <v>3</v>
      </c>
      <c r="Z833">
        <v>1001702</v>
      </c>
      <c r="AA833" t="s">
        <v>43</v>
      </c>
      <c r="AB833">
        <v>102</v>
      </c>
      <c r="AC833" t="s">
        <v>45</v>
      </c>
      <c r="AD833" t="s">
        <v>45</v>
      </c>
      <c r="AE833">
        <v>22</v>
      </c>
    </row>
    <row r="834" spans="2:31" x14ac:dyDescent="0.25">
      <c r="B834">
        <v>105</v>
      </c>
      <c r="C834">
        <v>2019099</v>
      </c>
      <c r="D834">
        <v>1745</v>
      </c>
      <c r="E834" t="s">
        <v>114</v>
      </c>
      <c r="F834" s="1">
        <v>129.99</v>
      </c>
      <c r="G834" s="1">
        <f t="shared" si="12"/>
        <v>129.99</v>
      </c>
      <c r="H834" s="2">
        <v>43876</v>
      </c>
      <c r="I834" t="s">
        <v>38</v>
      </c>
      <c r="J834" t="s">
        <v>135</v>
      </c>
      <c r="K834" t="s">
        <v>116</v>
      </c>
      <c r="M834">
        <v>2216</v>
      </c>
      <c r="N834">
        <v>359985</v>
      </c>
      <c r="S834" t="s">
        <v>117</v>
      </c>
      <c r="T834">
        <v>305</v>
      </c>
      <c r="W834">
        <v>2</v>
      </c>
      <c r="X834">
        <v>20</v>
      </c>
      <c r="Y834">
        <v>3</v>
      </c>
      <c r="Z834">
        <v>1001702</v>
      </c>
      <c r="AA834" t="s">
        <v>43</v>
      </c>
      <c r="AB834">
        <v>102</v>
      </c>
      <c r="AC834" t="s">
        <v>45</v>
      </c>
      <c r="AD834" t="s">
        <v>45</v>
      </c>
      <c r="AE834">
        <v>26</v>
      </c>
    </row>
    <row r="835" spans="2:31" x14ac:dyDescent="0.25">
      <c r="B835">
        <v>105</v>
      </c>
      <c r="C835">
        <v>2019099</v>
      </c>
      <c r="D835">
        <v>1745</v>
      </c>
      <c r="E835" t="s">
        <v>114</v>
      </c>
      <c r="F835" s="1">
        <v>123.8</v>
      </c>
      <c r="G835" s="1">
        <f t="shared" si="12"/>
        <v>123.8</v>
      </c>
      <c r="H835" s="2">
        <v>43876</v>
      </c>
      <c r="I835" t="s">
        <v>38</v>
      </c>
      <c r="J835" t="s">
        <v>128</v>
      </c>
      <c r="K835" t="s">
        <v>116</v>
      </c>
      <c r="M835">
        <v>2216</v>
      </c>
      <c r="N835">
        <v>359985</v>
      </c>
      <c r="S835" t="s">
        <v>117</v>
      </c>
      <c r="T835">
        <v>305</v>
      </c>
      <c r="W835">
        <v>2</v>
      </c>
      <c r="X835">
        <v>20</v>
      </c>
      <c r="Y835">
        <v>2.5</v>
      </c>
      <c r="Z835">
        <v>1001564</v>
      </c>
      <c r="AA835" t="s">
        <v>43</v>
      </c>
      <c r="AB835">
        <v>102</v>
      </c>
      <c r="AC835" t="s">
        <v>45</v>
      </c>
      <c r="AD835" t="s">
        <v>45</v>
      </c>
      <c r="AE835">
        <v>37</v>
      </c>
    </row>
    <row r="836" spans="2:31" x14ac:dyDescent="0.25">
      <c r="B836">
        <v>105</v>
      </c>
      <c r="C836">
        <v>2019099</v>
      </c>
      <c r="D836">
        <v>1745</v>
      </c>
      <c r="E836" t="s">
        <v>114</v>
      </c>
      <c r="F836" s="1">
        <v>99.04</v>
      </c>
      <c r="G836" s="1">
        <f t="shared" ref="G836:G899" si="13">ABS(F836)</f>
        <v>99.04</v>
      </c>
      <c r="H836" s="2">
        <v>43876</v>
      </c>
      <c r="I836" t="s">
        <v>38</v>
      </c>
      <c r="J836" t="s">
        <v>128</v>
      </c>
      <c r="K836" t="s">
        <v>116</v>
      </c>
      <c r="M836">
        <v>2216</v>
      </c>
      <c r="N836">
        <v>359985</v>
      </c>
      <c r="S836" t="s">
        <v>117</v>
      </c>
      <c r="T836">
        <v>305</v>
      </c>
      <c r="W836">
        <v>2</v>
      </c>
      <c r="X836">
        <v>20</v>
      </c>
      <c r="Y836">
        <v>2</v>
      </c>
      <c r="Z836">
        <v>1001564</v>
      </c>
      <c r="AA836" t="s">
        <v>43</v>
      </c>
      <c r="AB836">
        <v>102</v>
      </c>
      <c r="AC836" t="s">
        <v>45</v>
      </c>
      <c r="AD836" t="s">
        <v>45</v>
      </c>
      <c r="AE836">
        <v>34</v>
      </c>
    </row>
    <row r="837" spans="2:31" x14ac:dyDescent="0.25">
      <c r="B837">
        <v>105</v>
      </c>
      <c r="C837">
        <v>2019099</v>
      </c>
      <c r="D837">
        <v>1745</v>
      </c>
      <c r="E837" t="s">
        <v>114</v>
      </c>
      <c r="F837" s="1">
        <v>99.04</v>
      </c>
      <c r="G837" s="1">
        <f t="shared" si="13"/>
        <v>99.04</v>
      </c>
      <c r="H837" s="2">
        <v>43876</v>
      </c>
      <c r="I837" t="s">
        <v>38</v>
      </c>
      <c r="J837" t="s">
        <v>128</v>
      </c>
      <c r="K837" t="s">
        <v>116</v>
      </c>
      <c r="M837">
        <v>2216</v>
      </c>
      <c r="N837">
        <v>359985</v>
      </c>
      <c r="S837" t="s">
        <v>117</v>
      </c>
      <c r="T837">
        <v>305</v>
      </c>
      <c r="W837">
        <v>2</v>
      </c>
      <c r="X837">
        <v>20</v>
      </c>
      <c r="Y837">
        <v>2</v>
      </c>
      <c r="Z837">
        <v>1001564</v>
      </c>
      <c r="AA837" t="s">
        <v>43</v>
      </c>
      <c r="AB837">
        <v>102</v>
      </c>
      <c r="AC837" t="s">
        <v>45</v>
      </c>
      <c r="AD837" t="s">
        <v>45</v>
      </c>
      <c r="AE837">
        <v>36</v>
      </c>
    </row>
    <row r="838" spans="2:31" x14ac:dyDescent="0.25">
      <c r="B838">
        <v>105</v>
      </c>
      <c r="C838">
        <v>2019099</v>
      </c>
      <c r="D838">
        <v>1745</v>
      </c>
      <c r="E838" t="s">
        <v>114</v>
      </c>
      <c r="F838" s="1">
        <v>99.04</v>
      </c>
      <c r="G838" s="1">
        <f t="shared" si="13"/>
        <v>99.04</v>
      </c>
      <c r="H838" s="2">
        <v>43876</v>
      </c>
      <c r="I838" t="s">
        <v>38</v>
      </c>
      <c r="J838" t="s">
        <v>127</v>
      </c>
      <c r="K838" t="s">
        <v>116</v>
      </c>
      <c r="M838">
        <v>2216</v>
      </c>
      <c r="N838">
        <v>359985</v>
      </c>
      <c r="S838" t="s">
        <v>117</v>
      </c>
      <c r="T838">
        <v>305</v>
      </c>
      <c r="W838">
        <v>2</v>
      </c>
      <c r="X838">
        <v>20</v>
      </c>
      <c r="Y838">
        <v>2</v>
      </c>
      <c r="Z838">
        <v>1099997</v>
      </c>
      <c r="AA838" t="s">
        <v>43</v>
      </c>
      <c r="AB838">
        <v>102</v>
      </c>
      <c r="AC838" t="s">
        <v>45</v>
      </c>
      <c r="AD838" t="s">
        <v>45</v>
      </c>
      <c r="AE838">
        <v>48</v>
      </c>
    </row>
    <row r="839" spans="2:31" x14ac:dyDescent="0.25">
      <c r="B839">
        <v>105</v>
      </c>
      <c r="C839">
        <v>2019099</v>
      </c>
      <c r="D839">
        <v>1745</v>
      </c>
      <c r="E839" t="s">
        <v>114</v>
      </c>
      <c r="F839" s="1">
        <v>99.04</v>
      </c>
      <c r="G839" s="1">
        <f t="shared" si="13"/>
        <v>99.04</v>
      </c>
      <c r="H839" s="2">
        <v>43876</v>
      </c>
      <c r="I839" t="s">
        <v>38</v>
      </c>
      <c r="J839" t="s">
        <v>127</v>
      </c>
      <c r="K839" t="s">
        <v>116</v>
      </c>
      <c r="M839">
        <v>2216</v>
      </c>
      <c r="N839">
        <v>359985</v>
      </c>
      <c r="S839" t="s">
        <v>117</v>
      </c>
      <c r="T839">
        <v>305</v>
      </c>
      <c r="W839">
        <v>2</v>
      </c>
      <c r="X839">
        <v>20</v>
      </c>
      <c r="Y839">
        <v>2</v>
      </c>
      <c r="Z839">
        <v>1099997</v>
      </c>
      <c r="AA839" t="s">
        <v>43</v>
      </c>
      <c r="AB839">
        <v>102</v>
      </c>
      <c r="AC839" t="s">
        <v>45</v>
      </c>
      <c r="AD839" t="s">
        <v>45</v>
      </c>
      <c r="AE839">
        <v>49</v>
      </c>
    </row>
    <row r="840" spans="2:31" x14ac:dyDescent="0.25">
      <c r="B840">
        <v>105</v>
      </c>
      <c r="C840">
        <v>2019099</v>
      </c>
      <c r="D840">
        <v>1745</v>
      </c>
      <c r="E840" t="s">
        <v>114</v>
      </c>
      <c r="F840" s="1">
        <v>99.04</v>
      </c>
      <c r="G840" s="1">
        <f t="shared" si="13"/>
        <v>99.04</v>
      </c>
      <c r="H840" s="2">
        <v>43876</v>
      </c>
      <c r="I840" t="s">
        <v>38</v>
      </c>
      <c r="J840" t="s">
        <v>127</v>
      </c>
      <c r="K840" t="s">
        <v>116</v>
      </c>
      <c r="M840">
        <v>2216</v>
      </c>
      <c r="N840">
        <v>359985</v>
      </c>
      <c r="S840" t="s">
        <v>117</v>
      </c>
      <c r="T840">
        <v>305</v>
      </c>
      <c r="W840">
        <v>2</v>
      </c>
      <c r="X840">
        <v>20</v>
      </c>
      <c r="Y840">
        <v>2</v>
      </c>
      <c r="Z840">
        <v>1099997</v>
      </c>
      <c r="AA840" t="s">
        <v>43</v>
      </c>
      <c r="AB840">
        <v>102</v>
      </c>
      <c r="AC840" t="s">
        <v>45</v>
      </c>
      <c r="AD840" t="s">
        <v>45</v>
      </c>
      <c r="AE840">
        <v>52</v>
      </c>
    </row>
    <row r="841" spans="2:31" x14ac:dyDescent="0.25">
      <c r="B841">
        <v>105</v>
      </c>
      <c r="C841">
        <v>2019099</v>
      </c>
      <c r="D841">
        <v>1745</v>
      </c>
      <c r="E841" t="s">
        <v>114</v>
      </c>
      <c r="F841" s="1">
        <v>99.04</v>
      </c>
      <c r="G841" s="1">
        <f t="shared" si="13"/>
        <v>99.04</v>
      </c>
      <c r="H841" s="2">
        <v>43876</v>
      </c>
      <c r="I841" t="s">
        <v>38</v>
      </c>
      <c r="J841" t="s">
        <v>133</v>
      </c>
      <c r="K841" t="s">
        <v>116</v>
      </c>
      <c r="M841">
        <v>2216</v>
      </c>
      <c r="N841">
        <v>359985</v>
      </c>
      <c r="S841" t="s">
        <v>117</v>
      </c>
      <c r="T841">
        <v>305</v>
      </c>
      <c r="W841">
        <v>2</v>
      </c>
      <c r="X841">
        <v>20</v>
      </c>
      <c r="Y841">
        <v>2</v>
      </c>
      <c r="Z841">
        <v>1099820</v>
      </c>
      <c r="AA841" t="s">
        <v>43</v>
      </c>
      <c r="AB841">
        <v>102</v>
      </c>
      <c r="AC841" t="s">
        <v>45</v>
      </c>
      <c r="AD841" t="s">
        <v>45</v>
      </c>
      <c r="AE841">
        <v>54</v>
      </c>
    </row>
    <row r="842" spans="2:31" x14ac:dyDescent="0.25">
      <c r="B842">
        <v>105</v>
      </c>
      <c r="C842">
        <v>2019099</v>
      </c>
      <c r="D842">
        <v>1745</v>
      </c>
      <c r="E842" t="s">
        <v>114</v>
      </c>
      <c r="F842" s="1">
        <v>92</v>
      </c>
      <c r="G842" s="1">
        <f t="shared" si="13"/>
        <v>92</v>
      </c>
      <c r="H842" s="2">
        <v>43876</v>
      </c>
      <c r="I842" t="s">
        <v>38</v>
      </c>
      <c r="J842" t="s">
        <v>120</v>
      </c>
      <c r="K842" t="s">
        <v>116</v>
      </c>
      <c r="M842">
        <v>2216</v>
      </c>
      <c r="N842">
        <v>359985</v>
      </c>
      <c r="S842" t="s">
        <v>117</v>
      </c>
      <c r="T842">
        <v>305</v>
      </c>
      <c r="W842">
        <v>2</v>
      </c>
      <c r="X842">
        <v>20</v>
      </c>
      <c r="Y842">
        <v>1</v>
      </c>
      <c r="Z842">
        <v>1099823</v>
      </c>
      <c r="AA842" t="s">
        <v>43</v>
      </c>
      <c r="AB842">
        <v>102</v>
      </c>
      <c r="AC842" t="s">
        <v>45</v>
      </c>
      <c r="AD842" t="s">
        <v>45</v>
      </c>
      <c r="AE842">
        <v>42</v>
      </c>
    </row>
    <row r="843" spans="2:31" x14ac:dyDescent="0.25">
      <c r="B843">
        <v>105</v>
      </c>
      <c r="C843">
        <v>2019099</v>
      </c>
      <c r="D843">
        <v>1745</v>
      </c>
      <c r="E843" t="s">
        <v>114</v>
      </c>
      <c r="F843" s="1">
        <v>92</v>
      </c>
      <c r="G843" s="1">
        <f t="shared" si="13"/>
        <v>92</v>
      </c>
      <c r="H843" s="2">
        <v>43876</v>
      </c>
      <c r="I843" t="s">
        <v>38</v>
      </c>
      <c r="J843" t="s">
        <v>120</v>
      </c>
      <c r="K843" t="s">
        <v>116</v>
      </c>
      <c r="M843">
        <v>2216</v>
      </c>
      <c r="N843">
        <v>359985</v>
      </c>
      <c r="S843" t="s">
        <v>117</v>
      </c>
      <c r="T843">
        <v>305</v>
      </c>
      <c r="W843">
        <v>2</v>
      </c>
      <c r="X843">
        <v>20</v>
      </c>
      <c r="Y843">
        <v>1</v>
      </c>
      <c r="Z843">
        <v>1099823</v>
      </c>
      <c r="AA843" t="s">
        <v>43</v>
      </c>
      <c r="AB843">
        <v>102</v>
      </c>
      <c r="AC843" t="s">
        <v>45</v>
      </c>
      <c r="AD843" t="s">
        <v>45</v>
      </c>
      <c r="AE843">
        <v>43</v>
      </c>
    </row>
    <row r="844" spans="2:31" x14ac:dyDescent="0.25">
      <c r="B844">
        <v>105</v>
      </c>
      <c r="C844">
        <v>2019099</v>
      </c>
      <c r="D844">
        <v>1745</v>
      </c>
      <c r="E844" t="s">
        <v>114</v>
      </c>
      <c r="F844" s="1">
        <v>74.28</v>
      </c>
      <c r="G844" s="1">
        <f t="shared" si="13"/>
        <v>74.28</v>
      </c>
      <c r="H844" s="2">
        <v>43876</v>
      </c>
      <c r="I844" t="s">
        <v>38</v>
      </c>
      <c r="J844" t="s">
        <v>128</v>
      </c>
      <c r="K844" t="s">
        <v>116</v>
      </c>
      <c r="M844">
        <v>2216</v>
      </c>
      <c r="N844">
        <v>359985</v>
      </c>
      <c r="S844" t="s">
        <v>117</v>
      </c>
      <c r="T844">
        <v>305</v>
      </c>
      <c r="W844">
        <v>2</v>
      </c>
      <c r="X844">
        <v>20</v>
      </c>
      <c r="Y844">
        <v>1.5</v>
      </c>
      <c r="Z844">
        <v>1001564</v>
      </c>
      <c r="AA844" t="s">
        <v>43</v>
      </c>
      <c r="AB844">
        <v>102</v>
      </c>
      <c r="AC844" t="s">
        <v>45</v>
      </c>
      <c r="AD844" t="s">
        <v>45</v>
      </c>
      <c r="AE844">
        <v>38</v>
      </c>
    </row>
    <row r="845" spans="2:31" x14ac:dyDescent="0.25">
      <c r="B845">
        <v>105</v>
      </c>
      <c r="C845">
        <v>2019099</v>
      </c>
      <c r="D845">
        <v>1745</v>
      </c>
      <c r="E845" t="s">
        <v>114</v>
      </c>
      <c r="F845" s="1">
        <v>49.52</v>
      </c>
      <c r="G845" s="1">
        <f t="shared" si="13"/>
        <v>49.52</v>
      </c>
      <c r="H845" s="2">
        <v>43876</v>
      </c>
      <c r="I845" t="s">
        <v>38</v>
      </c>
      <c r="J845" t="s">
        <v>127</v>
      </c>
      <c r="K845" t="s">
        <v>116</v>
      </c>
      <c r="M845">
        <v>2216</v>
      </c>
      <c r="N845">
        <v>359985</v>
      </c>
      <c r="S845" t="s">
        <v>117</v>
      </c>
      <c r="T845">
        <v>305</v>
      </c>
      <c r="W845">
        <v>2</v>
      </c>
      <c r="X845">
        <v>20</v>
      </c>
      <c r="Y845">
        <v>1</v>
      </c>
      <c r="Z845">
        <v>1099997</v>
      </c>
      <c r="AA845" t="s">
        <v>43</v>
      </c>
      <c r="AB845">
        <v>102</v>
      </c>
      <c r="AC845" t="s">
        <v>45</v>
      </c>
      <c r="AD845" t="s">
        <v>45</v>
      </c>
      <c r="AE845">
        <v>50</v>
      </c>
    </row>
    <row r="846" spans="2:31" x14ac:dyDescent="0.25">
      <c r="B846">
        <v>105</v>
      </c>
      <c r="C846">
        <v>2019099</v>
      </c>
      <c r="D846">
        <v>1745</v>
      </c>
      <c r="E846" t="s">
        <v>114</v>
      </c>
      <c r="F846" s="1">
        <v>49.52</v>
      </c>
      <c r="G846" s="1">
        <f t="shared" si="13"/>
        <v>49.52</v>
      </c>
      <c r="H846" s="2">
        <v>43876</v>
      </c>
      <c r="I846" t="s">
        <v>38</v>
      </c>
      <c r="J846" t="s">
        <v>133</v>
      </c>
      <c r="K846" t="s">
        <v>116</v>
      </c>
      <c r="M846">
        <v>2216</v>
      </c>
      <c r="N846">
        <v>359985</v>
      </c>
      <c r="S846" t="s">
        <v>117</v>
      </c>
      <c r="T846">
        <v>305</v>
      </c>
      <c r="W846">
        <v>2</v>
      </c>
      <c r="X846">
        <v>20</v>
      </c>
      <c r="Y846">
        <v>1</v>
      </c>
      <c r="Z846">
        <v>1099820</v>
      </c>
      <c r="AA846" t="s">
        <v>43</v>
      </c>
      <c r="AB846">
        <v>102</v>
      </c>
      <c r="AC846" t="s">
        <v>45</v>
      </c>
      <c r="AD846" t="s">
        <v>45</v>
      </c>
      <c r="AE846">
        <v>55</v>
      </c>
    </row>
    <row r="847" spans="2:31" x14ac:dyDescent="0.25">
      <c r="B847">
        <v>105</v>
      </c>
      <c r="C847">
        <v>2019099</v>
      </c>
      <c r="D847">
        <v>1745</v>
      </c>
      <c r="E847" t="s">
        <v>114</v>
      </c>
      <c r="F847" s="1">
        <v>49.52</v>
      </c>
      <c r="G847" s="1">
        <f t="shared" si="13"/>
        <v>49.52</v>
      </c>
      <c r="H847" s="2">
        <v>43876</v>
      </c>
      <c r="I847" t="s">
        <v>38</v>
      </c>
      <c r="J847" t="s">
        <v>133</v>
      </c>
      <c r="K847" t="s">
        <v>116</v>
      </c>
      <c r="M847">
        <v>2216</v>
      </c>
      <c r="N847">
        <v>359985</v>
      </c>
      <c r="S847" t="s">
        <v>117</v>
      </c>
      <c r="T847">
        <v>305</v>
      </c>
      <c r="W847">
        <v>2</v>
      </c>
      <c r="X847">
        <v>20</v>
      </c>
      <c r="Y847">
        <v>1</v>
      </c>
      <c r="Z847">
        <v>1099820</v>
      </c>
      <c r="AA847" t="s">
        <v>43</v>
      </c>
      <c r="AB847">
        <v>102</v>
      </c>
      <c r="AC847" t="s">
        <v>45</v>
      </c>
      <c r="AD847" t="s">
        <v>45</v>
      </c>
      <c r="AE847">
        <v>56</v>
      </c>
    </row>
    <row r="848" spans="2:31" x14ac:dyDescent="0.25">
      <c r="B848">
        <v>105</v>
      </c>
      <c r="C848">
        <v>2019099</v>
      </c>
      <c r="D848">
        <v>1745</v>
      </c>
      <c r="E848" t="s">
        <v>114</v>
      </c>
      <c r="F848" s="1">
        <v>49.52</v>
      </c>
      <c r="G848" s="1">
        <f t="shared" si="13"/>
        <v>49.52</v>
      </c>
      <c r="H848" s="2">
        <v>43876</v>
      </c>
      <c r="I848" t="s">
        <v>38</v>
      </c>
      <c r="J848" t="s">
        <v>133</v>
      </c>
      <c r="K848" t="s">
        <v>116</v>
      </c>
      <c r="M848">
        <v>2216</v>
      </c>
      <c r="N848">
        <v>359985</v>
      </c>
      <c r="S848" t="s">
        <v>117</v>
      </c>
      <c r="T848">
        <v>305</v>
      </c>
      <c r="W848">
        <v>2</v>
      </c>
      <c r="X848">
        <v>20</v>
      </c>
      <c r="Y848">
        <v>1</v>
      </c>
      <c r="Z848">
        <v>1099820</v>
      </c>
      <c r="AA848" t="s">
        <v>43</v>
      </c>
      <c r="AB848">
        <v>102</v>
      </c>
      <c r="AC848" t="s">
        <v>45</v>
      </c>
      <c r="AD848" t="s">
        <v>45</v>
      </c>
      <c r="AE848">
        <v>57</v>
      </c>
    </row>
    <row r="849" spans="1:31" x14ac:dyDescent="0.25">
      <c r="A849" t="s">
        <v>74</v>
      </c>
      <c r="B849">
        <v>105</v>
      </c>
      <c r="C849">
        <v>2019099</v>
      </c>
      <c r="D849">
        <v>1747</v>
      </c>
      <c r="E849" t="s">
        <v>37</v>
      </c>
      <c r="F849" s="1">
        <v>9350</v>
      </c>
      <c r="G849" s="1">
        <f t="shared" si="13"/>
        <v>9350</v>
      </c>
      <c r="H849" s="2">
        <v>43879</v>
      </c>
      <c r="I849" t="s">
        <v>38</v>
      </c>
      <c r="J849" t="s">
        <v>75</v>
      </c>
      <c r="K849" t="s">
        <v>76</v>
      </c>
      <c r="M849">
        <v>349937</v>
      </c>
      <c r="N849">
        <v>359720</v>
      </c>
      <c r="O849">
        <v>335030</v>
      </c>
      <c r="P849" t="s">
        <v>56</v>
      </c>
      <c r="Q849" t="s">
        <v>41</v>
      </c>
      <c r="S849" t="s">
        <v>42</v>
      </c>
      <c r="T849">
        <v>305</v>
      </c>
      <c r="W849">
        <v>2</v>
      </c>
      <c r="X849">
        <v>20</v>
      </c>
      <c r="Z849">
        <v>3127462</v>
      </c>
      <c r="AA849" t="s">
        <v>43</v>
      </c>
      <c r="AB849">
        <v>105</v>
      </c>
      <c r="AC849" t="s">
        <v>44</v>
      </c>
      <c r="AD849" t="s">
        <v>45</v>
      </c>
      <c r="AE849">
        <v>1</v>
      </c>
    </row>
    <row r="850" spans="1:31" x14ac:dyDescent="0.25">
      <c r="A850" t="s">
        <v>83</v>
      </c>
      <c r="B850">
        <v>105</v>
      </c>
      <c r="C850">
        <v>2019099</v>
      </c>
      <c r="D850">
        <v>1747</v>
      </c>
      <c r="E850" t="s">
        <v>37</v>
      </c>
      <c r="F850" s="1">
        <v>6120</v>
      </c>
      <c r="G850" s="1">
        <f t="shared" si="13"/>
        <v>6120</v>
      </c>
      <c r="H850" s="2">
        <v>43879</v>
      </c>
      <c r="I850" t="s">
        <v>38</v>
      </c>
      <c r="J850" t="s">
        <v>75</v>
      </c>
      <c r="K850" t="s">
        <v>84</v>
      </c>
      <c r="M850">
        <v>349936</v>
      </c>
      <c r="N850">
        <v>359720</v>
      </c>
      <c r="O850">
        <v>335031</v>
      </c>
      <c r="P850" t="s">
        <v>56</v>
      </c>
      <c r="Q850" t="s">
        <v>41</v>
      </c>
      <c r="S850" t="s">
        <v>42</v>
      </c>
      <c r="T850">
        <v>305</v>
      </c>
      <c r="W850">
        <v>2</v>
      </c>
      <c r="X850">
        <v>20</v>
      </c>
      <c r="Z850">
        <v>3127462</v>
      </c>
      <c r="AA850" t="s">
        <v>43</v>
      </c>
      <c r="AB850">
        <v>105</v>
      </c>
      <c r="AC850" t="s">
        <v>44</v>
      </c>
      <c r="AD850" t="s">
        <v>45</v>
      </c>
      <c r="AE850">
        <v>1</v>
      </c>
    </row>
    <row r="851" spans="1:31" x14ac:dyDescent="0.25">
      <c r="A851">
        <v>79</v>
      </c>
      <c r="B851">
        <v>105</v>
      </c>
      <c r="C851">
        <v>2019099</v>
      </c>
      <c r="D851">
        <v>1747</v>
      </c>
      <c r="E851" t="s">
        <v>37</v>
      </c>
      <c r="F851" s="1">
        <v>15795</v>
      </c>
      <c r="G851" s="1">
        <f t="shared" si="13"/>
        <v>15795</v>
      </c>
      <c r="H851" s="2">
        <v>43885</v>
      </c>
      <c r="I851" t="s">
        <v>38</v>
      </c>
      <c r="J851" t="s">
        <v>55</v>
      </c>
      <c r="K851" t="s">
        <v>39</v>
      </c>
      <c r="M851">
        <v>350283</v>
      </c>
      <c r="N851">
        <v>360087</v>
      </c>
      <c r="O851">
        <v>335410</v>
      </c>
      <c r="P851" t="s">
        <v>56</v>
      </c>
      <c r="Q851" t="s">
        <v>41</v>
      </c>
      <c r="S851" t="s">
        <v>42</v>
      </c>
      <c r="T851">
        <v>305</v>
      </c>
      <c r="W851">
        <v>2</v>
      </c>
      <c r="X851">
        <v>20</v>
      </c>
      <c r="Z851">
        <v>3071427</v>
      </c>
      <c r="AA851" t="s">
        <v>43</v>
      </c>
      <c r="AB851">
        <v>105</v>
      </c>
      <c r="AC851" t="s">
        <v>44</v>
      </c>
      <c r="AD851" t="s">
        <v>45</v>
      </c>
      <c r="AE851">
        <v>1</v>
      </c>
    </row>
    <row r="852" spans="1:31" x14ac:dyDescent="0.25">
      <c r="A852">
        <v>167</v>
      </c>
      <c r="B852">
        <v>105</v>
      </c>
      <c r="C852">
        <v>2019099</v>
      </c>
      <c r="D852">
        <v>1747</v>
      </c>
      <c r="E852" t="s">
        <v>37</v>
      </c>
      <c r="F852" s="1">
        <v>665</v>
      </c>
      <c r="G852" s="1">
        <f t="shared" si="13"/>
        <v>665</v>
      </c>
      <c r="H852" s="2">
        <v>43885</v>
      </c>
      <c r="I852" t="s">
        <v>38</v>
      </c>
      <c r="J852" t="s">
        <v>55</v>
      </c>
      <c r="K852" t="s">
        <v>39</v>
      </c>
      <c r="M852">
        <v>350282</v>
      </c>
      <c r="N852">
        <v>360087</v>
      </c>
      <c r="O852">
        <v>335409</v>
      </c>
      <c r="P852" t="s">
        <v>56</v>
      </c>
      <c r="Q852" t="s">
        <v>41</v>
      </c>
      <c r="S852" t="s">
        <v>42</v>
      </c>
      <c r="T852">
        <v>305</v>
      </c>
      <c r="W852">
        <v>2</v>
      </c>
      <c r="X852">
        <v>20</v>
      </c>
      <c r="Z852">
        <v>3071427</v>
      </c>
      <c r="AA852" t="s">
        <v>43</v>
      </c>
      <c r="AB852">
        <v>105</v>
      </c>
      <c r="AC852" t="s">
        <v>44</v>
      </c>
      <c r="AD852" t="s">
        <v>45</v>
      </c>
      <c r="AE852">
        <v>1</v>
      </c>
    </row>
    <row r="853" spans="1:31" x14ac:dyDescent="0.25">
      <c r="A853" t="s">
        <v>103</v>
      </c>
      <c r="B853">
        <v>105</v>
      </c>
      <c r="C853">
        <v>2019099</v>
      </c>
      <c r="D853">
        <v>1747</v>
      </c>
      <c r="E853" t="s">
        <v>37</v>
      </c>
      <c r="F853" s="1">
        <v>3400</v>
      </c>
      <c r="G853" s="1">
        <f t="shared" si="13"/>
        <v>3400</v>
      </c>
      <c r="H853" s="2">
        <v>43888</v>
      </c>
      <c r="I853" t="s">
        <v>38</v>
      </c>
      <c r="J853" t="s">
        <v>75</v>
      </c>
      <c r="K853" t="s">
        <v>104</v>
      </c>
      <c r="M853">
        <v>350684</v>
      </c>
      <c r="N853">
        <v>360422</v>
      </c>
      <c r="O853">
        <v>335524</v>
      </c>
      <c r="P853" t="s">
        <v>56</v>
      </c>
      <c r="Q853" t="s">
        <v>41</v>
      </c>
      <c r="S853" t="s">
        <v>42</v>
      </c>
      <c r="T853">
        <v>305</v>
      </c>
      <c r="W853">
        <v>2</v>
      </c>
      <c r="X853">
        <v>20</v>
      </c>
      <c r="Z853">
        <v>3127462</v>
      </c>
      <c r="AA853" t="s">
        <v>43</v>
      </c>
      <c r="AB853">
        <v>105</v>
      </c>
      <c r="AC853" t="s">
        <v>44</v>
      </c>
      <c r="AD853" t="s">
        <v>45</v>
      </c>
      <c r="AE853">
        <v>1</v>
      </c>
    </row>
    <row r="854" spans="1:31" x14ac:dyDescent="0.25">
      <c r="B854">
        <v>105</v>
      </c>
      <c r="C854">
        <v>2019099</v>
      </c>
      <c r="D854">
        <v>1745</v>
      </c>
      <c r="E854" t="s">
        <v>114</v>
      </c>
      <c r="F854" s="1">
        <v>644</v>
      </c>
      <c r="G854" s="1">
        <f t="shared" si="13"/>
        <v>644</v>
      </c>
      <c r="H854" s="2">
        <v>43890</v>
      </c>
      <c r="I854" t="s">
        <v>38</v>
      </c>
      <c r="J854" t="s">
        <v>120</v>
      </c>
      <c r="K854" t="s">
        <v>116</v>
      </c>
      <c r="M854">
        <v>2222</v>
      </c>
      <c r="N854">
        <v>360965</v>
      </c>
      <c r="S854" t="s">
        <v>117</v>
      </c>
      <c r="T854">
        <v>305</v>
      </c>
      <c r="W854">
        <v>2</v>
      </c>
      <c r="X854">
        <v>20</v>
      </c>
      <c r="Y854">
        <v>7</v>
      </c>
      <c r="Z854">
        <v>1099823</v>
      </c>
      <c r="AA854" t="s">
        <v>43</v>
      </c>
      <c r="AB854">
        <v>102</v>
      </c>
      <c r="AC854" t="s">
        <v>45</v>
      </c>
      <c r="AD854" t="s">
        <v>45</v>
      </c>
      <c r="AE854">
        <v>37</v>
      </c>
    </row>
    <row r="855" spans="1:31" x14ac:dyDescent="0.25">
      <c r="B855">
        <v>105</v>
      </c>
      <c r="C855">
        <v>2019099</v>
      </c>
      <c r="D855">
        <v>1745</v>
      </c>
      <c r="E855" t="s">
        <v>114</v>
      </c>
      <c r="F855" s="1">
        <v>552</v>
      </c>
      <c r="G855" s="1">
        <f t="shared" si="13"/>
        <v>552</v>
      </c>
      <c r="H855" s="2">
        <v>43890</v>
      </c>
      <c r="I855" t="s">
        <v>38</v>
      </c>
      <c r="J855" t="s">
        <v>120</v>
      </c>
      <c r="K855" t="s">
        <v>116</v>
      </c>
      <c r="M855">
        <v>2222</v>
      </c>
      <c r="N855">
        <v>360965</v>
      </c>
      <c r="S855" t="s">
        <v>117</v>
      </c>
      <c r="T855">
        <v>305</v>
      </c>
      <c r="W855">
        <v>2</v>
      </c>
      <c r="X855">
        <v>20</v>
      </c>
      <c r="Y855">
        <v>6</v>
      </c>
      <c r="Z855">
        <v>1099823</v>
      </c>
      <c r="AA855" t="s">
        <v>43</v>
      </c>
      <c r="AB855">
        <v>102</v>
      </c>
      <c r="AC855" t="s">
        <v>45</v>
      </c>
      <c r="AD855" t="s">
        <v>45</v>
      </c>
      <c r="AE855">
        <v>36</v>
      </c>
    </row>
    <row r="856" spans="1:31" x14ac:dyDescent="0.25">
      <c r="B856">
        <v>105</v>
      </c>
      <c r="C856">
        <v>2019099</v>
      </c>
      <c r="D856">
        <v>1745</v>
      </c>
      <c r="E856" t="s">
        <v>114</v>
      </c>
      <c r="F856" s="1">
        <v>552</v>
      </c>
      <c r="G856" s="1">
        <f t="shared" si="13"/>
        <v>552</v>
      </c>
      <c r="H856" s="2">
        <v>43890</v>
      </c>
      <c r="I856" t="s">
        <v>38</v>
      </c>
      <c r="J856" t="s">
        <v>120</v>
      </c>
      <c r="K856" t="s">
        <v>116</v>
      </c>
      <c r="M856">
        <v>2222</v>
      </c>
      <c r="N856">
        <v>360965</v>
      </c>
      <c r="S856" t="s">
        <v>117</v>
      </c>
      <c r="T856">
        <v>305</v>
      </c>
      <c r="W856">
        <v>2</v>
      </c>
      <c r="X856">
        <v>20</v>
      </c>
      <c r="Y856">
        <v>6</v>
      </c>
      <c r="Z856">
        <v>1099823</v>
      </c>
      <c r="AA856" t="s">
        <v>43</v>
      </c>
      <c r="AB856">
        <v>102</v>
      </c>
      <c r="AC856" t="s">
        <v>45</v>
      </c>
      <c r="AD856" t="s">
        <v>45</v>
      </c>
      <c r="AE856">
        <v>38</v>
      </c>
    </row>
    <row r="857" spans="1:31" x14ac:dyDescent="0.25">
      <c r="B857">
        <v>105</v>
      </c>
      <c r="C857">
        <v>2019099</v>
      </c>
      <c r="D857">
        <v>1745</v>
      </c>
      <c r="E857" t="s">
        <v>114</v>
      </c>
      <c r="F857" s="1">
        <v>460</v>
      </c>
      <c r="G857" s="1">
        <f t="shared" si="13"/>
        <v>460</v>
      </c>
      <c r="H857" s="2">
        <v>43890</v>
      </c>
      <c r="I857" t="s">
        <v>38</v>
      </c>
      <c r="J857" t="s">
        <v>120</v>
      </c>
      <c r="K857" t="s">
        <v>116</v>
      </c>
      <c r="M857">
        <v>2222</v>
      </c>
      <c r="N857">
        <v>360965</v>
      </c>
      <c r="S857" t="s">
        <v>117</v>
      </c>
      <c r="T857">
        <v>305</v>
      </c>
      <c r="W857">
        <v>2</v>
      </c>
      <c r="X857">
        <v>20</v>
      </c>
      <c r="Y857">
        <v>5</v>
      </c>
      <c r="Z857">
        <v>1099823</v>
      </c>
      <c r="AA857" t="s">
        <v>43</v>
      </c>
      <c r="AB857">
        <v>102</v>
      </c>
      <c r="AC857" t="s">
        <v>45</v>
      </c>
      <c r="AD857" t="s">
        <v>45</v>
      </c>
      <c r="AE857">
        <v>33</v>
      </c>
    </row>
    <row r="858" spans="1:31" x14ac:dyDescent="0.25">
      <c r="B858">
        <v>105</v>
      </c>
      <c r="C858">
        <v>2019099</v>
      </c>
      <c r="D858">
        <v>1745</v>
      </c>
      <c r="E858" t="s">
        <v>114</v>
      </c>
      <c r="F858" s="1">
        <v>460</v>
      </c>
      <c r="G858" s="1">
        <f t="shared" si="13"/>
        <v>460</v>
      </c>
      <c r="H858" s="2">
        <v>43890</v>
      </c>
      <c r="I858" t="s">
        <v>38</v>
      </c>
      <c r="J858" t="s">
        <v>120</v>
      </c>
      <c r="K858" t="s">
        <v>116</v>
      </c>
      <c r="M858">
        <v>2222</v>
      </c>
      <c r="N858">
        <v>360965</v>
      </c>
      <c r="S858" t="s">
        <v>117</v>
      </c>
      <c r="T858">
        <v>305</v>
      </c>
      <c r="W858">
        <v>2</v>
      </c>
      <c r="X858">
        <v>20</v>
      </c>
      <c r="Y858">
        <v>5</v>
      </c>
      <c r="Z858">
        <v>1099823</v>
      </c>
      <c r="AA858" t="s">
        <v>43</v>
      </c>
      <c r="AB858">
        <v>102</v>
      </c>
      <c r="AC858" t="s">
        <v>45</v>
      </c>
      <c r="AD858" t="s">
        <v>45</v>
      </c>
      <c r="AE858">
        <v>39</v>
      </c>
    </row>
    <row r="859" spans="1:31" x14ac:dyDescent="0.25">
      <c r="B859">
        <v>105</v>
      </c>
      <c r="C859">
        <v>2019099</v>
      </c>
      <c r="D859">
        <v>1745</v>
      </c>
      <c r="E859" t="s">
        <v>114</v>
      </c>
      <c r="F859" s="1">
        <v>396.16</v>
      </c>
      <c r="G859" s="1">
        <f t="shared" si="13"/>
        <v>396.16</v>
      </c>
      <c r="H859" s="2">
        <v>43890</v>
      </c>
      <c r="I859" t="s">
        <v>38</v>
      </c>
      <c r="J859" t="s">
        <v>128</v>
      </c>
      <c r="K859" t="s">
        <v>116</v>
      </c>
      <c r="M859">
        <v>2222</v>
      </c>
      <c r="N859">
        <v>360965</v>
      </c>
      <c r="S859" t="s">
        <v>117</v>
      </c>
      <c r="T859">
        <v>305</v>
      </c>
      <c r="W859">
        <v>2</v>
      </c>
      <c r="X859">
        <v>20</v>
      </c>
      <c r="Y859">
        <v>8</v>
      </c>
      <c r="Z859">
        <v>1001564</v>
      </c>
      <c r="AA859" t="s">
        <v>43</v>
      </c>
      <c r="AB859">
        <v>102</v>
      </c>
      <c r="AC859" t="s">
        <v>45</v>
      </c>
      <c r="AD859" t="s">
        <v>45</v>
      </c>
      <c r="AE859">
        <v>43</v>
      </c>
    </row>
    <row r="860" spans="1:31" x14ac:dyDescent="0.25">
      <c r="B860">
        <v>105</v>
      </c>
      <c r="C860">
        <v>2019099</v>
      </c>
      <c r="D860">
        <v>1745</v>
      </c>
      <c r="E860" t="s">
        <v>114</v>
      </c>
      <c r="F860" s="1">
        <v>396.16</v>
      </c>
      <c r="G860" s="1">
        <f t="shared" si="13"/>
        <v>396.16</v>
      </c>
      <c r="H860" s="2">
        <v>43890</v>
      </c>
      <c r="I860" t="s">
        <v>38</v>
      </c>
      <c r="J860" t="s">
        <v>128</v>
      </c>
      <c r="K860" t="s">
        <v>116</v>
      </c>
      <c r="M860">
        <v>2222</v>
      </c>
      <c r="N860">
        <v>360965</v>
      </c>
      <c r="S860" t="s">
        <v>117</v>
      </c>
      <c r="T860">
        <v>305</v>
      </c>
      <c r="W860">
        <v>2</v>
      </c>
      <c r="X860">
        <v>20</v>
      </c>
      <c r="Y860">
        <v>8</v>
      </c>
      <c r="Z860">
        <v>1001564</v>
      </c>
      <c r="AA860" t="s">
        <v>43</v>
      </c>
      <c r="AB860">
        <v>102</v>
      </c>
      <c r="AC860" t="s">
        <v>45</v>
      </c>
      <c r="AD860" t="s">
        <v>45</v>
      </c>
      <c r="AE860">
        <v>44</v>
      </c>
    </row>
    <row r="861" spans="1:31" x14ac:dyDescent="0.25">
      <c r="B861">
        <v>105</v>
      </c>
      <c r="C861">
        <v>2019099</v>
      </c>
      <c r="D861">
        <v>1745</v>
      </c>
      <c r="E861" t="s">
        <v>114</v>
      </c>
      <c r="F861" s="1">
        <v>396.16</v>
      </c>
      <c r="G861" s="1">
        <f t="shared" si="13"/>
        <v>396.16</v>
      </c>
      <c r="H861" s="2">
        <v>43890</v>
      </c>
      <c r="I861" t="s">
        <v>38</v>
      </c>
      <c r="J861" t="s">
        <v>128</v>
      </c>
      <c r="K861" t="s">
        <v>116</v>
      </c>
      <c r="M861">
        <v>2222</v>
      </c>
      <c r="N861">
        <v>360965</v>
      </c>
      <c r="S861" t="s">
        <v>117</v>
      </c>
      <c r="T861">
        <v>305</v>
      </c>
      <c r="W861">
        <v>2</v>
      </c>
      <c r="X861">
        <v>20</v>
      </c>
      <c r="Y861">
        <v>8</v>
      </c>
      <c r="Z861">
        <v>1001564</v>
      </c>
      <c r="AA861" t="s">
        <v>43</v>
      </c>
      <c r="AB861">
        <v>102</v>
      </c>
      <c r="AC861" t="s">
        <v>45</v>
      </c>
      <c r="AD861" t="s">
        <v>45</v>
      </c>
      <c r="AE861">
        <v>45</v>
      </c>
    </row>
    <row r="862" spans="1:31" x14ac:dyDescent="0.25">
      <c r="B862">
        <v>105</v>
      </c>
      <c r="C862">
        <v>2019099</v>
      </c>
      <c r="D862">
        <v>1745</v>
      </c>
      <c r="E862" t="s">
        <v>114</v>
      </c>
      <c r="F862" s="1">
        <v>346.64</v>
      </c>
      <c r="G862" s="1">
        <f t="shared" si="13"/>
        <v>346.64</v>
      </c>
      <c r="H862" s="2">
        <v>43890</v>
      </c>
      <c r="I862" t="s">
        <v>38</v>
      </c>
      <c r="J862" t="s">
        <v>135</v>
      </c>
      <c r="K862" t="s">
        <v>116</v>
      </c>
      <c r="M862">
        <v>2222</v>
      </c>
      <c r="N862">
        <v>360965</v>
      </c>
      <c r="S862" t="s">
        <v>117</v>
      </c>
      <c r="T862">
        <v>305</v>
      </c>
      <c r="W862">
        <v>2</v>
      </c>
      <c r="X862">
        <v>20</v>
      </c>
      <c r="Y862">
        <v>8</v>
      </c>
      <c r="Z862">
        <v>1001702</v>
      </c>
      <c r="AA862" t="s">
        <v>43</v>
      </c>
      <c r="AB862">
        <v>102</v>
      </c>
      <c r="AC862" t="s">
        <v>45</v>
      </c>
      <c r="AD862" t="s">
        <v>45</v>
      </c>
      <c r="AE862">
        <v>53</v>
      </c>
    </row>
    <row r="863" spans="1:31" x14ac:dyDescent="0.25">
      <c r="B863">
        <v>105</v>
      </c>
      <c r="C863">
        <v>2019099</v>
      </c>
      <c r="D863">
        <v>1745</v>
      </c>
      <c r="E863" t="s">
        <v>114</v>
      </c>
      <c r="F863" s="1">
        <v>346.64</v>
      </c>
      <c r="G863" s="1">
        <f t="shared" si="13"/>
        <v>346.64</v>
      </c>
      <c r="H863" s="2">
        <v>43890</v>
      </c>
      <c r="I863" t="s">
        <v>38</v>
      </c>
      <c r="J863" t="s">
        <v>135</v>
      </c>
      <c r="K863" t="s">
        <v>116</v>
      </c>
      <c r="M863">
        <v>2222</v>
      </c>
      <c r="N863">
        <v>360965</v>
      </c>
      <c r="S863" t="s">
        <v>117</v>
      </c>
      <c r="T863">
        <v>305</v>
      </c>
      <c r="W863">
        <v>2</v>
      </c>
      <c r="X863">
        <v>20</v>
      </c>
      <c r="Y863">
        <v>8</v>
      </c>
      <c r="Z863">
        <v>1001702</v>
      </c>
      <c r="AA863" t="s">
        <v>43</v>
      </c>
      <c r="AB863">
        <v>102</v>
      </c>
      <c r="AC863" t="s">
        <v>45</v>
      </c>
      <c r="AD863" t="s">
        <v>45</v>
      </c>
      <c r="AE863">
        <v>54</v>
      </c>
    </row>
    <row r="864" spans="1:31" x14ac:dyDescent="0.25">
      <c r="B864">
        <v>105</v>
      </c>
      <c r="C864">
        <v>2019099</v>
      </c>
      <c r="D864">
        <v>1745</v>
      </c>
      <c r="E864" t="s">
        <v>114</v>
      </c>
      <c r="F864" s="1">
        <v>346.64</v>
      </c>
      <c r="G864" s="1">
        <f t="shared" si="13"/>
        <v>346.64</v>
      </c>
      <c r="H864" s="2">
        <v>43890</v>
      </c>
      <c r="I864" t="s">
        <v>38</v>
      </c>
      <c r="J864" t="s">
        <v>135</v>
      </c>
      <c r="K864" t="s">
        <v>116</v>
      </c>
      <c r="M864">
        <v>2222</v>
      </c>
      <c r="N864">
        <v>360965</v>
      </c>
      <c r="S864" t="s">
        <v>117</v>
      </c>
      <c r="T864">
        <v>305</v>
      </c>
      <c r="W864">
        <v>2</v>
      </c>
      <c r="X864">
        <v>20</v>
      </c>
      <c r="Y864">
        <v>8</v>
      </c>
      <c r="Z864">
        <v>1001702</v>
      </c>
      <c r="AA864" t="s">
        <v>43</v>
      </c>
      <c r="AB864">
        <v>102</v>
      </c>
      <c r="AC864" t="s">
        <v>45</v>
      </c>
      <c r="AD864" t="s">
        <v>45</v>
      </c>
      <c r="AE864">
        <v>55</v>
      </c>
    </row>
    <row r="865" spans="2:31" x14ac:dyDescent="0.25">
      <c r="B865">
        <v>105</v>
      </c>
      <c r="C865">
        <v>2019099</v>
      </c>
      <c r="D865">
        <v>1745</v>
      </c>
      <c r="E865" t="s">
        <v>114</v>
      </c>
      <c r="F865" s="1">
        <v>303.31</v>
      </c>
      <c r="G865" s="1">
        <f t="shared" si="13"/>
        <v>303.31</v>
      </c>
      <c r="H865" s="2">
        <v>43890</v>
      </c>
      <c r="I865" t="s">
        <v>38</v>
      </c>
      <c r="J865" t="s">
        <v>135</v>
      </c>
      <c r="K865" t="s">
        <v>116</v>
      </c>
      <c r="M865">
        <v>2222</v>
      </c>
      <c r="N865">
        <v>360965</v>
      </c>
      <c r="S865" t="s">
        <v>117</v>
      </c>
      <c r="T865">
        <v>305</v>
      </c>
      <c r="W865">
        <v>2</v>
      </c>
      <c r="X865">
        <v>20</v>
      </c>
      <c r="Y865">
        <v>7</v>
      </c>
      <c r="Z865">
        <v>1001702</v>
      </c>
      <c r="AA865" t="s">
        <v>43</v>
      </c>
      <c r="AB865">
        <v>102</v>
      </c>
      <c r="AC865" t="s">
        <v>45</v>
      </c>
      <c r="AD865" t="s">
        <v>45</v>
      </c>
      <c r="AE865">
        <v>16</v>
      </c>
    </row>
    <row r="866" spans="2:31" x14ac:dyDescent="0.25">
      <c r="B866">
        <v>105</v>
      </c>
      <c r="C866">
        <v>2019099</v>
      </c>
      <c r="D866">
        <v>1745</v>
      </c>
      <c r="E866" t="s">
        <v>114</v>
      </c>
      <c r="F866" s="1">
        <v>303.31</v>
      </c>
      <c r="G866" s="1">
        <f t="shared" si="13"/>
        <v>303.31</v>
      </c>
      <c r="H866" s="2">
        <v>43890</v>
      </c>
      <c r="I866" t="s">
        <v>38</v>
      </c>
      <c r="J866" t="s">
        <v>135</v>
      </c>
      <c r="K866" t="s">
        <v>116</v>
      </c>
      <c r="M866">
        <v>2222</v>
      </c>
      <c r="N866">
        <v>360965</v>
      </c>
      <c r="S866" t="s">
        <v>117</v>
      </c>
      <c r="T866">
        <v>305</v>
      </c>
      <c r="W866">
        <v>2</v>
      </c>
      <c r="X866">
        <v>20</v>
      </c>
      <c r="Y866">
        <v>7</v>
      </c>
      <c r="Z866">
        <v>1001702</v>
      </c>
      <c r="AA866" t="s">
        <v>43</v>
      </c>
      <c r="AB866">
        <v>102</v>
      </c>
      <c r="AC866" t="s">
        <v>45</v>
      </c>
      <c r="AD866" t="s">
        <v>45</v>
      </c>
      <c r="AE866">
        <v>56</v>
      </c>
    </row>
    <row r="867" spans="2:31" x14ac:dyDescent="0.25">
      <c r="B867">
        <v>105</v>
      </c>
      <c r="C867">
        <v>2019099</v>
      </c>
      <c r="D867">
        <v>1745</v>
      </c>
      <c r="E867" t="s">
        <v>114</v>
      </c>
      <c r="F867" s="1">
        <v>276</v>
      </c>
      <c r="G867" s="1">
        <f t="shared" si="13"/>
        <v>276</v>
      </c>
      <c r="H867" s="2">
        <v>43890</v>
      </c>
      <c r="I867" t="s">
        <v>38</v>
      </c>
      <c r="J867" t="s">
        <v>120</v>
      </c>
      <c r="K867" t="s">
        <v>116</v>
      </c>
      <c r="M867">
        <v>2222</v>
      </c>
      <c r="N867">
        <v>360965</v>
      </c>
      <c r="S867" t="s">
        <v>117</v>
      </c>
      <c r="T867">
        <v>305</v>
      </c>
      <c r="W867">
        <v>2</v>
      </c>
      <c r="X867">
        <v>20</v>
      </c>
      <c r="Y867">
        <v>3</v>
      </c>
      <c r="Z867">
        <v>1099823</v>
      </c>
      <c r="AA867" t="s">
        <v>43</v>
      </c>
      <c r="AB867">
        <v>102</v>
      </c>
      <c r="AC867" t="s">
        <v>45</v>
      </c>
      <c r="AD867" t="s">
        <v>45</v>
      </c>
      <c r="AE867">
        <v>34</v>
      </c>
    </row>
    <row r="868" spans="2:31" x14ac:dyDescent="0.25">
      <c r="B868">
        <v>105</v>
      </c>
      <c r="C868">
        <v>2019099</v>
      </c>
      <c r="D868">
        <v>1745</v>
      </c>
      <c r="E868" t="s">
        <v>114</v>
      </c>
      <c r="F868" s="1">
        <v>259.98</v>
      </c>
      <c r="G868" s="1">
        <f t="shared" si="13"/>
        <v>259.98</v>
      </c>
      <c r="H868" s="2">
        <v>43890</v>
      </c>
      <c r="I868" t="s">
        <v>38</v>
      </c>
      <c r="J868" t="s">
        <v>135</v>
      </c>
      <c r="K868" t="s">
        <v>116</v>
      </c>
      <c r="M868">
        <v>2222</v>
      </c>
      <c r="N868">
        <v>360965</v>
      </c>
      <c r="S868" t="s">
        <v>117</v>
      </c>
      <c r="T868">
        <v>305</v>
      </c>
      <c r="W868">
        <v>2</v>
      </c>
      <c r="X868">
        <v>20</v>
      </c>
      <c r="Y868">
        <v>6</v>
      </c>
      <c r="Z868">
        <v>1001702</v>
      </c>
      <c r="AA868" t="s">
        <v>43</v>
      </c>
      <c r="AB868">
        <v>102</v>
      </c>
      <c r="AC868" t="s">
        <v>45</v>
      </c>
      <c r="AD868" t="s">
        <v>45</v>
      </c>
      <c r="AE868">
        <v>15</v>
      </c>
    </row>
    <row r="869" spans="2:31" x14ac:dyDescent="0.25">
      <c r="B869">
        <v>105</v>
      </c>
      <c r="C869">
        <v>2019099</v>
      </c>
      <c r="D869">
        <v>1745</v>
      </c>
      <c r="E869" t="s">
        <v>114</v>
      </c>
      <c r="F869" s="1">
        <v>247.6</v>
      </c>
      <c r="G869" s="1">
        <f t="shared" si="13"/>
        <v>247.6</v>
      </c>
      <c r="H869" s="2">
        <v>43890</v>
      </c>
      <c r="I869" t="s">
        <v>38</v>
      </c>
      <c r="J869" t="s">
        <v>127</v>
      </c>
      <c r="K869" t="s">
        <v>116</v>
      </c>
      <c r="M869">
        <v>2222</v>
      </c>
      <c r="N869">
        <v>360965</v>
      </c>
      <c r="S869" t="s">
        <v>117</v>
      </c>
      <c r="T869">
        <v>305</v>
      </c>
      <c r="W869">
        <v>2</v>
      </c>
      <c r="X869">
        <v>20</v>
      </c>
      <c r="Y869">
        <v>5</v>
      </c>
      <c r="Z869">
        <v>1099997</v>
      </c>
      <c r="AA869" t="s">
        <v>43</v>
      </c>
      <c r="AB869">
        <v>102</v>
      </c>
      <c r="AC869" t="s">
        <v>45</v>
      </c>
      <c r="AD869" t="s">
        <v>45</v>
      </c>
      <c r="AE869">
        <v>31</v>
      </c>
    </row>
    <row r="870" spans="2:31" x14ac:dyDescent="0.25">
      <c r="B870">
        <v>105</v>
      </c>
      <c r="C870">
        <v>2019099</v>
      </c>
      <c r="D870">
        <v>1745</v>
      </c>
      <c r="E870" t="s">
        <v>114</v>
      </c>
      <c r="F870" s="1">
        <v>222.84</v>
      </c>
      <c r="G870" s="1">
        <f t="shared" si="13"/>
        <v>222.84</v>
      </c>
      <c r="H870" s="2">
        <v>43890</v>
      </c>
      <c r="I870" t="s">
        <v>38</v>
      </c>
      <c r="J870" t="s">
        <v>128</v>
      </c>
      <c r="K870" t="s">
        <v>116</v>
      </c>
      <c r="M870">
        <v>2222</v>
      </c>
      <c r="N870">
        <v>360965</v>
      </c>
      <c r="S870" t="s">
        <v>117</v>
      </c>
      <c r="T870">
        <v>305</v>
      </c>
      <c r="W870">
        <v>2</v>
      </c>
      <c r="X870">
        <v>20</v>
      </c>
      <c r="Y870">
        <v>4.5</v>
      </c>
      <c r="Z870">
        <v>1001564</v>
      </c>
      <c r="AA870" t="s">
        <v>43</v>
      </c>
      <c r="AB870">
        <v>102</v>
      </c>
      <c r="AC870" t="s">
        <v>45</v>
      </c>
      <c r="AD870" t="s">
        <v>45</v>
      </c>
      <c r="AE870">
        <v>46</v>
      </c>
    </row>
    <row r="871" spans="2:31" x14ac:dyDescent="0.25">
      <c r="B871">
        <v>105</v>
      </c>
      <c r="C871">
        <v>2019099</v>
      </c>
      <c r="D871">
        <v>1745</v>
      </c>
      <c r="E871" t="s">
        <v>114</v>
      </c>
      <c r="F871" s="1">
        <v>216.65</v>
      </c>
      <c r="G871" s="1">
        <f t="shared" si="13"/>
        <v>216.65</v>
      </c>
      <c r="H871" s="2">
        <v>43890</v>
      </c>
      <c r="I871" t="s">
        <v>38</v>
      </c>
      <c r="J871" t="s">
        <v>135</v>
      </c>
      <c r="K871" t="s">
        <v>116</v>
      </c>
      <c r="M871">
        <v>2222</v>
      </c>
      <c r="N871">
        <v>360965</v>
      </c>
      <c r="S871" t="s">
        <v>117</v>
      </c>
      <c r="T871">
        <v>305</v>
      </c>
      <c r="W871">
        <v>2</v>
      </c>
      <c r="X871">
        <v>20</v>
      </c>
      <c r="Y871">
        <v>5</v>
      </c>
      <c r="Z871">
        <v>1001702</v>
      </c>
      <c r="AA871" t="s">
        <v>43</v>
      </c>
      <c r="AB871">
        <v>102</v>
      </c>
      <c r="AC871" t="s">
        <v>45</v>
      </c>
      <c r="AD871" t="s">
        <v>45</v>
      </c>
      <c r="AE871">
        <v>17</v>
      </c>
    </row>
    <row r="872" spans="2:31" x14ac:dyDescent="0.25">
      <c r="B872">
        <v>105</v>
      </c>
      <c r="C872">
        <v>2019099</v>
      </c>
      <c r="D872">
        <v>1745</v>
      </c>
      <c r="E872" t="s">
        <v>114</v>
      </c>
      <c r="F872" s="1">
        <v>198.08</v>
      </c>
      <c r="G872" s="1">
        <f t="shared" si="13"/>
        <v>198.08</v>
      </c>
      <c r="H872" s="2">
        <v>43890</v>
      </c>
      <c r="I872" t="s">
        <v>38</v>
      </c>
      <c r="J872" t="s">
        <v>133</v>
      </c>
      <c r="K872" t="s">
        <v>116</v>
      </c>
      <c r="M872">
        <v>2222</v>
      </c>
      <c r="N872">
        <v>360965</v>
      </c>
      <c r="S872" t="s">
        <v>117</v>
      </c>
      <c r="T872">
        <v>305</v>
      </c>
      <c r="W872">
        <v>2</v>
      </c>
      <c r="X872">
        <v>20</v>
      </c>
      <c r="Y872">
        <v>4</v>
      </c>
      <c r="Z872">
        <v>1099820</v>
      </c>
      <c r="AA872" t="s">
        <v>43</v>
      </c>
      <c r="AB872">
        <v>102</v>
      </c>
      <c r="AC872" t="s">
        <v>45</v>
      </c>
      <c r="AD872" t="s">
        <v>45</v>
      </c>
      <c r="AE872">
        <v>21</v>
      </c>
    </row>
    <row r="873" spans="2:31" x14ac:dyDescent="0.25">
      <c r="B873">
        <v>105</v>
      </c>
      <c r="C873">
        <v>2019099</v>
      </c>
      <c r="D873">
        <v>1745</v>
      </c>
      <c r="E873" t="s">
        <v>114</v>
      </c>
      <c r="F873" s="1">
        <v>198.08</v>
      </c>
      <c r="G873" s="1">
        <f t="shared" si="13"/>
        <v>198.08</v>
      </c>
      <c r="H873" s="2">
        <v>43890</v>
      </c>
      <c r="I873" t="s">
        <v>38</v>
      </c>
      <c r="J873" t="s">
        <v>127</v>
      </c>
      <c r="K873" t="s">
        <v>116</v>
      </c>
      <c r="M873">
        <v>2222</v>
      </c>
      <c r="N873">
        <v>360965</v>
      </c>
      <c r="S873" t="s">
        <v>117</v>
      </c>
      <c r="T873">
        <v>305</v>
      </c>
      <c r="W873">
        <v>2</v>
      </c>
      <c r="X873">
        <v>20</v>
      </c>
      <c r="Y873">
        <v>4</v>
      </c>
      <c r="Z873">
        <v>1099997</v>
      </c>
      <c r="AA873" t="s">
        <v>43</v>
      </c>
      <c r="AB873">
        <v>102</v>
      </c>
      <c r="AC873" t="s">
        <v>45</v>
      </c>
      <c r="AD873" t="s">
        <v>45</v>
      </c>
      <c r="AE873">
        <v>27</v>
      </c>
    </row>
    <row r="874" spans="2:31" x14ac:dyDescent="0.25">
      <c r="B874">
        <v>105</v>
      </c>
      <c r="C874">
        <v>2019099</v>
      </c>
      <c r="D874">
        <v>1745</v>
      </c>
      <c r="E874" t="s">
        <v>114</v>
      </c>
      <c r="F874" s="1">
        <v>184</v>
      </c>
      <c r="G874" s="1">
        <f t="shared" si="13"/>
        <v>184</v>
      </c>
      <c r="H874" s="2">
        <v>43890</v>
      </c>
      <c r="I874" t="s">
        <v>38</v>
      </c>
      <c r="J874" t="s">
        <v>120</v>
      </c>
      <c r="K874" t="s">
        <v>116</v>
      </c>
      <c r="M874">
        <v>2222</v>
      </c>
      <c r="N874">
        <v>360965</v>
      </c>
      <c r="S874" t="s">
        <v>117</v>
      </c>
      <c r="T874">
        <v>305</v>
      </c>
      <c r="W874">
        <v>2</v>
      </c>
      <c r="X874">
        <v>20</v>
      </c>
      <c r="Y874">
        <v>2</v>
      </c>
      <c r="Z874">
        <v>1099823</v>
      </c>
      <c r="AA874" t="s">
        <v>43</v>
      </c>
      <c r="AB874">
        <v>102</v>
      </c>
      <c r="AC874" t="s">
        <v>45</v>
      </c>
      <c r="AD874" t="s">
        <v>45</v>
      </c>
      <c r="AE874">
        <v>35</v>
      </c>
    </row>
    <row r="875" spans="2:31" x14ac:dyDescent="0.25">
      <c r="B875">
        <v>105</v>
      </c>
      <c r="C875">
        <v>2019099</v>
      </c>
      <c r="D875">
        <v>1745</v>
      </c>
      <c r="E875" t="s">
        <v>114</v>
      </c>
      <c r="F875" s="1">
        <v>173.32</v>
      </c>
      <c r="G875" s="1">
        <f t="shared" si="13"/>
        <v>173.32</v>
      </c>
      <c r="H875" s="2">
        <v>43890</v>
      </c>
      <c r="I875" t="s">
        <v>38</v>
      </c>
      <c r="J875" t="s">
        <v>128</v>
      </c>
      <c r="K875" t="s">
        <v>116</v>
      </c>
      <c r="M875">
        <v>2222</v>
      </c>
      <c r="N875">
        <v>360965</v>
      </c>
      <c r="S875" t="s">
        <v>117</v>
      </c>
      <c r="T875">
        <v>305</v>
      </c>
      <c r="W875">
        <v>2</v>
      </c>
      <c r="X875">
        <v>20</v>
      </c>
      <c r="Y875">
        <v>3.5</v>
      </c>
      <c r="Z875">
        <v>1001564</v>
      </c>
      <c r="AA875" t="s">
        <v>43</v>
      </c>
      <c r="AB875">
        <v>102</v>
      </c>
      <c r="AC875" t="s">
        <v>45</v>
      </c>
      <c r="AD875" t="s">
        <v>45</v>
      </c>
      <c r="AE875">
        <v>48</v>
      </c>
    </row>
    <row r="876" spans="2:31" x14ac:dyDescent="0.25">
      <c r="B876">
        <v>105</v>
      </c>
      <c r="C876">
        <v>2019099</v>
      </c>
      <c r="D876">
        <v>1745</v>
      </c>
      <c r="E876" t="s">
        <v>114</v>
      </c>
      <c r="F876" s="1">
        <v>173.32</v>
      </c>
      <c r="G876" s="1">
        <f t="shared" si="13"/>
        <v>173.32</v>
      </c>
      <c r="H876" s="2">
        <v>43890</v>
      </c>
      <c r="I876" t="s">
        <v>38</v>
      </c>
      <c r="J876" t="s">
        <v>135</v>
      </c>
      <c r="K876" t="s">
        <v>116</v>
      </c>
      <c r="M876">
        <v>2222</v>
      </c>
      <c r="N876">
        <v>360965</v>
      </c>
      <c r="S876" t="s">
        <v>117</v>
      </c>
      <c r="T876">
        <v>305</v>
      </c>
      <c r="W876">
        <v>2</v>
      </c>
      <c r="X876">
        <v>20</v>
      </c>
      <c r="Y876">
        <v>4</v>
      </c>
      <c r="Z876">
        <v>1001702</v>
      </c>
      <c r="AA876" t="s">
        <v>43</v>
      </c>
      <c r="AB876">
        <v>102</v>
      </c>
      <c r="AC876" t="s">
        <v>45</v>
      </c>
      <c r="AD876" t="s">
        <v>45</v>
      </c>
      <c r="AE876">
        <v>52</v>
      </c>
    </row>
    <row r="877" spans="2:31" x14ac:dyDescent="0.25">
      <c r="B877">
        <v>105</v>
      </c>
      <c r="C877">
        <v>2019099</v>
      </c>
      <c r="D877">
        <v>1745</v>
      </c>
      <c r="E877" t="s">
        <v>114</v>
      </c>
      <c r="F877" s="1">
        <v>148.56</v>
      </c>
      <c r="G877" s="1">
        <f t="shared" si="13"/>
        <v>148.56</v>
      </c>
      <c r="H877" s="2">
        <v>43890</v>
      </c>
      <c r="I877" t="s">
        <v>38</v>
      </c>
      <c r="J877" t="s">
        <v>127</v>
      </c>
      <c r="K877" t="s">
        <v>116</v>
      </c>
      <c r="M877">
        <v>2222</v>
      </c>
      <c r="N877">
        <v>360965</v>
      </c>
      <c r="S877" t="s">
        <v>117</v>
      </c>
      <c r="T877">
        <v>305</v>
      </c>
      <c r="W877">
        <v>2</v>
      </c>
      <c r="X877">
        <v>20</v>
      </c>
      <c r="Y877">
        <v>3</v>
      </c>
      <c r="Z877">
        <v>1099997</v>
      </c>
      <c r="AA877" t="s">
        <v>43</v>
      </c>
      <c r="AB877">
        <v>102</v>
      </c>
      <c r="AC877" t="s">
        <v>45</v>
      </c>
      <c r="AD877" t="s">
        <v>45</v>
      </c>
      <c r="AE877">
        <v>30</v>
      </c>
    </row>
    <row r="878" spans="2:31" x14ac:dyDescent="0.25">
      <c r="B878">
        <v>105</v>
      </c>
      <c r="C878">
        <v>2019099</v>
      </c>
      <c r="D878">
        <v>1745</v>
      </c>
      <c r="E878" t="s">
        <v>114</v>
      </c>
      <c r="F878" s="1">
        <v>148.56</v>
      </c>
      <c r="G878" s="1">
        <f t="shared" si="13"/>
        <v>148.56</v>
      </c>
      <c r="H878" s="2">
        <v>43890</v>
      </c>
      <c r="I878" t="s">
        <v>38</v>
      </c>
      <c r="J878" t="s">
        <v>128</v>
      </c>
      <c r="K878" t="s">
        <v>116</v>
      </c>
      <c r="M878">
        <v>2222</v>
      </c>
      <c r="N878">
        <v>360965</v>
      </c>
      <c r="S878" t="s">
        <v>117</v>
      </c>
      <c r="T878">
        <v>305</v>
      </c>
      <c r="W878">
        <v>2</v>
      </c>
      <c r="X878">
        <v>20</v>
      </c>
      <c r="Y878">
        <v>3</v>
      </c>
      <c r="Z878">
        <v>1001564</v>
      </c>
      <c r="AA878" t="s">
        <v>43</v>
      </c>
      <c r="AB878">
        <v>102</v>
      </c>
      <c r="AC878" t="s">
        <v>45</v>
      </c>
      <c r="AD878" t="s">
        <v>45</v>
      </c>
      <c r="AE878">
        <v>47</v>
      </c>
    </row>
    <row r="879" spans="2:31" x14ac:dyDescent="0.25">
      <c r="B879">
        <v>105</v>
      </c>
      <c r="C879">
        <v>2019099</v>
      </c>
      <c r="D879">
        <v>1745</v>
      </c>
      <c r="E879" t="s">
        <v>114</v>
      </c>
      <c r="F879" s="1">
        <v>129.99</v>
      </c>
      <c r="G879" s="1">
        <f t="shared" si="13"/>
        <v>129.99</v>
      </c>
      <c r="H879" s="2">
        <v>43890</v>
      </c>
      <c r="I879" t="s">
        <v>38</v>
      </c>
      <c r="J879" t="s">
        <v>135</v>
      </c>
      <c r="K879" t="s">
        <v>116</v>
      </c>
      <c r="M879">
        <v>2222</v>
      </c>
      <c r="N879">
        <v>360965</v>
      </c>
      <c r="S879" t="s">
        <v>117</v>
      </c>
      <c r="T879">
        <v>305</v>
      </c>
      <c r="W879">
        <v>2</v>
      </c>
      <c r="X879">
        <v>20</v>
      </c>
      <c r="Y879">
        <v>3</v>
      </c>
      <c r="Z879">
        <v>1001702</v>
      </c>
      <c r="AA879" t="s">
        <v>43</v>
      </c>
      <c r="AB879">
        <v>102</v>
      </c>
      <c r="AC879" t="s">
        <v>45</v>
      </c>
      <c r="AD879" t="s">
        <v>45</v>
      </c>
      <c r="AE879">
        <v>18</v>
      </c>
    </row>
    <row r="880" spans="2:31" x14ac:dyDescent="0.25">
      <c r="B880">
        <v>105</v>
      </c>
      <c r="C880">
        <v>2019099</v>
      </c>
      <c r="D880">
        <v>1745</v>
      </c>
      <c r="E880" t="s">
        <v>114</v>
      </c>
      <c r="F880" s="1">
        <v>129.99</v>
      </c>
      <c r="G880" s="1">
        <f t="shared" si="13"/>
        <v>129.99</v>
      </c>
      <c r="H880" s="2">
        <v>43890</v>
      </c>
      <c r="I880" t="s">
        <v>38</v>
      </c>
      <c r="J880" t="s">
        <v>135</v>
      </c>
      <c r="K880" t="s">
        <v>116</v>
      </c>
      <c r="M880">
        <v>2222</v>
      </c>
      <c r="N880">
        <v>360965</v>
      </c>
      <c r="S880" t="s">
        <v>117</v>
      </c>
      <c r="T880">
        <v>305</v>
      </c>
      <c r="W880">
        <v>2</v>
      </c>
      <c r="X880">
        <v>20</v>
      </c>
      <c r="Y880">
        <v>3</v>
      </c>
      <c r="Z880">
        <v>1001702</v>
      </c>
      <c r="AA880" t="s">
        <v>43</v>
      </c>
      <c r="AB880">
        <v>102</v>
      </c>
      <c r="AC880" t="s">
        <v>45</v>
      </c>
      <c r="AD880" t="s">
        <v>45</v>
      </c>
      <c r="AE880">
        <v>51</v>
      </c>
    </row>
    <row r="881" spans="1:31" x14ac:dyDescent="0.25">
      <c r="B881">
        <v>105</v>
      </c>
      <c r="C881">
        <v>2019099</v>
      </c>
      <c r="D881">
        <v>1745</v>
      </c>
      <c r="E881" t="s">
        <v>114</v>
      </c>
      <c r="F881" s="1">
        <v>99.04</v>
      </c>
      <c r="G881" s="1">
        <f t="shared" si="13"/>
        <v>99.04</v>
      </c>
      <c r="H881" s="2">
        <v>43890</v>
      </c>
      <c r="I881" t="s">
        <v>38</v>
      </c>
      <c r="J881" t="s">
        <v>133</v>
      </c>
      <c r="K881" t="s">
        <v>116</v>
      </c>
      <c r="M881">
        <v>2222</v>
      </c>
      <c r="N881">
        <v>360965</v>
      </c>
      <c r="S881" t="s">
        <v>117</v>
      </c>
      <c r="T881">
        <v>305</v>
      </c>
      <c r="W881">
        <v>2</v>
      </c>
      <c r="X881">
        <v>20</v>
      </c>
      <c r="Y881">
        <v>2</v>
      </c>
      <c r="Z881">
        <v>1099820</v>
      </c>
      <c r="AA881" t="s">
        <v>43</v>
      </c>
      <c r="AB881">
        <v>102</v>
      </c>
      <c r="AC881" t="s">
        <v>45</v>
      </c>
      <c r="AD881" t="s">
        <v>45</v>
      </c>
      <c r="AE881">
        <v>23</v>
      </c>
    </row>
    <row r="882" spans="1:31" x14ac:dyDescent="0.25">
      <c r="B882">
        <v>105</v>
      </c>
      <c r="C882">
        <v>2019099</v>
      </c>
      <c r="D882">
        <v>1745</v>
      </c>
      <c r="E882" t="s">
        <v>114</v>
      </c>
      <c r="F882" s="1">
        <v>99.04</v>
      </c>
      <c r="G882" s="1">
        <f t="shared" si="13"/>
        <v>99.04</v>
      </c>
      <c r="H882" s="2">
        <v>43890</v>
      </c>
      <c r="I882" t="s">
        <v>38</v>
      </c>
      <c r="J882" t="s">
        <v>133</v>
      </c>
      <c r="K882" t="s">
        <v>116</v>
      </c>
      <c r="M882">
        <v>2222</v>
      </c>
      <c r="N882">
        <v>360965</v>
      </c>
      <c r="S882" t="s">
        <v>117</v>
      </c>
      <c r="T882">
        <v>305</v>
      </c>
      <c r="W882">
        <v>2</v>
      </c>
      <c r="X882">
        <v>20</v>
      </c>
      <c r="Y882">
        <v>2</v>
      </c>
      <c r="Z882">
        <v>1099820</v>
      </c>
      <c r="AA882" t="s">
        <v>43</v>
      </c>
      <c r="AB882">
        <v>102</v>
      </c>
      <c r="AC882" t="s">
        <v>45</v>
      </c>
      <c r="AD882" t="s">
        <v>45</v>
      </c>
      <c r="AE882">
        <v>24</v>
      </c>
    </row>
    <row r="883" spans="1:31" x14ac:dyDescent="0.25">
      <c r="B883">
        <v>105</v>
      </c>
      <c r="C883">
        <v>2019099</v>
      </c>
      <c r="D883">
        <v>1745</v>
      </c>
      <c r="E883" t="s">
        <v>114</v>
      </c>
      <c r="F883" s="1">
        <v>99.04</v>
      </c>
      <c r="G883" s="1">
        <f t="shared" si="13"/>
        <v>99.04</v>
      </c>
      <c r="H883" s="2">
        <v>43890</v>
      </c>
      <c r="I883" t="s">
        <v>38</v>
      </c>
      <c r="J883" t="s">
        <v>130</v>
      </c>
      <c r="K883" t="s">
        <v>116</v>
      </c>
      <c r="M883">
        <v>2222</v>
      </c>
      <c r="N883">
        <v>360965</v>
      </c>
      <c r="S883" t="s">
        <v>117</v>
      </c>
      <c r="T883">
        <v>305</v>
      </c>
      <c r="W883">
        <v>2</v>
      </c>
      <c r="X883">
        <v>20</v>
      </c>
      <c r="Y883">
        <v>2</v>
      </c>
      <c r="Z883">
        <v>1099895</v>
      </c>
      <c r="AA883" t="s">
        <v>43</v>
      </c>
      <c r="AB883">
        <v>102</v>
      </c>
      <c r="AC883" t="s">
        <v>45</v>
      </c>
      <c r="AD883" t="s">
        <v>45</v>
      </c>
      <c r="AE883">
        <v>25</v>
      </c>
    </row>
    <row r="884" spans="1:31" x14ac:dyDescent="0.25">
      <c r="B884">
        <v>105</v>
      </c>
      <c r="C884">
        <v>2019099</v>
      </c>
      <c r="D884">
        <v>1745</v>
      </c>
      <c r="E884" t="s">
        <v>114</v>
      </c>
      <c r="F884" s="1">
        <v>99.04</v>
      </c>
      <c r="G884" s="1">
        <f t="shared" si="13"/>
        <v>99.04</v>
      </c>
      <c r="H884" s="2">
        <v>43890</v>
      </c>
      <c r="I884" t="s">
        <v>38</v>
      </c>
      <c r="J884" t="s">
        <v>127</v>
      </c>
      <c r="K884" t="s">
        <v>116</v>
      </c>
      <c r="M884">
        <v>2222</v>
      </c>
      <c r="N884">
        <v>360965</v>
      </c>
      <c r="S884" t="s">
        <v>117</v>
      </c>
      <c r="T884">
        <v>305</v>
      </c>
      <c r="W884">
        <v>2</v>
      </c>
      <c r="X884">
        <v>20</v>
      </c>
      <c r="Y884">
        <v>2</v>
      </c>
      <c r="Z884">
        <v>1099997</v>
      </c>
      <c r="AA884" t="s">
        <v>43</v>
      </c>
      <c r="AB884">
        <v>102</v>
      </c>
      <c r="AC884" t="s">
        <v>45</v>
      </c>
      <c r="AD884" t="s">
        <v>45</v>
      </c>
      <c r="AE884">
        <v>28</v>
      </c>
    </row>
    <row r="885" spans="1:31" x14ac:dyDescent="0.25">
      <c r="B885">
        <v>105</v>
      </c>
      <c r="C885">
        <v>2019099</v>
      </c>
      <c r="D885">
        <v>1745</v>
      </c>
      <c r="E885" t="s">
        <v>114</v>
      </c>
      <c r="F885" s="1">
        <v>99.04</v>
      </c>
      <c r="G885" s="1">
        <f t="shared" si="13"/>
        <v>99.04</v>
      </c>
      <c r="H885" s="2">
        <v>43890</v>
      </c>
      <c r="I885" t="s">
        <v>38</v>
      </c>
      <c r="J885" t="s">
        <v>127</v>
      </c>
      <c r="K885" t="s">
        <v>116</v>
      </c>
      <c r="M885">
        <v>2222</v>
      </c>
      <c r="N885">
        <v>360965</v>
      </c>
      <c r="S885" t="s">
        <v>117</v>
      </c>
      <c r="T885">
        <v>305</v>
      </c>
      <c r="W885">
        <v>2</v>
      </c>
      <c r="X885">
        <v>20</v>
      </c>
      <c r="Y885">
        <v>2</v>
      </c>
      <c r="Z885">
        <v>1099997</v>
      </c>
      <c r="AA885" t="s">
        <v>43</v>
      </c>
      <c r="AB885">
        <v>102</v>
      </c>
      <c r="AC885" t="s">
        <v>45</v>
      </c>
      <c r="AD885" t="s">
        <v>45</v>
      </c>
      <c r="AE885">
        <v>29</v>
      </c>
    </row>
    <row r="886" spans="1:31" x14ac:dyDescent="0.25">
      <c r="B886">
        <v>105</v>
      </c>
      <c r="C886">
        <v>2019099</v>
      </c>
      <c r="D886">
        <v>1745</v>
      </c>
      <c r="E886" t="s">
        <v>114</v>
      </c>
      <c r="F886" s="1">
        <v>99.04</v>
      </c>
      <c r="G886" s="1">
        <f t="shared" si="13"/>
        <v>99.04</v>
      </c>
      <c r="H886" s="2">
        <v>43890</v>
      </c>
      <c r="I886" t="s">
        <v>38</v>
      </c>
      <c r="J886" t="s">
        <v>132</v>
      </c>
      <c r="K886" t="s">
        <v>116</v>
      </c>
      <c r="M886">
        <v>2222</v>
      </c>
      <c r="N886">
        <v>360965</v>
      </c>
      <c r="S886" t="s">
        <v>117</v>
      </c>
      <c r="T886">
        <v>305</v>
      </c>
      <c r="W886">
        <v>2</v>
      </c>
      <c r="X886">
        <v>20</v>
      </c>
      <c r="Y886">
        <v>2</v>
      </c>
      <c r="Z886">
        <v>1001594</v>
      </c>
      <c r="AA886" t="s">
        <v>43</v>
      </c>
      <c r="AB886">
        <v>102</v>
      </c>
      <c r="AC886" t="s">
        <v>45</v>
      </c>
      <c r="AD886" t="s">
        <v>45</v>
      </c>
      <c r="AE886">
        <v>42</v>
      </c>
    </row>
    <row r="887" spans="1:31" x14ac:dyDescent="0.25">
      <c r="B887">
        <v>105</v>
      </c>
      <c r="C887">
        <v>2019099</v>
      </c>
      <c r="D887">
        <v>1745</v>
      </c>
      <c r="E887" t="s">
        <v>114</v>
      </c>
      <c r="F887" s="1">
        <v>99.04</v>
      </c>
      <c r="G887" s="1">
        <f t="shared" si="13"/>
        <v>99.04</v>
      </c>
      <c r="H887" s="2">
        <v>43890</v>
      </c>
      <c r="I887" t="s">
        <v>38</v>
      </c>
      <c r="J887" t="s">
        <v>128</v>
      </c>
      <c r="K887" t="s">
        <v>116</v>
      </c>
      <c r="M887">
        <v>2222</v>
      </c>
      <c r="N887">
        <v>360965</v>
      </c>
      <c r="S887" t="s">
        <v>117</v>
      </c>
      <c r="T887">
        <v>305</v>
      </c>
      <c r="W887">
        <v>2</v>
      </c>
      <c r="X887">
        <v>20</v>
      </c>
      <c r="Y887">
        <v>2</v>
      </c>
      <c r="Z887">
        <v>1001564</v>
      </c>
      <c r="AA887" t="s">
        <v>43</v>
      </c>
      <c r="AB887">
        <v>102</v>
      </c>
      <c r="AC887" t="s">
        <v>45</v>
      </c>
      <c r="AD887" t="s">
        <v>45</v>
      </c>
      <c r="AE887">
        <v>50</v>
      </c>
    </row>
    <row r="888" spans="1:31" x14ac:dyDescent="0.25">
      <c r="B888">
        <v>105</v>
      </c>
      <c r="C888">
        <v>2019099</v>
      </c>
      <c r="D888">
        <v>1745</v>
      </c>
      <c r="E888" t="s">
        <v>114</v>
      </c>
      <c r="F888" s="1">
        <v>92</v>
      </c>
      <c r="G888" s="1">
        <f t="shared" si="13"/>
        <v>92</v>
      </c>
      <c r="H888" s="2">
        <v>43890</v>
      </c>
      <c r="I888" t="s">
        <v>38</v>
      </c>
      <c r="J888" t="s">
        <v>120</v>
      </c>
      <c r="K888" t="s">
        <v>116</v>
      </c>
      <c r="M888">
        <v>2222</v>
      </c>
      <c r="N888">
        <v>360965</v>
      </c>
      <c r="S888" t="s">
        <v>117</v>
      </c>
      <c r="T888">
        <v>305</v>
      </c>
      <c r="W888">
        <v>2</v>
      </c>
      <c r="X888">
        <v>20</v>
      </c>
      <c r="Y888">
        <v>1</v>
      </c>
      <c r="Z888">
        <v>1099823</v>
      </c>
      <c r="AA888" t="s">
        <v>43</v>
      </c>
      <c r="AB888">
        <v>102</v>
      </c>
      <c r="AC888" t="s">
        <v>45</v>
      </c>
      <c r="AD888" t="s">
        <v>45</v>
      </c>
      <c r="AE888">
        <v>32</v>
      </c>
    </row>
    <row r="889" spans="1:31" x14ac:dyDescent="0.25">
      <c r="B889">
        <v>105</v>
      </c>
      <c r="C889">
        <v>2019099</v>
      </c>
      <c r="D889">
        <v>1745</v>
      </c>
      <c r="E889" t="s">
        <v>114</v>
      </c>
      <c r="F889" s="1">
        <v>92</v>
      </c>
      <c r="G889" s="1">
        <f t="shared" si="13"/>
        <v>92</v>
      </c>
      <c r="H889" s="2">
        <v>43890</v>
      </c>
      <c r="I889" t="s">
        <v>38</v>
      </c>
      <c r="J889" t="s">
        <v>120</v>
      </c>
      <c r="K889" t="s">
        <v>116</v>
      </c>
      <c r="M889">
        <v>2222</v>
      </c>
      <c r="N889">
        <v>360965</v>
      </c>
      <c r="S889" t="s">
        <v>117</v>
      </c>
      <c r="T889">
        <v>305</v>
      </c>
      <c r="W889">
        <v>2</v>
      </c>
      <c r="X889">
        <v>20</v>
      </c>
      <c r="Y889">
        <v>1</v>
      </c>
      <c r="Z889">
        <v>1099823</v>
      </c>
      <c r="AA889" t="s">
        <v>43</v>
      </c>
      <c r="AB889">
        <v>102</v>
      </c>
      <c r="AC889" t="s">
        <v>45</v>
      </c>
      <c r="AD889" t="s">
        <v>45</v>
      </c>
      <c r="AE889">
        <v>40</v>
      </c>
    </row>
    <row r="890" spans="1:31" x14ac:dyDescent="0.25">
      <c r="B890">
        <v>105</v>
      </c>
      <c r="C890">
        <v>2019099</v>
      </c>
      <c r="D890">
        <v>1745</v>
      </c>
      <c r="E890" t="s">
        <v>114</v>
      </c>
      <c r="F890" s="1">
        <v>74.28</v>
      </c>
      <c r="G890" s="1">
        <f t="shared" si="13"/>
        <v>74.28</v>
      </c>
      <c r="H890" s="2">
        <v>43890</v>
      </c>
      <c r="I890" t="s">
        <v>38</v>
      </c>
      <c r="J890" t="s">
        <v>128</v>
      </c>
      <c r="K890" t="s">
        <v>116</v>
      </c>
      <c r="M890">
        <v>2222</v>
      </c>
      <c r="N890">
        <v>360965</v>
      </c>
      <c r="S890" t="s">
        <v>117</v>
      </c>
      <c r="T890">
        <v>305</v>
      </c>
      <c r="W890">
        <v>2</v>
      </c>
      <c r="X890">
        <v>20</v>
      </c>
      <c r="Y890">
        <v>1.5</v>
      </c>
      <c r="Z890">
        <v>1001564</v>
      </c>
      <c r="AA890" t="s">
        <v>43</v>
      </c>
      <c r="AB890">
        <v>102</v>
      </c>
      <c r="AC890" t="s">
        <v>45</v>
      </c>
      <c r="AD890" t="s">
        <v>45</v>
      </c>
      <c r="AE890">
        <v>49</v>
      </c>
    </row>
    <row r="891" spans="1:31" x14ac:dyDescent="0.25">
      <c r="B891">
        <v>105</v>
      </c>
      <c r="C891">
        <v>2019099</v>
      </c>
      <c r="D891">
        <v>1745</v>
      </c>
      <c r="E891" t="s">
        <v>114</v>
      </c>
      <c r="F891" s="1">
        <v>49.52</v>
      </c>
      <c r="G891" s="1">
        <f t="shared" si="13"/>
        <v>49.52</v>
      </c>
      <c r="H891" s="2">
        <v>43890</v>
      </c>
      <c r="I891" t="s">
        <v>38</v>
      </c>
      <c r="J891" t="s">
        <v>133</v>
      </c>
      <c r="K891" t="s">
        <v>116</v>
      </c>
      <c r="M891">
        <v>2222</v>
      </c>
      <c r="N891">
        <v>360965</v>
      </c>
      <c r="S891" t="s">
        <v>117</v>
      </c>
      <c r="T891">
        <v>305</v>
      </c>
      <c r="W891">
        <v>2</v>
      </c>
      <c r="X891">
        <v>20</v>
      </c>
      <c r="Y891">
        <v>1</v>
      </c>
      <c r="Z891">
        <v>1099820</v>
      </c>
      <c r="AA891" t="s">
        <v>43</v>
      </c>
      <c r="AB891">
        <v>102</v>
      </c>
      <c r="AC891" t="s">
        <v>45</v>
      </c>
      <c r="AD891" t="s">
        <v>45</v>
      </c>
      <c r="AE891">
        <v>19</v>
      </c>
    </row>
    <row r="892" spans="1:31" x14ac:dyDescent="0.25">
      <c r="B892">
        <v>105</v>
      </c>
      <c r="C892">
        <v>2019099</v>
      </c>
      <c r="D892">
        <v>1745</v>
      </c>
      <c r="E892" t="s">
        <v>114</v>
      </c>
      <c r="F892" s="1">
        <v>49.52</v>
      </c>
      <c r="G892" s="1">
        <f t="shared" si="13"/>
        <v>49.52</v>
      </c>
      <c r="H892" s="2">
        <v>43890</v>
      </c>
      <c r="I892" t="s">
        <v>38</v>
      </c>
      <c r="J892" t="s">
        <v>133</v>
      </c>
      <c r="K892" t="s">
        <v>116</v>
      </c>
      <c r="M892">
        <v>2222</v>
      </c>
      <c r="N892">
        <v>360965</v>
      </c>
      <c r="S892" t="s">
        <v>117</v>
      </c>
      <c r="T892">
        <v>305</v>
      </c>
      <c r="W892">
        <v>2</v>
      </c>
      <c r="X892">
        <v>20</v>
      </c>
      <c r="Y892">
        <v>1</v>
      </c>
      <c r="Z892">
        <v>1099820</v>
      </c>
      <c r="AA892" t="s">
        <v>43</v>
      </c>
      <c r="AB892">
        <v>102</v>
      </c>
      <c r="AC892" t="s">
        <v>45</v>
      </c>
      <c r="AD892" t="s">
        <v>45</v>
      </c>
      <c r="AE892">
        <v>20</v>
      </c>
    </row>
    <row r="893" spans="1:31" x14ac:dyDescent="0.25">
      <c r="B893">
        <v>105</v>
      </c>
      <c r="C893">
        <v>2019099</v>
      </c>
      <c r="D893">
        <v>1745</v>
      </c>
      <c r="E893" t="s">
        <v>114</v>
      </c>
      <c r="F893" s="1">
        <v>49.52</v>
      </c>
      <c r="G893" s="1">
        <f t="shared" si="13"/>
        <v>49.52</v>
      </c>
      <c r="H893" s="2">
        <v>43890</v>
      </c>
      <c r="I893" t="s">
        <v>38</v>
      </c>
      <c r="J893" t="s">
        <v>133</v>
      </c>
      <c r="K893" t="s">
        <v>116</v>
      </c>
      <c r="M893">
        <v>2222</v>
      </c>
      <c r="N893">
        <v>360965</v>
      </c>
      <c r="S893" t="s">
        <v>117</v>
      </c>
      <c r="T893">
        <v>305</v>
      </c>
      <c r="W893">
        <v>2</v>
      </c>
      <c r="X893">
        <v>20</v>
      </c>
      <c r="Y893">
        <v>1</v>
      </c>
      <c r="Z893">
        <v>1099820</v>
      </c>
      <c r="AA893" t="s">
        <v>43</v>
      </c>
      <c r="AB893">
        <v>102</v>
      </c>
      <c r="AC893" t="s">
        <v>45</v>
      </c>
      <c r="AD893" t="s">
        <v>45</v>
      </c>
      <c r="AE893">
        <v>22</v>
      </c>
    </row>
    <row r="894" spans="1:31" x14ac:dyDescent="0.25">
      <c r="B894">
        <v>105</v>
      </c>
      <c r="C894">
        <v>2019099</v>
      </c>
      <c r="D894">
        <v>1745</v>
      </c>
      <c r="E894" t="s">
        <v>114</v>
      </c>
      <c r="F894" s="1">
        <v>49.52</v>
      </c>
      <c r="G894" s="1">
        <f t="shared" si="13"/>
        <v>49.52</v>
      </c>
      <c r="H894" s="2">
        <v>43890</v>
      </c>
      <c r="I894" t="s">
        <v>38</v>
      </c>
      <c r="J894" t="s">
        <v>127</v>
      </c>
      <c r="K894" t="s">
        <v>116</v>
      </c>
      <c r="M894">
        <v>2222</v>
      </c>
      <c r="N894">
        <v>360965</v>
      </c>
      <c r="S894" t="s">
        <v>117</v>
      </c>
      <c r="T894">
        <v>305</v>
      </c>
      <c r="W894">
        <v>2</v>
      </c>
      <c r="X894">
        <v>20</v>
      </c>
      <c r="Y894">
        <v>1</v>
      </c>
      <c r="Z894">
        <v>1099997</v>
      </c>
      <c r="AA894" t="s">
        <v>43</v>
      </c>
      <c r="AB894">
        <v>102</v>
      </c>
      <c r="AC894" t="s">
        <v>45</v>
      </c>
      <c r="AD894" t="s">
        <v>45</v>
      </c>
      <c r="AE894">
        <v>26</v>
      </c>
    </row>
    <row r="895" spans="1:31" x14ac:dyDescent="0.25">
      <c r="B895">
        <v>105</v>
      </c>
      <c r="C895">
        <v>2019099</v>
      </c>
      <c r="D895">
        <v>1745</v>
      </c>
      <c r="E895" t="s">
        <v>114</v>
      </c>
      <c r="F895" s="1">
        <v>49.52</v>
      </c>
      <c r="G895" s="1">
        <f t="shared" si="13"/>
        <v>49.52</v>
      </c>
      <c r="H895" s="2">
        <v>43890</v>
      </c>
      <c r="I895" t="s">
        <v>38</v>
      </c>
      <c r="J895" t="s">
        <v>132</v>
      </c>
      <c r="K895" t="s">
        <v>116</v>
      </c>
      <c r="M895">
        <v>2222</v>
      </c>
      <c r="N895">
        <v>360965</v>
      </c>
      <c r="S895" t="s">
        <v>117</v>
      </c>
      <c r="T895">
        <v>305</v>
      </c>
      <c r="W895">
        <v>2</v>
      </c>
      <c r="X895">
        <v>20</v>
      </c>
      <c r="Y895">
        <v>1</v>
      </c>
      <c r="Z895">
        <v>1001594</v>
      </c>
      <c r="AA895" t="s">
        <v>43</v>
      </c>
      <c r="AB895">
        <v>102</v>
      </c>
      <c r="AC895" t="s">
        <v>45</v>
      </c>
      <c r="AD895" t="s">
        <v>45</v>
      </c>
      <c r="AE895">
        <v>41</v>
      </c>
    </row>
    <row r="896" spans="1:31" x14ac:dyDescent="0.25">
      <c r="A896">
        <v>77</v>
      </c>
      <c r="B896">
        <v>105</v>
      </c>
      <c r="C896">
        <v>2019099</v>
      </c>
      <c r="D896">
        <v>1747</v>
      </c>
      <c r="E896" t="s">
        <v>37</v>
      </c>
      <c r="F896" s="1">
        <v>16477.5</v>
      </c>
      <c r="G896" s="1">
        <f t="shared" si="13"/>
        <v>16477.5</v>
      </c>
      <c r="H896" s="2">
        <v>43899</v>
      </c>
      <c r="I896" t="s">
        <v>38</v>
      </c>
      <c r="J896" t="s">
        <v>55</v>
      </c>
      <c r="K896" t="s">
        <v>70</v>
      </c>
      <c r="M896">
        <v>351712</v>
      </c>
      <c r="N896">
        <v>361505</v>
      </c>
      <c r="O896">
        <v>336704</v>
      </c>
      <c r="P896" t="s">
        <v>56</v>
      </c>
      <c r="Q896" t="s">
        <v>41</v>
      </c>
      <c r="S896" t="s">
        <v>42</v>
      </c>
      <c r="T896">
        <v>305</v>
      </c>
      <c r="W896">
        <v>3</v>
      </c>
      <c r="X896">
        <v>20</v>
      </c>
      <c r="Z896">
        <v>3071427</v>
      </c>
      <c r="AA896" t="s">
        <v>43</v>
      </c>
      <c r="AB896">
        <v>105</v>
      </c>
      <c r="AC896" t="s">
        <v>44</v>
      </c>
      <c r="AD896" t="s">
        <v>45</v>
      </c>
      <c r="AE896">
        <v>1</v>
      </c>
    </row>
    <row r="897" spans="2:31" x14ac:dyDescent="0.25">
      <c r="B897">
        <v>105</v>
      </c>
      <c r="C897">
        <v>2019099</v>
      </c>
      <c r="D897">
        <v>1745</v>
      </c>
      <c r="E897" t="s">
        <v>114</v>
      </c>
      <c r="F897" s="1">
        <v>644</v>
      </c>
      <c r="G897" s="1">
        <f t="shared" si="13"/>
        <v>644</v>
      </c>
      <c r="H897" s="2">
        <v>43905</v>
      </c>
      <c r="I897" t="s">
        <v>38</v>
      </c>
      <c r="J897" t="s">
        <v>120</v>
      </c>
      <c r="K897" t="s">
        <v>116</v>
      </c>
      <c r="M897">
        <v>2228</v>
      </c>
      <c r="N897">
        <v>362565</v>
      </c>
      <c r="S897" t="s">
        <v>117</v>
      </c>
      <c r="T897">
        <v>305</v>
      </c>
      <c r="W897">
        <v>3</v>
      </c>
      <c r="X897">
        <v>20</v>
      </c>
      <c r="Y897">
        <v>7</v>
      </c>
      <c r="Z897">
        <v>1099823</v>
      </c>
      <c r="AA897" t="s">
        <v>43</v>
      </c>
      <c r="AB897">
        <v>102</v>
      </c>
      <c r="AC897" t="s">
        <v>45</v>
      </c>
      <c r="AD897" t="s">
        <v>45</v>
      </c>
      <c r="AE897">
        <v>22</v>
      </c>
    </row>
    <row r="898" spans="2:31" x14ac:dyDescent="0.25">
      <c r="B898">
        <v>105</v>
      </c>
      <c r="C898">
        <v>2019099</v>
      </c>
      <c r="D898">
        <v>1745</v>
      </c>
      <c r="E898" t="s">
        <v>114</v>
      </c>
      <c r="F898" s="1">
        <v>552</v>
      </c>
      <c r="G898" s="1">
        <f t="shared" si="13"/>
        <v>552</v>
      </c>
      <c r="H898" s="2">
        <v>43905</v>
      </c>
      <c r="I898" t="s">
        <v>38</v>
      </c>
      <c r="J898" t="s">
        <v>120</v>
      </c>
      <c r="K898" t="s">
        <v>116</v>
      </c>
      <c r="M898">
        <v>2228</v>
      </c>
      <c r="N898">
        <v>362565</v>
      </c>
      <c r="S898" t="s">
        <v>117</v>
      </c>
      <c r="T898">
        <v>305</v>
      </c>
      <c r="W898">
        <v>3</v>
      </c>
      <c r="X898">
        <v>20</v>
      </c>
      <c r="Y898">
        <v>6</v>
      </c>
      <c r="Z898">
        <v>1099823</v>
      </c>
      <c r="AA898" t="s">
        <v>43</v>
      </c>
      <c r="AB898">
        <v>102</v>
      </c>
      <c r="AC898" t="s">
        <v>45</v>
      </c>
      <c r="AD898" t="s">
        <v>45</v>
      </c>
      <c r="AE898">
        <v>16</v>
      </c>
    </row>
    <row r="899" spans="2:31" x14ac:dyDescent="0.25">
      <c r="B899">
        <v>105</v>
      </c>
      <c r="C899">
        <v>2019099</v>
      </c>
      <c r="D899">
        <v>1745</v>
      </c>
      <c r="E899" t="s">
        <v>114</v>
      </c>
      <c r="F899" s="1">
        <v>552</v>
      </c>
      <c r="G899" s="1">
        <f t="shared" si="13"/>
        <v>552</v>
      </c>
      <c r="H899" s="2">
        <v>43905</v>
      </c>
      <c r="I899" t="s">
        <v>38</v>
      </c>
      <c r="J899" t="s">
        <v>120</v>
      </c>
      <c r="K899" t="s">
        <v>116</v>
      </c>
      <c r="M899">
        <v>2228</v>
      </c>
      <c r="N899">
        <v>362565</v>
      </c>
      <c r="S899" t="s">
        <v>117</v>
      </c>
      <c r="T899">
        <v>305</v>
      </c>
      <c r="W899">
        <v>3</v>
      </c>
      <c r="X899">
        <v>20</v>
      </c>
      <c r="Y899">
        <v>6</v>
      </c>
      <c r="Z899">
        <v>1099823</v>
      </c>
      <c r="AA899" t="s">
        <v>43</v>
      </c>
      <c r="AB899">
        <v>102</v>
      </c>
      <c r="AC899" t="s">
        <v>45</v>
      </c>
      <c r="AD899" t="s">
        <v>45</v>
      </c>
      <c r="AE899">
        <v>20</v>
      </c>
    </row>
    <row r="900" spans="2:31" x14ac:dyDescent="0.25">
      <c r="B900">
        <v>105</v>
      </c>
      <c r="C900">
        <v>2019099</v>
      </c>
      <c r="D900">
        <v>1745</v>
      </c>
      <c r="E900" t="s">
        <v>114</v>
      </c>
      <c r="F900" s="1">
        <v>552</v>
      </c>
      <c r="G900" s="1">
        <f t="shared" ref="G900:G963" si="14">ABS(F900)</f>
        <v>552</v>
      </c>
      <c r="H900" s="2">
        <v>43905</v>
      </c>
      <c r="I900" t="s">
        <v>38</v>
      </c>
      <c r="J900" t="s">
        <v>120</v>
      </c>
      <c r="K900" t="s">
        <v>116</v>
      </c>
      <c r="M900">
        <v>2228</v>
      </c>
      <c r="N900">
        <v>362565</v>
      </c>
      <c r="S900" t="s">
        <v>117</v>
      </c>
      <c r="T900">
        <v>305</v>
      </c>
      <c r="W900">
        <v>3</v>
      </c>
      <c r="X900">
        <v>20</v>
      </c>
      <c r="Y900">
        <v>6</v>
      </c>
      <c r="Z900">
        <v>1099823</v>
      </c>
      <c r="AA900" t="s">
        <v>43</v>
      </c>
      <c r="AB900">
        <v>102</v>
      </c>
      <c r="AC900" t="s">
        <v>45</v>
      </c>
      <c r="AD900" t="s">
        <v>45</v>
      </c>
      <c r="AE900">
        <v>21</v>
      </c>
    </row>
    <row r="901" spans="2:31" x14ac:dyDescent="0.25">
      <c r="B901">
        <v>105</v>
      </c>
      <c r="C901">
        <v>2019099</v>
      </c>
      <c r="D901">
        <v>1745</v>
      </c>
      <c r="E901" t="s">
        <v>114</v>
      </c>
      <c r="F901" s="1">
        <v>460</v>
      </c>
      <c r="G901" s="1">
        <f t="shared" si="14"/>
        <v>460</v>
      </c>
      <c r="H901" s="2">
        <v>43905</v>
      </c>
      <c r="I901" t="s">
        <v>38</v>
      </c>
      <c r="J901" t="s">
        <v>120</v>
      </c>
      <c r="K901" t="s">
        <v>116</v>
      </c>
      <c r="M901">
        <v>2228</v>
      </c>
      <c r="N901">
        <v>362565</v>
      </c>
      <c r="S901" t="s">
        <v>117</v>
      </c>
      <c r="T901">
        <v>305</v>
      </c>
      <c r="W901">
        <v>3</v>
      </c>
      <c r="X901">
        <v>20</v>
      </c>
      <c r="Y901">
        <v>5</v>
      </c>
      <c r="Z901">
        <v>1099823</v>
      </c>
      <c r="AA901" t="s">
        <v>43</v>
      </c>
      <c r="AB901">
        <v>102</v>
      </c>
      <c r="AC901" t="s">
        <v>45</v>
      </c>
      <c r="AD901" t="s">
        <v>45</v>
      </c>
      <c r="AE901">
        <v>23</v>
      </c>
    </row>
    <row r="902" spans="2:31" x14ac:dyDescent="0.25">
      <c r="B902">
        <v>105</v>
      </c>
      <c r="C902">
        <v>2019099</v>
      </c>
      <c r="D902">
        <v>1745</v>
      </c>
      <c r="E902" t="s">
        <v>114</v>
      </c>
      <c r="F902" s="1">
        <v>396.16</v>
      </c>
      <c r="G902" s="1">
        <f t="shared" si="14"/>
        <v>396.16</v>
      </c>
      <c r="H902" s="2">
        <v>43905</v>
      </c>
      <c r="I902" t="s">
        <v>38</v>
      </c>
      <c r="J902" t="s">
        <v>129</v>
      </c>
      <c r="K902" t="s">
        <v>116</v>
      </c>
      <c r="M902">
        <v>2228</v>
      </c>
      <c r="N902">
        <v>362565</v>
      </c>
      <c r="S902" t="s">
        <v>117</v>
      </c>
      <c r="T902">
        <v>305</v>
      </c>
      <c r="W902">
        <v>3</v>
      </c>
      <c r="X902">
        <v>20</v>
      </c>
      <c r="Y902">
        <v>8</v>
      </c>
      <c r="Z902">
        <v>1001682</v>
      </c>
      <c r="AA902" t="s">
        <v>43</v>
      </c>
      <c r="AB902">
        <v>102</v>
      </c>
      <c r="AC902" t="s">
        <v>45</v>
      </c>
      <c r="AD902" t="s">
        <v>45</v>
      </c>
      <c r="AE902">
        <v>45</v>
      </c>
    </row>
    <row r="903" spans="2:31" x14ac:dyDescent="0.25">
      <c r="B903">
        <v>105</v>
      </c>
      <c r="C903">
        <v>2019099</v>
      </c>
      <c r="D903">
        <v>1745</v>
      </c>
      <c r="E903" t="s">
        <v>114</v>
      </c>
      <c r="F903" s="1">
        <v>396.16</v>
      </c>
      <c r="G903" s="1">
        <f t="shared" si="14"/>
        <v>396.16</v>
      </c>
      <c r="H903" s="2">
        <v>43905</v>
      </c>
      <c r="I903" t="s">
        <v>38</v>
      </c>
      <c r="J903" t="s">
        <v>129</v>
      </c>
      <c r="K903" t="s">
        <v>116</v>
      </c>
      <c r="M903">
        <v>2228</v>
      </c>
      <c r="N903">
        <v>362565</v>
      </c>
      <c r="S903" t="s">
        <v>117</v>
      </c>
      <c r="T903">
        <v>305</v>
      </c>
      <c r="W903">
        <v>3</v>
      </c>
      <c r="X903">
        <v>20</v>
      </c>
      <c r="Y903">
        <v>8</v>
      </c>
      <c r="Z903">
        <v>1001682</v>
      </c>
      <c r="AA903" t="s">
        <v>43</v>
      </c>
      <c r="AB903">
        <v>102</v>
      </c>
      <c r="AC903" t="s">
        <v>45</v>
      </c>
      <c r="AD903" t="s">
        <v>45</v>
      </c>
      <c r="AE903">
        <v>46</v>
      </c>
    </row>
    <row r="904" spans="2:31" x14ac:dyDescent="0.25">
      <c r="B904">
        <v>105</v>
      </c>
      <c r="C904">
        <v>2019099</v>
      </c>
      <c r="D904">
        <v>1745</v>
      </c>
      <c r="E904" t="s">
        <v>114</v>
      </c>
      <c r="F904" s="1">
        <v>396.16</v>
      </c>
      <c r="G904" s="1">
        <f t="shared" si="14"/>
        <v>396.16</v>
      </c>
      <c r="H904" s="2">
        <v>43905</v>
      </c>
      <c r="I904" t="s">
        <v>38</v>
      </c>
      <c r="J904" t="s">
        <v>129</v>
      </c>
      <c r="K904" t="s">
        <v>116</v>
      </c>
      <c r="M904">
        <v>2228</v>
      </c>
      <c r="N904">
        <v>362565</v>
      </c>
      <c r="S904" t="s">
        <v>117</v>
      </c>
      <c r="T904">
        <v>305</v>
      </c>
      <c r="W904">
        <v>3</v>
      </c>
      <c r="X904">
        <v>20</v>
      </c>
      <c r="Y904">
        <v>8</v>
      </c>
      <c r="Z904">
        <v>1001682</v>
      </c>
      <c r="AA904" t="s">
        <v>43</v>
      </c>
      <c r="AB904">
        <v>102</v>
      </c>
      <c r="AC904" t="s">
        <v>45</v>
      </c>
      <c r="AD904" t="s">
        <v>45</v>
      </c>
      <c r="AE904">
        <v>47</v>
      </c>
    </row>
    <row r="905" spans="2:31" x14ac:dyDescent="0.25">
      <c r="B905">
        <v>105</v>
      </c>
      <c r="C905">
        <v>2019099</v>
      </c>
      <c r="D905">
        <v>1745</v>
      </c>
      <c r="E905" t="s">
        <v>114</v>
      </c>
      <c r="F905" s="1">
        <v>396.16</v>
      </c>
      <c r="G905" s="1">
        <f t="shared" si="14"/>
        <v>396.16</v>
      </c>
      <c r="H905" s="2">
        <v>43905</v>
      </c>
      <c r="I905" t="s">
        <v>38</v>
      </c>
      <c r="J905" t="s">
        <v>129</v>
      </c>
      <c r="K905" t="s">
        <v>116</v>
      </c>
      <c r="M905">
        <v>2228</v>
      </c>
      <c r="N905">
        <v>362565</v>
      </c>
      <c r="S905" t="s">
        <v>117</v>
      </c>
      <c r="T905">
        <v>305</v>
      </c>
      <c r="W905">
        <v>3</v>
      </c>
      <c r="X905">
        <v>20</v>
      </c>
      <c r="Y905">
        <v>8</v>
      </c>
      <c r="Z905">
        <v>1001682</v>
      </c>
      <c r="AA905" t="s">
        <v>43</v>
      </c>
      <c r="AB905">
        <v>102</v>
      </c>
      <c r="AC905" t="s">
        <v>45</v>
      </c>
      <c r="AD905" t="s">
        <v>45</v>
      </c>
      <c r="AE905">
        <v>48</v>
      </c>
    </row>
    <row r="906" spans="2:31" x14ac:dyDescent="0.25">
      <c r="B906">
        <v>105</v>
      </c>
      <c r="C906">
        <v>2019099</v>
      </c>
      <c r="D906">
        <v>1745</v>
      </c>
      <c r="E906" t="s">
        <v>114</v>
      </c>
      <c r="F906" s="1">
        <v>384</v>
      </c>
      <c r="G906" s="1">
        <f t="shared" si="14"/>
        <v>384</v>
      </c>
      <c r="H906" s="2">
        <v>43905</v>
      </c>
      <c r="I906" t="s">
        <v>38</v>
      </c>
      <c r="J906" t="s">
        <v>124</v>
      </c>
      <c r="K906" t="s">
        <v>116</v>
      </c>
      <c r="M906">
        <v>2228</v>
      </c>
      <c r="N906">
        <v>362565</v>
      </c>
      <c r="S906" t="s">
        <v>117</v>
      </c>
      <c r="T906">
        <v>305</v>
      </c>
      <c r="W906">
        <v>3</v>
      </c>
      <c r="X906">
        <v>20</v>
      </c>
      <c r="Y906">
        <v>6</v>
      </c>
      <c r="Z906">
        <v>1099918</v>
      </c>
      <c r="AA906" t="s">
        <v>43</v>
      </c>
      <c r="AB906">
        <v>102</v>
      </c>
      <c r="AC906" t="s">
        <v>45</v>
      </c>
      <c r="AD906" t="s">
        <v>45</v>
      </c>
      <c r="AE906">
        <v>29</v>
      </c>
    </row>
    <row r="907" spans="2:31" x14ac:dyDescent="0.25">
      <c r="B907">
        <v>105</v>
      </c>
      <c r="C907">
        <v>2019099</v>
      </c>
      <c r="D907">
        <v>1745</v>
      </c>
      <c r="E907" t="s">
        <v>114</v>
      </c>
      <c r="F907" s="1">
        <v>368</v>
      </c>
      <c r="G907" s="1">
        <f t="shared" si="14"/>
        <v>368</v>
      </c>
      <c r="H907" s="2">
        <v>43905</v>
      </c>
      <c r="I907" t="s">
        <v>38</v>
      </c>
      <c r="J907" t="s">
        <v>120</v>
      </c>
      <c r="K907" t="s">
        <v>116</v>
      </c>
      <c r="M907">
        <v>2228</v>
      </c>
      <c r="N907">
        <v>362565</v>
      </c>
      <c r="S907" t="s">
        <v>117</v>
      </c>
      <c r="T907">
        <v>305</v>
      </c>
      <c r="W907">
        <v>3</v>
      </c>
      <c r="X907">
        <v>20</v>
      </c>
      <c r="Y907">
        <v>4</v>
      </c>
      <c r="Z907">
        <v>1099823</v>
      </c>
      <c r="AA907" t="s">
        <v>43</v>
      </c>
      <c r="AB907">
        <v>102</v>
      </c>
      <c r="AC907" t="s">
        <v>45</v>
      </c>
      <c r="AD907" t="s">
        <v>45</v>
      </c>
      <c r="AE907">
        <v>19</v>
      </c>
    </row>
    <row r="908" spans="2:31" x14ac:dyDescent="0.25">
      <c r="B908">
        <v>105</v>
      </c>
      <c r="C908">
        <v>2019099</v>
      </c>
      <c r="D908">
        <v>1745</v>
      </c>
      <c r="E908" t="s">
        <v>114</v>
      </c>
      <c r="F908" s="1">
        <v>346.64</v>
      </c>
      <c r="G908" s="1">
        <f t="shared" si="14"/>
        <v>346.64</v>
      </c>
      <c r="H908" s="2">
        <v>43905</v>
      </c>
      <c r="I908" t="s">
        <v>38</v>
      </c>
      <c r="J908" t="s">
        <v>135</v>
      </c>
      <c r="K908" t="s">
        <v>116</v>
      </c>
      <c r="M908">
        <v>2228</v>
      </c>
      <c r="N908">
        <v>362565</v>
      </c>
      <c r="S908" t="s">
        <v>117</v>
      </c>
      <c r="T908">
        <v>305</v>
      </c>
      <c r="W908">
        <v>3</v>
      </c>
      <c r="X908">
        <v>20</v>
      </c>
      <c r="Y908">
        <v>8</v>
      </c>
      <c r="Z908">
        <v>1001702</v>
      </c>
      <c r="AA908" t="s">
        <v>43</v>
      </c>
      <c r="AB908">
        <v>102</v>
      </c>
      <c r="AC908" t="s">
        <v>45</v>
      </c>
      <c r="AD908" t="s">
        <v>45</v>
      </c>
      <c r="AE908">
        <v>53</v>
      </c>
    </row>
    <row r="909" spans="2:31" x14ac:dyDescent="0.25">
      <c r="B909">
        <v>105</v>
      </c>
      <c r="C909">
        <v>2019099</v>
      </c>
      <c r="D909">
        <v>1745</v>
      </c>
      <c r="E909" t="s">
        <v>114</v>
      </c>
      <c r="F909" s="1">
        <v>346.64</v>
      </c>
      <c r="G909" s="1">
        <f t="shared" si="14"/>
        <v>346.64</v>
      </c>
      <c r="H909" s="2">
        <v>43905</v>
      </c>
      <c r="I909" t="s">
        <v>38</v>
      </c>
      <c r="J909" t="s">
        <v>135</v>
      </c>
      <c r="K909" t="s">
        <v>116</v>
      </c>
      <c r="M909">
        <v>2228</v>
      </c>
      <c r="N909">
        <v>362565</v>
      </c>
      <c r="S909" t="s">
        <v>117</v>
      </c>
      <c r="T909">
        <v>305</v>
      </c>
      <c r="W909">
        <v>3</v>
      </c>
      <c r="X909">
        <v>20</v>
      </c>
      <c r="Y909">
        <v>8</v>
      </c>
      <c r="Z909">
        <v>1001702</v>
      </c>
      <c r="AA909" t="s">
        <v>43</v>
      </c>
      <c r="AB909">
        <v>102</v>
      </c>
      <c r="AC909" t="s">
        <v>45</v>
      </c>
      <c r="AD909" t="s">
        <v>45</v>
      </c>
      <c r="AE909">
        <v>54</v>
      </c>
    </row>
    <row r="910" spans="2:31" x14ac:dyDescent="0.25">
      <c r="B910">
        <v>105</v>
      </c>
      <c r="C910">
        <v>2019099</v>
      </c>
      <c r="D910">
        <v>1745</v>
      </c>
      <c r="E910" t="s">
        <v>114</v>
      </c>
      <c r="F910" s="1">
        <v>346.64</v>
      </c>
      <c r="G910" s="1">
        <f t="shared" si="14"/>
        <v>346.64</v>
      </c>
      <c r="H910" s="2">
        <v>43905</v>
      </c>
      <c r="I910" t="s">
        <v>38</v>
      </c>
      <c r="J910" t="s">
        <v>135</v>
      </c>
      <c r="K910" t="s">
        <v>116</v>
      </c>
      <c r="M910">
        <v>2228</v>
      </c>
      <c r="N910">
        <v>362565</v>
      </c>
      <c r="S910" t="s">
        <v>117</v>
      </c>
      <c r="T910">
        <v>305</v>
      </c>
      <c r="W910">
        <v>3</v>
      </c>
      <c r="X910">
        <v>20</v>
      </c>
      <c r="Y910">
        <v>8</v>
      </c>
      <c r="Z910">
        <v>1001702</v>
      </c>
      <c r="AA910" t="s">
        <v>43</v>
      </c>
      <c r="AB910">
        <v>102</v>
      </c>
      <c r="AC910" t="s">
        <v>45</v>
      </c>
      <c r="AD910" t="s">
        <v>45</v>
      </c>
      <c r="AE910">
        <v>55</v>
      </c>
    </row>
    <row r="911" spans="2:31" x14ac:dyDescent="0.25">
      <c r="B911">
        <v>105</v>
      </c>
      <c r="C911">
        <v>2019099</v>
      </c>
      <c r="D911">
        <v>1745</v>
      </c>
      <c r="E911" t="s">
        <v>114</v>
      </c>
      <c r="F911" s="1">
        <v>276</v>
      </c>
      <c r="G911" s="1">
        <f t="shared" si="14"/>
        <v>276</v>
      </c>
      <c r="H911" s="2">
        <v>43905</v>
      </c>
      <c r="I911" t="s">
        <v>38</v>
      </c>
      <c r="J911" t="s">
        <v>120</v>
      </c>
      <c r="K911" t="s">
        <v>116</v>
      </c>
      <c r="M911">
        <v>2228</v>
      </c>
      <c r="N911">
        <v>362565</v>
      </c>
      <c r="S911" t="s">
        <v>117</v>
      </c>
      <c r="T911">
        <v>305</v>
      </c>
      <c r="W911">
        <v>3</v>
      </c>
      <c r="X911">
        <v>20</v>
      </c>
      <c r="Y911">
        <v>3</v>
      </c>
      <c r="Z911">
        <v>1099823</v>
      </c>
      <c r="AA911" t="s">
        <v>43</v>
      </c>
      <c r="AB911">
        <v>102</v>
      </c>
      <c r="AC911" t="s">
        <v>45</v>
      </c>
      <c r="AD911" t="s">
        <v>45</v>
      </c>
      <c r="AE911">
        <v>17</v>
      </c>
    </row>
    <row r="912" spans="2:31" x14ac:dyDescent="0.25">
      <c r="B912">
        <v>105</v>
      </c>
      <c r="C912">
        <v>2019099</v>
      </c>
      <c r="D912">
        <v>1745</v>
      </c>
      <c r="E912" t="s">
        <v>114</v>
      </c>
      <c r="F912" s="1">
        <v>276</v>
      </c>
      <c r="G912" s="1">
        <f t="shared" si="14"/>
        <v>276</v>
      </c>
      <c r="H912" s="2">
        <v>43905</v>
      </c>
      <c r="I912" t="s">
        <v>38</v>
      </c>
      <c r="J912" t="s">
        <v>120</v>
      </c>
      <c r="K912" t="s">
        <v>116</v>
      </c>
      <c r="M912">
        <v>2228</v>
      </c>
      <c r="N912">
        <v>362565</v>
      </c>
      <c r="S912" t="s">
        <v>117</v>
      </c>
      <c r="T912">
        <v>305</v>
      </c>
      <c r="W912">
        <v>3</v>
      </c>
      <c r="X912">
        <v>20</v>
      </c>
      <c r="Y912">
        <v>3</v>
      </c>
      <c r="Z912">
        <v>1099823</v>
      </c>
      <c r="AA912" t="s">
        <v>43</v>
      </c>
      <c r="AB912">
        <v>102</v>
      </c>
      <c r="AC912" t="s">
        <v>45</v>
      </c>
      <c r="AD912" t="s">
        <v>45</v>
      </c>
      <c r="AE912">
        <v>18</v>
      </c>
    </row>
    <row r="913" spans="2:31" x14ac:dyDescent="0.25">
      <c r="B913">
        <v>105</v>
      </c>
      <c r="C913">
        <v>2019099</v>
      </c>
      <c r="D913">
        <v>1745</v>
      </c>
      <c r="E913" t="s">
        <v>114</v>
      </c>
      <c r="F913" s="1">
        <v>259.98</v>
      </c>
      <c r="G913" s="1">
        <f t="shared" si="14"/>
        <v>259.98</v>
      </c>
      <c r="H913" s="2">
        <v>43905</v>
      </c>
      <c r="I913" t="s">
        <v>38</v>
      </c>
      <c r="J913" t="s">
        <v>135</v>
      </c>
      <c r="K913" t="s">
        <v>116</v>
      </c>
      <c r="M913">
        <v>2228</v>
      </c>
      <c r="N913">
        <v>362565</v>
      </c>
      <c r="S913" t="s">
        <v>117</v>
      </c>
      <c r="T913">
        <v>305</v>
      </c>
      <c r="W913">
        <v>3</v>
      </c>
      <c r="X913">
        <v>20</v>
      </c>
      <c r="Y913">
        <v>6</v>
      </c>
      <c r="Z913">
        <v>1001702</v>
      </c>
      <c r="AA913" t="s">
        <v>43</v>
      </c>
      <c r="AB913">
        <v>102</v>
      </c>
      <c r="AC913" t="s">
        <v>45</v>
      </c>
      <c r="AD913" t="s">
        <v>45</v>
      </c>
      <c r="AE913">
        <v>50</v>
      </c>
    </row>
    <row r="914" spans="2:31" x14ac:dyDescent="0.25">
      <c r="B914">
        <v>105</v>
      </c>
      <c r="C914">
        <v>2019099</v>
      </c>
      <c r="D914">
        <v>1745</v>
      </c>
      <c r="E914" t="s">
        <v>114</v>
      </c>
      <c r="F914" s="1">
        <v>216.65</v>
      </c>
      <c r="G914" s="1">
        <f t="shared" si="14"/>
        <v>216.65</v>
      </c>
      <c r="H914" s="2">
        <v>43905</v>
      </c>
      <c r="I914" t="s">
        <v>38</v>
      </c>
      <c r="J914" t="s">
        <v>135</v>
      </c>
      <c r="K914" t="s">
        <v>116</v>
      </c>
      <c r="M914">
        <v>2228</v>
      </c>
      <c r="N914">
        <v>362565</v>
      </c>
      <c r="S914" t="s">
        <v>117</v>
      </c>
      <c r="T914">
        <v>305</v>
      </c>
      <c r="W914">
        <v>3</v>
      </c>
      <c r="X914">
        <v>20</v>
      </c>
      <c r="Y914">
        <v>5</v>
      </c>
      <c r="Z914">
        <v>1001702</v>
      </c>
      <c r="AA914" t="s">
        <v>43</v>
      </c>
      <c r="AB914">
        <v>102</v>
      </c>
      <c r="AC914" t="s">
        <v>45</v>
      </c>
      <c r="AD914" t="s">
        <v>45</v>
      </c>
      <c r="AE914">
        <v>51</v>
      </c>
    </row>
    <row r="915" spans="2:31" x14ac:dyDescent="0.25">
      <c r="B915">
        <v>105</v>
      </c>
      <c r="C915">
        <v>2019099</v>
      </c>
      <c r="D915">
        <v>1745</v>
      </c>
      <c r="E915" t="s">
        <v>114</v>
      </c>
      <c r="F915" s="1">
        <v>216.65</v>
      </c>
      <c r="G915" s="1">
        <f t="shared" si="14"/>
        <v>216.65</v>
      </c>
      <c r="H915" s="2">
        <v>43905</v>
      </c>
      <c r="I915" t="s">
        <v>38</v>
      </c>
      <c r="J915" t="s">
        <v>135</v>
      </c>
      <c r="K915" t="s">
        <v>116</v>
      </c>
      <c r="M915">
        <v>2228</v>
      </c>
      <c r="N915">
        <v>362565</v>
      </c>
      <c r="S915" t="s">
        <v>117</v>
      </c>
      <c r="T915">
        <v>305</v>
      </c>
      <c r="W915">
        <v>3</v>
      </c>
      <c r="X915">
        <v>20</v>
      </c>
      <c r="Y915">
        <v>5</v>
      </c>
      <c r="Z915">
        <v>1001702</v>
      </c>
      <c r="AA915" t="s">
        <v>43</v>
      </c>
      <c r="AB915">
        <v>102</v>
      </c>
      <c r="AC915" t="s">
        <v>45</v>
      </c>
      <c r="AD915" t="s">
        <v>45</v>
      </c>
      <c r="AE915">
        <v>52</v>
      </c>
    </row>
    <row r="916" spans="2:31" x14ac:dyDescent="0.25">
      <c r="B916">
        <v>105</v>
      </c>
      <c r="C916">
        <v>2019099</v>
      </c>
      <c r="D916">
        <v>1745</v>
      </c>
      <c r="E916" t="s">
        <v>114</v>
      </c>
      <c r="F916" s="1">
        <v>198.08</v>
      </c>
      <c r="G916" s="1">
        <f t="shared" si="14"/>
        <v>198.08</v>
      </c>
      <c r="H916" s="2">
        <v>43905</v>
      </c>
      <c r="I916" t="s">
        <v>38</v>
      </c>
      <c r="J916" t="s">
        <v>129</v>
      </c>
      <c r="K916" t="s">
        <v>116</v>
      </c>
      <c r="M916">
        <v>2228</v>
      </c>
      <c r="N916">
        <v>362565</v>
      </c>
      <c r="S916" t="s">
        <v>117</v>
      </c>
      <c r="T916">
        <v>305</v>
      </c>
      <c r="W916">
        <v>3</v>
      </c>
      <c r="X916">
        <v>20</v>
      </c>
      <c r="Y916">
        <v>4</v>
      </c>
      <c r="Z916">
        <v>1001682</v>
      </c>
      <c r="AA916" t="s">
        <v>43</v>
      </c>
      <c r="AB916">
        <v>102</v>
      </c>
      <c r="AC916" t="s">
        <v>45</v>
      </c>
      <c r="AD916" t="s">
        <v>45</v>
      </c>
      <c r="AE916">
        <v>49</v>
      </c>
    </row>
    <row r="917" spans="2:31" x14ac:dyDescent="0.25">
      <c r="B917">
        <v>105</v>
      </c>
      <c r="C917">
        <v>2019099</v>
      </c>
      <c r="D917">
        <v>1745</v>
      </c>
      <c r="E917" t="s">
        <v>114</v>
      </c>
      <c r="F917" s="1">
        <v>184</v>
      </c>
      <c r="G917" s="1">
        <f t="shared" si="14"/>
        <v>184</v>
      </c>
      <c r="H917" s="2">
        <v>43905</v>
      </c>
      <c r="I917" t="s">
        <v>38</v>
      </c>
      <c r="J917" t="s">
        <v>120</v>
      </c>
      <c r="K917" t="s">
        <v>116</v>
      </c>
      <c r="M917">
        <v>2228</v>
      </c>
      <c r="N917">
        <v>362565</v>
      </c>
      <c r="S917" t="s">
        <v>117</v>
      </c>
      <c r="T917">
        <v>305</v>
      </c>
      <c r="W917">
        <v>3</v>
      </c>
      <c r="X917">
        <v>20</v>
      </c>
      <c r="Y917">
        <v>2</v>
      </c>
      <c r="Z917">
        <v>1099823</v>
      </c>
      <c r="AA917" t="s">
        <v>43</v>
      </c>
      <c r="AB917">
        <v>102</v>
      </c>
      <c r="AC917" t="s">
        <v>45</v>
      </c>
      <c r="AD917" t="s">
        <v>45</v>
      </c>
      <c r="AE917">
        <v>15</v>
      </c>
    </row>
    <row r="918" spans="2:31" x14ac:dyDescent="0.25">
      <c r="B918">
        <v>105</v>
      </c>
      <c r="C918">
        <v>2019099</v>
      </c>
      <c r="D918">
        <v>1745</v>
      </c>
      <c r="E918" t="s">
        <v>114</v>
      </c>
      <c r="F918" s="1">
        <v>173.32</v>
      </c>
      <c r="G918" s="1">
        <f t="shared" si="14"/>
        <v>173.32</v>
      </c>
      <c r="H918" s="2">
        <v>43905</v>
      </c>
      <c r="I918" t="s">
        <v>38</v>
      </c>
      <c r="J918" t="s">
        <v>141</v>
      </c>
      <c r="K918" t="s">
        <v>116</v>
      </c>
      <c r="M918">
        <v>2228</v>
      </c>
      <c r="N918">
        <v>362565</v>
      </c>
      <c r="S918" t="s">
        <v>117</v>
      </c>
      <c r="T918">
        <v>305</v>
      </c>
      <c r="W918">
        <v>3</v>
      </c>
      <c r="X918">
        <v>20</v>
      </c>
      <c r="Y918">
        <v>4</v>
      </c>
      <c r="Z918">
        <v>1001797</v>
      </c>
      <c r="AA918" t="s">
        <v>43</v>
      </c>
      <c r="AB918">
        <v>102</v>
      </c>
      <c r="AC918" t="s">
        <v>45</v>
      </c>
      <c r="AD918" t="s">
        <v>45</v>
      </c>
      <c r="AE918">
        <v>42</v>
      </c>
    </row>
    <row r="919" spans="2:31" x14ac:dyDescent="0.25">
      <c r="B919">
        <v>105</v>
      </c>
      <c r="C919">
        <v>2019099</v>
      </c>
      <c r="D919">
        <v>1745</v>
      </c>
      <c r="E919" t="s">
        <v>114</v>
      </c>
      <c r="F919" s="1">
        <v>148.56</v>
      </c>
      <c r="G919" s="1">
        <f t="shared" si="14"/>
        <v>148.56</v>
      </c>
      <c r="H919" s="2">
        <v>43905</v>
      </c>
      <c r="I919" t="s">
        <v>38</v>
      </c>
      <c r="J919" t="s">
        <v>127</v>
      </c>
      <c r="K919" t="s">
        <v>116</v>
      </c>
      <c r="M919">
        <v>2228</v>
      </c>
      <c r="N919">
        <v>362565</v>
      </c>
      <c r="S919" t="s">
        <v>117</v>
      </c>
      <c r="T919">
        <v>305</v>
      </c>
      <c r="W919">
        <v>3</v>
      </c>
      <c r="X919">
        <v>20</v>
      </c>
      <c r="Y919">
        <v>3</v>
      </c>
      <c r="Z919">
        <v>1099997</v>
      </c>
      <c r="AA919" t="s">
        <v>43</v>
      </c>
      <c r="AB919">
        <v>102</v>
      </c>
      <c r="AC919" t="s">
        <v>45</v>
      </c>
      <c r="AD919" t="s">
        <v>45</v>
      </c>
      <c r="AE919">
        <v>12</v>
      </c>
    </row>
    <row r="920" spans="2:31" x14ac:dyDescent="0.25">
      <c r="B920">
        <v>105</v>
      </c>
      <c r="C920">
        <v>2019099</v>
      </c>
      <c r="D920">
        <v>1745</v>
      </c>
      <c r="E920" t="s">
        <v>114</v>
      </c>
      <c r="F920" s="1">
        <v>148.56</v>
      </c>
      <c r="G920" s="1">
        <f t="shared" si="14"/>
        <v>148.56</v>
      </c>
      <c r="H920" s="2">
        <v>43905</v>
      </c>
      <c r="I920" t="s">
        <v>38</v>
      </c>
      <c r="J920" t="s">
        <v>131</v>
      </c>
      <c r="K920" t="s">
        <v>116</v>
      </c>
      <c r="M920">
        <v>2228</v>
      </c>
      <c r="N920">
        <v>362565</v>
      </c>
      <c r="S920" t="s">
        <v>117</v>
      </c>
      <c r="T920">
        <v>305</v>
      </c>
      <c r="W920">
        <v>3</v>
      </c>
      <c r="X920">
        <v>20</v>
      </c>
      <c r="Y920">
        <v>3</v>
      </c>
      <c r="Z920">
        <v>1001446</v>
      </c>
      <c r="AA920" t="s">
        <v>43</v>
      </c>
      <c r="AB920">
        <v>102</v>
      </c>
      <c r="AC920" t="s">
        <v>45</v>
      </c>
      <c r="AD920" t="s">
        <v>45</v>
      </c>
      <c r="AE920">
        <v>38</v>
      </c>
    </row>
    <row r="921" spans="2:31" x14ac:dyDescent="0.25">
      <c r="B921">
        <v>105</v>
      </c>
      <c r="C921">
        <v>2019099</v>
      </c>
      <c r="D921">
        <v>1745</v>
      </c>
      <c r="E921" t="s">
        <v>114</v>
      </c>
      <c r="F921" s="1">
        <v>129.99</v>
      </c>
      <c r="G921" s="1">
        <f t="shared" si="14"/>
        <v>129.99</v>
      </c>
      <c r="H921" s="2">
        <v>43905</v>
      </c>
      <c r="I921" t="s">
        <v>38</v>
      </c>
      <c r="J921" t="s">
        <v>135</v>
      </c>
      <c r="K921" t="s">
        <v>116</v>
      </c>
      <c r="M921">
        <v>2228</v>
      </c>
      <c r="N921">
        <v>362565</v>
      </c>
      <c r="S921" t="s">
        <v>117</v>
      </c>
      <c r="T921">
        <v>305</v>
      </c>
      <c r="W921">
        <v>3</v>
      </c>
      <c r="X921">
        <v>20</v>
      </c>
      <c r="Y921">
        <v>3</v>
      </c>
      <c r="Z921">
        <v>1001702</v>
      </c>
      <c r="AA921" t="s">
        <v>43</v>
      </c>
      <c r="AB921">
        <v>102</v>
      </c>
      <c r="AC921" t="s">
        <v>45</v>
      </c>
      <c r="AD921" t="s">
        <v>45</v>
      </c>
      <c r="AE921">
        <v>56</v>
      </c>
    </row>
    <row r="922" spans="2:31" x14ac:dyDescent="0.25">
      <c r="B922">
        <v>105</v>
      </c>
      <c r="C922">
        <v>2019099</v>
      </c>
      <c r="D922">
        <v>1745</v>
      </c>
      <c r="E922" t="s">
        <v>114</v>
      </c>
      <c r="F922" s="1">
        <v>128</v>
      </c>
      <c r="G922" s="1">
        <f t="shared" si="14"/>
        <v>128</v>
      </c>
      <c r="H922" s="2">
        <v>43905</v>
      </c>
      <c r="I922" t="s">
        <v>38</v>
      </c>
      <c r="J922" t="s">
        <v>124</v>
      </c>
      <c r="K922" t="s">
        <v>116</v>
      </c>
      <c r="M922">
        <v>2228</v>
      </c>
      <c r="N922">
        <v>362565</v>
      </c>
      <c r="S922" t="s">
        <v>117</v>
      </c>
      <c r="T922">
        <v>305</v>
      </c>
      <c r="W922">
        <v>3</v>
      </c>
      <c r="X922">
        <v>20</v>
      </c>
      <c r="Y922">
        <v>2</v>
      </c>
      <c r="Z922">
        <v>1099918</v>
      </c>
      <c r="AA922" t="s">
        <v>43</v>
      </c>
      <c r="AB922">
        <v>102</v>
      </c>
      <c r="AC922" t="s">
        <v>45</v>
      </c>
      <c r="AD922" t="s">
        <v>45</v>
      </c>
      <c r="AE922">
        <v>25</v>
      </c>
    </row>
    <row r="923" spans="2:31" x14ac:dyDescent="0.25">
      <c r="B923">
        <v>105</v>
      </c>
      <c r="C923">
        <v>2019099</v>
      </c>
      <c r="D923">
        <v>1745</v>
      </c>
      <c r="E923" t="s">
        <v>114</v>
      </c>
      <c r="F923" s="1">
        <v>128</v>
      </c>
      <c r="G923" s="1">
        <f t="shared" si="14"/>
        <v>128</v>
      </c>
      <c r="H923" s="2">
        <v>43905</v>
      </c>
      <c r="I923" t="s">
        <v>38</v>
      </c>
      <c r="J923" t="s">
        <v>124</v>
      </c>
      <c r="K923" t="s">
        <v>116</v>
      </c>
      <c r="M923">
        <v>2228</v>
      </c>
      <c r="N923">
        <v>362565</v>
      </c>
      <c r="S923" t="s">
        <v>117</v>
      </c>
      <c r="T923">
        <v>305</v>
      </c>
      <c r="W923">
        <v>3</v>
      </c>
      <c r="X923">
        <v>20</v>
      </c>
      <c r="Y923">
        <v>2</v>
      </c>
      <c r="Z923">
        <v>1099918</v>
      </c>
      <c r="AA923" t="s">
        <v>43</v>
      </c>
      <c r="AB923">
        <v>102</v>
      </c>
      <c r="AC923" t="s">
        <v>45</v>
      </c>
      <c r="AD923" t="s">
        <v>45</v>
      </c>
      <c r="AE923">
        <v>26</v>
      </c>
    </row>
    <row r="924" spans="2:31" x14ac:dyDescent="0.25">
      <c r="B924">
        <v>105</v>
      </c>
      <c r="C924">
        <v>2019099</v>
      </c>
      <c r="D924">
        <v>1745</v>
      </c>
      <c r="E924" t="s">
        <v>114</v>
      </c>
      <c r="F924" s="1">
        <v>128</v>
      </c>
      <c r="G924" s="1">
        <f t="shared" si="14"/>
        <v>128</v>
      </c>
      <c r="H924" s="2">
        <v>43905</v>
      </c>
      <c r="I924" t="s">
        <v>38</v>
      </c>
      <c r="J924" t="s">
        <v>124</v>
      </c>
      <c r="K924" t="s">
        <v>116</v>
      </c>
      <c r="M924">
        <v>2228</v>
      </c>
      <c r="N924">
        <v>362565</v>
      </c>
      <c r="S924" t="s">
        <v>117</v>
      </c>
      <c r="T924">
        <v>305</v>
      </c>
      <c r="W924">
        <v>3</v>
      </c>
      <c r="X924">
        <v>20</v>
      </c>
      <c r="Y924">
        <v>2</v>
      </c>
      <c r="Z924">
        <v>1099918</v>
      </c>
      <c r="AA924" t="s">
        <v>43</v>
      </c>
      <c r="AB924">
        <v>102</v>
      </c>
      <c r="AC924" t="s">
        <v>45</v>
      </c>
      <c r="AD924" t="s">
        <v>45</v>
      </c>
      <c r="AE924">
        <v>28</v>
      </c>
    </row>
    <row r="925" spans="2:31" x14ac:dyDescent="0.25">
      <c r="B925">
        <v>105</v>
      </c>
      <c r="C925">
        <v>2019099</v>
      </c>
      <c r="D925">
        <v>1745</v>
      </c>
      <c r="E925" t="s">
        <v>114</v>
      </c>
      <c r="F925" s="1">
        <v>128</v>
      </c>
      <c r="G925" s="1">
        <f t="shared" si="14"/>
        <v>128</v>
      </c>
      <c r="H925" s="2">
        <v>43905</v>
      </c>
      <c r="I925" t="s">
        <v>38</v>
      </c>
      <c r="J925" t="s">
        <v>124</v>
      </c>
      <c r="K925" t="s">
        <v>116</v>
      </c>
      <c r="M925">
        <v>2228</v>
      </c>
      <c r="N925">
        <v>362565</v>
      </c>
      <c r="S925" t="s">
        <v>117</v>
      </c>
      <c r="T925">
        <v>305</v>
      </c>
      <c r="W925">
        <v>3</v>
      </c>
      <c r="X925">
        <v>20</v>
      </c>
      <c r="Y925">
        <v>2</v>
      </c>
      <c r="Z925">
        <v>1099918</v>
      </c>
      <c r="AA925" t="s">
        <v>43</v>
      </c>
      <c r="AB925">
        <v>102</v>
      </c>
      <c r="AC925" t="s">
        <v>45</v>
      </c>
      <c r="AD925" t="s">
        <v>45</v>
      </c>
      <c r="AE925">
        <v>30</v>
      </c>
    </row>
    <row r="926" spans="2:31" x14ac:dyDescent="0.25">
      <c r="B926">
        <v>105</v>
      </c>
      <c r="C926">
        <v>2019099</v>
      </c>
      <c r="D926">
        <v>1745</v>
      </c>
      <c r="E926" t="s">
        <v>114</v>
      </c>
      <c r="F926" s="1">
        <v>128</v>
      </c>
      <c r="G926" s="1">
        <f t="shared" si="14"/>
        <v>128</v>
      </c>
      <c r="H926" s="2">
        <v>43905</v>
      </c>
      <c r="I926" t="s">
        <v>38</v>
      </c>
      <c r="J926" t="s">
        <v>124</v>
      </c>
      <c r="K926" t="s">
        <v>116</v>
      </c>
      <c r="M926">
        <v>2228</v>
      </c>
      <c r="N926">
        <v>362565</v>
      </c>
      <c r="S926" t="s">
        <v>117</v>
      </c>
      <c r="T926">
        <v>305</v>
      </c>
      <c r="W926">
        <v>3</v>
      </c>
      <c r="X926">
        <v>20</v>
      </c>
      <c r="Y926">
        <v>2</v>
      </c>
      <c r="Z926">
        <v>1099918</v>
      </c>
      <c r="AA926" t="s">
        <v>43</v>
      </c>
      <c r="AB926">
        <v>102</v>
      </c>
      <c r="AC926" t="s">
        <v>45</v>
      </c>
      <c r="AD926" t="s">
        <v>45</v>
      </c>
      <c r="AE926">
        <v>31</v>
      </c>
    </row>
    <row r="927" spans="2:31" x14ac:dyDescent="0.25">
      <c r="B927">
        <v>105</v>
      </c>
      <c r="C927">
        <v>2019099</v>
      </c>
      <c r="D927">
        <v>1745</v>
      </c>
      <c r="E927" t="s">
        <v>114</v>
      </c>
      <c r="F927" s="1">
        <v>99.04</v>
      </c>
      <c r="G927" s="1">
        <f t="shared" si="14"/>
        <v>99.04</v>
      </c>
      <c r="H927" s="2">
        <v>43905</v>
      </c>
      <c r="I927" t="s">
        <v>38</v>
      </c>
      <c r="J927" t="s">
        <v>127</v>
      </c>
      <c r="K927" t="s">
        <v>116</v>
      </c>
      <c r="M927">
        <v>2228</v>
      </c>
      <c r="N927">
        <v>362565</v>
      </c>
      <c r="S927" t="s">
        <v>117</v>
      </c>
      <c r="T927">
        <v>305</v>
      </c>
      <c r="W927">
        <v>3</v>
      </c>
      <c r="X927">
        <v>20</v>
      </c>
      <c r="Y927">
        <v>2</v>
      </c>
      <c r="Z927">
        <v>1099997</v>
      </c>
      <c r="AA927" t="s">
        <v>43</v>
      </c>
      <c r="AB927">
        <v>102</v>
      </c>
      <c r="AC927" t="s">
        <v>45</v>
      </c>
      <c r="AD927" t="s">
        <v>45</v>
      </c>
      <c r="AE927">
        <v>13</v>
      </c>
    </row>
    <row r="928" spans="2:31" x14ac:dyDescent="0.25">
      <c r="B928">
        <v>105</v>
      </c>
      <c r="C928">
        <v>2019099</v>
      </c>
      <c r="D928">
        <v>1745</v>
      </c>
      <c r="E928" t="s">
        <v>114</v>
      </c>
      <c r="F928" s="1">
        <v>99.04</v>
      </c>
      <c r="G928" s="1">
        <f t="shared" si="14"/>
        <v>99.04</v>
      </c>
      <c r="H928" s="2">
        <v>43905</v>
      </c>
      <c r="I928" t="s">
        <v>38</v>
      </c>
      <c r="J928" t="s">
        <v>133</v>
      </c>
      <c r="K928" t="s">
        <v>116</v>
      </c>
      <c r="M928">
        <v>2228</v>
      </c>
      <c r="N928">
        <v>362565</v>
      </c>
      <c r="S928" t="s">
        <v>117</v>
      </c>
      <c r="T928">
        <v>305</v>
      </c>
      <c r="W928">
        <v>3</v>
      </c>
      <c r="X928">
        <v>20</v>
      </c>
      <c r="Y928">
        <v>2</v>
      </c>
      <c r="Z928">
        <v>1099820</v>
      </c>
      <c r="AA928" t="s">
        <v>43</v>
      </c>
      <c r="AB928">
        <v>102</v>
      </c>
      <c r="AC928" t="s">
        <v>45</v>
      </c>
      <c r="AD928" t="s">
        <v>45</v>
      </c>
      <c r="AE928">
        <v>33</v>
      </c>
    </row>
    <row r="929" spans="2:31" x14ac:dyDescent="0.25">
      <c r="B929">
        <v>105</v>
      </c>
      <c r="C929">
        <v>2019099</v>
      </c>
      <c r="D929">
        <v>1745</v>
      </c>
      <c r="E929" t="s">
        <v>114</v>
      </c>
      <c r="F929" s="1">
        <v>99.04</v>
      </c>
      <c r="G929" s="1">
        <f t="shared" si="14"/>
        <v>99.04</v>
      </c>
      <c r="H929" s="2">
        <v>43905</v>
      </c>
      <c r="I929" t="s">
        <v>38</v>
      </c>
      <c r="J929" t="s">
        <v>133</v>
      </c>
      <c r="K929" t="s">
        <v>116</v>
      </c>
      <c r="M929">
        <v>2228</v>
      </c>
      <c r="N929">
        <v>362565</v>
      </c>
      <c r="S929" t="s">
        <v>117</v>
      </c>
      <c r="T929">
        <v>305</v>
      </c>
      <c r="W929">
        <v>3</v>
      </c>
      <c r="X929">
        <v>20</v>
      </c>
      <c r="Y929">
        <v>2</v>
      </c>
      <c r="Z929">
        <v>1099820</v>
      </c>
      <c r="AA929" t="s">
        <v>43</v>
      </c>
      <c r="AB929">
        <v>102</v>
      </c>
      <c r="AC929" t="s">
        <v>45</v>
      </c>
      <c r="AD929" t="s">
        <v>45</v>
      </c>
      <c r="AE929">
        <v>36</v>
      </c>
    </row>
    <row r="930" spans="2:31" x14ac:dyDescent="0.25">
      <c r="B930">
        <v>105</v>
      </c>
      <c r="C930">
        <v>2019099</v>
      </c>
      <c r="D930">
        <v>1745</v>
      </c>
      <c r="E930" t="s">
        <v>114</v>
      </c>
      <c r="F930" s="1">
        <v>99.04</v>
      </c>
      <c r="G930" s="1">
        <f t="shared" si="14"/>
        <v>99.04</v>
      </c>
      <c r="H930" s="2">
        <v>43905</v>
      </c>
      <c r="I930" t="s">
        <v>38</v>
      </c>
      <c r="J930" t="s">
        <v>127</v>
      </c>
      <c r="K930" t="s">
        <v>116</v>
      </c>
      <c r="M930">
        <v>2228</v>
      </c>
      <c r="N930">
        <v>362565</v>
      </c>
      <c r="S930" t="s">
        <v>117</v>
      </c>
      <c r="T930">
        <v>305</v>
      </c>
      <c r="W930">
        <v>3</v>
      </c>
      <c r="X930">
        <v>20</v>
      </c>
      <c r="Y930">
        <v>2</v>
      </c>
      <c r="Z930">
        <v>1099997</v>
      </c>
      <c r="AA930" t="s">
        <v>43</v>
      </c>
      <c r="AB930">
        <v>102</v>
      </c>
      <c r="AC930" t="s">
        <v>45</v>
      </c>
      <c r="AD930" t="s">
        <v>45</v>
      </c>
      <c r="AE930">
        <v>59</v>
      </c>
    </row>
    <row r="931" spans="2:31" x14ac:dyDescent="0.25">
      <c r="B931">
        <v>105</v>
      </c>
      <c r="C931">
        <v>2019099</v>
      </c>
      <c r="D931">
        <v>1745</v>
      </c>
      <c r="E931" t="s">
        <v>114</v>
      </c>
      <c r="F931" s="1">
        <v>99.04</v>
      </c>
      <c r="G931" s="1">
        <f t="shared" si="14"/>
        <v>99.04</v>
      </c>
      <c r="H931" s="2">
        <v>43905</v>
      </c>
      <c r="I931" t="s">
        <v>38</v>
      </c>
      <c r="J931" t="s">
        <v>127</v>
      </c>
      <c r="K931" t="s">
        <v>116</v>
      </c>
      <c r="M931">
        <v>2228</v>
      </c>
      <c r="N931">
        <v>362565</v>
      </c>
      <c r="S931" t="s">
        <v>117</v>
      </c>
      <c r="T931">
        <v>305</v>
      </c>
      <c r="W931">
        <v>3</v>
      </c>
      <c r="X931">
        <v>20</v>
      </c>
      <c r="Y931">
        <v>2</v>
      </c>
      <c r="Z931">
        <v>1099997</v>
      </c>
      <c r="AA931" t="s">
        <v>43</v>
      </c>
      <c r="AB931">
        <v>102</v>
      </c>
      <c r="AC931" t="s">
        <v>45</v>
      </c>
      <c r="AD931" t="s">
        <v>45</v>
      </c>
      <c r="AE931">
        <v>60</v>
      </c>
    </row>
    <row r="932" spans="2:31" x14ac:dyDescent="0.25">
      <c r="B932">
        <v>105</v>
      </c>
      <c r="C932">
        <v>2019099</v>
      </c>
      <c r="D932">
        <v>1745</v>
      </c>
      <c r="E932" t="s">
        <v>114</v>
      </c>
      <c r="F932" s="1">
        <v>92</v>
      </c>
      <c r="G932" s="1">
        <f t="shared" si="14"/>
        <v>92</v>
      </c>
      <c r="H932" s="2">
        <v>43905</v>
      </c>
      <c r="I932" t="s">
        <v>38</v>
      </c>
      <c r="J932" t="s">
        <v>120</v>
      </c>
      <c r="K932" t="s">
        <v>116</v>
      </c>
      <c r="M932">
        <v>2228</v>
      </c>
      <c r="N932">
        <v>362565</v>
      </c>
      <c r="S932" t="s">
        <v>117</v>
      </c>
      <c r="T932">
        <v>305</v>
      </c>
      <c r="W932">
        <v>3</v>
      </c>
      <c r="X932">
        <v>20</v>
      </c>
      <c r="Y932">
        <v>1</v>
      </c>
      <c r="Z932">
        <v>1099823</v>
      </c>
      <c r="AA932" t="s">
        <v>43</v>
      </c>
      <c r="AB932">
        <v>102</v>
      </c>
      <c r="AC932" t="s">
        <v>45</v>
      </c>
      <c r="AD932" t="s">
        <v>45</v>
      </c>
      <c r="AE932">
        <v>14</v>
      </c>
    </row>
    <row r="933" spans="2:31" x14ac:dyDescent="0.25">
      <c r="B933">
        <v>105</v>
      </c>
      <c r="C933">
        <v>2019099</v>
      </c>
      <c r="D933">
        <v>1745</v>
      </c>
      <c r="E933" t="s">
        <v>114</v>
      </c>
      <c r="F933" s="1">
        <v>86.66</v>
      </c>
      <c r="G933" s="1">
        <f t="shared" si="14"/>
        <v>86.66</v>
      </c>
      <c r="H933" s="2">
        <v>43905</v>
      </c>
      <c r="I933" t="s">
        <v>38</v>
      </c>
      <c r="J933" t="s">
        <v>141</v>
      </c>
      <c r="K933" t="s">
        <v>116</v>
      </c>
      <c r="M933">
        <v>2228</v>
      </c>
      <c r="N933">
        <v>362565</v>
      </c>
      <c r="S933" t="s">
        <v>117</v>
      </c>
      <c r="T933">
        <v>305</v>
      </c>
      <c r="W933">
        <v>3</v>
      </c>
      <c r="X933">
        <v>20</v>
      </c>
      <c r="Y933">
        <v>2</v>
      </c>
      <c r="Z933">
        <v>1001797</v>
      </c>
      <c r="AA933" t="s">
        <v>43</v>
      </c>
      <c r="AB933">
        <v>102</v>
      </c>
      <c r="AC933" t="s">
        <v>45</v>
      </c>
      <c r="AD933" t="s">
        <v>45</v>
      </c>
      <c r="AE933">
        <v>41</v>
      </c>
    </row>
    <row r="934" spans="2:31" x14ac:dyDescent="0.25">
      <c r="B934">
        <v>105</v>
      </c>
      <c r="C934">
        <v>2019099</v>
      </c>
      <c r="D934">
        <v>1745</v>
      </c>
      <c r="E934" t="s">
        <v>114</v>
      </c>
      <c r="F934" s="1">
        <v>86.66</v>
      </c>
      <c r="G934" s="1">
        <f t="shared" si="14"/>
        <v>86.66</v>
      </c>
      <c r="H934" s="2">
        <v>43905</v>
      </c>
      <c r="I934" t="s">
        <v>38</v>
      </c>
      <c r="J934" t="s">
        <v>141</v>
      </c>
      <c r="K934" t="s">
        <v>116</v>
      </c>
      <c r="M934">
        <v>2228</v>
      </c>
      <c r="N934">
        <v>362565</v>
      </c>
      <c r="S934" t="s">
        <v>117</v>
      </c>
      <c r="T934">
        <v>305</v>
      </c>
      <c r="W934">
        <v>3</v>
      </c>
      <c r="X934">
        <v>20</v>
      </c>
      <c r="Y934">
        <v>2</v>
      </c>
      <c r="Z934">
        <v>1001797</v>
      </c>
      <c r="AA934" t="s">
        <v>43</v>
      </c>
      <c r="AB934">
        <v>102</v>
      </c>
      <c r="AC934" t="s">
        <v>45</v>
      </c>
      <c r="AD934" t="s">
        <v>45</v>
      </c>
      <c r="AE934">
        <v>43</v>
      </c>
    </row>
    <row r="935" spans="2:31" x14ac:dyDescent="0.25">
      <c r="B935">
        <v>105</v>
      </c>
      <c r="C935">
        <v>2019099</v>
      </c>
      <c r="D935">
        <v>1745</v>
      </c>
      <c r="E935" t="s">
        <v>114</v>
      </c>
      <c r="F935" s="1">
        <v>86.66</v>
      </c>
      <c r="G935" s="1">
        <f t="shared" si="14"/>
        <v>86.66</v>
      </c>
      <c r="H935" s="2">
        <v>43905</v>
      </c>
      <c r="I935" t="s">
        <v>38</v>
      </c>
      <c r="J935" t="s">
        <v>141</v>
      </c>
      <c r="K935" t="s">
        <v>116</v>
      </c>
      <c r="M935">
        <v>2228</v>
      </c>
      <c r="N935">
        <v>362565</v>
      </c>
      <c r="S935" t="s">
        <v>117</v>
      </c>
      <c r="T935">
        <v>305</v>
      </c>
      <c r="W935">
        <v>3</v>
      </c>
      <c r="X935">
        <v>20</v>
      </c>
      <c r="Y935">
        <v>2</v>
      </c>
      <c r="Z935">
        <v>1001797</v>
      </c>
      <c r="AA935" t="s">
        <v>43</v>
      </c>
      <c r="AB935">
        <v>102</v>
      </c>
      <c r="AC935" t="s">
        <v>45</v>
      </c>
      <c r="AD935" t="s">
        <v>45</v>
      </c>
      <c r="AE935">
        <v>44</v>
      </c>
    </row>
    <row r="936" spans="2:31" x14ac:dyDescent="0.25">
      <c r="B936">
        <v>105</v>
      </c>
      <c r="C936">
        <v>2019099</v>
      </c>
      <c r="D936">
        <v>1745</v>
      </c>
      <c r="E936" t="s">
        <v>114</v>
      </c>
      <c r="F936" s="1">
        <v>74.28</v>
      </c>
      <c r="G936" s="1">
        <f t="shared" si="14"/>
        <v>74.28</v>
      </c>
      <c r="H936" s="2">
        <v>43905</v>
      </c>
      <c r="I936" t="s">
        <v>38</v>
      </c>
      <c r="J936" t="s">
        <v>132</v>
      </c>
      <c r="K936" t="s">
        <v>116</v>
      </c>
      <c r="M936">
        <v>2228</v>
      </c>
      <c r="N936">
        <v>362565</v>
      </c>
      <c r="S936" t="s">
        <v>117</v>
      </c>
      <c r="T936">
        <v>305</v>
      </c>
      <c r="W936">
        <v>3</v>
      </c>
      <c r="X936">
        <v>20</v>
      </c>
      <c r="Y936">
        <v>1.5</v>
      </c>
      <c r="Z936">
        <v>1001594</v>
      </c>
      <c r="AA936" t="s">
        <v>43</v>
      </c>
      <c r="AB936">
        <v>102</v>
      </c>
      <c r="AC936" t="s">
        <v>45</v>
      </c>
      <c r="AD936" t="s">
        <v>45</v>
      </c>
      <c r="AE936">
        <v>40</v>
      </c>
    </row>
    <row r="937" spans="2:31" x14ac:dyDescent="0.25">
      <c r="B937">
        <v>105</v>
      </c>
      <c r="C937">
        <v>2019099</v>
      </c>
      <c r="D937">
        <v>1745</v>
      </c>
      <c r="E937" t="s">
        <v>114</v>
      </c>
      <c r="F937" s="1">
        <v>64</v>
      </c>
      <c r="G937" s="1">
        <f t="shared" si="14"/>
        <v>64</v>
      </c>
      <c r="H937" s="2">
        <v>43905</v>
      </c>
      <c r="I937" t="s">
        <v>38</v>
      </c>
      <c r="J937" t="s">
        <v>124</v>
      </c>
      <c r="K937" t="s">
        <v>116</v>
      </c>
      <c r="M937">
        <v>2228</v>
      </c>
      <c r="N937">
        <v>362565</v>
      </c>
      <c r="S937" t="s">
        <v>117</v>
      </c>
      <c r="T937">
        <v>305</v>
      </c>
      <c r="W937">
        <v>3</v>
      </c>
      <c r="X937">
        <v>20</v>
      </c>
      <c r="Y937">
        <v>1</v>
      </c>
      <c r="Z937">
        <v>1099918</v>
      </c>
      <c r="AA937" t="s">
        <v>43</v>
      </c>
      <c r="AB937">
        <v>102</v>
      </c>
      <c r="AC937" t="s">
        <v>45</v>
      </c>
      <c r="AD937" t="s">
        <v>45</v>
      </c>
      <c r="AE937">
        <v>24</v>
      </c>
    </row>
    <row r="938" spans="2:31" x14ac:dyDescent="0.25">
      <c r="B938">
        <v>105</v>
      </c>
      <c r="C938">
        <v>2019099</v>
      </c>
      <c r="D938">
        <v>1745</v>
      </c>
      <c r="E938" t="s">
        <v>114</v>
      </c>
      <c r="F938" s="1">
        <v>64</v>
      </c>
      <c r="G938" s="1">
        <f t="shared" si="14"/>
        <v>64</v>
      </c>
      <c r="H938" s="2">
        <v>43905</v>
      </c>
      <c r="I938" t="s">
        <v>38</v>
      </c>
      <c r="J938" t="s">
        <v>124</v>
      </c>
      <c r="K938" t="s">
        <v>116</v>
      </c>
      <c r="M938">
        <v>2228</v>
      </c>
      <c r="N938">
        <v>362565</v>
      </c>
      <c r="S938" t="s">
        <v>117</v>
      </c>
      <c r="T938">
        <v>305</v>
      </c>
      <c r="W938">
        <v>3</v>
      </c>
      <c r="X938">
        <v>20</v>
      </c>
      <c r="Y938">
        <v>1</v>
      </c>
      <c r="Z938">
        <v>1099918</v>
      </c>
      <c r="AA938" t="s">
        <v>43</v>
      </c>
      <c r="AB938">
        <v>102</v>
      </c>
      <c r="AC938" t="s">
        <v>45</v>
      </c>
      <c r="AD938" t="s">
        <v>45</v>
      </c>
      <c r="AE938">
        <v>27</v>
      </c>
    </row>
    <row r="939" spans="2:31" x14ac:dyDescent="0.25">
      <c r="B939">
        <v>105</v>
      </c>
      <c r="C939">
        <v>2019099</v>
      </c>
      <c r="D939">
        <v>1745</v>
      </c>
      <c r="E939" t="s">
        <v>114</v>
      </c>
      <c r="F939" s="1">
        <v>49.52</v>
      </c>
      <c r="G939" s="1">
        <f t="shared" si="14"/>
        <v>49.52</v>
      </c>
      <c r="H939" s="2">
        <v>43905</v>
      </c>
      <c r="I939" t="s">
        <v>38</v>
      </c>
      <c r="J939" t="s">
        <v>127</v>
      </c>
      <c r="K939" t="s">
        <v>116</v>
      </c>
      <c r="M939">
        <v>2228</v>
      </c>
      <c r="N939">
        <v>362565</v>
      </c>
      <c r="S939" t="s">
        <v>117</v>
      </c>
      <c r="T939">
        <v>305</v>
      </c>
      <c r="W939">
        <v>3</v>
      </c>
      <c r="X939">
        <v>20</v>
      </c>
      <c r="Y939">
        <v>1</v>
      </c>
      <c r="Z939">
        <v>1099997</v>
      </c>
      <c r="AA939" t="s">
        <v>43</v>
      </c>
      <c r="AB939">
        <v>102</v>
      </c>
      <c r="AC939" t="s">
        <v>45</v>
      </c>
      <c r="AD939" t="s">
        <v>45</v>
      </c>
      <c r="AE939">
        <v>9</v>
      </c>
    </row>
    <row r="940" spans="2:31" x14ac:dyDescent="0.25">
      <c r="B940">
        <v>105</v>
      </c>
      <c r="C940">
        <v>2019099</v>
      </c>
      <c r="D940">
        <v>1745</v>
      </c>
      <c r="E940" t="s">
        <v>114</v>
      </c>
      <c r="F940" s="1">
        <v>49.52</v>
      </c>
      <c r="G940" s="1">
        <f t="shared" si="14"/>
        <v>49.52</v>
      </c>
      <c r="H940" s="2">
        <v>43905</v>
      </c>
      <c r="I940" t="s">
        <v>38</v>
      </c>
      <c r="J940" t="s">
        <v>127</v>
      </c>
      <c r="K940" t="s">
        <v>116</v>
      </c>
      <c r="M940">
        <v>2228</v>
      </c>
      <c r="N940">
        <v>362565</v>
      </c>
      <c r="S940" t="s">
        <v>117</v>
      </c>
      <c r="T940">
        <v>305</v>
      </c>
      <c r="W940">
        <v>3</v>
      </c>
      <c r="X940">
        <v>20</v>
      </c>
      <c r="Y940">
        <v>1</v>
      </c>
      <c r="Z940">
        <v>1099997</v>
      </c>
      <c r="AA940" t="s">
        <v>43</v>
      </c>
      <c r="AB940">
        <v>102</v>
      </c>
      <c r="AC940" t="s">
        <v>45</v>
      </c>
      <c r="AD940" t="s">
        <v>45</v>
      </c>
      <c r="AE940">
        <v>10</v>
      </c>
    </row>
    <row r="941" spans="2:31" x14ac:dyDescent="0.25">
      <c r="B941">
        <v>105</v>
      </c>
      <c r="C941">
        <v>2019099</v>
      </c>
      <c r="D941">
        <v>1745</v>
      </c>
      <c r="E941" t="s">
        <v>114</v>
      </c>
      <c r="F941" s="1">
        <v>49.52</v>
      </c>
      <c r="G941" s="1">
        <f t="shared" si="14"/>
        <v>49.52</v>
      </c>
      <c r="H941" s="2">
        <v>43905</v>
      </c>
      <c r="I941" t="s">
        <v>38</v>
      </c>
      <c r="J941" t="s">
        <v>127</v>
      </c>
      <c r="K941" t="s">
        <v>116</v>
      </c>
      <c r="M941">
        <v>2228</v>
      </c>
      <c r="N941">
        <v>362565</v>
      </c>
      <c r="S941" t="s">
        <v>117</v>
      </c>
      <c r="T941">
        <v>305</v>
      </c>
      <c r="W941">
        <v>3</v>
      </c>
      <c r="X941">
        <v>20</v>
      </c>
      <c r="Y941">
        <v>1</v>
      </c>
      <c r="Z941">
        <v>1099997</v>
      </c>
      <c r="AA941" t="s">
        <v>43</v>
      </c>
      <c r="AB941">
        <v>102</v>
      </c>
      <c r="AC941" t="s">
        <v>45</v>
      </c>
      <c r="AD941" t="s">
        <v>45</v>
      </c>
      <c r="AE941">
        <v>11</v>
      </c>
    </row>
    <row r="942" spans="2:31" x14ac:dyDescent="0.25">
      <c r="B942">
        <v>105</v>
      </c>
      <c r="C942">
        <v>2019099</v>
      </c>
      <c r="D942">
        <v>1745</v>
      </c>
      <c r="E942" t="s">
        <v>114</v>
      </c>
      <c r="F942" s="1">
        <v>49.52</v>
      </c>
      <c r="G942" s="1">
        <f t="shared" si="14"/>
        <v>49.52</v>
      </c>
      <c r="H942" s="2">
        <v>43905</v>
      </c>
      <c r="I942" t="s">
        <v>38</v>
      </c>
      <c r="J942" t="s">
        <v>133</v>
      </c>
      <c r="K942" t="s">
        <v>116</v>
      </c>
      <c r="M942">
        <v>2228</v>
      </c>
      <c r="N942">
        <v>362565</v>
      </c>
      <c r="S942" t="s">
        <v>117</v>
      </c>
      <c r="T942">
        <v>305</v>
      </c>
      <c r="W942">
        <v>3</v>
      </c>
      <c r="X942">
        <v>20</v>
      </c>
      <c r="Y942">
        <v>1</v>
      </c>
      <c r="Z942">
        <v>1099820</v>
      </c>
      <c r="AA942" t="s">
        <v>43</v>
      </c>
      <c r="AB942">
        <v>102</v>
      </c>
      <c r="AC942" t="s">
        <v>45</v>
      </c>
      <c r="AD942" t="s">
        <v>45</v>
      </c>
      <c r="AE942">
        <v>32</v>
      </c>
    </row>
    <row r="943" spans="2:31" x14ac:dyDescent="0.25">
      <c r="B943">
        <v>105</v>
      </c>
      <c r="C943">
        <v>2019099</v>
      </c>
      <c r="D943">
        <v>1745</v>
      </c>
      <c r="E943" t="s">
        <v>114</v>
      </c>
      <c r="F943" s="1">
        <v>49.52</v>
      </c>
      <c r="G943" s="1">
        <f t="shared" si="14"/>
        <v>49.52</v>
      </c>
      <c r="H943" s="2">
        <v>43905</v>
      </c>
      <c r="I943" t="s">
        <v>38</v>
      </c>
      <c r="J943" t="s">
        <v>133</v>
      </c>
      <c r="K943" t="s">
        <v>116</v>
      </c>
      <c r="M943">
        <v>2228</v>
      </c>
      <c r="N943">
        <v>362565</v>
      </c>
      <c r="S943" t="s">
        <v>117</v>
      </c>
      <c r="T943">
        <v>305</v>
      </c>
      <c r="W943">
        <v>3</v>
      </c>
      <c r="X943">
        <v>20</v>
      </c>
      <c r="Y943">
        <v>1</v>
      </c>
      <c r="Z943">
        <v>1099820</v>
      </c>
      <c r="AA943" t="s">
        <v>43</v>
      </c>
      <c r="AB943">
        <v>102</v>
      </c>
      <c r="AC943" t="s">
        <v>45</v>
      </c>
      <c r="AD943" t="s">
        <v>45</v>
      </c>
      <c r="AE943">
        <v>34</v>
      </c>
    </row>
    <row r="944" spans="2:31" x14ac:dyDescent="0.25">
      <c r="B944">
        <v>105</v>
      </c>
      <c r="C944">
        <v>2019099</v>
      </c>
      <c r="D944">
        <v>1745</v>
      </c>
      <c r="E944" t="s">
        <v>114</v>
      </c>
      <c r="F944" s="1">
        <v>49.52</v>
      </c>
      <c r="G944" s="1">
        <f t="shared" si="14"/>
        <v>49.52</v>
      </c>
      <c r="H944" s="2">
        <v>43905</v>
      </c>
      <c r="I944" t="s">
        <v>38</v>
      </c>
      <c r="J944" t="s">
        <v>133</v>
      </c>
      <c r="K944" t="s">
        <v>116</v>
      </c>
      <c r="M944">
        <v>2228</v>
      </c>
      <c r="N944">
        <v>362565</v>
      </c>
      <c r="S944" t="s">
        <v>117</v>
      </c>
      <c r="T944">
        <v>305</v>
      </c>
      <c r="W944">
        <v>3</v>
      </c>
      <c r="X944">
        <v>20</v>
      </c>
      <c r="Y944">
        <v>1</v>
      </c>
      <c r="Z944">
        <v>1099820</v>
      </c>
      <c r="AA944" t="s">
        <v>43</v>
      </c>
      <c r="AB944">
        <v>102</v>
      </c>
      <c r="AC944" t="s">
        <v>45</v>
      </c>
      <c r="AD944" t="s">
        <v>45</v>
      </c>
      <c r="AE944">
        <v>35</v>
      </c>
    </row>
    <row r="945" spans="1:31" x14ac:dyDescent="0.25">
      <c r="B945">
        <v>105</v>
      </c>
      <c r="C945">
        <v>2019099</v>
      </c>
      <c r="D945">
        <v>1745</v>
      </c>
      <c r="E945" t="s">
        <v>114</v>
      </c>
      <c r="F945" s="1">
        <v>49.52</v>
      </c>
      <c r="G945" s="1">
        <f t="shared" si="14"/>
        <v>49.52</v>
      </c>
      <c r="H945" s="2">
        <v>43905</v>
      </c>
      <c r="I945" t="s">
        <v>38</v>
      </c>
      <c r="J945" t="s">
        <v>131</v>
      </c>
      <c r="K945" t="s">
        <v>116</v>
      </c>
      <c r="M945">
        <v>2228</v>
      </c>
      <c r="N945">
        <v>362565</v>
      </c>
      <c r="S945" t="s">
        <v>117</v>
      </c>
      <c r="T945">
        <v>305</v>
      </c>
      <c r="W945">
        <v>3</v>
      </c>
      <c r="X945">
        <v>20</v>
      </c>
      <c r="Y945">
        <v>1</v>
      </c>
      <c r="Z945">
        <v>1001446</v>
      </c>
      <c r="AA945" t="s">
        <v>43</v>
      </c>
      <c r="AB945">
        <v>102</v>
      </c>
      <c r="AC945" t="s">
        <v>45</v>
      </c>
      <c r="AD945" t="s">
        <v>45</v>
      </c>
      <c r="AE945">
        <v>37</v>
      </c>
    </row>
    <row r="946" spans="1:31" x14ac:dyDescent="0.25">
      <c r="B946">
        <v>105</v>
      </c>
      <c r="C946">
        <v>2019099</v>
      </c>
      <c r="D946">
        <v>1745</v>
      </c>
      <c r="E946" t="s">
        <v>114</v>
      </c>
      <c r="F946" s="1">
        <v>49.52</v>
      </c>
      <c r="G946" s="1">
        <f t="shared" si="14"/>
        <v>49.52</v>
      </c>
      <c r="H946" s="2">
        <v>43905</v>
      </c>
      <c r="I946" t="s">
        <v>38</v>
      </c>
      <c r="J946" t="s">
        <v>132</v>
      </c>
      <c r="K946" t="s">
        <v>116</v>
      </c>
      <c r="M946">
        <v>2228</v>
      </c>
      <c r="N946">
        <v>362565</v>
      </c>
      <c r="S946" t="s">
        <v>117</v>
      </c>
      <c r="T946">
        <v>305</v>
      </c>
      <c r="W946">
        <v>3</v>
      </c>
      <c r="X946">
        <v>20</v>
      </c>
      <c r="Y946">
        <v>1</v>
      </c>
      <c r="Z946">
        <v>1001594</v>
      </c>
      <c r="AA946" t="s">
        <v>43</v>
      </c>
      <c r="AB946">
        <v>102</v>
      </c>
      <c r="AC946" t="s">
        <v>45</v>
      </c>
      <c r="AD946" t="s">
        <v>45</v>
      </c>
      <c r="AE946">
        <v>39</v>
      </c>
    </row>
    <row r="947" spans="1:31" x14ac:dyDescent="0.25">
      <c r="B947">
        <v>105</v>
      </c>
      <c r="C947">
        <v>2019099</v>
      </c>
      <c r="D947">
        <v>1745</v>
      </c>
      <c r="E947" t="s">
        <v>114</v>
      </c>
      <c r="F947" s="1">
        <v>49.52</v>
      </c>
      <c r="G947" s="1">
        <f t="shared" si="14"/>
        <v>49.52</v>
      </c>
      <c r="H947" s="2">
        <v>43905</v>
      </c>
      <c r="I947" t="s">
        <v>38</v>
      </c>
      <c r="J947" t="s">
        <v>133</v>
      </c>
      <c r="K947" t="s">
        <v>116</v>
      </c>
      <c r="M947">
        <v>2228</v>
      </c>
      <c r="N947">
        <v>362565</v>
      </c>
      <c r="S947" t="s">
        <v>117</v>
      </c>
      <c r="T947">
        <v>305</v>
      </c>
      <c r="W947">
        <v>3</v>
      </c>
      <c r="X947">
        <v>20</v>
      </c>
      <c r="Y947">
        <v>1</v>
      </c>
      <c r="Z947">
        <v>1099820</v>
      </c>
      <c r="AA947" t="s">
        <v>43</v>
      </c>
      <c r="AB947">
        <v>102</v>
      </c>
      <c r="AC947" t="s">
        <v>45</v>
      </c>
      <c r="AD947" t="s">
        <v>45</v>
      </c>
      <c r="AE947">
        <v>57</v>
      </c>
    </row>
    <row r="948" spans="1:31" x14ac:dyDescent="0.25">
      <c r="B948">
        <v>105</v>
      </c>
      <c r="C948">
        <v>2019099</v>
      </c>
      <c r="D948">
        <v>1745</v>
      </c>
      <c r="E948" t="s">
        <v>114</v>
      </c>
      <c r="F948" s="1">
        <v>49.52</v>
      </c>
      <c r="G948" s="1">
        <f t="shared" si="14"/>
        <v>49.52</v>
      </c>
      <c r="H948" s="2">
        <v>43905</v>
      </c>
      <c r="I948" t="s">
        <v>38</v>
      </c>
      <c r="J948" t="s">
        <v>133</v>
      </c>
      <c r="K948" t="s">
        <v>116</v>
      </c>
      <c r="M948">
        <v>2228</v>
      </c>
      <c r="N948">
        <v>362565</v>
      </c>
      <c r="S948" t="s">
        <v>117</v>
      </c>
      <c r="T948">
        <v>305</v>
      </c>
      <c r="W948">
        <v>3</v>
      </c>
      <c r="X948">
        <v>20</v>
      </c>
      <c r="Y948">
        <v>1</v>
      </c>
      <c r="Z948">
        <v>1099820</v>
      </c>
      <c r="AA948" t="s">
        <v>43</v>
      </c>
      <c r="AB948">
        <v>102</v>
      </c>
      <c r="AC948" t="s">
        <v>45</v>
      </c>
      <c r="AD948" t="s">
        <v>45</v>
      </c>
      <c r="AE948">
        <v>58</v>
      </c>
    </row>
    <row r="949" spans="1:31" x14ac:dyDescent="0.25">
      <c r="A949">
        <v>59</v>
      </c>
      <c r="B949">
        <v>105</v>
      </c>
      <c r="C949">
        <v>2019099</v>
      </c>
      <c r="D949">
        <v>1747</v>
      </c>
      <c r="E949" t="s">
        <v>37</v>
      </c>
      <c r="F949" s="1">
        <v>38720</v>
      </c>
      <c r="G949" s="1">
        <f t="shared" si="14"/>
        <v>38720</v>
      </c>
      <c r="H949" s="2">
        <v>43916</v>
      </c>
      <c r="I949" t="s">
        <v>38</v>
      </c>
      <c r="J949" t="s">
        <v>58</v>
      </c>
      <c r="K949" t="s">
        <v>66</v>
      </c>
      <c r="M949">
        <v>353397</v>
      </c>
      <c r="N949">
        <v>362951</v>
      </c>
      <c r="O949">
        <v>338161</v>
      </c>
      <c r="P949" t="s">
        <v>46</v>
      </c>
      <c r="Q949" t="s">
        <v>41</v>
      </c>
      <c r="S949" t="s">
        <v>42</v>
      </c>
      <c r="T949">
        <v>305</v>
      </c>
      <c r="W949">
        <v>3</v>
      </c>
      <c r="X949">
        <v>20</v>
      </c>
      <c r="Z949">
        <v>3121821</v>
      </c>
      <c r="AA949" t="s">
        <v>43</v>
      </c>
      <c r="AB949">
        <v>105</v>
      </c>
      <c r="AC949" t="s">
        <v>44</v>
      </c>
      <c r="AD949" t="s">
        <v>45</v>
      </c>
      <c r="AE949">
        <v>1</v>
      </c>
    </row>
    <row r="950" spans="1:31" x14ac:dyDescent="0.25">
      <c r="B950">
        <v>105</v>
      </c>
      <c r="C950">
        <v>2019099</v>
      </c>
      <c r="D950">
        <v>1745</v>
      </c>
      <c r="E950" t="s">
        <v>114</v>
      </c>
      <c r="F950" s="1">
        <v>644</v>
      </c>
      <c r="G950" s="1">
        <f t="shared" si="14"/>
        <v>644</v>
      </c>
      <c r="H950" s="2">
        <v>43921</v>
      </c>
      <c r="I950" t="s">
        <v>38</v>
      </c>
      <c r="J950" t="s">
        <v>120</v>
      </c>
      <c r="K950" t="s">
        <v>116</v>
      </c>
      <c r="M950">
        <v>2234</v>
      </c>
      <c r="N950">
        <v>363776</v>
      </c>
      <c r="S950" t="s">
        <v>117</v>
      </c>
      <c r="T950">
        <v>305</v>
      </c>
      <c r="W950">
        <v>3</v>
      </c>
      <c r="X950">
        <v>20</v>
      </c>
      <c r="Y950">
        <v>7</v>
      </c>
      <c r="Z950">
        <v>1099823</v>
      </c>
      <c r="AA950" t="s">
        <v>43</v>
      </c>
      <c r="AB950">
        <v>102</v>
      </c>
      <c r="AC950" t="s">
        <v>45</v>
      </c>
      <c r="AD950" t="s">
        <v>45</v>
      </c>
      <c r="AE950">
        <v>71</v>
      </c>
    </row>
    <row r="951" spans="1:31" x14ac:dyDescent="0.25">
      <c r="B951">
        <v>105</v>
      </c>
      <c r="C951">
        <v>2019099</v>
      </c>
      <c r="D951">
        <v>1745</v>
      </c>
      <c r="E951" t="s">
        <v>114</v>
      </c>
      <c r="F951" s="1">
        <v>552</v>
      </c>
      <c r="G951" s="1">
        <f t="shared" si="14"/>
        <v>552</v>
      </c>
      <c r="H951" s="2">
        <v>43921</v>
      </c>
      <c r="I951" t="s">
        <v>38</v>
      </c>
      <c r="J951" t="s">
        <v>120</v>
      </c>
      <c r="K951" t="s">
        <v>116</v>
      </c>
      <c r="M951">
        <v>2234</v>
      </c>
      <c r="N951">
        <v>363776</v>
      </c>
      <c r="S951" t="s">
        <v>117</v>
      </c>
      <c r="T951">
        <v>305</v>
      </c>
      <c r="W951">
        <v>3</v>
      </c>
      <c r="X951">
        <v>20</v>
      </c>
      <c r="Y951">
        <v>6</v>
      </c>
      <c r="Z951">
        <v>1099823</v>
      </c>
      <c r="AA951" t="s">
        <v>43</v>
      </c>
      <c r="AB951">
        <v>102</v>
      </c>
      <c r="AC951" t="s">
        <v>45</v>
      </c>
      <c r="AD951" t="s">
        <v>45</v>
      </c>
      <c r="AE951">
        <v>67</v>
      </c>
    </row>
    <row r="952" spans="1:31" x14ac:dyDescent="0.25">
      <c r="B952">
        <v>105</v>
      </c>
      <c r="C952">
        <v>2019099</v>
      </c>
      <c r="D952">
        <v>1745</v>
      </c>
      <c r="E952" t="s">
        <v>114</v>
      </c>
      <c r="F952" s="1">
        <v>552</v>
      </c>
      <c r="G952" s="1">
        <f t="shared" si="14"/>
        <v>552</v>
      </c>
      <c r="H952" s="2">
        <v>43921</v>
      </c>
      <c r="I952" t="s">
        <v>38</v>
      </c>
      <c r="J952" t="s">
        <v>120</v>
      </c>
      <c r="K952" t="s">
        <v>116</v>
      </c>
      <c r="M952">
        <v>2234</v>
      </c>
      <c r="N952">
        <v>363776</v>
      </c>
      <c r="S952" t="s">
        <v>117</v>
      </c>
      <c r="T952">
        <v>305</v>
      </c>
      <c r="W952">
        <v>3</v>
      </c>
      <c r="X952">
        <v>20</v>
      </c>
      <c r="Y952">
        <v>6</v>
      </c>
      <c r="Z952">
        <v>1099823</v>
      </c>
      <c r="AA952" t="s">
        <v>43</v>
      </c>
      <c r="AB952">
        <v>102</v>
      </c>
      <c r="AC952" t="s">
        <v>45</v>
      </c>
      <c r="AD952" t="s">
        <v>45</v>
      </c>
      <c r="AE952">
        <v>72</v>
      </c>
    </row>
    <row r="953" spans="1:31" x14ac:dyDescent="0.25">
      <c r="B953">
        <v>105</v>
      </c>
      <c r="C953">
        <v>2019099</v>
      </c>
      <c r="D953">
        <v>1745</v>
      </c>
      <c r="E953" t="s">
        <v>114</v>
      </c>
      <c r="F953" s="1">
        <v>552</v>
      </c>
      <c r="G953" s="1">
        <f t="shared" si="14"/>
        <v>552</v>
      </c>
      <c r="H953" s="2">
        <v>43921</v>
      </c>
      <c r="I953" t="s">
        <v>38</v>
      </c>
      <c r="J953" t="s">
        <v>120</v>
      </c>
      <c r="K953" t="s">
        <v>116</v>
      </c>
      <c r="M953">
        <v>2234</v>
      </c>
      <c r="N953">
        <v>363776</v>
      </c>
      <c r="S953" t="s">
        <v>117</v>
      </c>
      <c r="T953">
        <v>305</v>
      </c>
      <c r="W953">
        <v>3</v>
      </c>
      <c r="X953">
        <v>20</v>
      </c>
      <c r="Y953">
        <v>6</v>
      </c>
      <c r="Z953">
        <v>1099823</v>
      </c>
      <c r="AA953" t="s">
        <v>43</v>
      </c>
      <c r="AB953">
        <v>102</v>
      </c>
      <c r="AC953" t="s">
        <v>45</v>
      </c>
      <c r="AD953" t="s">
        <v>45</v>
      </c>
      <c r="AE953">
        <v>73</v>
      </c>
    </row>
    <row r="954" spans="1:31" x14ac:dyDescent="0.25">
      <c r="B954">
        <v>105</v>
      </c>
      <c r="C954">
        <v>2019099</v>
      </c>
      <c r="D954">
        <v>1745</v>
      </c>
      <c r="E954" t="s">
        <v>114</v>
      </c>
      <c r="F954" s="1">
        <v>470</v>
      </c>
      <c r="G954" s="1">
        <f t="shared" si="14"/>
        <v>470</v>
      </c>
      <c r="H954" s="2">
        <v>43921</v>
      </c>
      <c r="I954" t="s">
        <v>38</v>
      </c>
      <c r="J954" t="s">
        <v>125</v>
      </c>
      <c r="K954" t="s">
        <v>126</v>
      </c>
      <c r="M954">
        <v>368945</v>
      </c>
      <c r="N954">
        <v>364517</v>
      </c>
      <c r="S954" t="s">
        <v>50</v>
      </c>
      <c r="T954">
        <v>305</v>
      </c>
      <c r="W954">
        <v>3</v>
      </c>
      <c r="X954">
        <v>20</v>
      </c>
      <c r="AA954" t="s">
        <v>43</v>
      </c>
      <c r="AB954">
        <v>251</v>
      </c>
      <c r="AC954" t="s">
        <v>51</v>
      </c>
      <c r="AD954" t="s">
        <v>45</v>
      </c>
      <c r="AE954">
        <v>770</v>
      </c>
    </row>
    <row r="955" spans="1:31" x14ac:dyDescent="0.25">
      <c r="B955">
        <v>105</v>
      </c>
      <c r="C955">
        <v>2019099</v>
      </c>
      <c r="D955">
        <v>1745</v>
      </c>
      <c r="E955" t="s">
        <v>114</v>
      </c>
      <c r="F955" s="1">
        <v>396.16</v>
      </c>
      <c r="G955" s="1">
        <f t="shared" si="14"/>
        <v>396.16</v>
      </c>
      <c r="H955" s="2">
        <v>43921</v>
      </c>
      <c r="I955" t="s">
        <v>38</v>
      </c>
      <c r="J955" t="s">
        <v>127</v>
      </c>
      <c r="K955" t="s">
        <v>116</v>
      </c>
      <c r="M955">
        <v>2234</v>
      </c>
      <c r="N955">
        <v>363776</v>
      </c>
      <c r="S955" t="s">
        <v>117</v>
      </c>
      <c r="T955">
        <v>305</v>
      </c>
      <c r="W955">
        <v>3</v>
      </c>
      <c r="X955">
        <v>20</v>
      </c>
      <c r="Y955">
        <v>8</v>
      </c>
      <c r="Z955">
        <v>1099997</v>
      </c>
      <c r="AA955" t="s">
        <v>43</v>
      </c>
      <c r="AB955">
        <v>102</v>
      </c>
      <c r="AC955" t="s">
        <v>45</v>
      </c>
      <c r="AD955" t="s">
        <v>45</v>
      </c>
      <c r="AE955">
        <v>60</v>
      </c>
    </row>
    <row r="956" spans="1:31" x14ac:dyDescent="0.25">
      <c r="B956">
        <v>105</v>
      </c>
      <c r="C956">
        <v>2019099</v>
      </c>
      <c r="D956">
        <v>1745</v>
      </c>
      <c r="E956" t="s">
        <v>114</v>
      </c>
      <c r="F956" s="1">
        <v>396.16</v>
      </c>
      <c r="G956" s="1">
        <f t="shared" si="14"/>
        <v>396.16</v>
      </c>
      <c r="H956" s="2">
        <v>43921</v>
      </c>
      <c r="I956" t="s">
        <v>38</v>
      </c>
      <c r="J956" t="s">
        <v>128</v>
      </c>
      <c r="K956" t="s">
        <v>116</v>
      </c>
      <c r="M956">
        <v>2234</v>
      </c>
      <c r="N956">
        <v>363776</v>
      </c>
      <c r="S956" t="s">
        <v>117</v>
      </c>
      <c r="T956">
        <v>305</v>
      </c>
      <c r="W956">
        <v>3</v>
      </c>
      <c r="X956">
        <v>20</v>
      </c>
      <c r="Y956">
        <v>8</v>
      </c>
      <c r="Z956">
        <v>1001564</v>
      </c>
      <c r="AA956" t="s">
        <v>43</v>
      </c>
      <c r="AB956">
        <v>102</v>
      </c>
      <c r="AC956" t="s">
        <v>45</v>
      </c>
      <c r="AD956" t="s">
        <v>45</v>
      </c>
      <c r="AE956">
        <v>99</v>
      </c>
    </row>
    <row r="957" spans="1:31" x14ac:dyDescent="0.25">
      <c r="B957">
        <v>105</v>
      </c>
      <c r="C957">
        <v>2019099</v>
      </c>
      <c r="D957">
        <v>1745</v>
      </c>
      <c r="E957" t="s">
        <v>114</v>
      </c>
      <c r="F957" s="1">
        <v>346.64</v>
      </c>
      <c r="G957" s="1">
        <f t="shared" si="14"/>
        <v>346.64</v>
      </c>
      <c r="H957" s="2">
        <v>43921</v>
      </c>
      <c r="I957" t="s">
        <v>38</v>
      </c>
      <c r="J957" t="s">
        <v>127</v>
      </c>
      <c r="K957" t="s">
        <v>116</v>
      </c>
      <c r="M957">
        <v>2234</v>
      </c>
      <c r="N957">
        <v>363776</v>
      </c>
      <c r="S957" t="s">
        <v>117</v>
      </c>
      <c r="T957">
        <v>305</v>
      </c>
      <c r="W957">
        <v>3</v>
      </c>
      <c r="X957">
        <v>20</v>
      </c>
      <c r="Y957">
        <v>7</v>
      </c>
      <c r="Z957">
        <v>1099997</v>
      </c>
      <c r="AA957" t="s">
        <v>43</v>
      </c>
      <c r="AB957">
        <v>102</v>
      </c>
      <c r="AC957" t="s">
        <v>45</v>
      </c>
      <c r="AD957" t="s">
        <v>45</v>
      </c>
      <c r="AE957">
        <v>58</v>
      </c>
    </row>
    <row r="958" spans="1:31" x14ac:dyDescent="0.25">
      <c r="B958">
        <v>105</v>
      </c>
      <c r="C958">
        <v>2019099</v>
      </c>
      <c r="D958">
        <v>1745</v>
      </c>
      <c r="E958" t="s">
        <v>114</v>
      </c>
      <c r="F958" s="1">
        <v>303.31</v>
      </c>
      <c r="G958" s="1">
        <f t="shared" si="14"/>
        <v>303.31</v>
      </c>
      <c r="H958" s="2">
        <v>43921</v>
      </c>
      <c r="I958" t="s">
        <v>38</v>
      </c>
      <c r="J958" t="s">
        <v>125</v>
      </c>
      <c r="K958" t="s">
        <v>126</v>
      </c>
      <c r="M958">
        <v>368944</v>
      </c>
      <c r="N958">
        <v>364511</v>
      </c>
      <c r="S958" t="s">
        <v>50</v>
      </c>
      <c r="T958">
        <v>305</v>
      </c>
      <c r="W958">
        <v>3</v>
      </c>
      <c r="X958">
        <v>20</v>
      </c>
      <c r="AA958" t="s">
        <v>43</v>
      </c>
      <c r="AB958">
        <v>288</v>
      </c>
      <c r="AC958" t="s">
        <v>51</v>
      </c>
      <c r="AD958" t="s">
        <v>45</v>
      </c>
      <c r="AE958">
        <v>390</v>
      </c>
    </row>
    <row r="959" spans="1:31" x14ac:dyDescent="0.25">
      <c r="B959">
        <v>105</v>
      </c>
      <c r="C959">
        <v>2019099</v>
      </c>
      <c r="D959">
        <v>1745</v>
      </c>
      <c r="E959" t="s">
        <v>114</v>
      </c>
      <c r="F959" s="1">
        <v>303.31</v>
      </c>
      <c r="G959" s="1">
        <f t="shared" si="14"/>
        <v>303.31</v>
      </c>
      <c r="H959" s="2">
        <v>43921</v>
      </c>
      <c r="I959" t="s">
        <v>38</v>
      </c>
      <c r="J959" t="s">
        <v>125</v>
      </c>
      <c r="K959" t="s">
        <v>126</v>
      </c>
      <c r="M959">
        <v>368944</v>
      </c>
      <c r="N959">
        <v>364511</v>
      </c>
      <c r="S959" t="s">
        <v>50</v>
      </c>
      <c r="T959">
        <v>305</v>
      </c>
      <c r="W959">
        <v>3</v>
      </c>
      <c r="X959">
        <v>20</v>
      </c>
      <c r="AA959" t="s">
        <v>43</v>
      </c>
      <c r="AB959">
        <v>288</v>
      </c>
      <c r="AC959" t="s">
        <v>51</v>
      </c>
      <c r="AD959" t="s">
        <v>45</v>
      </c>
      <c r="AE959">
        <v>392</v>
      </c>
    </row>
    <row r="960" spans="1:31" x14ac:dyDescent="0.25">
      <c r="B960">
        <v>105</v>
      </c>
      <c r="C960">
        <v>2019099</v>
      </c>
      <c r="D960">
        <v>1745</v>
      </c>
      <c r="E960" t="s">
        <v>114</v>
      </c>
      <c r="F960" s="1">
        <v>303.31</v>
      </c>
      <c r="G960" s="1">
        <f t="shared" si="14"/>
        <v>303.31</v>
      </c>
      <c r="H960" s="2">
        <v>43921</v>
      </c>
      <c r="I960" t="s">
        <v>38</v>
      </c>
      <c r="J960" t="s">
        <v>141</v>
      </c>
      <c r="K960" t="s">
        <v>116</v>
      </c>
      <c r="M960">
        <v>2234</v>
      </c>
      <c r="N960">
        <v>363776</v>
      </c>
      <c r="S960" t="s">
        <v>117</v>
      </c>
      <c r="T960">
        <v>305</v>
      </c>
      <c r="W960">
        <v>3</v>
      </c>
      <c r="X960">
        <v>20</v>
      </c>
      <c r="Y960">
        <v>7</v>
      </c>
      <c r="Z960">
        <v>1001797</v>
      </c>
      <c r="AA960" t="s">
        <v>43</v>
      </c>
      <c r="AB960">
        <v>102</v>
      </c>
      <c r="AC960" t="s">
        <v>45</v>
      </c>
      <c r="AD960" t="s">
        <v>45</v>
      </c>
      <c r="AE960">
        <v>34</v>
      </c>
    </row>
    <row r="961" spans="2:31" x14ac:dyDescent="0.25">
      <c r="B961">
        <v>105</v>
      </c>
      <c r="C961">
        <v>2019099</v>
      </c>
      <c r="D961">
        <v>1745</v>
      </c>
      <c r="E961" t="s">
        <v>114</v>
      </c>
      <c r="F961" s="1">
        <v>303.31</v>
      </c>
      <c r="G961" s="1">
        <f t="shared" si="14"/>
        <v>303.31</v>
      </c>
      <c r="H961" s="2">
        <v>43921</v>
      </c>
      <c r="I961" t="s">
        <v>38</v>
      </c>
      <c r="J961" t="s">
        <v>141</v>
      </c>
      <c r="K961" t="s">
        <v>116</v>
      </c>
      <c r="M961">
        <v>2234</v>
      </c>
      <c r="N961">
        <v>363776</v>
      </c>
      <c r="S961" t="s">
        <v>117</v>
      </c>
      <c r="T961">
        <v>305</v>
      </c>
      <c r="W961">
        <v>3</v>
      </c>
      <c r="X961">
        <v>20</v>
      </c>
      <c r="Y961">
        <v>7</v>
      </c>
      <c r="Z961">
        <v>1001797</v>
      </c>
      <c r="AA961" t="s">
        <v>43</v>
      </c>
      <c r="AB961">
        <v>102</v>
      </c>
      <c r="AC961" t="s">
        <v>45</v>
      </c>
      <c r="AD961" t="s">
        <v>45</v>
      </c>
      <c r="AE961">
        <v>37</v>
      </c>
    </row>
    <row r="962" spans="2:31" x14ac:dyDescent="0.25">
      <c r="B962">
        <v>105</v>
      </c>
      <c r="C962">
        <v>2019099</v>
      </c>
      <c r="D962">
        <v>1745</v>
      </c>
      <c r="E962" t="s">
        <v>114</v>
      </c>
      <c r="F962" s="1">
        <v>297.12</v>
      </c>
      <c r="G962" s="1">
        <f t="shared" si="14"/>
        <v>297.12</v>
      </c>
      <c r="H962" s="2">
        <v>43921</v>
      </c>
      <c r="I962" t="s">
        <v>38</v>
      </c>
      <c r="J962" t="s">
        <v>132</v>
      </c>
      <c r="K962" t="s">
        <v>116</v>
      </c>
      <c r="M962">
        <v>2234</v>
      </c>
      <c r="N962">
        <v>363776</v>
      </c>
      <c r="S962" t="s">
        <v>117</v>
      </c>
      <c r="T962">
        <v>305</v>
      </c>
      <c r="W962">
        <v>3</v>
      </c>
      <c r="X962">
        <v>20</v>
      </c>
      <c r="Y962">
        <v>6</v>
      </c>
      <c r="Z962">
        <v>1001594</v>
      </c>
      <c r="AA962" t="s">
        <v>43</v>
      </c>
      <c r="AB962">
        <v>102</v>
      </c>
      <c r="AC962" t="s">
        <v>45</v>
      </c>
      <c r="AD962" t="s">
        <v>45</v>
      </c>
      <c r="AE962">
        <v>25</v>
      </c>
    </row>
    <row r="963" spans="2:31" x14ac:dyDescent="0.25">
      <c r="B963">
        <v>105</v>
      </c>
      <c r="C963">
        <v>2019099</v>
      </c>
      <c r="D963">
        <v>1745</v>
      </c>
      <c r="E963" t="s">
        <v>114</v>
      </c>
      <c r="F963" s="1">
        <v>297.12</v>
      </c>
      <c r="G963" s="1">
        <f t="shared" si="14"/>
        <v>297.12</v>
      </c>
      <c r="H963" s="2">
        <v>43921</v>
      </c>
      <c r="I963" t="s">
        <v>38</v>
      </c>
      <c r="J963" t="s">
        <v>132</v>
      </c>
      <c r="K963" t="s">
        <v>116</v>
      </c>
      <c r="M963">
        <v>2234</v>
      </c>
      <c r="N963">
        <v>363776</v>
      </c>
      <c r="S963" t="s">
        <v>117</v>
      </c>
      <c r="T963">
        <v>305</v>
      </c>
      <c r="W963">
        <v>3</v>
      </c>
      <c r="X963">
        <v>20</v>
      </c>
      <c r="Y963">
        <v>6</v>
      </c>
      <c r="Z963">
        <v>1001594</v>
      </c>
      <c r="AA963" t="s">
        <v>43</v>
      </c>
      <c r="AB963">
        <v>102</v>
      </c>
      <c r="AC963" t="s">
        <v>45</v>
      </c>
      <c r="AD963" t="s">
        <v>45</v>
      </c>
      <c r="AE963">
        <v>26</v>
      </c>
    </row>
    <row r="964" spans="2:31" x14ac:dyDescent="0.25">
      <c r="B964">
        <v>105</v>
      </c>
      <c r="C964">
        <v>2019099</v>
      </c>
      <c r="D964">
        <v>1745</v>
      </c>
      <c r="E964" t="s">
        <v>114</v>
      </c>
      <c r="F964" s="1">
        <v>297.12</v>
      </c>
      <c r="G964" s="1">
        <f t="shared" ref="G964:G1027" si="15">ABS(F964)</f>
        <v>297.12</v>
      </c>
      <c r="H964" s="2">
        <v>43921</v>
      </c>
      <c r="I964" t="s">
        <v>38</v>
      </c>
      <c r="J964" t="s">
        <v>132</v>
      </c>
      <c r="K964" t="s">
        <v>116</v>
      </c>
      <c r="M964">
        <v>2234</v>
      </c>
      <c r="N964">
        <v>363776</v>
      </c>
      <c r="S964" t="s">
        <v>117</v>
      </c>
      <c r="T964">
        <v>305</v>
      </c>
      <c r="W964">
        <v>3</v>
      </c>
      <c r="X964">
        <v>20</v>
      </c>
      <c r="Y964">
        <v>6</v>
      </c>
      <c r="Z964">
        <v>1001594</v>
      </c>
      <c r="AA964" t="s">
        <v>43</v>
      </c>
      <c r="AB964">
        <v>102</v>
      </c>
      <c r="AC964" t="s">
        <v>45</v>
      </c>
      <c r="AD964" t="s">
        <v>45</v>
      </c>
      <c r="AE964">
        <v>27</v>
      </c>
    </row>
    <row r="965" spans="2:31" x14ac:dyDescent="0.25">
      <c r="B965">
        <v>105</v>
      </c>
      <c r="C965">
        <v>2019099</v>
      </c>
      <c r="D965">
        <v>1745</v>
      </c>
      <c r="E965" t="s">
        <v>114</v>
      </c>
      <c r="F965" s="1">
        <v>297.12</v>
      </c>
      <c r="G965" s="1">
        <f t="shared" si="15"/>
        <v>297.12</v>
      </c>
      <c r="H965" s="2">
        <v>43921</v>
      </c>
      <c r="I965" t="s">
        <v>38</v>
      </c>
      <c r="J965" t="s">
        <v>133</v>
      </c>
      <c r="K965" t="s">
        <v>116</v>
      </c>
      <c r="M965">
        <v>2234</v>
      </c>
      <c r="N965">
        <v>363776</v>
      </c>
      <c r="S965" t="s">
        <v>117</v>
      </c>
      <c r="T965">
        <v>305</v>
      </c>
      <c r="W965">
        <v>3</v>
      </c>
      <c r="X965">
        <v>20</v>
      </c>
      <c r="Y965">
        <v>6</v>
      </c>
      <c r="Z965">
        <v>1099820</v>
      </c>
      <c r="AA965" t="s">
        <v>43</v>
      </c>
      <c r="AB965">
        <v>102</v>
      </c>
      <c r="AC965" t="s">
        <v>45</v>
      </c>
      <c r="AD965" t="s">
        <v>45</v>
      </c>
      <c r="AE965">
        <v>45</v>
      </c>
    </row>
    <row r="966" spans="2:31" x14ac:dyDescent="0.25">
      <c r="B966">
        <v>105</v>
      </c>
      <c r="C966">
        <v>2019099</v>
      </c>
      <c r="D966">
        <v>1745</v>
      </c>
      <c r="E966" t="s">
        <v>114</v>
      </c>
      <c r="F966" s="1">
        <v>297.12</v>
      </c>
      <c r="G966" s="1">
        <f t="shared" si="15"/>
        <v>297.12</v>
      </c>
      <c r="H966" s="2">
        <v>43921</v>
      </c>
      <c r="I966" t="s">
        <v>38</v>
      </c>
      <c r="J966" t="s">
        <v>130</v>
      </c>
      <c r="K966" t="s">
        <v>116</v>
      </c>
      <c r="M966">
        <v>2234</v>
      </c>
      <c r="N966">
        <v>363776</v>
      </c>
      <c r="S966" t="s">
        <v>117</v>
      </c>
      <c r="T966">
        <v>305</v>
      </c>
      <c r="W966">
        <v>3</v>
      </c>
      <c r="X966">
        <v>20</v>
      </c>
      <c r="Y966">
        <v>6</v>
      </c>
      <c r="Z966">
        <v>1099895</v>
      </c>
      <c r="AA966" t="s">
        <v>43</v>
      </c>
      <c r="AB966">
        <v>102</v>
      </c>
      <c r="AC966" t="s">
        <v>45</v>
      </c>
      <c r="AD966" t="s">
        <v>45</v>
      </c>
      <c r="AE966">
        <v>49</v>
      </c>
    </row>
    <row r="967" spans="2:31" x14ac:dyDescent="0.25">
      <c r="B967">
        <v>105</v>
      </c>
      <c r="C967">
        <v>2019099</v>
      </c>
      <c r="D967">
        <v>1745</v>
      </c>
      <c r="E967" t="s">
        <v>114</v>
      </c>
      <c r="F967" s="1">
        <v>297.12</v>
      </c>
      <c r="G967" s="1">
        <f t="shared" si="15"/>
        <v>297.12</v>
      </c>
      <c r="H967" s="2">
        <v>43921</v>
      </c>
      <c r="I967" t="s">
        <v>38</v>
      </c>
      <c r="J967" t="s">
        <v>127</v>
      </c>
      <c r="K967" t="s">
        <v>116</v>
      </c>
      <c r="M967">
        <v>2234</v>
      </c>
      <c r="N967">
        <v>363776</v>
      </c>
      <c r="S967" t="s">
        <v>117</v>
      </c>
      <c r="T967">
        <v>305</v>
      </c>
      <c r="W967">
        <v>3</v>
      </c>
      <c r="X967">
        <v>20</v>
      </c>
      <c r="Y967">
        <v>6</v>
      </c>
      <c r="Z967">
        <v>1099997</v>
      </c>
      <c r="AA967" t="s">
        <v>43</v>
      </c>
      <c r="AB967">
        <v>102</v>
      </c>
      <c r="AC967" t="s">
        <v>45</v>
      </c>
      <c r="AD967" t="s">
        <v>45</v>
      </c>
      <c r="AE967">
        <v>59</v>
      </c>
    </row>
    <row r="968" spans="2:31" x14ac:dyDescent="0.25">
      <c r="B968">
        <v>105</v>
      </c>
      <c r="C968">
        <v>2019099</v>
      </c>
      <c r="D968">
        <v>1745</v>
      </c>
      <c r="E968" t="s">
        <v>114</v>
      </c>
      <c r="F968" s="1">
        <v>288.42</v>
      </c>
      <c r="G968" s="1">
        <f t="shared" si="15"/>
        <v>288.42</v>
      </c>
      <c r="H968" s="2">
        <v>43921</v>
      </c>
      <c r="I968" t="s">
        <v>38</v>
      </c>
      <c r="J968" t="s">
        <v>139</v>
      </c>
      <c r="K968" t="s">
        <v>157</v>
      </c>
      <c r="M968">
        <v>2234</v>
      </c>
      <c r="N968">
        <v>363776</v>
      </c>
      <c r="S968" t="s">
        <v>117</v>
      </c>
      <c r="T968">
        <v>305</v>
      </c>
      <c r="W968">
        <v>3</v>
      </c>
      <c r="X968">
        <v>20</v>
      </c>
      <c r="Y968">
        <v>6</v>
      </c>
      <c r="Z968">
        <v>1099725</v>
      </c>
      <c r="AA968" t="s">
        <v>43</v>
      </c>
      <c r="AB968">
        <v>102</v>
      </c>
      <c r="AC968" t="s">
        <v>45</v>
      </c>
      <c r="AD968" t="s">
        <v>45</v>
      </c>
      <c r="AE968">
        <v>76</v>
      </c>
    </row>
    <row r="969" spans="2:31" x14ac:dyDescent="0.25">
      <c r="B969">
        <v>105</v>
      </c>
      <c r="C969">
        <v>2019099</v>
      </c>
      <c r="D969">
        <v>1745</v>
      </c>
      <c r="E969" t="s">
        <v>114</v>
      </c>
      <c r="F969" s="1">
        <v>288.42</v>
      </c>
      <c r="G969" s="1">
        <f t="shared" si="15"/>
        <v>288.42</v>
      </c>
      <c r="H969" s="2">
        <v>43921</v>
      </c>
      <c r="I969" t="s">
        <v>38</v>
      </c>
      <c r="J969" t="s">
        <v>139</v>
      </c>
      <c r="K969" t="s">
        <v>157</v>
      </c>
      <c r="M969">
        <v>2234</v>
      </c>
      <c r="N969">
        <v>363776</v>
      </c>
      <c r="S969" t="s">
        <v>117</v>
      </c>
      <c r="T969">
        <v>305</v>
      </c>
      <c r="W969">
        <v>3</v>
      </c>
      <c r="X969">
        <v>20</v>
      </c>
      <c r="Y969">
        <v>6</v>
      </c>
      <c r="Z969">
        <v>1099725</v>
      </c>
      <c r="AA969" t="s">
        <v>43</v>
      </c>
      <c r="AB969">
        <v>102</v>
      </c>
      <c r="AC969" t="s">
        <v>45</v>
      </c>
      <c r="AD969" t="s">
        <v>45</v>
      </c>
      <c r="AE969">
        <v>77</v>
      </c>
    </row>
    <row r="970" spans="2:31" x14ac:dyDescent="0.25">
      <c r="B970">
        <v>105</v>
      </c>
      <c r="C970">
        <v>2019099</v>
      </c>
      <c r="D970">
        <v>1745</v>
      </c>
      <c r="E970" t="s">
        <v>114</v>
      </c>
      <c r="F970" s="1">
        <v>288.42</v>
      </c>
      <c r="G970" s="1">
        <f t="shared" si="15"/>
        <v>288.42</v>
      </c>
      <c r="H970" s="2">
        <v>43921</v>
      </c>
      <c r="I970" t="s">
        <v>38</v>
      </c>
      <c r="J970" t="s">
        <v>139</v>
      </c>
      <c r="K970" t="s">
        <v>157</v>
      </c>
      <c r="M970">
        <v>2234</v>
      </c>
      <c r="N970">
        <v>363776</v>
      </c>
      <c r="S970" t="s">
        <v>117</v>
      </c>
      <c r="T970">
        <v>305</v>
      </c>
      <c r="W970">
        <v>3</v>
      </c>
      <c r="X970">
        <v>20</v>
      </c>
      <c r="Y970">
        <v>6</v>
      </c>
      <c r="Z970">
        <v>1099725</v>
      </c>
      <c r="AA970" t="s">
        <v>43</v>
      </c>
      <c r="AB970">
        <v>102</v>
      </c>
      <c r="AC970" t="s">
        <v>45</v>
      </c>
      <c r="AD970" t="s">
        <v>45</v>
      </c>
      <c r="AE970">
        <v>78</v>
      </c>
    </row>
    <row r="971" spans="2:31" x14ac:dyDescent="0.25">
      <c r="B971">
        <v>105</v>
      </c>
      <c r="C971">
        <v>2019099</v>
      </c>
      <c r="D971">
        <v>1745</v>
      </c>
      <c r="E971" t="s">
        <v>114</v>
      </c>
      <c r="F971" s="1">
        <v>282</v>
      </c>
      <c r="G971" s="1">
        <f t="shared" si="15"/>
        <v>282</v>
      </c>
      <c r="H971" s="2">
        <v>43921</v>
      </c>
      <c r="I971" t="s">
        <v>38</v>
      </c>
      <c r="J971" t="s">
        <v>125</v>
      </c>
      <c r="K971" t="s">
        <v>126</v>
      </c>
      <c r="M971">
        <v>368945</v>
      </c>
      <c r="N971">
        <v>364517</v>
      </c>
      <c r="S971" t="s">
        <v>50</v>
      </c>
      <c r="T971">
        <v>305</v>
      </c>
      <c r="W971">
        <v>3</v>
      </c>
      <c r="X971">
        <v>20</v>
      </c>
      <c r="AA971" t="s">
        <v>43</v>
      </c>
      <c r="AB971">
        <v>251</v>
      </c>
      <c r="AC971" t="s">
        <v>51</v>
      </c>
      <c r="AD971" t="s">
        <v>45</v>
      </c>
      <c r="AE971">
        <v>769</v>
      </c>
    </row>
    <row r="972" spans="2:31" x14ac:dyDescent="0.25">
      <c r="B972">
        <v>105</v>
      </c>
      <c r="C972">
        <v>2019099</v>
      </c>
      <c r="D972">
        <v>1745</v>
      </c>
      <c r="E972" t="s">
        <v>114</v>
      </c>
      <c r="F972" s="1">
        <v>276.5</v>
      </c>
      <c r="G972" s="1">
        <f t="shared" si="15"/>
        <v>276.5</v>
      </c>
      <c r="H972" s="2">
        <v>43921</v>
      </c>
      <c r="I972" t="s">
        <v>38</v>
      </c>
      <c r="J972" t="s">
        <v>125</v>
      </c>
      <c r="K972" t="s">
        <v>126</v>
      </c>
      <c r="M972">
        <v>368945</v>
      </c>
      <c r="N972">
        <v>364517</v>
      </c>
      <c r="S972" t="s">
        <v>50</v>
      </c>
      <c r="T972">
        <v>305</v>
      </c>
      <c r="W972">
        <v>3</v>
      </c>
      <c r="X972">
        <v>20</v>
      </c>
      <c r="AA972" t="s">
        <v>43</v>
      </c>
      <c r="AB972">
        <v>251</v>
      </c>
      <c r="AC972" t="s">
        <v>51</v>
      </c>
      <c r="AD972" t="s">
        <v>45</v>
      </c>
      <c r="AE972">
        <v>813</v>
      </c>
    </row>
    <row r="973" spans="2:31" x14ac:dyDescent="0.25">
      <c r="B973">
        <v>105</v>
      </c>
      <c r="C973">
        <v>2019099</v>
      </c>
      <c r="D973">
        <v>1745</v>
      </c>
      <c r="E973" t="s">
        <v>114</v>
      </c>
      <c r="F973" s="1">
        <v>276</v>
      </c>
      <c r="G973" s="1">
        <f t="shared" si="15"/>
        <v>276</v>
      </c>
      <c r="H973" s="2">
        <v>43921</v>
      </c>
      <c r="I973" t="s">
        <v>38</v>
      </c>
      <c r="J973" t="s">
        <v>120</v>
      </c>
      <c r="K973" t="s">
        <v>116</v>
      </c>
      <c r="M973">
        <v>2234</v>
      </c>
      <c r="N973">
        <v>363776</v>
      </c>
      <c r="S973" t="s">
        <v>117</v>
      </c>
      <c r="T973">
        <v>305</v>
      </c>
      <c r="W973">
        <v>3</v>
      </c>
      <c r="X973">
        <v>20</v>
      </c>
      <c r="Y973">
        <v>3</v>
      </c>
      <c r="Z973">
        <v>1099823</v>
      </c>
      <c r="AA973" t="s">
        <v>43</v>
      </c>
      <c r="AB973">
        <v>102</v>
      </c>
      <c r="AC973" t="s">
        <v>45</v>
      </c>
      <c r="AD973" t="s">
        <v>45</v>
      </c>
      <c r="AE973">
        <v>63</v>
      </c>
    </row>
    <row r="974" spans="2:31" x14ac:dyDescent="0.25">
      <c r="B974">
        <v>105</v>
      </c>
      <c r="C974">
        <v>2019099</v>
      </c>
      <c r="D974">
        <v>1745</v>
      </c>
      <c r="E974" t="s">
        <v>114</v>
      </c>
      <c r="F974" s="1">
        <v>276</v>
      </c>
      <c r="G974" s="1">
        <f t="shared" si="15"/>
        <v>276</v>
      </c>
      <c r="H974" s="2">
        <v>43921</v>
      </c>
      <c r="I974" t="s">
        <v>38</v>
      </c>
      <c r="J974" t="s">
        <v>120</v>
      </c>
      <c r="K974" t="s">
        <v>116</v>
      </c>
      <c r="M974">
        <v>2234</v>
      </c>
      <c r="N974">
        <v>363776</v>
      </c>
      <c r="S974" t="s">
        <v>117</v>
      </c>
      <c r="T974">
        <v>305</v>
      </c>
      <c r="W974">
        <v>3</v>
      </c>
      <c r="X974">
        <v>20</v>
      </c>
      <c r="Y974">
        <v>3</v>
      </c>
      <c r="Z974">
        <v>1099823</v>
      </c>
      <c r="AA974" t="s">
        <v>43</v>
      </c>
      <c r="AB974">
        <v>102</v>
      </c>
      <c r="AC974" t="s">
        <v>45</v>
      </c>
      <c r="AD974" t="s">
        <v>45</v>
      </c>
      <c r="AE974">
        <v>64</v>
      </c>
    </row>
    <row r="975" spans="2:31" x14ac:dyDescent="0.25">
      <c r="B975">
        <v>105</v>
      </c>
      <c r="C975">
        <v>2019099</v>
      </c>
      <c r="D975">
        <v>1745</v>
      </c>
      <c r="E975" t="s">
        <v>114</v>
      </c>
      <c r="F975" s="1">
        <v>259.98</v>
      </c>
      <c r="G975" s="1">
        <f t="shared" si="15"/>
        <v>259.98</v>
      </c>
      <c r="H975" s="2">
        <v>43921</v>
      </c>
      <c r="I975" t="s">
        <v>38</v>
      </c>
      <c r="J975" t="s">
        <v>125</v>
      </c>
      <c r="K975" t="s">
        <v>126</v>
      </c>
      <c r="M975">
        <v>368944</v>
      </c>
      <c r="N975">
        <v>364511</v>
      </c>
      <c r="S975" t="s">
        <v>50</v>
      </c>
      <c r="T975">
        <v>305</v>
      </c>
      <c r="W975">
        <v>3</v>
      </c>
      <c r="X975">
        <v>20</v>
      </c>
      <c r="AA975" t="s">
        <v>43</v>
      </c>
      <c r="AB975">
        <v>288</v>
      </c>
      <c r="AC975" t="s">
        <v>51</v>
      </c>
      <c r="AD975" t="s">
        <v>45</v>
      </c>
      <c r="AE975">
        <v>385</v>
      </c>
    </row>
    <row r="976" spans="2:31" x14ac:dyDescent="0.25">
      <c r="B976">
        <v>105</v>
      </c>
      <c r="C976">
        <v>2019099</v>
      </c>
      <c r="D976">
        <v>1745</v>
      </c>
      <c r="E976" t="s">
        <v>114</v>
      </c>
      <c r="F976" s="1">
        <v>259.98</v>
      </c>
      <c r="G976" s="1">
        <f t="shared" si="15"/>
        <v>259.98</v>
      </c>
      <c r="H976" s="2">
        <v>43921</v>
      </c>
      <c r="I976" t="s">
        <v>38</v>
      </c>
      <c r="J976" t="s">
        <v>125</v>
      </c>
      <c r="K976" t="s">
        <v>126</v>
      </c>
      <c r="M976">
        <v>368944</v>
      </c>
      <c r="N976">
        <v>364511</v>
      </c>
      <c r="S976" t="s">
        <v>50</v>
      </c>
      <c r="T976">
        <v>305</v>
      </c>
      <c r="W976">
        <v>3</v>
      </c>
      <c r="X976">
        <v>20</v>
      </c>
      <c r="AA976" t="s">
        <v>43</v>
      </c>
      <c r="AB976">
        <v>288</v>
      </c>
      <c r="AC976" t="s">
        <v>51</v>
      </c>
      <c r="AD976" t="s">
        <v>45</v>
      </c>
      <c r="AE976">
        <v>388</v>
      </c>
    </row>
    <row r="977" spans="2:31" x14ac:dyDescent="0.25">
      <c r="B977">
        <v>105</v>
      </c>
      <c r="C977">
        <v>2019099</v>
      </c>
      <c r="D977">
        <v>1745</v>
      </c>
      <c r="E977" t="s">
        <v>114</v>
      </c>
      <c r="F977" s="1">
        <v>259.98</v>
      </c>
      <c r="G977" s="1">
        <f t="shared" si="15"/>
        <v>259.98</v>
      </c>
      <c r="H977" s="2">
        <v>43921</v>
      </c>
      <c r="I977" t="s">
        <v>38</v>
      </c>
      <c r="J977" t="s">
        <v>125</v>
      </c>
      <c r="K977" t="s">
        <v>126</v>
      </c>
      <c r="M977">
        <v>368944</v>
      </c>
      <c r="N977">
        <v>364511</v>
      </c>
      <c r="S977" t="s">
        <v>50</v>
      </c>
      <c r="T977">
        <v>305</v>
      </c>
      <c r="W977">
        <v>3</v>
      </c>
      <c r="X977">
        <v>20</v>
      </c>
      <c r="AA977" t="s">
        <v>43</v>
      </c>
      <c r="AB977">
        <v>288</v>
      </c>
      <c r="AC977" t="s">
        <v>51</v>
      </c>
      <c r="AD977" t="s">
        <v>45</v>
      </c>
      <c r="AE977">
        <v>391</v>
      </c>
    </row>
    <row r="978" spans="2:31" x14ac:dyDescent="0.25">
      <c r="B978">
        <v>105</v>
      </c>
      <c r="C978">
        <v>2019099</v>
      </c>
      <c r="D978">
        <v>1745</v>
      </c>
      <c r="E978" t="s">
        <v>114</v>
      </c>
      <c r="F978" s="1">
        <v>259.98</v>
      </c>
      <c r="G978" s="1">
        <f t="shared" si="15"/>
        <v>259.98</v>
      </c>
      <c r="H978" s="2">
        <v>43921</v>
      </c>
      <c r="I978" t="s">
        <v>38</v>
      </c>
      <c r="J978" t="s">
        <v>125</v>
      </c>
      <c r="K978" t="s">
        <v>126</v>
      </c>
      <c r="M978">
        <v>368944</v>
      </c>
      <c r="N978">
        <v>364511</v>
      </c>
      <c r="S978" t="s">
        <v>50</v>
      </c>
      <c r="T978">
        <v>305</v>
      </c>
      <c r="W978">
        <v>3</v>
      </c>
      <c r="X978">
        <v>20</v>
      </c>
      <c r="AA978" t="s">
        <v>43</v>
      </c>
      <c r="AB978">
        <v>288</v>
      </c>
      <c r="AC978" t="s">
        <v>51</v>
      </c>
      <c r="AD978" t="s">
        <v>45</v>
      </c>
      <c r="AE978">
        <v>393</v>
      </c>
    </row>
    <row r="979" spans="2:31" x14ac:dyDescent="0.25">
      <c r="B979">
        <v>105</v>
      </c>
      <c r="C979">
        <v>2019099</v>
      </c>
      <c r="D979">
        <v>1745</v>
      </c>
      <c r="E979" t="s">
        <v>114</v>
      </c>
      <c r="F979" s="1">
        <v>259.98</v>
      </c>
      <c r="G979" s="1">
        <f t="shared" si="15"/>
        <v>259.98</v>
      </c>
      <c r="H979" s="2">
        <v>43921</v>
      </c>
      <c r="I979" t="s">
        <v>38</v>
      </c>
      <c r="J979" t="s">
        <v>141</v>
      </c>
      <c r="K979" t="s">
        <v>116</v>
      </c>
      <c r="M979">
        <v>2234</v>
      </c>
      <c r="N979">
        <v>363776</v>
      </c>
      <c r="S979" t="s">
        <v>117</v>
      </c>
      <c r="T979">
        <v>305</v>
      </c>
      <c r="W979">
        <v>3</v>
      </c>
      <c r="X979">
        <v>20</v>
      </c>
      <c r="Y979">
        <v>6</v>
      </c>
      <c r="Z979">
        <v>1001797</v>
      </c>
      <c r="AA979" t="s">
        <v>43</v>
      </c>
      <c r="AB979">
        <v>102</v>
      </c>
      <c r="AC979" t="s">
        <v>45</v>
      </c>
      <c r="AD979" t="s">
        <v>45</v>
      </c>
      <c r="AE979">
        <v>32</v>
      </c>
    </row>
    <row r="980" spans="2:31" x14ac:dyDescent="0.25">
      <c r="B980">
        <v>105</v>
      </c>
      <c r="C980">
        <v>2019099</v>
      </c>
      <c r="D980">
        <v>1745</v>
      </c>
      <c r="E980" t="s">
        <v>114</v>
      </c>
      <c r="F980" s="1">
        <v>259.98</v>
      </c>
      <c r="G980" s="1">
        <f t="shared" si="15"/>
        <v>259.98</v>
      </c>
      <c r="H980" s="2">
        <v>43921</v>
      </c>
      <c r="I980" t="s">
        <v>38</v>
      </c>
      <c r="J980" t="s">
        <v>141</v>
      </c>
      <c r="K980" t="s">
        <v>116</v>
      </c>
      <c r="M980">
        <v>2234</v>
      </c>
      <c r="N980">
        <v>363776</v>
      </c>
      <c r="S980" t="s">
        <v>117</v>
      </c>
      <c r="T980">
        <v>305</v>
      </c>
      <c r="W980">
        <v>3</v>
      </c>
      <c r="X980">
        <v>20</v>
      </c>
      <c r="Y980">
        <v>6</v>
      </c>
      <c r="Z980">
        <v>1001797</v>
      </c>
      <c r="AA980" t="s">
        <v>43</v>
      </c>
      <c r="AB980">
        <v>102</v>
      </c>
      <c r="AC980" t="s">
        <v>45</v>
      </c>
      <c r="AD980" t="s">
        <v>45</v>
      </c>
      <c r="AE980">
        <v>33</v>
      </c>
    </row>
    <row r="981" spans="2:31" x14ac:dyDescent="0.25">
      <c r="B981">
        <v>105</v>
      </c>
      <c r="C981">
        <v>2019099</v>
      </c>
      <c r="D981">
        <v>1745</v>
      </c>
      <c r="E981" t="s">
        <v>114</v>
      </c>
      <c r="F981" s="1">
        <v>259.98</v>
      </c>
      <c r="G981" s="1">
        <f t="shared" si="15"/>
        <v>259.98</v>
      </c>
      <c r="H981" s="2">
        <v>43921</v>
      </c>
      <c r="I981" t="s">
        <v>38</v>
      </c>
      <c r="J981" t="s">
        <v>141</v>
      </c>
      <c r="K981" t="s">
        <v>116</v>
      </c>
      <c r="M981">
        <v>2234</v>
      </c>
      <c r="N981">
        <v>363776</v>
      </c>
      <c r="S981" t="s">
        <v>117</v>
      </c>
      <c r="T981">
        <v>305</v>
      </c>
      <c r="W981">
        <v>3</v>
      </c>
      <c r="X981">
        <v>20</v>
      </c>
      <c r="Y981">
        <v>6</v>
      </c>
      <c r="Z981">
        <v>1001797</v>
      </c>
      <c r="AA981" t="s">
        <v>43</v>
      </c>
      <c r="AB981">
        <v>102</v>
      </c>
      <c r="AC981" t="s">
        <v>45</v>
      </c>
      <c r="AD981" t="s">
        <v>45</v>
      </c>
      <c r="AE981">
        <v>35</v>
      </c>
    </row>
    <row r="982" spans="2:31" x14ac:dyDescent="0.25">
      <c r="B982">
        <v>105</v>
      </c>
      <c r="C982">
        <v>2019099</v>
      </c>
      <c r="D982">
        <v>1745</v>
      </c>
      <c r="E982" t="s">
        <v>114</v>
      </c>
      <c r="F982" s="1">
        <v>259.98</v>
      </c>
      <c r="G982" s="1">
        <f t="shared" si="15"/>
        <v>259.98</v>
      </c>
      <c r="H982" s="2">
        <v>43921</v>
      </c>
      <c r="I982" t="s">
        <v>38</v>
      </c>
      <c r="J982" t="s">
        <v>141</v>
      </c>
      <c r="K982" t="s">
        <v>116</v>
      </c>
      <c r="M982">
        <v>2234</v>
      </c>
      <c r="N982">
        <v>363776</v>
      </c>
      <c r="S982" t="s">
        <v>117</v>
      </c>
      <c r="T982">
        <v>305</v>
      </c>
      <c r="W982">
        <v>3</v>
      </c>
      <c r="X982">
        <v>20</v>
      </c>
      <c r="Y982">
        <v>6</v>
      </c>
      <c r="Z982">
        <v>1001797</v>
      </c>
      <c r="AA982" t="s">
        <v>43</v>
      </c>
      <c r="AB982">
        <v>102</v>
      </c>
      <c r="AC982" t="s">
        <v>45</v>
      </c>
      <c r="AD982" t="s">
        <v>45</v>
      </c>
      <c r="AE982">
        <v>36</v>
      </c>
    </row>
    <row r="983" spans="2:31" x14ac:dyDescent="0.25">
      <c r="B983">
        <v>105</v>
      </c>
      <c r="C983">
        <v>2019099</v>
      </c>
      <c r="D983">
        <v>1745</v>
      </c>
      <c r="E983" t="s">
        <v>114</v>
      </c>
      <c r="F983" s="1">
        <v>259.98</v>
      </c>
      <c r="G983" s="1">
        <f t="shared" si="15"/>
        <v>259.98</v>
      </c>
      <c r="H983" s="2">
        <v>43921</v>
      </c>
      <c r="I983" t="s">
        <v>38</v>
      </c>
      <c r="J983" t="s">
        <v>135</v>
      </c>
      <c r="K983" t="s">
        <v>116</v>
      </c>
      <c r="M983">
        <v>2234</v>
      </c>
      <c r="N983">
        <v>363776</v>
      </c>
      <c r="S983" t="s">
        <v>117</v>
      </c>
      <c r="T983">
        <v>305</v>
      </c>
      <c r="W983">
        <v>3</v>
      </c>
      <c r="X983">
        <v>20</v>
      </c>
      <c r="Y983">
        <v>6</v>
      </c>
      <c r="Z983">
        <v>1001702</v>
      </c>
      <c r="AA983" t="s">
        <v>43</v>
      </c>
      <c r="AB983">
        <v>102</v>
      </c>
      <c r="AC983" t="s">
        <v>45</v>
      </c>
      <c r="AD983" t="s">
        <v>45</v>
      </c>
      <c r="AE983">
        <v>81</v>
      </c>
    </row>
    <row r="984" spans="2:31" x14ac:dyDescent="0.25">
      <c r="B984">
        <v>105</v>
      </c>
      <c r="C984">
        <v>2019099</v>
      </c>
      <c r="D984">
        <v>1745</v>
      </c>
      <c r="E984" t="s">
        <v>114</v>
      </c>
      <c r="F984" s="1">
        <v>259.98</v>
      </c>
      <c r="G984" s="1">
        <f t="shared" si="15"/>
        <v>259.98</v>
      </c>
      <c r="H984" s="2">
        <v>43921</v>
      </c>
      <c r="I984" t="s">
        <v>38</v>
      </c>
      <c r="J984" t="s">
        <v>135</v>
      </c>
      <c r="K984" t="s">
        <v>116</v>
      </c>
      <c r="M984">
        <v>2234</v>
      </c>
      <c r="N984">
        <v>363776</v>
      </c>
      <c r="S984" t="s">
        <v>117</v>
      </c>
      <c r="T984">
        <v>305</v>
      </c>
      <c r="W984">
        <v>3</v>
      </c>
      <c r="X984">
        <v>20</v>
      </c>
      <c r="Y984">
        <v>6</v>
      </c>
      <c r="Z984">
        <v>1001702</v>
      </c>
      <c r="AA984" t="s">
        <v>43</v>
      </c>
      <c r="AB984">
        <v>102</v>
      </c>
      <c r="AC984" t="s">
        <v>45</v>
      </c>
      <c r="AD984" t="s">
        <v>45</v>
      </c>
      <c r="AE984">
        <v>82</v>
      </c>
    </row>
    <row r="985" spans="2:31" x14ac:dyDescent="0.25">
      <c r="B985">
        <v>105</v>
      </c>
      <c r="C985">
        <v>2019099</v>
      </c>
      <c r="D985">
        <v>1745</v>
      </c>
      <c r="E985" t="s">
        <v>114</v>
      </c>
      <c r="F985" s="1">
        <v>259.98</v>
      </c>
      <c r="G985" s="1">
        <f t="shared" si="15"/>
        <v>259.98</v>
      </c>
      <c r="H985" s="2">
        <v>43921</v>
      </c>
      <c r="I985" t="s">
        <v>38</v>
      </c>
      <c r="J985" t="s">
        <v>135</v>
      </c>
      <c r="K985" t="s">
        <v>116</v>
      </c>
      <c r="M985">
        <v>2234</v>
      </c>
      <c r="N985">
        <v>363776</v>
      </c>
      <c r="S985" t="s">
        <v>117</v>
      </c>
      <c r="T985">
        <v>305</v>
      </c>
      <c r="W985">
        <v>3</v>
      </c>
      <c r="X985">
        <v>20</v>
      </c>
      <c r="Y985">
        <v>6</v>
      </c>
      <c r="Z985">
        <v>1001702</v>
      </c>
      <c r="AA985" t="s">
        <v>43</v>
      </c>
      <c r="AB985">
        <v>102</v>
      </c>
      <c r="AC985" t="s">
        <v>45</v>
      </c>
      <c r="AD985" t="s">
        <v>45</v>
      </c>
      <c r="AE985">
        <v>86</v>
      </c>
    </row>
    <row r="986" spans="2:31" x14ac:dyDescent="0.25">
      <c r="B986">
        <v>105</v>
      </c>
      <c r="C986">
        <v>2019099</v>
      </c>
      <c r="D986">
        <v>1745</v>
      </c>
      <c r="E986" t="s">
        <v>114</v>
      </c>
      <c r="F986" s="1">
        <v>259.98</v>
      </c>
      <c r="G986" s="1">
        <f t="shared" si="15"/>
        <v>259.98</v>
      </c>
      <c r="H986" s="2">
        <v>43921</v>
      </c>
      <c r="I986" t="s">
        <v>38</v>
      </c>
      <c r="J986" t="s">
        <v>135</v>
      </c>
      <c r="K986" t="s">
        <v>116</v>
      </c>
      <c r="M986">
        <v>2234</v>
      </c>
      <c r="N986">
        <v>363776</v>
      </c>
      <c r="S986" t="s">
        <v>117</v>
      </c>
      <c r="T986">
        <v>305</v>
      </c>
      <c r="W986">
        <v>3</v>
      </c>
      <c r="X986">
        <v>20</v>
      </c>
      <c r="Y986">
        <v>6</v>
      </c>
      <c r="Z986">
        <v>1001702</v>
      </c>
      <c r="AA986" t="s">
        <v>43</v>
      </c>
      <c r="AB986">
        <v>102</v>
      </c>
      <c r="AC986" t="s">
        <v>45</v>
      </c>
      <c r="AD986" t="s">
        <v>45</v>
      </c>
      <c r="AE986">
        <v>88</v>
      </c>
    </row>
    <row r="987" spans="2:31" x14ac:dyDescent="0.25">
      <c r="B987">
        <v>105</v>
      </c>
      <c r="C987">
        <v>2019099</v>
      </c>
      <c r="D987">
        <v>1745</v>
      </c>
      <c r="E987" t="s">
        <v>114</v>
      </c>
      <c r="F987" s="1">
        <v>247.6</v>
      </c>
      <c r="G987" s="1">
        <f t="shared" si="15"/>
        <v>247.6</v>
      </c>
      <c r="H987" s="2">
        <v>43921</v>
      </c>
      <c r="I987" t="s">
        <v>38</v>
      </c>
      <c r="J987" t="s">
        <v>132</v>
      </c>
      <c r="K987" t="s">
        <v>116</v>
      </c>
      <c r="M987">
        <v>2234</v>
      </c>
      <c r="N987">
        <v>363776</v>
      </c>
      <c r="S987" t="s">
        <v>117</v>
      </c>
      <c r="T987">
        <v>305</v>
      </c>
      <c r="W987">
        <v>3</v>
      </c>
      <c r="X987">
        <v>20</v>
      </c>
      <c r="Y987">
        <v>5</v>
      </c>
      <c r="Z987">
        <v>1001594</v>
      </c>
      <c r="AA987" t="s">
        <v>43</v>
      </c>
      <c r="AB987">
        <v>102</v>
      </c>
      <c r="AC987" t="s">
        <v>45</v>
      </c>
      <c r="AD987" t="s">
        <v>45</v>
      </c>
      <c r="AE987">
        <v>28</v>
      </c>
    </row>
    <row r="988" spans="2:31" x14ac:dyDescent="0.25">
      <c r="B988">
        <v>105</v>
      </c>
      <c r="C988">
        <v>2019099</v>
      </c>
      <c r="D988">
        <v>1745</v>
      </c>
      <c r="E988" t="s">
        <v>114</v>
      </c>
      <c r="F988" s="1">
        <v>247.6</v>
      </c>
      <c r="G988" s="1">
        <f t="shared" si="15"/>
        <v>247.6</v>
      </c>
      <c r="H988" s="2">
        <v>43921</v>
      </c>
      <c r="I988" t="s">
        <v>38</v>
      </c>
      <c r="J988" t="s">
        <v>127</v>
      </c>
      <c r="K988" t="s">
        <v>116</v>
      </c>
      <c r="M988">
        <v>2234</v>
      </c>
      <c r="N988">
        <v>363776</v>
      </c>
      <c r="S988" t="s">
        <v>117</v>
      </c>
      <c r="T988">
        <v>305</v>
      </c>
      <c r="W988">
        <v>3</v>
      </c>
      <c r="X988">
        <v>20</v>
      </c>
      <c r="Y988">
        <v>5</v>
      </c>
      <c r="Z988">
        <v>1099997</v>
      </c>
      <c r="AA988" t="s">
        <v>43</v>
      </c>
      <c r="AB988">
        <v>102</v>
      </c>
      <c r="AC988" t="s">
        <v>45</v>
      </c>
      <c r="AD988" t="s">
        <v>45</v>
      </c>
      <c r="AE988">
        <v>61</v>
      </c>
    </row>
    <row r="989" spans="2:31" x14ac:dyDescent="0.25">
      <c r="B989">
        <v>105</v>
      </c>
      <c r="C989">
        <v>2019099</v>
      </c>
      <c r="D989">
        <v>1745</v>
      </c>
      <c r="E989" t="s">
        <v>114</v>
      </c>
      <c r="F989" s="1">
        <v>247.6</v>
      </c>
      <c r="G989" s="1">
        <f t="shared" si="15"/>
        <v>247.6</v>
      </c>
      <c r="H989" s="2">
        <v>43921</v>
      </c>
      <c r="I989" t="s">
        <v>38</v>
      </c>
      <c r="J989" t="s">
        <v>128</v>
      </c>
      <c r="K989" t="s">
        <v>116</v>
      </c>
      <c r="M989">
        <v>2234</v>
      </c>
      <c r="N989">
        <v>363776</v>
      </c>
      <c r="S989" t="s">
        <v>117</v>
      </c>
      <c r="T989">
        <v>305</v>
      </c>
      <c r="W989">
        <v>3</v>
      </c>
      <c r="X989">
        <v>20</v>
      </c>
      <c r="Y989">
        <v>5</v>
      </c>
      <c r="Z989">
        <v>1001564</v>
      </c>
      <c r="AA989" t="s">
        <v>43</v>
      </c>
      <c r="AB989">
        <v>102</v>
      </c>
      <c r="AC989" t="s">
        <v>45</v>
      </c>
      <c r="AD989" t="s">
        <v>45</v>
      </c>
      <c r="AE989">
        <v>98</v>
      </c>
    </row>
    <row r="990" spans="2:31" x14ac:dyDescent="0.25">
      <c r="B990">
        <v>105</v>
      </c>
      <c r="C990">
        <v>2019099</v>
      </c>
      <c r="D990">
        <v>1745</v>
      </c>
      <c r="E990" t="s">
        <v>114</v>
      </c>
      <c r="F990" s="1">
        <v>237</v>
      </c>
      <c r="G990" s="1">
        <f t="shared" si="15"/>
        <v>237</v>
      </c>
      <c r="H990" s="2">
        <v>43921</v>
      </c>
      <c r="I990" t="s">
        <v>38</v>
      </c>
      <c r="J990" t="s">
        <v>125</v>
      </c>
      <c r="K990" t="s">
        <v>126</v>
      </c>
      <c r="M990">
        <v>368945</v>
      </c>
      <c r="N990">
        <v>364517</v>
      </c>
      <c r="S990" t="s">
        <v>50</v>
      </c>
      <c r="T990">
        <v>305</v>
      </c>
      <c r="W990">
        <v>3</v>
      </c>
      <c r="X990">
        <v>20</v>
      </c>
      <c r="AA990" t="s">
        <v>43</v>
      </c>
      <c r="AB990">
        <v>251</v>
      </c>
      <c r="AC990" t="s">
        <v>51</v>
      </c>
      <c r="AD990" t="s">
        <v>45</v>
      </c>
      <c r="AE990">
        <v>817</v>
      </c>
    </row>
    <row r="991" spans="2:31" x14ac:dyDescent="0.25">
      <c r="B991">
        <v>105</v>
      </c>
      <c r="C991">
        <v>2019099</v>
      </c>
      <c r="D991">
        <v>1745</v>
      </c>
      <c r="E991" t="s">
        <v>114</v>
      </c>
      <c r="F991" s="1">
        <v>222.84</v>
      </c>
      <c r="G991" s="1">
        <f t="shared" si="15"/>
        <v>222.84</v>
      </c>
      <c r="H991" s="2">
        <v>43921</v>
      </c>
      <c r="I991" t="s">
        <v>38</v>
      </c>
      <c r="J991" t="s">
        <v>128</v>
      </c>
      <c r="K991" t="s">
        <v>116</v>
      </c>
      <c r="M991">
        <v>2234</v>
      </c>
      <c r="N991">
        <v>363776</v>
      </c>
      <c r="S991" t="s">
        <v>117</v>
      </c>
      <c r="T991">
        <v>305</v>
      </c>
      <c r="W991">
        <v>3</v>
      </c>
      <c r="X991">
        <v>20</v>
      </c>
      <c r="Y991">
        <v>4.5</v>
      </c>
      <c r="Z991">
        <v>1001564</v>
      </c>
      <c r="AA991" t="s">
        <v>43</v>
      </c>
      <c r="AB991">
        <v>102</v>
      </c>
      <c r="AC991" t="s">
        <v>45</v>
      </c>
      <c r="AD991" t="s">
        <v>45</v>
      </c>
      <c r="AE991">
        <v>90</v>
      </c>
    </row>
    <row r="992" spans="2:31" x14ac:dyDescent="0.25">
      <c r="B992">
        <v>105</v>
      </c>
      <c r="C992">
        <v>2019099</v>
      </c>
      <c r="D992">
        <v>1745</v>
      </c>
      <c r="E992" t="s">
        <v>114</v>
      </c>
      <c r="F992" s="1">
        <v>216.65</v>
      </c>
      <c r="G992" s="1">
        <f t="shared" si="15"/>
        <v>216.65</v>
      </c>
      <c r="H992" s="2">
        <v>43921</v>
      </c>
      <c r="I992" t="s">
        <v>38</v>
      </c>
      <c r="J992" t="s">
        <v>125</v>
      </c>
      <c r="K992" t="s">
        <v>126</v>
      </c>
      <c r="M992">
        <v>368944</v>
      </c>
      <c r="N992">
        <v>364511</v>
      </c>
      <c r="S992" t="s">
        <v>50</v>
      </c>
      <c r="T992">
        <v>305</v>
      </c>
      <c r="W992">
        <v>3</v>
      </c>
      <c r="X992">
        <v>20</v>
      </c>
      <c r="AA992" t="s">
        <v>43</v>
      </c>
      <c r="AB992">
        <v>288</v>
      </c>
      <c r="AC992" t="s">
        <v>51</v>
      </c>
      <c r="AD992" t="s">
        <v>45</v>
      </c>
      <c r="AE992">
        <v>384</v>
      </c>
    </row>
    <row r="993" spans="2:31" x14ac:dyDescent="0.25">
      <c r="B993">
        <v>105</v>
      </c>
      <c r="C993">
        <v>2019099</v>
      </c>
      <c r="D993">
        <v>1745</v>
      </c>
      <c r="E993" t="s">
        <v>114</v>
      </c>
      <c r="F993" s="1">
        <v>216.65</v>
      </c>
      <c r="G993" s="1">
        <f t="shared" si="15"/>
        <v>216.65</v>
      </c>
      <c r="H993" s="2">
        <v>43921</v>
      </c>
      <c r="I993" t="s">
        <v>38</v>
      </c>
      <c r="J993" t="s">
        <v>135</v>
      </c>
      <c r="K993" t="s">
        <v>116</v>
      </c>
      <c r="M993">
        <v>2234</v>
      </c>
      <c r="N993">
        <v>363776</v>
      </c>
      <c r="S993" t="s">
        <v>117</v>
      </c>
      <c r="T993">
        <v>305</v>
      </c>
      <c r="W993">
        <v>3</v>
      </c>
      <c r="X993">
        <v>20</v>
      </c>
      <c r="Y993">
        <v>5</v>
      </c>
      <c r="Z993">
        <v>1001702</v>
      </c>
      <c r="AA993" t="s">
        <v>43</v>
      </c>
      <c r="AB993">
        <v>102</v>
      </c>
      <c r="AC993" t="s">
        <v>45</v>
      </c>
      <c r="AD993" t="s">
        <v>45</v>
      </c>
      <c r="AE993">
        <v>38</v>
      </c>
    </row>
    <row r="994" spans="2:31" x14ac:dyDescent="0.25">
      <c r="B994">
        <v>105</v>
      </c>
      <c r="C994">
        <v>2019099</v>
      </c>
      <c r="D994">
        <v>1745</v>
      </c>
      <c r="E994" t="s">
        <v>114</v>
      </c>
      <c r="F994" s="1">
        <v>216.65</v>
      </c>
      <c r="G994" s="1">
        <f t="shared" si="15"/>
        <v>216.65</v>
      </c>
      <c r="H994" s="2">
        <v>43921</v>
      </c>
      <c r="I994" t="s">
        <v>38</v>
      </c>
      <c r="J994" t="s">
        <v>135</v>
      </c>
      <c r="K994" t="s">
        <v>116</v>
      </c>
      <c r="M994">
        <v>2234</v>
      </c>
      <c r="N994">
        <v>363776</v>
      </c>
      <c r="S994" t="s">
        <v>117</v>
      </c>
      <c r="T994">
        <v>305</v>
      </c>
      <c r="W994">
        <v>3</v>
      </c>
      <c r="X994">
        <v>20</v>
      </c>
      <c r="Y994">
        <v>5</v>
      </c>
      <c r="Z994">
        <v>1001702</v>
      </c>
      <c r="AA994" t="s">
        <v>43</v>
      </c>
      <c r="AB994">
        <v>102</v>
      </c>
      <c r="AC994" t="s">
        <v>45</v>
      </c>
      <c r="AD994" t="s">
        <v>45</v>
      </c>
      <c r="AE994">
        <v>80</v>
      </c>
    </row>
    <row r="995" spans="2:31" x14ac:dyDescent="0.25">
      <c r="B995">
        <v>105</v>
      </c>
      <c r="C995">
        <v>2019099</v>
      </c>
      <c r="D995">
        <v>1745</v>
      </c>
      <c r="E995" t="s">
        <v>114</v>
      </c>
      <c r="F995" s="1">
        <v>216.65</v>
      </c>
      <c r="G995" s="1">
        <f t="shared" si="15"/>
        <v>216.65</v>
      </c>
      <c r="H995" s="2">
        <v>43921</v>
      </c>
      <c r="I995" t="s">
        <v>38</v>
      </c>
      <c r="J995" t="s">
        <v>135</v>
      </c>
      <c r="K995" t="s">
        <v>116</v>
      </c>
      <c r="M995">
        <v>2234</v>
      </c>
      <c r="N995">
        <v>363776</v>
      </c>
      <c r="S995" t="s">
        <v>117</v>
      </c>
      <c r="T995">
        <v>305</v>
      </c>
      <c r="W995">
        <v>3</v>
      </c>
      <c r="X995">
        <v>20</v>
      </c>
      <c r="Y995">
        <v>5</v>
      </c>
      <c r="Z995">
        <v>1001702</v>
      </c>
      <c r="AA995" t="s">
        <v>43</v>
      </c>
      <c r="AB995">
        <v>102</v>
      </c>
      <c r="AC995" t="s">
        <v>45</v>
      </c>
      <c r="AD995" t="s">
        <v>45</v>
      </c>
      <c r="AE995">
        <v>84</v>
      </c>
    </row>
    <row r="996" spans="2:31" x14ac:dyDescent="0.25">
      <c r="B996">
        <v>105</v>
      </c>
      <c r="C996">
        <v>2019099</v>
      </c>
      <c r="D996">
        <v>1745</v>
      </c>
      <c r="E996" t="s">
        <v>114</v>
      </c>
      <c r="F996" s="1">
        <v>216.32</v>
      </c>
      <c r="G996" s="1">
        <f t="shared" si="15"/>
        <v>216.32</v>
      </c>
      <c r="H996" s="2">
        <v>43921</v>
      </c>
      <c r="I996" t="s">
        <v>38</v>
      </c>
      <c r="J996" t="s">
        <v>139</v>
      </c>
      <c r="K996" t="s">
        <v>157</v>
      </c>
      <c r="M996">
        <v>2234</v>
      </c>
      <c r="N996">
        <v>363776</v>
      </c>
      <c r="S996" t="s">
        <v>117</v>
      </c>
      <c r="T996">
        <v>305</v>
      </c>
      <c r="W996">
        <v>3</v>
      </c>
      <c r="X996">
        <v>20</v>
      </c>
      <c r="Y996">
        <v>4.5</v>
      </c>
      <c r="Z996">
        <v>1099725</v>
      </c>
      <c r="AA996" t="s">
        <v>43</v>
      </c>
      <c r="AB996">
        <v>102</v>
      </c>
      <c r="AC996" t="s">
        <v>45</v>
      </c>
      <c r="AD996" t="s">
        <v>45</v>
      </c>
      <c r="AE996">
        <v>74</v>
      </c>
    </row>
    <row r="997" spans="2:31" x14ac:dyDescent="0.25">
      <c r="B997">
        <v>105</v>
      </c>
      <c r="C997">
        <v>2019099</v>
      </c>
      <c r="D997">
        <v>1745</v>
      </c>
      <c r="E997" t="s">
        <v>114</v>
      </c>
      <c r="F997" s="1">
        <v>198.08</v>
      </c>
      <c r="G997" s="1">
        <f t="shared" si="15"/>
        <v>198.08</v>
      </c>
      <c r="H997" s="2">
        <v>43921</v>
      </c>
      <c r="I997" t="s">
        <v>38</v>
      </c>
      <c r="J997" t="s">
        <v>133</v>
      </c>
      <c r="K997" t="s">
        <v>116</v>
      </c>
      <c r="M997">
        <v>2234</v>
      </c>
      <c r="N997">
        <v>363776</v>
      </c>
      <c r="S997" t="s">
        <v>117</v>
      </c>
      <c r="T997">
        <v>305</v>
      </c>
      <c r="W997">
        <v>3</v>
      </c>
      <c r="X997">
        <v>20</v>
      </c>
      <c r="Y997">
        <v>4</v>
      </c>
      <c r="Z997">
        <v>1099820</v>
      </c>
      <c r="AA997" t="s">
        <v>43</v>
      </c>
      <c r="AB997">
        <v>102</v>
      </c>
      <c r="AC997" t="s">
        <v>45</v>
      </c>
      <c r="AD997" t="s">
        <v>45</v>
      </c>
      <c r="AE997">
        <v>44</v>
      </c>
    </row>
    <row r="998" spans="2:31" x14ac:dyDescent="0.25">
      <c r="B998">
        <v>105</v>
      </c>
      <c r="C998">
        <v>2019099</v>
      </c>
      <c r="D998">
        <v>1745</v>
      </c>
      <c r="E998" t="s">
        <v>114</v>
      </c>
      <c r="F998" s="1">
        <v>198.08</v>
      </c>
      <c r="G998" s="1">
        <f t="shared" si="15"/>
        <v>198.08</v>
      </c>
      <c r="H998" s="2">
        <v>43921</v>
      </c>
      <c r="I998" t="s">
        <v>38</v>
      </c>
      <c r="J998" t="s">
        <v>127</v>
      </c>
      <c r="K998" t="s">
        <v>116</v>
      </c>
      <c r="M998">
        <v>2234</v>
      </c>
      <c r="N998">
        <v>363776</v>
      </c>
      <c r="S998" t="s">
        <v>117</v>
      </c>
      <c r="T998">
        <v>305</v>
      </c>
      <c r="W998">
        <v>3</v>
      </c>
      <c r="X998">
        <v>20</v>
      </c>
      <c r="Y998">
        <v>4</v>
      </c>
      <c r="Z998">
        <v>1099997</v>
      </c>
      <c r="AA998" t="s">
        <v>43</v>
      </c>
      <c r="AB998">
        <v>102</v>
      </c>
      <c r="AC998" t="s">
        <v>45</v>
      </c>
      <c r="AD998" t="s">
        <v>45</v>
      </c>
      <c r="AE998">
        <v>52</v>
      </c>
    </row>
    <row r="999" spans="2:31" x14ac:dyDescent="0.25">
      <c r="B999">
        <v>105</v>
      </c>
      <c r="C999">
        <v>2019099</v>
      </c>
      <c r="D999">
        <v>1745</v>
      </c>
      <c r="E999" t="s">
        <v>114</v>
      </c>
      <c r="F999" s="1">
        <v>198.08</v>
      </c>
      <c r="G999" s="1">
        <f t="shared" si="15"/>
        <v>198.08</v>
      </c>
      <c r="H999" s="2">
        <v>43921</v>
      </c>
      <c r="I999" t="s">
        <v>38</v>
      </c>
      <c r="J999" t="s">
        <v>127</v>
      </c>
      <c r="K999" t="s">
        <v>116</v>
      </c>
      <c r="M999">
        <v>2234</v>
      </c>
      <c r="N999">
        <v>363776</v>
      </c>
      <c r="S999" t="s">
        <v>117</v>
      </c>
      <c r="T999">
        <v>305</v>
      </c>
      <c r="W999">
        <v>3</v>
      </c>
      <c r="X999">
        <v>20</v>
      </c>
      <c r="Y999">
        <v>4</v>
      </c>
      <c r="Z999">
        <v>1099997</v>
      </c>
      <c r="AA999" t="s">
        <v>43</v>
      </c>
      <c r="AB999">
        <v>102</v>
      </c>
      <c r="AC999" t="s">
        <v>45</v>
      </c>
      <c r="AD999" t="s">
        <v>45</v>
      </c>
      <c r="AE999">
        <v>53</v>
      </c>
    </row>
    <row r="1000" spans="2:31" x14ac:dyDescent="0.25">
      <c r="B1000">
        <v>105</v>
      </c>
      <c r="C1000">
        <v>2019099</v>
      </c>
      <c r="D1000">
        <v>1745</v>
      </c>
      <c r="E1000" t="s">
        <v>114</v>
      </c>
      <c r="F1000" s="1">
        <v>188</v>
      </c>
      <c r="G1000" s="1">
        <f t="shared" si="15"/>
        <v>188</v>
      </c>
      <c r="H1000" s="2">
        <v>43921</v>
      </c>
      <c r="I1000" t="s">
        <v>38</v>
      </c>
      <c r="J1000" t="s">
        <v>125</v>
      </c>
      <c r="K1000" t="s">
        <v>126</v>
      </c>
      <c r="M1000">
        <v>368945</v>
      </c>
      <c r="N1000">
        <v>364517</v>
      </c>
      <c r="S1000" t="s">
        <v>50</v>
      </c>
      <c r="T1000">
        <v>305</v>
      </c>
      <c r="W1000">
        <v>3</v>
      </c>
      <c r="X1000">
        <v>20</v>
      </c>
      <c r="AA1000" t="s">
        <v>43</v>
      </c>
      <c r="AB1000">
        <v>251</v>
      </c>
      <c r="AC1000" t="s">
        <v>51</v>
      </c>
      <c r="AD1000" t="s">
        <v>45</v>
      </c>
      <c r="AE1000">
        <v>768</v>
      </c>
    </row>
    <row r="1001" spans="2:31" x14ac:dyDescent="0.25">
      <c r="B1001">
        <v>105</v>
      </c>
      <c r="C1001">
        <v>2019099</v>
      </c>
      <c r="D1001">
        <v>1745</v>
      </c>
      <c r="E1001" t="s">
        <v>114</v>
      </c>
      <c r="F1001" s="1">
        <v>188</v>
      </c>
      <c r="G1001" s="1">
        <f t="shared" si="15"/>
        <v>188</v>
      </c>
      <c r="H1001" s="2">
        <v>43921</v>
      </c>
      <c r="I1001" t="s">
        <v>38</v>
      </c>
      <c r="J1001" t="s">
        <v>125</v>
      </c>
      <c r="K1001" t="s">
        <v>126</v>
      </c>
      <c r="M1001">
        <v>368945</v>
      </c>
      <c r="N1001">
        <v>364517</v>
      </c>
      <c r="S1001" t="s">
        <v>50</v>
      </c>
      <c r="T1001">
        <v>305</v>
      </c>
      <c r="W1001">
        <v>3</v>
      </c>
      <c r="X1001">
        <v>20</v>
      </c>
      <c r="AA1001" t="s">
        <v>43</v>
      </c>
      <c r="AB1001">
        <v>251</v>
      </c>
      <c r="AC1001" t="s">
        <v>51</v>
      </c>
      <c r="AD1001" t="s">
        <v>45</v>
      </c>
      <c r="AE1001">
        <v>774</v>
      </c>
    </row>
    <row r="1002" spans="2:31" x14ac:dyDescent="0.25">
      <c r="B1002">
        <v>105</v>
      </c>
      <c r="C1002">
        <v>2019099</v>
      </c>
      <c r="D1002">
        <v>1745</v>
      </c>
      <c r="E1002" t="s">
        <v>114</v>
      </c>
      <c r="F1002" s="1">
        <v>188</v>
      </c>
      <c r="G1002" s="1">
        <f t="shared" si="15"/>
        <v>188</v>
      </c>
      <c r="H1002" s="2">
        <v>43921</v>
      </c>
      <c r="I1002" t="s">
        <v>38</v>
      </c>
      <c r="J1002" t="s">
        <v>125</v>
      </c>
      <c r="K1002" t="s">
        <v>126</v>
      </c>
      <c r="M1002">
        <v>368945</v>
      </c>
      <c r="N1002">
        <v>364517</v>
      </c>
      <c r="S1002" t="s">
        <v>50</v>
      </c>
      <c r="T1002">
        <v>305</v>
      </c>
      <c r="W1002">
        <v>3</v>
      </c>
      <c r="X1002">
        <v>20</v>
      </c>
      <c r="AA1002" t="s">
        <v>43</v>
      </c>
      <c r="AB1002">
        <v>251</v>
      </c>
      <c r="AC1002" t="s">
        <v>51</v>
      </c>
      <c r="AD1002" t="s">
        <v>45</v>
      </c>
      <c r="AE1002">
        <v>775</v>
      </c>
    </row>
    <row r="1003" spans="2:31" x14ac:dyDescent="0.25">
      <c r="B1003">
        <v>105</v>
      </c>
      <c r="C1003">
        <v>2019099</v>
      </c>
      <c r="D1003">
        <v>1745</v>
      </c>
      <c r="E1003" t="s">
        <v>114</v>
      </c>
      <c r="F1003" s="1">
        <v>184</v>
      </c>
      <c r="G1003" s="1">
        <f t="shared" si="15"/>
        <v>184</v>
      </c>
      <c r="H1003" s="2">
        <v>43921</v>
      </c>
      <c r="I1003" t="s">
        <v>38</v>
      </c>
      <c r="J1003" t="s">
        <v>120</v>
      </c>
      <c r="K1003" t="s">
        <v>116</v>
      </c>
      <c r="M1003">
        <v>2234</v>
      </c>
      <c r="N1003">
        <v>363776</v>
      </c>
      <c r="S1003" t="s">
        <v>117</v>
      </c>
      <c r="T1003">
        <v>305</v>
      </c>
      <c r="W1003">
        <v>3</v>
      </c>
      <c r="X1003">
        <v>20</v>
      </c>
      <c r="Y1003">
        <v>2</v>
      </c>
      <c r="Z1003">
        <v>1099823</v>
      </c>
      <c r="AA1003" t="s">
        <v>43</v>
      </c>
      <c r="AB1003">
        <v>102</v>
      </c>
      <c r="AC1003" t="s">
        <v>45</v>
      </c>
      <c r="AD1003" t="s">
        <v>45</v>
      </c>
      <c r="AE1003">
        <v>62</v>
      </c>
    </row>
    <row r="1004" spans="2:31" x14ac:dyDescent="0.25">
      <c r="B1004">
        <v>105</v>
      </c>
      <c r="C1004">
        <v>2019099</v>
      </c>
      <c r="D1004">
        <v>1745</v>
      </c>
      <c r="E1004" t="s">
        <v>114</v>
      </c>
      <c r="F1004" s="1">
        <v>184</v>
      </c>
      <c r="G1004" s="1">
        <f t="shared" si="15"/>
        <v>184</v>
      </c>
      <c r="H1004" s="2">
        <v>43921</v>
      </c>
      <c r="I1004" t="s">
        <v>38</v>
      </c>
      <c r="J1004" t="s">
        <v>120</v>
      </c>
      <c r="K1004" t="s">
        <v>116</v>
      </c>
      <c r="M1004">
        <v>2234</v>
      </c>
      <c r="N1004">
        <v>363776</v>
      </c>
      <c r="S1004" t="s">
        <v>117</v>
      </c>
      <c r="T1004">
        <v>305</v>
      </c>
      <c r="W1004">
        <v>3</v>
      </c>
      <c r="X1004">
        <v>20</v>
      </c>
      <c r="Y1004">
        <v>2</v>
      </c>
      <c r="Z1004">
        <v>1099823</v>
      </c>
      <c r="AA1004" t="s">
        <v>43</v>
      </c>
      <c r="AB1004">
        <v>102</v>
      </c>
      <c r="AC1004" t="s">
        <v>45</v>
      </c>
      <c r="AD1004" t="s">
        <v>45</v>
      </c>
      <c r="AE1004">
        <v>65</v>
      </c>
    </row>
    <row r="1005" spans="2:31" x14ac:dyDescent="0.25">
      <c r="B1005">
        <v>105</v>
      </c>
      <c r="C1005">
        <v>2019099</v>
      </c>
      <c r="D1005">
        <v>1745</v>
      </c>
      <c r="E1005" t="s">
        <v>114</v>
      </c>
      <c r="F1005" s="1">
        <v>184</v>
      </c>
      <c r="G1005" s="1">
        <f t="shared" si="15"/>
        <v>184</v>
      </c>
      <c r="H1005" s="2">
        <v>43921</v>
      </c>
      <c r="I1005" t="s">
        <v>38</v>
      </c>
      <c r="J1005" t="s">
        <v>120</v>
      </c>
      <c r="K1005" t="s">
        <v>116</v>
      </c>
      <c r="M1005">
        <v>2234</v>
      </c>
      <c r="N1005">
        <v>363776</v>
      </c>
      <c r="S1005" t="s">
        <v>117</v>
      </c>
      <c r="T1005">
        <v>305</v>
      </c>
      <c r="W1005">
        <v>3</v>
      </c>
      <c r="X1005">
        <v>20</v>
      </c>
      <c r="Y1005">
        <v>2</v>
      </c>
      <c r="Z1005">
        <v>1099823</v>
      </c>
      <c r="AA1005" t="s">
        <v>43</v>
      </c>
      <c r="AB1005">
        <v>102</v>
      </c>
      <c r="AC1005" t="s">
        <v>45</v>
      </c>
      <c r="AD1005" t="s">
        <v>45</v>
      </c>
      <c r="AE1005">
        <v>66</v>
      </c>
    </row>
    <row r="1006" spans="2:31" x14ac:dyDescent="0.25">
      <c r="B1006">
        <v>105</v>
      </c>
      <c r="C1006">
        <v>2019099</v>
      </c>
      <c r="D1006">
        <v>1745</v>
      </c>
      <c r="E1006" t="s">
        <v>114</v>
      </c>
      <c r="F1006" s="1">
        <v>184</v>
      </c>
      <c r="G1006" s="1">
        <f t="shared" si="15"/>
        <v>184</v>
      </c>
      <c r="H1006" s="2">
        <v>43921</v>
      </c>
      <c r="I1006" t="s">
        <v>38</v>
      </c>
      <c r="J1006" t="s">
        <v>120</v>
      </c>
      <c r="K1006" t="s">
        <v>116</v>
      </c>
      <c r="M1006">
        <v>2234</v>
      </c>
      <c r="N1006">
        <v>363776</v>
      </c>
      <c r="S1006" t="s">
        <v>117</v>
      </c>
      <c r="T1006">
        <v>305</v>
      </c>
      <c r="W1006">
        <v>3</v>
      </c>
      <c r="X1006">
        <v>20</v>
      </c>
      <c r="Y1006">
        <v>2</v>
      </c>
      <c r="Z1006">
        <v>1099823</v>
      </c>
      <c r="AA1006" t="s">
        <v>43</v>
      </c>
      <c r="AB1006">
        <v>102</v>
      </c>
      <c r="AC1006" t="s">
        <v>45</v>
      </c>
      <c r="AD1006" t="s">
        <v>45</v>
      </c>
      <c r="AE1006">
        <v>68</v>
      </c>
    </row>
    <row r="1007" spans="2:31" x14ac:dyDescent="0.25">
      <c r="B1007">
        <v>105</v>
      </c>
      <c r="C1007">
        <v>2019099</v>
      </c>
      <c r="D1007">
        <v>1745</v>
      </c>
      <c r="E1007" t="s">
        <v>114</v>
      </c>
      <c r="F1007" s="1">
        <v>184</v>
      </c>
      <c r="G1007" s="1">
        <f t="shared" si="15"/>
        <v>184</v>
      </c>
      <c r="H1007" s="2">
        <v>43921</v>
      </c>
      <c r="I1007" t="s">
        <v>38</v>
      </c>
      <c r="J1007" t="s">
        <v>120</v>
      </c>
      <c r="K1007" t="s">
        <v>116</v>
      </c>
      <c r="M1007">
        <v>2234</v>
      </c>
      <c r="N1007">
        <v>363776</v>
      </c>
      <c r="S1007" t="s">
        <v>117</v>
      </c>
      <c r="T1007">
        <v>305</v>
      </c>
      <c r="W1007">
        <v>3</v>
      </c>
      <c r="X1007">
        <v>20</v>
      </c>
      <c r="Y1007">
        <v>2</v>
      </c>
      <c r="Z1007">
        <v>1099823</v>
      </c>
      <c r="AA1007" t="s">
        <v>43</v>
      </c>
      <c r="AB1007">
        <v>102</v>
      </c>
      <c r="AC1007" t="s">
        <v>45</v>
      </c>
      <c r="AD1007" t="s">
        <v>45</v>
      </c>
      <c r="AE1007">
        <v>69</v>
      </c>
    </row>
    <row r="1008" spans="2:31" x14ac:dyDescent="0.25">
      <c r="B1008">
        <v>105</v>
      </c>
      <c r="C1008">
        <v>2019099</v>
      </c>
      <c r="D1008">
        <v>1745</v>
      </c>
      <c r="E1008" t="s">
        <v>114</v>
      </c>
      <c r="F1008" s="1">
        <v>184</v>
      </c>
      <c r="G1008" s="1">
        <f t="shared" si="15"/>
        <v>184</v>
      </c>
      <c r="H1008" s="2">
        <v>43921</v>
      </c>
      <c r="I1008" t="s">
        <v>38</v>
      </c>
      <c r="J1008" t="s">
        <v>120</v>
      </c>
      <c r="K1008" t="s">
        <v>116</v>
      </c>
      <c r="M1008">
        <v>2234</v>
      </c>
      <c r="N1008">
        <v>363776</v>
      </c>
      <c r="S1008" t="s">
        <v>117</v>
      </c>
      <c r="T1008">
        <v>305</v>
      </c>
      <c r="W1008">
        <v>3</v>
      </c>
      <c r="X1008">
        <v>20</v>
      </c>
      <c r="Y1008">
        <v>2</v>
      </c>
      <c r="Z1008">
        <v>1099823</v>
      </c>
      <c r="AA1008" t="s">
        <v>43</v>
      </c>
      <c r="AB1008">
        <v>102</v>
      </c>
      <c r="AC1008" t="s">
        <v>45</v>
      </c>
      <c r="AD1008" t="s">
        <v>45</v>
      </c>
      <c r="AE1008">
        <v>70</v>
      </c>
    </row>
    <row r="1009" spans="2:31" x14ac:dyDescent="0.25">
      <c r="B1009">
        <v>105</v>
      </c>
      <c r="C1009">
        <v>2019099</v>
      </c>
      <c r="D1009">
        <v>1745</v>
      </c>
      <c r="E1009" t="s">
        <v>114</v>
      </c>
      <c r="F1009" s="1">
        <v>173.32</v>
      </c>
      <c r="G1009" s="1">
        <f t="shared" si="15"/>
        <v>173.32</v>
      </c>
      <c r="H1009" s="2">
        <v>43921</v>
      </c>
      <c r="I1009" t="s">
        <v>38</v>
      </c>
      <c r="J1009" t="s">
        <v>125</v>
      </c>
      <c r="K1009" t="s">
        <v>126</v>
      </c>
      <c r="M1009">
        <v>368944</v>
      </c>
      <c r="N1009">
        <v>364511</v>
      </c>
      <c r="S1009" t="s">
        <v>50</v>
      </c>
      <c r="T1009">
        <v>305</v>
      </c>
      <c r="W1009">
        <v>3</v>
      </c>
      <c r="X1009">
        <v>20</v>
      </c>
      <c r="AA1009" t="s">
        <v>43</v>
      </c>
      <c r="AB1009">
        <v>288</v>
      </c>
      <c r="AC1009" t="s">
        <v>51</v>
      </c>
      <c r="AD1009" t="s">
        <v>45</v>
      </c>
      <c r="AE1009">
        <v>389</v>
      </c>
    </row>
    <row r="1010" spans="2:31" x14ac:dyDescent="0.25">
      <c r="B1010">
        <v>105</v>
      </c>
      <c r="C1010">
        <v>2019099</v>
      </c>
      <c r="D1010">
        <v>1745</v>
      </c>
      <c r="E1010" t="s">
        <v>114</v>
      </c>
      <c r="F1010" s="1">
        <v>173.32</v>
      </c>
      <c r="G1010" s="1">
        <f t="shared" si="15"/>
        <v>173.32</v>
      </c>
      <c r="H1010" s="2">
        <v>43921</v>
      </c>
      <c r="I1010" t="s">
        <v>38</v>
      </c>
      <c r="J1010" t="s">
        <v>125</v>
      </c>
      <c r="K1010" t="s">
        <v>126</v>
      </c>
      <c r="M1010">
        <v>368945</v>
      </c>
      <c r="N1010">
        <v>364517</v>
      </c>
      <c r="S1010" t="s">
        <v>50</v>
      </c>
      <c r="T1010">
        <v>305</v>
      </c>
      <c r="W1010">
        <v>3</v>
      </c>
      <c r="X1010">
        <v>20</v>
      </c>
      <c r="AA1010" t="s">
        <v>43</v>
      </c>
      <c r="AB1010">
        <v>251</v>
      </c>
      <c r="AC1010" t="s">
        <v>51</v>
      </c>
      <c r="AD1010" t="s">
        <v>45</v>
      </c>
      <c r="AE1010">
        <v>829</v>
      </c>
    </row>
    <row r="1011" spans="2:31" x14ac:dyDescent="0.25">
      <c r="B1011">
        <v>105</v>
      </c>
      <c r="C1011">
        <v>2019099</v>
      </c>
      <c r="D1011">
        <v>1745</v>
      </c>
      <c r="E1011" t="s">
        <v>114</v>
      </c>
      <c r="F1011" s="1">
        <v>173.32</v>
      </c>
      <c r="G1011" s="1">
        <f t="shared" si="15"/>
        <v>173.32</v>
      </c>
      <c r="H1011" s="2">
        <v>43921</v>
      </c>
      <c r="I1011" t="s">
        <v>38</v>
      </c>
      <c r="J1011" t="s">
        <v>125</v>
      </c>
      <c r="K1011" t="s">
        <v>126</v>
      </c>
      <c r="M1011">
        <v>368945</v>
      </c>
      <c r="N1011">
        <v>364517</v>
      </c>
      <c r="S1011" t="s">
        <v>50</v>
      </c>
      <c r="T1011">
        <v>305</v>
      </c>
      <c r="W1011">
        <v>3</v>
      </c>
      <c r="X1011">
        <v>20</v>
      </c>
      <c r="AA1011" t="s">
        <v>43</v>
      </c>
      <c r="AB1011">
        <v>251</v>
      </c>
      <c r="AC1011" t="s">
        <v>51</v>
      </c>
      <c r="AD1011" t="s">
        <v>45</v>
      </c>
      <c r="AE1011">
        <v>832</v>
      </c>
    </row>
    <row r="1012" spans="2:31" x14ac:dyDescent="0.25">
      <c r="B1012">
        <v>105</v>
      </c>
      <c r="C1012">
        <v>2019099</v>
      </c>
      <c r="D1012">
        <v>1745</v>
      </c>
      <c r="E1012" t="s">
        <v>114</v>
      </c>
      <c r="F1012" s="1">
        <v>173.32</v>
      </c>
      <c r="G1012" s="1">
        <f t="shared" si="15"/>
        <v>173.32</v>
      </c>
      <c r="H1012" s="2">
        <v>43921</v>
      </c>
      <c r="I1012" t="s">
        <v>38</v>
      </c>
      <c r="J1012" t="s">
        <v>125</v>
      </c>
      <c r="K1012" t="s">
        <v>126</v>
      </c>
      <c r="M1012">
        <v>368945</v>
      </c>
      <c r="N1012">
        <v>364517</v>
      </c>
      <c r="S1012" t="s">
        <v>50</v>
      </c>
      <c r="T1012">
        <v>305</v>
      </c>
      <c r="W1012">
        <v>3</v>
      </c>
      <c r="X1012">
        <v>20</v>
      </c>
      <c r="AA1012" t="s">
        <v>43</v>
      </c>
      <c r="AB1012">
        <v>251</v>
      </c>
      <c r="AC1012" t="s">
        <v>51</v>
      </c>
      <c r="AD1012" t="s">
        <v>45</v>
      </c>
      <c r="AE1012">
        <v>833</v>
      </c>
    </row>
    <row r="1013" spans="2:31" x14ac:dyDescent="0.25">
      <c r="B1013">
        <v>105</v>
      </c>
      <c r="C1013">
        <v>2019099</v>
      </c>
      <c r="D1013">
        <v>1745</v>
      </c>
      <c r="E1013" t="s">
        <v>114</v>
      </c>
      <c r="F1013" s="1">
        <v>173.32</v>
      </c>
      <c r="G1013" s="1">
        <f t="shared" si="15"/>
        <v>173.32</v>
      </c>
      <c r="H1013" s="2">
        <v>43921</v>
      </c>
      <c r="I1013" t="s">
        <v>38</v>
      </c>
      <c r="J1013" t="s">
        <v>125</v>
      </c>
      <c r="K1013" t="s">
        <v>126</v>
      </c>
      <c r="M1013">
        <v>368945</v>
      </c>
      <c r="N1013">
        <v>364517</v>
      </c>
      <c r="S1013" t="s">
        <v>50</v>
      </c>
      <c r="T1013">
        <v>305</v>
      </c>
      <c r="W1013">
        <v>3</v>
      </c>
      <c r="X1013">
        <v>20</v>
      </c>
      <c r="AA1013" t="s">
        <v>43</v>
      </c>
      <c r="AB1013">
        <v>251</v>
      </c>
      <c r="AC1013" t="s">
        <v>51</v>
      </c>
      <c r="AD1013" t="s">
        <v>45</v>
      </c>
      <c r="AE1013">
        <v>836</v>
      </c>
    </row>
    <row r="1014" spans="2:31" x14ac:dyDescent="0.25">
      <c r="B1014">
        <v>105</v>
      </c>
      <c r="C1014">
        <v>2019099</v>
      </c>
      <c r="D1014">
        <v>1745</v>
      </c>
      <c r="E1014" t="s">
        <v>114</v>
      </c>
      <c r="F1014" s="1">
        <v>173.32</v>
      </c>
      <c r="G1014" s="1">
        <f t="shared" si="15"/>
        <v>173.32</v>
      </c>
      <c r="H1014" s="2">
        <v>43921</v>
      </c>
      <c r="I1014" t="s">
        <v>38</v>
      </c>
      <c r="J1014" t="s">
        <v>125</v>
      </c>
      <c r="K1014" t="s">
        <v>126</v>
      </c>
      <c r="M1014">
        <v>368945</v>
      </c>
      <c r="N1014">
        <v>364517</v>
      </c>
      <c r="S1014" t="s">
        <v>50</v>
      </c>
      <c r="T1014">
        <v>305</v>
      </c>
      <c r="W1014">
        <v>3</v>
      </c>
      <c r="X1014">
        <v>20</v>
      </c>
      <c r="AA1014" t="s">
        <v>43</v>
      </c>
      <c r="AB1014">
        <v>251</v>
      </c>
      <c r="AC1014" t="s">
        <v>51</v>
      </c>
      <c r="AD1014" t="s">
        <v>45</v>
      </c>
      <c r="AE1014">
        <v>837</v>
      </c>
    </row>
    <row r="1015" spans="2:31" x14ac:dyDescent="0.25">
      <c r="B1015">
        <v>105</v>
      </c>
      <c r="C1015">
        <v>2019099</v>
      </c>
      <c r="D1015">
        <v>1745</v>
      </c>
      <c r="E1015" t="s">
        <v>114</v>
      </c>
      <c r="F1015" s="1">
        <v>173.32</v>
      </c>
      <c r="G1015" s="1">
        <f t="shared" si="15"/>
        <v>173.32</v>
      </c>
      <c r="H1015" s="2">
        <v>43921</v>
      </c>
      <c r="I1015" t="s">
        <v>38</v>
      </c>
      <c r="J1015" t="s">
        <v>141</v>
      </c>
      <c r="K1015" t="s">
        <v>116</v>
      </c>
      <c r="M1015">
        <v>2234</v>
      </c>
      <c r="N1015">
        <v>363776</v>
      </c>
      <c r="S1015" t="s">
        <v>117</v>
      </c>
      <c r="T1015">
        <v>305</v>
      </c>
      <c r="W1015">
        <v>3</v>
      </c>
      <c r="X1015">
        <v>20</v>
      </c>
      <c r="Y1015">
        <v>4</v>
      </c>
      <c r="Z1015">
        <v>1001797</v>
      </c>
      <c r="AA1015" t="s">
        <v>43</v>
      </c>
      <c r="AB1015">
        <v>102</v>
      </c>
      <c r="AC1015" t="s">
        <v>45</v>
      </c>
      <c r="AD1015" t="s">
        <v>45</v>
      </c>
      <c r="AE1015">
        <v>30</v>
      </c>
    </row>
    <row r="1016" spans="2:31" x14ac:dyDescent="0.25">
      <c r="B1016">
        <v>105</v>
      </c>
      <c r="C1016">
        <v>2019099</v>
      </c>
      <c r="D1016">
        <v>1745</v>
      </c>
      <c r="E1016" t="s">
        <v>114</v>
      </c>
      <c r="F1016" s="1">
        <v>173.32</v>
      </c>
      <c r="G1016" s="1">
        <f t="shared" si="15"/>
        <v>173.32</v>
      </c>
      <c r="H1016" s="2">
        <v>43921</v>
      </c>
      <c r="I1016" t="s">
        <v>38</v>
      </c>
      <c r="J1016" t="s">
        <v>135</v>
      </c>
      <c r="K1016" t="s">
        <v>116</v>
      </c>
      <c r="M1016">
        <v>2234</v>
      </c>
      <c r="N1016">
        <v>363776</v>
      </c>
      <c r="S1016" t="s">
        <v>117</v>
      </c>
      <c r="T1016">
        <v>305</v>
      </c>
      <c r="W1016">
        <v>3</v>
      </c>
      <c r="X1016">
        <v>20</v>
      </c>
      <c r="Y1016">
        <v>4</v>
      </c>
      <c r="Z1016">
        <v>1001702</v>
      </c>
      <c r="AA1016" t="s">
        <v>43</v>
      </c>
      <c r="AB1016">
        <v>102</v>
      </c>
      <c r="AC1016" t="s">
        <v>45</v>
      </c>
      <c r="AD1016" t="s">
        <v>45</v>
      </c>
      <c r="AE1016">
        <v>39</v>
      </c>
    </row>
    <row r="1017" spans="2:31" x14ac:dyDescent="0.25">
      <c r="B1017">
        <v>105</v>
      </c>
      <c r="C1017">
        <v>2019099</v>
      </c>
      <c r="D1017">
        <v>1745</v>
      </c>
      <c r="E1017" t="s">
        <v>114</v>
      </c>
      <c r="F1017" s="1">
        <v>173.32</v>
      </c>
      <c r="G1017" s="1">
        <f t="shared" si="15"/>
        <v>173.32</v>
      </c>
      <c r="H1017" s="2">
        <v>43921</v>
      </c>
      <c r="I1017" t="s">
        <v>38</v>
      </c>
      <c r="J1017" t="s">
        <v>135</v>
      </c>
      <c r="K1017" t="s">
        <v>116</v>
      </c>
      <c r="M1017">
        <v>2234</v>
      </c>
      <c r="N1017">
        <v>363776</v>
      </c>
      <c r="S1017" t="s">
        <v>117</v>
      </c>
      <c r="T1017">
        <v>305</v>
      </c>
      <c r="W1017">
        <v>3</v>
      </c>
      <c r="X1017">
        <v>20</v>
      </c>
      <c r="Y1017">
        <v>4</v>
      </c>
      <c r="Z1017">
        <v>1001702</v>
      </c>
      <c r="AA1017" t="s">
        <v>43</v>
      </c>
      <c r="AB1017">
        <v>102</v>
      </c>
      <c r="AC1017" t="s">
        <v>45</v>
      </c>
      <c r="AD1017" t="s">
        <v>45</v>
      </c>
      <c r="AE1017">
        <v>83</v>
      </c>
    </row>
    <row r="1018" spans="2:31" x14ac:dyDescent="0.25">
      <c r="B1018">
        <v>105</v>
      </c>
      <c r="C1018">
        <v>2019099</v>
      </c>
      <c r="D1018">
        <v>1745</v>
      </c>
      <c r="E1018" t="s">
        <v>114</v>
      </c>
      <c r="F1018" s="1">
        <v>173.32</v>
      </c>
      <c r="G1018" s="1">
        <f t="shared" si="15"/>
        <v>173.32</v>
      </c>
      <c r="H1018" s="2">
        <v>43921</v>
      </c>
      <c r="I1018" t="s">
        <v>38</v>
      </c>
      <c r="J1018" t="s">
        <v>135</v>
      </c>
      <c r="K1018" t="s">
        <v>116</v>
      </c>
      <c r="M1018">
        <v>2234</v>
      </c>
      <c r="N1018">
        <v>363776</v>
      </c>
      <c r="S1018" t="s">
        <v>117</v>
      </c>
      <c r="T1018">
        <v>305</v>
      </c>
      <c r="W1018">
        <v>3</v>
      </c>
      <c r="X1018">
        <v>20</v>
      </c>
      <c r="Y1018">
        <v>4</v>
      </c>
      <c r="Z1018">
        <v>1001702</v>
      </c>
      <c r="AA1018" t="s">
        <v>43</v>
      </c>
      <c r="AB1018">
        <v>102</v>
      </c>
      <c r="AC1018" t="s">
        <v>45</v>
      </c>
      <c r="AD1018" t="s">
        <v>45</v>
      </c>
      <c r="AE1018">
        <v>85</v>
      </c>
    </row>
    <row r="1019" spans="2:31" x14ac:dyDescent="0.25">
      <c r="B1019">
        <v>105</v>
      </c>
      <c r="C1019">
        <v>2019099</v>
      </c>
      <c r="D1019">
        <v>1745</v>
      </c>
      <c r="E1019" t="s">
        <v>114</v>
      </c>
      <c r="F1019" s="1">
        <v>173.32</v>
      </c>
      <c r="G1019" s="1">
        <f t="shared" si="15"/>
        <v>173.32</v>
      </c>
      <c r="H1019" s="2">
        <v>43921</v>
      </c>
      <c r="I1019" t="s">
        <v>38</v>
      </c>
      <c r="J1019" t="s">
        <v>135</v>
      </c>
      <c r="K1019" t="s">
        <v>116</v>
      </c>
      <c r="M1019">
        <v>2234</v>
      </c>
      <c r="N1019">
        <v>363776</v>
      </c>
      <c r="S1019" t="s">
        <v>117</v>
      </c>
      <c r="T1019">
        <v>305</v>
      </c>
      <c r="W1019">
        <v>3</v>
      </c>
      <c r="X1019">
        <v>20</v>
      </c>
      <c r="Y1019">
        <v>4</v>
      </c>
      <c r="Z1019">
        <v>1001702</v>
      </c>
      <c r="AA1019" t="s">
        <v>43</v>
      </c>
      <c r="AB1019">
        <v>102</v>
      </c>
      <c r="AC1019" t="s">
        <v>45</v>
      </c>
      <c r="AD1019" t="s">
        <v>45</v>
      </c>
      <c r="AE1019">
        <v>89</v>
      </c>
    </row>
    <row r="1020" spans="2:31" x14ac:dyDescent="0.25">
      <c r="B1020">
        <v>105</v>
      </c>
      <c r="C1020">
        <v>2019099</v>
      </c>
      <c r="D1020">
        <v>1745</v>
      </c>
      <c r="E1020" t="s">
        <v>114</v>
      </c>
      <c r="F1020" s="1">
        <v>173.32</v>
      </c>
      <c r="G1020" s="1">
        <f t="shared" si="15"/>
        <v>173.32</v>
      </c>
      <c r="H1020" s="2">
        <v>43921</v>
      </c>
      <c r="I1020" t="s">
        <v>38</v>
      </c>
      <c r="J1020" t="s">
        <v>128</v>
      </c>
      <c r="K1020" t="s">
        <v>116</v>
      </c>
      <c r="M1020">
        <v>2234</v>
      </c>
      <c r="N1020">
        <v>363776</v>
      </c>
      <c r="S1020" t="s">
        <v>117</v>
      </c>
      <c r="T1020">
        <v>305</v>
      </c>
      <c r="W1020">
        <v>3</v>
      </c>
      <c r="X1020">
        <v>20</v>
      </c>
      <c r="Y1020">
        <v>3.5</v>
      </c>
      <c r="Z1020">
        <v>1001564</v>
      </c>
      <c r="AA1020" t="s">
        <v>43</v>
      </c>
      <c r="AB1020">
        <v>102</v>
      </c>
      <c r="AC1020" t="s">
        <v>45</v>
      </c>
      <c r="AD1020" t="s">
        <v>45</v>
      </c>
      <c r="AE1020">
        <v>97</v>
      </c>
    </row>
    <row r="1021" spans="2:31" x14ac:dyDescent="0.25">
      <c r="B1021">
        <v>105</v>
      </c>
      <c r="C1021">
        <v>2019099</v>
      </c>
      <c r="D1021">
        <v>1745</v>
      </c>
      <c r="E1021" t="s">
        <v>114</v>
      </c>
      <c r="F1021" s="1">
        <v>158</v>
      </c>
      <c r="G1021" s="1">
        <f t="shared" si="15"/>
        <v>158</v>
      </c>
      <c r="H1021" s="2">
        <v>43921</v>
      </c>
      <c r="I1021" t="s">
        <v>38</v>
      </c>
      <c r="J1021" t="s">
        <v>125</v>
      </c>
      <c r="K1021" t="s">
        <v>126</v>
      </c>
      <c r="M1021">
        <v>368945</v>
      </c>
      <c r="N1021">
        <v>364517</v>
      </c>
      <c r="S1021" t="s">
        <v>50</v>
      </c>
      <c r="T1021">
        <v>305</v>
      </c>
      <c r="W1021">
        <v>3</v>
      </c>
      <c r="X1021">
        <v>20</v>
      </c>
      <c r="AA1021" t="s">
        <v>43</v>
      </c>
      <c r="AB1021">
        <v>251</v>
      </c>
      <c r="AC1021" t="s">
        <v>51</v>
      </c>
      <c r="AD1021" t="s">
        <v>45</v>
      </c>
      <c r="AE1021">
        <v>809</v>
      </c>
    </row>
    <row r="1022" spans="2:31" x14ac:dyDescent="0.25">
      <c r="B1022">
        <v>105</v>
      </c>
      <c r="C1022">
        <v>2019099</v>
      </c>
      <c r="D1022">
        <v>1745</v>
      </c>
      <c r="E1022" t="s">
        <v>114</v>
      </c>
      <c r="F1022" s="1">
        <v>158</v>
      </c>
      <c r="G1022" s="1">
        <f t="shared" si="15"/>
        <v>158</v>
      </c>
      <c r="H1022" s="2">
        <v>43921</v>
      </c>
      <c r="I1022" t="s">
        <v>38</v>
      </c>
      <c r="J1022" t="s">
        <v>125</v>
      </c>
      <c r="K1022" t="s">
        <v>126</v>
      </c>
      <c r="M1022">
        <v>368945</v>
      </c>
      <c r="N1022">
        <v>364517</v>
      </c>
      <c r="S1022" t="s">
        <v>50</v>
      </c>
      <c r="T1022">
        <v>305</v>
      </c>
      <c r="W1022">
        <v>3</v>
      </c>
      <c r="X1022">
        <v>20</v>
      </c>
      <c r="AA1022" t="s">
        <v>43</v>
      </c>
      <c r="AB1022">
        <v>251</v>
      </c>
      <c r="AC1022" t="s">
        <v>51</v>
      </c>
      <c r="AD1022" t="s">
        <v>45</v>
      </c>
      <c r="AE1022">
        <v>810</v>
      </c>
    </row>
    <row r="1023" spans="2:31" x14ac:dyDescent="0.25">
      <c r="B1023">
        <v>105</v>
      </c>
      <c r="C1023">
        <v>2019099</v>
      </c>
      <c r="D1023">
        <v>1745</v>
      </c>
      <c r="E1023" t="s">
        <v>114</v>
      </c>
      <c r="F1023" s="1">
        <v>158</v>
      </c>
      <c r="G1023" s="1">
        <f t="shared" si="15"/>
        <v>158</v>
      </c>
      <c r="H1023" s="2">
        <v>43921</v>
      </c>
      <c r="I1023" t="s">
        <v>38</v>
      </c>
      <c r="J1023" t="s">
        <v>125</v>
      </c>
      <c r="K1023" t="s">
        <v>126</v>
      </c>
      <c r="M1023">
        <v>368945</v>
      </c>
      <c r="N1023">
        <v>364517</v>
      </c>
      <c r="S1023" t="s">
        <v>50</v>
      </c>
      <c r="T1023">
        <v>305</v>
      </c>
      <c r="W1023">
        <v>3</v>
      </c>
      <c r="X1023">
        <v>20</v>
      </c>
      <c r="AA1023" t="s">
        <v>43</v>
      </c>
      <c r="AB1023">
        <v>251</v>
      </c>
      <c r="AC1023" t="s">
        <v>51</v>
      </c>
      <c r="AD1023" t="s">
        <v>45</v>
      </c>
      <c r="AE1023">
        <v>812</v>
      </c>
    </row>
    <row r="1024" spans="2:31" x14ac:dyDescent="0.25">
      <c r="B1024">
        <v>105</v>
      </c>
      <c r="C1024">
        <v>2019099</v>
      </c>
      <c r="D1024">
        <v>1745</v>
      </c>
      <c r="E1024" t="s">
        <v>114</v>
      </c>
      <c r="F1024" s="1">
        <v>148.56</v>
      </c>
      <c r="G1024" s="1">
        <f t="shared" si="15"/>
        <v>148.56</v>
      </c>
      <c r="H1024" s="2">
        <v>43921</v>
      </c>
      <c r="I1024" t="s">
        <v>38</v>
      </c>
      <c r="J1024" t="s">
        <v>133</v>
      </c>
      <c r="K1024" t="s">
        <v>116</v>
      </c>
      <c r="M1024">
        <v>2234</v>
      </c>
      <c r="N1024">
        <v>363776</v>
      </c>
      <c r="S1024" t="s">
        <v>117</v>
      </c>
      <c r="T1024">
        <v>305</v>
      </c>
      <c r="W1024">
        <v>3</v>
      </c>
      <c r="X1024">
        <v>20</v>
      </c>
      <c r="Y1024">
        <v>3</v>
      </c>
      <c r="Z1024">
        <v>1099820</v>
      </c>
      <c r="AA1024" t="s">
        <v>43</v>
      </c>
      <c r="AB1024">
        <v>102</v>
      </c>
      <c r="AC1024" t="s">
        <v>45</v>
      </c>
      <c r="AD1024" t="s">
        <v>45</v>
      </c>
      <c r="AE1024">
        <v>46</v>
      </c>
    </row>
    <row r="1025" spans="2:31" x14ac:dyDescent="0.25">
      <c r="B1025">
        <v>105</v>
      </c>
      <c r="C1025">
        <v>2019099</v>
      </c>
      <c r="D1025">
        <v>1745</v>
      </c>
      <c r="E1025" t="s">
        <v>114</v>
      </c>
      <c r="F1025" s="1">
        <v>144.21</v>
      </c>
      <c r="G1025" s="1">
        <f t="shared" si="15"/>
        <v>144.21</v>
      </c>
      <c r="H1025" s="2">
        <v>43921</v>
      </c>
      <c r="I1025" t="s">
        <v>38</v>
      </c>
      <c r="J1025" t="s">
        <v>139</v>
      </c>
      <c r="K1025" t="s">
        <v>157</v>
      </c>
      <c r="M1025">
        <v>2234</v>
      </c>
      <c r="N1025">
        <v>363776</v>
      </c>
      <c r="S1025" t="s">
        <v>117</v>
      </c>
      <c r="T1025">
        <v>305</v>
      </c>
      <c r="W1025">
        <v>3</v>
      </c>
      <c r="X1025">
        <v>20</v>
      </c>
      <c r="Y1025">
        <v>3</v>
      </c>
      <c r="Z1025">
        <v>1099725</v>
      </c>
      <c r="AA1025" t="s">
        <v>43</v>
      </c>
      <c r="AB1025">
        <v>102</v>
      </c>
      <c r="AC1025" t="s">
        <v>45</v>
      </c>
      <c r="AD1025" t="s">
        <v>45</v>
      </c>
      <c r="AE1025">
        <v>75</v>
      </c>
    </row>
    <row r="1026" spans="2:31" x14ac:dyDescent="0.25">
      <c r="B1026">
        <v>105</v>
      </c>
      <c r="C1026">
        <v>2019099</v>
      </c>
      <c r="D1026">
        <v>1745</v>
      </c>
      <c r="E1026" t="s">
        <v>114</v>
      </c>
      <c r="F1026" s="1">
        <v>129.99</v>
      </c>
      <c r="G1026" s="1">
        <f t="shared" si="15"/>
        <v>129.99</v>
      </c>
      <c r="H1026" s="2">
        <v>43921</v>
      </c>
      <c r="I1026" t="s">
        <v>38</v>
      </c>
      <c r="J1026" t="s">
        <v>125</v>
      </c>
      <c r="K1026" t="s">
        <v>126</v>
      </c>
      <c r="M1026">
        <v>368945</v>
      </c>
      <c r="N1026">
        <v>364517</v>
      </c>
      <c r="S1026" t="s">
        <v>50</v>
      </c>
      <c r="T1026">
        <v>305</v>
      </c>
      <c r="W1026">
        <v>3</v>
      </c>
      <c r="X1026">
        <v>20</v>
      </c>
      <c r="AA1026" t="s">
        <v>43</v>
      </c>
      <c r="AB1026">
        <v>251</v>
      </c>
      <c r="AC1026" t="s">
        <v>51</v>
      </c>
      <c r="AD1026" t="s">
        <v>45</v>
      </c>
      <c r="AE1026">
        <v>834</v>
      </c>
    </row>
    <row r="1027" spans="2:31" x14ac:dyDescent="0.25">
      <c r="B1027">
        <v>105</v>
      </c>
      <c r="C1027">
        <v>2019099</v>
      </c>
      <c r="D1027">
        <v>1745</v>
      </c>
      <c r="E1027" t="s">
        <v>114</v>
      </c>
      <c r="F1027" s="1">
        <v>129.99</v>
      </c>
      <c r="G1027" s="1">
        <f t="shared" si="15"/>
        <v>129.99</v>
      </c>
      <c r="H1027" s="2">
        <v>43921</v>
      </c>
      <c r="I1027" t="s">
        <v>38</v>
      </c>
      <c r="J1027" t="s">
        <v>125</v>
      </c>
      <c r="K1027" t="s">
        <v>126</v>
      </c>
      <c r="M1027">
        <v>368945</v>
      </c>
      <c r="N1027">
        <v>364517</v>
      </c>
      <c r="S1027" t="s">
        <v>50</v>
      </c>
      <c r="T1027">
        <v>305</v>
      </c>
      <c r="W1027">
        <v>3</v>
      </c>
      <c r="X1027">
        <v>20</v>
      </c>
      <c r="AA1027" t="s">
        <v>43</v>
      </c>
      <c r="AB1027">
        <v>251</v>
      </c>
      <c r="AC1027" t="s">
        <v>51</v>
      </c>
      <c r="AD1027" t="s">
        <v>45</v>
      </c>
      <c r="AE1027">
        <v>835</v>
      </c>
    </row>
    <row r="1028" spans="2:31" x14ac:dyDescent="0.25">
      <c r="B1028">
        <v>105</v>
      </c>
      <c r="C1028">
        <v>2019099</v>
      </c>
      <c r="D1028">
        <v>1745</v>
      </c>
      <c r="E1028" t="s">
        <v>114</v>
      </c>
      <c r="F1028" s="1">
        <v>118.5</v>
      </c>
      <c r="G1028" s="1">
        <f t="shared" ref="G1028:G1091" si="16">ABS(F1028)</f>
        <v>118.5</v>
      </c>
      <c r="H1028" s="2">
        <v>43921</v>
      </c>
      <c r="I1028" t="s">
        <v>38</v>
      </c>
      <c r="J1028" t="s">
        <v>125</v>
      </c>
      <c r="K1028" t="s">
        <v>126</v>
      </c>
      <c r="M1028">
        <v>368945</v>
      </c>
      <c r="N1028">
        <v>364517</v>
      </c>
      <c r="S1028" t="s">
        <v>50</v>
      </c>
      <c r="T1028">
        <v>305</v>
      </c>
      <c r="W1028">
        <v>3</v>
      </c>
      <c r="X1028">
        <v>20</v>
      </c>
      <c r="AA1028" t="s">
        <v>43</v>
      </c>
      <c r="AB1028">
        <v>251</v>
      </c>
      <c r="AC1028" t="s">
        <v>51</v>
      </c>
      <c r="AD1028" t="s">
        <v>45</v>
      </c>
      <c r="AE1028">
        <v>815</v>
      </c>
    </row>
    <row r="1029" spans="2:31" x14ac:dyDescent="0.25">
      <c r="B1029">
        <v>105</v>
      </c>
      <c r="C1029">
        <v>2019099</v>
      </c>
      <c r="D1029">
        <v>1745</v>
      </c>
      <c r="E1029" t="s">
        <v>114</v>
      </c>
      <c r="F1029" s="1">
        <v>108.33</v>
      </c>
      <c r="G1029" s="1">
        <f t="shared" si="16"/>
        <v>108.33</v>
      </c>
      <c r="H1029" s="2">
        <v>43921</v>
      </c>
      <c r="I1029" t="s">
        <v>38</v>
      </c>
      <c r="J1029" t="s">
        <v>125</v>
      </c>
      <c r="K1029" t="s">
        <v>126</v>
      </c>
      <c r="M1029">
        <v>368944</v>
      </c>
      <c r="N1029">
        <v>364511</v>
      </c>
      <c r="S1029" t="s">
        <v>50</v>
      </c>
      <c r="T1029">
        <v>305</v>
      </c>
      <c r="W1029">
        <v>3</v>
      </c>
      <c r="X1029">
        <v>20</v>
      </c>
      <c r="AA1029" t="s">
        <v>43</v>
      </c>
      <c r="AB1029">
        <v>288</v>
      </c>
      <c r="AC1029" t="s">
        <v>51</v>
      </c>
      <c r="AD1029" t="s">
        <v>45</v>
      </c>
      <c r="AE1029">
        <v>235</v>
      </c>
    </row>
    <row r="1030" spans="2:31" x14ac:dyDescent="0.25">
      <c r="B1030">
        <v>105</v>
      </c>
      <c r="C1030">
        <v>2019099</v>
      </c>
      <c r="D1030">
        <v>1745</v>
      </c>
      <c r="E1030" t="s">
        <v>114</v>
      </c>
      <c r="F1030" s="1">
        <v>99.04</v>
      </c>
      <c r="G1030" s="1">
        <f t="shared" si="16"/>
        <v>99.04</v>
      </c>
      <c r="H1030" s="2">
        <v>43921</v>
      </c>
      <c r="I1030" t="s">
        <v>38</v>
      </c>
      <c r="J1030" t="s">
        <v>133</v>
      </c>
      <c r="K1030" t="s">
        <v>116</v>
      </c>
      <c r="M1030">
        <v>2234</v>
      </c>
      <c r="N1030">
        <v>363776</v>
      </c>
      <c r="S1030" t="s">
        <v>117</v>
      </c>
      <c r="T1030">
        <v>305</v>
      </c>
      <c r="W1030">
        <v>3</v>
      </c>
      <c r="X1030">
        <v>20</v>
      </c>
      <c r="Y1030">
        <v>2</v>
      </c>
      <c r="Z1030">
        <v>1099820</v>
      </c>
      <c r="AA1030" t="s">
        <v>43</v>
      </c>
      <c r="AB1030">
        <v>102</v>
      </c>
      <c r="AC1030" t="s">
        <v>45</v>
      </c>
      <c r="AD1030" t="s">
        <v>45</v>
      </c>
      <c r="AE1030">
        <v>41</v>
      </c>
    </row>
    <row r="1031" spans="2:31" x14ac:dyDescent="0.25">
      <c r="B1031">
        <v>105</v>
      </c>
      <c r="C1031">
        <v>2019099</v>
      </c>
      <c r="D1031">
        <v>1745</v>
      </c>
      <c r="E1031" t="s">
        <v>114</v>
      </c>
      <c r="F1031" s="1">
        <v>99.04</v>
      </c>
      <c r="G1031" s="1">
        <f t="shared" si="16"/>
        <v>99.04</v>
      </c>
      <c r="H1031" s="2">
        <v>43921</v>
      </c>
      <c r="I1031" t="s">
        <v>38</v>
      </c>
      <c r="J1031" t="s">
        <v>133</v>
      </c>
      <c r="K1031" t="s">
        <v>116</v>
      </c>
      <c r="M1031">
        <v>2234</v>
      </c>
      <c r="N1031">
        <v>363776</v>
      </c>
      <c r="S1031" t="s">
        <v>117</v>
      </c>
      <c r="T1031">
        <v>305</v>
      </c>
      <c r="W1031">
        <v>3</v>
      </c>
      <c r="X1031">
        <v>20</v>
      </c>
      <c r="Y1031">
        <v>2</v>
      </c>
      <c r="Z1031">
        <v>1099820</v>
      </c>
      <c r="AA1031" t="s">
        <v>43</v>
      </c>
      <c r="AB1031">
        <v>102</v>
      </c>
      <c r="AC1031" t="s">
        <v>45</v>
      </c>
      <c r="AD1031" t="s">
        <v>45</v>
      </c>
      <c r="AE1031">
        <v>42</v>
      </c>
    </row>
    <row r="1032" spans="2:31" x14ac:dyDescent="0.25">
      <c r="B1032">
        <v>105</v>
      </c>
      <c r="C1032">
        <v>2019099</v>
      </c>
      <c r="D1032">
        <v>1745</v>
      </c>
      <c r="E1032" t="s">
        <v>114</v>
      </c>
      <c r="F1032" s="1">
        <v>99.04</v>
      </c>
      <c r="G1032" s="1">
        <f t="shared" si="16"/>
        <v>99.04</v>
      </c>
      <c r="H1032" s="2">
        <v>43921</v>
      </c>
      <c r="I1032" t="s">
        <v>38</v>
      </c>
      <c r="J1032" t="s">
        <v>133</v>
      </c>
      <c r="K1032" t="s">
        <v>116</v>
      </c>
      <c r="M1032">
        <v>2234</v>
      </c>
      <c r="N1032">
        <v>363776</v>
      </c>
      <c r="S1032" t="s">
        <v>117</v>
      </c>
      <c r="T1032">
        <v>305</v>
      </c>
      <c r="W1032">
        <v>3</v>
      </c>
      <c r="X1032">
        <v>20</v>
      </c>
      <c r="Y1032">
        <v>2</v>
      </c>
      <c r="Z1032">
        <v>1099820</v>
      </c>
      <c r="AA1032" t="s">
        <v>43</v>
      </c>
      <c r="AB1032">
        <v>102</v>
      </c>
      <c r="AC1032" t="s">
        <v>45</v>
      </c>
      <c r="AD1032" t="s">
        <v>45</v>
      </c>
      <c r="AE1032">
        <v>43</v>
      </c>
    </row>
    <row r="1033" spans="2:31" x14ac:dyDescent="0.25">
      <c r="B1033">
        <v>105</v>
      </c>
      <c r="C1033">
        <v>2019099</v>
      </c>
      <c r="D1033">
        <v>1745</v>
      </c>
      <c r="E1033" t="s">
        <v>114</v>
      </c>
      <c r="F1033" s="1">
        <v>99.04</v>
      </c>
      <c r="G1033" s="1">
        <f t="shared" si="16"/>
        <v>99.04</v>
      </c>
      <c r="H1033" s="2">
        <v>43921</v>
      </c>
      <c r="I1033" t="s">
        <v>38</v>
      </c>
      <c r="J1033" t="s">
        <v>130</v>
      </c>
      <c r="K1033" t="s">
        <v>116</v>
      </c>
      <c r="M1033">
        <v>2234</v>
      </c>
      <c r="N1033">
        <v>363776</v>
      </c>
      <c r="S1033" t="s">
        <v>117</v>
      </c>
      <c r="T1033">
        <v>305</v>
      </c>
      <c r="W1033">
        <v>3</v>
      </c>
      <c r="X1033">
        <v>20</v>
      </c>
      <c r="Y1033">
        <v>2</v>
      </c>
      <c r="Z1033">
        <v>1099895</v>
      </c>
      <c r="AA1033" t="s">
        <v>43</v>
      </c>
      <c r="AB1033">
        <v>102</v>
      </c>
      <c r="AC1033" t="s">
        <v>45</v>
      </c>
      <c r="AD1033" t="s">
        <v>45</v>
      </c>
      <c r="AE1033">
        <v>50</v>
      </c>
    </row>
    <row r="1034" spans="2:31" x14ac:dyDescent="0.25">
      <c r="B1034">
        <v>105</v>
      </c>
      <c r="C1034">
        <v>2019099</v>
      </c>
      <c r="D1034">
        <v>1745</v>
      </c>
      <c r="E1034" t="s">
        <v>114</v>
      </c>
      <c r="F1034" s="1">
        <v>99.04</v>
      </c>
      <c r="G1034" s="1">
        <f t="shared" si="16"/>
        <v>99.04</v>
      </c>
      <c r="H1034" s="2">
        <v>43921</v>
      </c>
      <c r="I1034" t="s">
        <v>38</v>
      </c>
      <c r="J1034" t="s">
        <v>127</v>
      </c>
      <c r="K1034" t="s">
        <v>116</v>
      </c>
      <c r="M1034">
        <v>2234</v>
      </c>
      <c r="N1034">
        <v>363776</v>
      </c>
      <c r="S1034" t="s">
        <v>117</v>
      </c>
      <c r="T1034">
        <v>305</v>
      </c>
      <c r="W1034">
        <v>3</v>
      </c>
      <c r="X1034">
        <v>20</v>
      </c>
      <c r="Y1034">
        <v>2</v>
      </c>
      <c r="Z1034">
        <v>1099997</v>
      </c>
      <c r="AA1034" t="s">
        <v>43</v>
      </c>
      <c r="AB1034">
        <v>102</v>
      </c>
      <c r="AC1034" t="s">
        <v>45</v>
      </c>
      <c r="AD1034" t="s">
        <v>45</v>
      </c>
      <c r="AE1034">
        <v>51</v>
      </c>
    </row>
    <row r="1035" spans="2:31" x14ac:dyDescent="0.25">
      <c r="B1035">
        <v>105</v>
      </c>
      <c r="C1035">
        <v>2019099</v>
      </c>
      <c r="D1035">
        <v>1745</v>
      </c>
      <c r="E1035" t="s">
        <v>114</v>
      </c>
      <c r="F1035" s="1">
        <v>99.04</v>
      </c>
      <c r="G1035" s="1">
        <f t="shared" si="16"/>
        <v>99.04</v>
      </c>
      <c r="H1035" s="2">
        <v>43921</v>
      </c>
      <c r="I1035" t="s">
        <v>38</v>
      </c>
      <c r="J1035" t="s">
        <v>127</v>
      </c>
      <c r="K1035" t="s">
        <v>116</v>
      </c>
      <c r="M1035">
        <v>2234</v>
      </c>
      <c r="N1035">
        <v>363776</v>
      </c>
      <c r="S1035" t="s">
        <v>117</v>
      </c>
      <c r="T1035">
        <v>305</v>
      </c>
      <c r="W1035">
        <v>3</v>
      </c>
      <c r="X1035">
        <v>20</v>
      </c>
      <c r="Y1035">
        <v>2</v>
      </c>
      <c r="Z1035">
        <v>1099997</v>
      </c>
      <c r="AA1035" t="s">
        <v>43</v>
      </c>
      <c r="AB1035">
        <v>102</v>
      </c>
      <c r="AC1035" t="s">
        <v>45</v>
      </c>
      <c r="AD1035" t="s">
        <v>45</v>
      </c>
      <c r="AE1035">
        <v>55</v>
      </c>
    </row>
    <row r="1036" spans="2:31" x14ac:dyDescent="0.25">
      <c r="B1036">
        <v>105</v>
      </c>
      <c r="C1036">
        <v>2019099</v>
      </c>
      <c r="D1036">
        <v>1745</v>
      </c>
      <c r="E1036" t="s">
        <v>114</v>
      </c>
      <c r="F1036" s="1">
        <v>99.04</v>
      </c>
      <c r="G1036" s="1">
        <f t="shared" si="16"/>
        <v>99.04</v>
      </c>
      <c r="H1036" s="2">
        <v>43921</v>
      </c>
      <c r="I1036" t="s">
        <v>38</v>
      </c>
      <c r="J1036" t="s">
        <v>127</v>
      </c>
      <c r="K1036" t="s">
        <v>116</v>
      </c>
      <c r="M1036">
        <v>2234</v>
      </c>
      <c r="N1036">
        <v>363776</v>
      </c>
      <c r="S1036" t="s">
        <v>117</v>
      </c>
      <c r="T1036">
        <v>305</v>
      </c>
      <c r="W1036">
        <v>3</v>
      </c>
      <c r="X1036">
        <v>20</v>
      </c>
      <c r="Y1036">
        <v>2</v>
      </c>
      <c r="Z1036">
        <v>1099997</v>
      </c>
      <c r="AA1036" t="s">
        <v>43</v>
      </c>
      <c r="AB1036">
        <v>102</v>
      </c>
      <c r="AC1036" t="s">
        <v>45</v>
      </c>
      <c r="AD1036" t="s">
        <v>45</v>
      </c>
      <c r="AE1036">
        <v>56</v>
      </c>
    </row>
    <row r="1037" spans="2:31" x14ac:dyDescent="0.25">
      <c r="B1037">
        <v>105</v>
      </c>
      <c r="C1037">
        <v>2019099</v>
      </c>
      <c r="D1037">
        <v>1745</v>
      </c>
      <c r="E1037" t="s">
        <v>114</v>
      </c>
      <c r="F1037" s="1">
        <v>99.04</v>
      </c>
      <c r="G1037" s="1">
        <f t="shared" si="16"/>
        <v>99.04</v>
      </c>
      <c r="H1037" s="2">
        <v>43921</v>
      </c>
      <c r="I1037" t="s">
        <v>38</v>
      </c>
      <c r="J1037" t="s">
        <v>127</v>
      </c>
      <c r="K1037" t="s">
        <v>116</v>
      </c>
      <c r="M1037">
        <v>2234</v>
      </c>
      <c r="N1037">
        <v>363776</v>
      </c>
      <c r="S1037" t="s">
        <v>117</v>
      </c>
      <c r="T1037">
        <v>305</v>
      </c>
      <c r="W1037">
        <v>3</v>
      </c>
      <c r="X1037">
        <v>20</v>
      </c>
      <c r="Y1037">
        <v>2</v>
      </c>
      <c r="Z1037">
        <v>1099997</v>
      </c>
      <c r="AA1037" t="s">
        <v>43</v>
      </c>
      <c r="AB1037">
        <v>102</v>
      </c>
      <c r="AC1037" t="s">
        <v>45</v>
      </c>
      <c r="AD1037" t="s">
        <v>45</v>
      </c>
      <c r="AE1037">
        <v>57</v>
      </c>
    </row>
    <row r="1038" spans="2:31" x14ac:dyDescent="0.25">
      <c r="B1038">
        <v>105</v>
      </c>
      <c r="C1038">
        <v>2019099</v>
      </c>
      <c r="D1038">
        <v>1745</v>
      </c>
      <c r="E1038" t="s">
        <v>114</v>
      </c>
      <c r="F1038" s="1">
        <v>99.04</v>
      </c>
      <c r="G1038" s="1">
        <f t="shared" si="16"/>
        <v>99.04</v>
      </c>
      <c r="H1038" s="2">
        <v>43921</v>
      </c>
      <c r="I1038" t="s">
        <v>38</v>
      </c>
      <c r="J1038" t="s">
        <v>128</v>
      </c>
      <c r="K1038" t="s">
        <v>116</v>
      </c>
      <c r="M1038">
        <v>2234</v>
      </c>
      <c r="N1038">
        <v>363776</v>
      </c>
      <c r="S1038" t="s">
        <v>117</v>
      </c>
      <c r="T1038">
        <v>305</v>
      </c>
      <c r="W1038">
        <v>3</v>
      </c>
      <c r="X1038">
        <v>20</v>
      </c>
      <c r="Y1038">
        <v>2</v>
      </c>
      <c r="Z1038">
        <v>1001564</v>
      </c>
      <c r="AA1038" t="s">
        <v>43</v>
      </c>
      <c r="AB1038">
        <v>102</v>
      </c>
      <c r="AC1038" t="s">
        <v>45</v>
      </c>
      <c r="AD1038" t="s">
        <v>45</v>
      </c>
      <c r="AE1038">
        <v>100</v>
      </c>
    </row>
    <row r="1039" spans="2:31" x14ac:dyDescent="0.25">
      <c r="B1039">
        <v>105</v>
      </c>
      <c r="C1039">
        <v>2019099</v>
      </c>
      <c r="D1039">
        <v>1745</v>
      </c>
      <c r="E1039" t="s">
        <v>114</v>
      </c>
      <c r="F1039" s="1">
        <v>94</v>
      </c>
      <c r="G1039" s="1">
        <f t="shared" si="16"/>
        <v>94</v>
      </c>
      <c r="H1039" s="2">
        <v>43921</v>
      </c>
      <c r="I1039" t="s">
        <v>38</v>
      </c>
      <c r="J1039" t="s">
        <v>125</v>
      </c>
      <c r="K1039" t="s">
        <v>126</v>
      </c>
      <c r="M1039">
        <v>368945</v>
      </c>
      <c r="N1039">
        <v>364517</v>
      </c>
      <c r="S1039" t="s">
        <v>50</v>
      </c>
      <c r="T1039">
        <v>305</v>
      </c>
      <c r="W1039">
        <v>3</v>
      </c>
      <c r="X1039">
        <v>20</v>
      </c>
      <c r="AA1039" t="s">
        <v>43</v>
      </c>
      <c r="AB1039">
        <v>251</v>
      </c>
      <c r="AC1039" t="s">
        <v>51</v>
      </c>
      <c r="AD1039" t="s">
        <v>45</v>
      </c>
      <c r="AE1039">
        <v>767</v>
      </c>
    </row>
    <row r="1040" spans="2:31" x14ac:dyDescent="0.25">
      <c r="B1040">
        <v>105</v>
      </c>
      <c r="C1040">
        <v>2019099</v>
      </c>
      <c r="D1040">
        <v>1745</v>
      </c>
      <c r="E1040" t="s">
        <v>114</v>
      </c>
      <c r="F1040" s="1">
        <v>94</v>
      </c>
      <c r="G1040" s="1">
        <f t="shared" si="16"/>
        <v>94</v>
      </c>
      <c r="H1040" s="2">
        <v>43921</v>
      </c>
      <c r="I1040" t="s">
        <v>38</v>
      </c>
      <c r="J1040" t="s">
        <v>125</v>
      </c>
      <c r="K1040" t="s">
        <v>126</v>
      </c>
      <c r="M1040">
        <v>368945</v>
      </c>
      <c r="N1040">
        <v>364517</v>
      </c>
      <c r="S1040" t="s">
        <v>50</v>
      </c>
      <c r="T1040">
        <v>305</v>
      </c>
      <c r="W1040">
        <v>3</v>
      </c>
      <c r="X1040">
        <v>20</v>
      </c>
      <c r="AA1040" t="s">
        <v>43</v>
      </c>
      <c r="AB1040">
        <v>251</v>
      </c>
      <c r="AC1040" t="s">
        <v>51</v>
      </c>
      <c r="AD1040" t="s">
        <v>45</v>
      </c>
      <c r="AE1040">
        <v>771</v>
      </c>
    </row>
    <row r="1041" spans="2:31" x14ac:dyDescent="0.25">
      <c r="B1041">
        <v>105</v>
      </c>
      <c r="C1041">
        <v>2019099</v>
      </c>
      <c r="D1041">
        <v>1745</v>
      </c>
      <c r="E1041" t="s">
        <v>114</v>
      </c>
      <c r="F1041" s="1">
        <v>94</v>
      </c>
      <c r="G1041" s="1">
        <f t="shared" si="16"/>
        <v>94</v>
      </c>
      <c r="H1041" s="2">
        <v>43921</v>
      </c>
      <c r="I1041" t="s">
        <v>38</v>
      </c>
      <c r="J1041" t="s">
        <v>125</v>
      </c>
      <c r="K1041" t="s">
        <v>126</v>
      </c>
      <c r="M1041">
        <v>368945</v>
      </c>
      <c r="N1041">
        <v>364517</v>
      </c>
      <c r="S1041" t="s">
        <v>50</v>
      </c>
      <c r="T1041">
        <v>305</v>
      </c>
      <c r="W1041">
        <v>3</v>
      </c>
      <c r="X1041">
        <v>20</v>
      </c>
      <c r="AA1041" t="s">
        <v>43</v>
      </c>
      <c r="AB1041">
        <v>251</v>
      </c>
      <c r="AC1041" t="s">
        <v>51</v>
      </c>
      <c r="AD1041" t="s">
        <v>45</v>
      </c>
      <c r="AE1041">
        <v>772</v>
      </c>
    </row>
    <row r="1042" spans="2:31" x14ac:dyDescent="0.25">
      <c r="B1042">
        <v>105</v>
      </c>
      <c r="C1042">
        <v>2019099</v>
      </c>
      <c r="D1042">
        <v>1745</v>
      </c>
      <c r="E1042" t="s">
        <v>114</v>
      </c>
      <c r="F1042" s="1">
        <v>94</v>
      </c>
      <c r="G1042" s="1">
        <f t="shared" si="16"/>
        <v>94</v>
      </c>
      <c r="H1042" s="2">
        <v>43921</v>
      </c>
      <c r="I1042" t="s">
        <v>38</v>
      </c>
      <c r="J1042" t="s">
        <v>125</v>
      </c>
      <c r="K1042" t="s">
        <v>126</v>
      </c>
      <c r="M1042">
        <v>368945</v>
      </c>
      <c r="N1042">
        <v>364517</v>
      </c>
      <c r="S1042" t="s">
        <v>50</v>
      </c>
      <c r="T1042">
        <v>305</v>
      </c>
      <c r="W1042">
        <v>3</v>
      </c>
      <c r="X1042">
        <v>20</v>
      </c>
      <c r="AA1042" t="s">
        <v>43</v>
      </c>
      <c r="AB1042">
        <v>251</v>
      </c>
      <c r="AC1042" t="s">
        <v>51</v>
      </c>
      <c r="AD1042" t="s">
        <v>45</v>
      </c>
      <c r="AE1042">
        <v>773</v>
      </c>
    </row>
    <row r="1043" spans="2:31" x14ac:dyDescent="0.25">
      <c r="B1043">
        <v>105</v>
      </c>
      <c r="C1043">
        <v>2019099</v>
      </c>
      <c r="D1043">
        <v>1745</v>
      </c>
      <c r="E1043" t="s">
        <v>114</v>
      </c>
      <c r="F1043" s="1">
        <v>86.66</v>
      </c>
      <c r="G1043" s="1">
        <f t="shared" si="16"/>
        <v>86.66</v>
      </c>
      <c r="H1043" s="2">
        <v>43921</v>
      </c>
      <c r="I1043" t="s">
        <v>38</v>
      </c>
      <c r="J1043" t="s">
        <v>125</v>
      </c>
      <c r="K1043" t="s">
        <v>126</v>
      </c>
      <c r="M1043">
        <v>368944</v>
      </c>
      <c r="N1043">
        <v>364511</v>
      </c>
      <c r="S1043" t="s">
        <v>50</v>
      </c>
      <c r="T1043">
        <v>305</v>
      </c>
      <c r="W1043">
        <v>3</v>
      </c>
      <c r="X1043">
        <v>20</v>
      </c>
      <c r="AA1043" t="s">
        <v>43</v>
      </c>
      <c r="AB1043">
        <v>288</v>
      </c>
      <c r="AC1043" t="s">
        <v>51</v>
      </c>
      <c r="AD1043" t="s">
        <v>45</v>
      </c>
      <c r="AE1043">
        <v>386</v>
      </c>
    </row>
    <row r="1044" spans="2:31" x14ac:dyDescent="0.25">
      <c r="B1044">
        <v>105</v>
      </c>
      <c r="C1044">
        <v>2019099</v>
      </c>
      <c r="D1044">
        <v>1745</v>
      </c>
      <c r="E1044" t="s">
        <v>114</v>
      </c>
      <c r="F1044" s="1">
        <v>86.66</v>
      </c>
      <c r="G1044" s="1">
        <f t="shared" si="16"/>
        <v>86.66</v>
      </c>
      <c r="H1044" s="2">
        <v>43921</v>
      </c>
      <c r="I1044" t="s">
        <v>38</v>
      </c>
      <c r="J1044" t="s">
        <v>125</v>
      </c>
      <c r="K1044" t="s">
        <v>126</v>
      </c>
      <c r="M1044">
        <v>368944</v>
      </c>
      <c r="N1044">
        <v>364511</v>
      </c>
      <c r="S1044" t="s">
        <v>50</v>
      </c>
      <c r="T1044">
        <v>305</v>
      </c>
      <c r="W1044">
        <v>3</v>
      </c>
      <c r="X1044">
        <v>20</v>
      </c>
      <c r="AA1044" t="s">
        <v>43</v>
      </c>
      <c r="AB1044">
        <v>288</v>
      </c>
      <c r="AC1044" t="s">
        <v>51</v>
      </c>
      <c r="AD1044" t="s">
        <v>45</v>
      </c>
      <c r="AE1044">
        <v>387</v>
      </c>
    </row>
    <row r="1045" spans="2:31" x14ac:dyDescent="0.25">
      <c r="B1045">
        <v>105</v>
      </c>
      <c r="C1045">
        <v>2019099</v>
      </c>
      <c r="D1045">
        <v>1745</v>
      </c>
      <c r="E1045" t="s">
        <v>114</v>
      </c>
      <c r="F1045" s="1">
        <v>86.66</v>
      </c>
      <c r="G1045" s="1">
        <f t="shared" si="16"/>
        <v>86.66</v>
      </c>
      <c r="H1045" s="2">
        <v>43921</v>
      </c>
      <c r="I1045" t="s">
        <v>38</v>
      </c>
      <c r="J1045" t="s">
        <v>125</v>
      </c>
      <c r="K1045" t="s">
        <v>126</v>
      </c>
      <c r="M1045">
        <v>368944</v>
      </c>
      <c r="N1045">
        <v>364511</v>
      </c>
      <c r="S1045" t="s">
        <v>50</v>
      </c>
      <c r="T1045">
        <v>305</v>
      </c>
      <c r="W1045">
        <v>3</v>
      </c>
      <c r="X1045">
        <v>20</v>
      </c>
      <c r="AA1045" t="s">
        <v>43</v>
      </c>
      <c r="AB1045">
        <v>288</v>
      </c>
      <c r="AC1045" t="s">
        <v>51</v>
      </c>
      <c r="AD1045" t="s">
        <v>45</v>
      </c>
      <c r="AE1045">
        <v>394</v>
      </c>
    </row>
    <row r="1046" spans="2:31" x14ac:dyDescent="0.25">
      <c r="B1046">
        <v>105</v>
      </c>
      <c r="C1046">
        <v>2019099</v>
      </c>
      <c r="D1046">
        <v>1745</v>
      </c>
      <c r="E1046" t="s">
        <v>114</v>
      </c>
      <c r="F1046" s="1">
        <v>86.66</v>
      </c>
      <c r="G1046" s="1">
        <f t="shared" si="16"/>
        <v>86.66</v>
      </c>
      <c r="H1046" s="2">
        <v>43921</v>
      </c>
      <c r="I1046" t="s">
        <v>38</v>
      </c>
      <c r="J1046" t="s">
        <v>125</v>
      </c>
      <c r="K1046" t="s">
        <v>126</v>
      </c>
      <c r="M1046">
        <v>368945</v>
      </c>
      <c r="N1046">
        <v>364517</v>
      </c>
      <c r="S1046" t="s">
        <v>50</v>
      </c>
      <c r="T1046">
        <v>305</v>
      </c>
      <c r="W1046">
        <v>3</v>
      </c>
      <c r="X1046">
        <v>20</v>
      </c>
      <c r="AA1046" t="s">
        <v>43</v>
      </c>
      <c r="AB1046">
        <v>251</v>
      </c>
      <c r="AC1046" t="s">
        <v>51</v>
      </c>
      <c r="AD1046" t="s">
        <v>45</v>
      </c>
      <c r="AE1046">
        <v>753</v>
      </c>
    </row>
    <row r="1047" spans="2:31" x14ac:dyDescent="0.25">
      <c r="B1047">
        <v>105</v>
      </c>
      <c r="C1047">
        <v>2019099</v>
      </c>
      <c r="D1047">
        <v>1745</v>
      </c>
      <c r="E1047" t="s">
        <v>114</v>
      </c>
      <c r="F1047" s="1">
        <v>86.66</v>
      </c>
      <c r="G1047" s="1">
        <f t="shared" si="16"/>
        <v>86.66</v>
      </c>
      <c r="H1047" s="2">
        <v>43921</v>
      </c>
      <c r="I1047" t="s">
        <v>38</v>
      </c>
      <c r="J1047" t="s">
        <v>125</v>
      </c>
      <c r="K1047" t="s">
        <v>126</v>
      </c>
      <c r="M1047">
        <v>368945</v>
      </c>
      <c r="N1047">
        <v>364517</v>
      </c>
      <c r="S1047" t="s">
        <v>50</v>
      </c>
      <c r="T1047">
        <v>305</v>
      </c>
      <c r="W1047">
        <v>3</v>
      </c>
      <c r="X1047">
        <v>20</v>
      </c>
      <c r="AA1047" t="s">
        <v>43</v>
      </c>
      <c r="AB1047">
        <v>251</v>
      </c>
      <c r="AC1047" t="s">
        <v>51</v>
      </c>
      <c r="AD1047" t="s">
        <v>45</v>
      </c>
      <c r="AE1047">
        <v>754</v>
      </c>
    </row>
    <row r="1048" spans="2:31" x14ac:dyDescent="0.25">
      <c r="B1048">
        <v>105</v>
      </c>
      <c r="C1048">
        <v>2019099</v>
      </c>
      <c r="D1048">
        <v>1745</v>
      </c>
      <c r="E1048" t="s">
        <v>114</v>
      </c>
      <c r="F1048" s="1">
        <v>86.66</v>
      </c>
      <c r="G1048" s="1">
        <f t="shared" si="16"/>
        <v>86.66</v>
      </c>
      <c r="H1048" s="2">
        <v>43921</v>
      </c>
      <c r="I1048" t="s">
        <v>38</v>
      </c>
      <c r="J1048" t="s">
        <v>125</v>
      </c>
      <c r="K1048" t="s">
        <v>126</v>
      </c>
      <c r="M1048">
        <v>368945</v>
      </c>
      <c r="N1048">
        <v>364517</v>
      </c>
      <c r="S1048" t="s">
        <v>50</v>
      </c>
      <c r="T1048">
        <v>305</v>
      </c>
      <c r="W1048">
        <v>3</v>
      </c>
      <c r="X1048">
        <v>20</v>
      </c>
      <c r="AA1048" t="s">
        <v>43</v>
      </c>
      <c r="AB1048">
        <v>251</v>
      </c>
      <c r="AC1048" t="s">
        <v>51</v>
      </c>
      <c r="AD1048" t="s">
        <v>45</v>
      </c>
      <c r="AE1048">
        <v>755</v>
      </c>
    </row>
    <row r="1049" spans="2:31" x14ac:dyDescent="0.25">
      <c r="B1049">
        <v>105</v>
      </c>
      <c r="C1049">
        <v>2019099</v>
      </c>
      <c r="D1049">
        <v>1745</v>
      </c>
      <c r="E1049" t="s">
        <v>114</v>
      </c>
      <c r="F1049" s="1">
        <v>86.66</v>
      </c>
      <c r="G1049" s="1">
        <f t="shared" si="16"/>
        <v>86.66</v>
      </c>
      <c r="H1049" s="2">
        <v>43921</v>
      </c>
      <c r="I1049" t="s">
        <v>38</v>
      </c>
      <c r="J1049" t="s">
        <v>125</v>
      </c>
      <c r="K1049" t="s">
        <v>126</v>
      </c>
      <c r="M1049">
        <v>368945</v>
      </c>
      <c r="N1049">
        <v>364517</v>
      </c>
      <c r="S1049" t="s">
        <v>50</v>
      </c>
      <c r="T1049">
        <v>305</v>
      </c>
      <c r="W1049">
        <v>3</v>
      </c>
      <c r="X1049">
        <v>20</v>
      </c>
      <c r="AA1049" t="s">
        <v>43</v>
      </c>
      <c r="AB1049">
        <v>251</v>
      </c>
      <c r="AC1049" t="s">
        <v>51</v>
      </c>
      <c r="AD1049" t="s">
        <v>45</v>
      </c>
      <c r="AE1049">
        <v>756</v>
      </c>
    </row>
    <row r="1050" spans="2:31" x14ac:dyDescent="0.25">
      <c r="B1050">
        <v>105</v>
      </c>
      <c r="C1050">
        <v>2019099</v>
      </c>
      <c r="D1050">
        <v>1745</v>
      </c>
      <c r="E1050" t="s">
        <v>114</v>
      </c>
      <c r="F1050" s="1">
        <v>86.66</v>
      </c>
      <c r="G1050" s="1">
        <f t="shared" si="16"/>
        <v>86.66</v>
      </c>
      <c r="H1050" s="2">
        <v>43921</v>
      </c>
      <c r="I1050" t="s">
        <v>38</v>
      </c>
      <c r="J1050" t="s">
        <v>125</v>
      </c>
      <c r="K1050" t="s">
        <v>126</v>
      </c>
      <c r="M1050">
        <v>368945</v>
      </c>
      <c r="N1050">
        <v>364517</v>
      </c>
      <c r="S1050" t="s">
        <v>50</v>
      </c>
      <c r="T1050">
        <v>305</v>
      </c>
      <c r="W1050">
        <v>3</v>
      </c>
      <c r="X1050">
        <v>20</v>
      </c>
      <c r="AA1050" t="s">
        <v>43</v>
      </c>
      <c r="AB1050">
        <v>251</v>
      </c>
      <c r="AC1050" t="s">
        <v>51</v>
      </c>
      <c r="AD1050" t="s">
        <v>45</v>
      </c>
      <c r="AE1050">
        <v>759</v>
      </c>
    </row>
    <row r="1051" spans="2:31" x14ac:dyDescent="0.25">
      <c r="B1051">
        <v>105</v>
      </c>
      <c r="C1051">
        <v>2019099</v>
      </c>
      <c r="D1051">
        <v>1745</v>
      </c>
      <c r="E1051" t="s">
        <v>114</v>
      </c>
      <c r="F1051" s="1">
        <v>86.66</v>
      </c>
      <c r="G1051" s="1">
        <f t="shared" si="16"/>
        <v>86.66</v>
      </c>
      <c r="H1051" s="2">
        <v>43921</v>
      </c>
      <c r="I1051" t="s">
        <v>38</v>
      </c>
      <c r="J1051" t="s">
        <v>125</v>
      </c>
      <c r="K1051" t="s">
        <v>126</v>
      </c>
      <c r="M1051">
        <v>368945</v>
      </c>
      <c r="N1051">
        <v>364517</v>
      </c>
      <c r="S1051" t="s">
        <v>50</v>
      </c>
      <c r="T1051">
        <v>305</v>
      </c>
      <c r="W1051">
        <v>3</v>
      </c>
      <c r="X1051">
        <v>20</v>
      </c>
      <c r="AA1051" t="s">
        <v>43</v>
      </c>
      <c r="AB1051">
        <v>251</v>
      </c>
      <c r="AC1051" t="s">
        <v>51</v>
      </c>
      <c r="AD1051" t="s">
        <v>45</v>
      </c>
      <c r="AE1051">
        <v>805</v>
      </c>
    </row>
    <row r="1052" spans="2:31" x14ac:dyDescent="0.25">
      <c r="B1052">
        <v>105</v>
      </c>
      <c r="C1052">
        <v>2019099</v>
      </c>
      <c r="D1052">
        <v>1745</v>
      </c>
      <c r="E1052" t="s">
        <v>114</v>
      </c>
      <c r="F1052" s="1">
        <v>86.66</v>
      </c>
      <c r="G1052" s="1">
        <f t="shared" si="16"/>
        <v>86.66</v>
      </c>
      <c r="H1052" s="2">
        <v>43921</v>
      </c>
      <c r="I1052" t="s">
        <v>38</v>
      </c>
      <c r="J1052" t="s">
        <v>125</v>
      </c>
      <c r="K1052" t="s">
        <v>126</v>
      </c>
      <c r="M1052">
        <v>368945</v>
      </c>
      <c r="N1052">
        <v>364517</v>
      </c>
      <c r="S1052" t="s">
        <v>50</v>
      </c>
      <c r="T1052">
        <v>305</v>
      </c>
      <c r="W1052">
        <v>3</v>
      </c>
      <c r="X1052">
        <v>20</v>
      </c>
      <c r="AA1052" t="s">
        <v>43</v>
      </c>
      <c r="AB1052">
        <v>251</v>
      </c>
      <c r="AC1052" t="s">
        <v>51</v>
      </c>
      <c r="AD1052" t="s">
        <v>45</v>
      </c>
      <c r="AE1052">
        <v>827</v>
      </c>
    </row>
    <row r="1053" spans="2:31" x14ac:dyDescent="0.25">
      <c r="B1053">
        <v>105</v>
      </c>
      <c r="C1053">
        <v>2019099</v>
      </c>
      <c r="D1053">
        <v>1745</v>
      </c>
      <c r="E1053" t="s">
        <v>114</v>
      </c>
      <c r="F1053" s="1">
        <v>86.66</v>
      </c>
      <c r="G1053" s="1">
        <f t="shared" si="16"/>
        <v>86.66</v>
      </c>
      <c r="H1053" s="2">
        <v>43921</v>
      </c>
      <c r="I1053" t="s">
        <v>38</v>
      </c>
      <c r="J1053" t="s">
        <v>125</v>
      </c>
      <c r="K1053" t="s">
        <v>126</v>
      </c>
      <c r="M1053">
        <v>368945</v>
      </c>
      <c r="N1053">
        <v>364517</v>
      </c>
      <c r="S1053" t="s">
        <v>50</v>
      </c>
      <c r="T1053">
        <v>305</v>
      </c>
      <c r="W1053">
        <v>3</v>
      </c>
      <c r="X1053">
        <v>20</v>
      </c>
      <c r="AA1053" t="s">
        <v>43</v>
      </c>
      <c r="AB1053">
        <v>251</v>
      </c>
      <c r="AC1053" t="s">
        <v>51</v>
      </c>
      <c r="AD1053" t="s">
        <v>45</v>
      </c>
      <c r="AE1053">
        <v>828</v>
      </c>
    </row>
    <row r="1054" spans="2:31" x14ac:dyDescent="0.25">
      <c r="B1054">
        <v>105</v>
      </c>
      <c r="C1054">
        <v>2019099</v>
      </c>
      <c r="D1054">
        <v>1745</v>
      </c>
      <c r="E1054" t="s">
        <v>114</v>
      </c>
      <c r="F1054" s="1">
        <v>86.66</v>
      </c>
      <c r="G1054" s="1">
        <f t="shared" si="16"/>
        <v>86.66</v>
      </c>
      <c r="H1054" s="2">
        <v>43921</v>
      </c>
      <c r="I1054" t="s">
        <v>38</v>
      </c>
      <c r="J1054" t="s">
        <v>125</v>
      </c>
      <c r="K1054" t="s">
        <v>126</v>
      </c>
      <c r="M1054">
        <v>368945</v>
      </c>
      <c r="N1054">
        <v>364517</v>
      </c>
      <c r="S1054" t="s">
        <v>50</v>
      </c>
      <c r="T1054">
        <v>305</v>
      </c>
      <c r="W1054">
        <v>3</v>
      </c>
      <c r="X1054">
        <v>20</v>
      </c>
      <c r="AA1054" t="s">
        <v>43</v>
      </c>
      <c r="AB1054">
        <v>251</v>
      </c>
      <c r="AC1054" t="s">
        <v>51</v>
      </c>
      <c r="AD1054" t="s">
        <v>45</v>
      </c>
      <c r="AE1054">
        <v>830</v>
      </c>
    </row>
    <row r="1055" spans="2:31" x14ac:dyDescent="0.25">
      <c r="B1055">
        <v>105</v>
      </c>
      <c r="C1055">
        <v>2019099</v>
      </c>
      <c r="D1055">
        <v>1745</v>
      </c>
      <c r="E1055" t="s">
        <v>114</v>
      </c>
      <c r="F1055" s="1">
        <v>86.66</v>
      </c>
      <c r="G1055" s="1">
        <f t="shared" si="16"/>
        <v>86.66</v>
      </c>
      <c r="H1055" s="2">
        <v>43921</v>
      </c>
      <c r="I1055" t="s">
        <v>38</v>
      </c>
      <c r="J1055" t="s">
        <v>125</v>
      </c>
      <c r="K1055" t="s">
        <v>126</v>
      </c>
      <c r="M1055">
        <v>368945</v>
      </c>
      <c r="N1055">
        <v>364517</v>
      </c>
      <c r="S1055" t="s">
        <v>50</v>
      </c>
      <c r="T1055">
        <v>305</v>
      </c>
      <c r="W1055">
        <v>3</v>
      </c>
      <c r="X1055">
        <v>20</v>
      </c>
      <c r="AA1055" t="s">
        <v>43</v>
      </c>
      <c r="AB1055">
        <v>251</v>
      </c>
      <c r="AC1055" t="s">
        <v>51</v>
      </c>
      <c r="AD1055" t="s">
        <v>45</v>
      </c>
      <c r="AE1055">
        <v>831</v>
      </c>
    </row>
    <row r="1056" spans="2:31" x14ac:dyDescent="0.25">
      <c r="B1056">
        <v>105</v>
      </c>
      <c r="C1056">
        <v>2019099</v>
      </c>
      <c r="D1056">
        <v>1745</v>
      </c>
      <c r="E1056" t="s">
        <v>114</v>
      </c>
      <c r="F1056" s="1">
        <v>86.66</v>
      </c>
      <c r="G1056" s="1">
        <f t="shared" si="16"/>
        <v>86.66</v>
      </c>
      <c r="H1056" s="2">
        <v>43921</v>
      </c>
      <c r="I1056" t="s">
        <v>38</v>
      </c>
      <c r="J1056" t="s">
        <v>141</v>
      </c>
      <c r="K1056" t="s">
        <v>116</v>
      </c>
      <c r="M1056">
        <v>2234</v>
      </c>
      <c r="N1056">
        <v>363776</v>
      </c>
      <c r="S1056" t="s">
        <v>117</v>
      </c>
      <c r="T1056">
        <v>305</v>
      </c>
      <c r="W1056">
        <v>3</v>
      </c>
      <c r="X1056">
        <v>20</v>
      </c>
      <c r="Y1056">
        <v>2</v>
      </c>
      <c r="Z1056">
        <v>1001797</v>
      </c>
      <c r="AA1056" t="s">
        <v>43</v>
      </c>
      <c r="AB1056">
        <v>102</v>
      </c>
      <c r="AC1056" t="s">
        <v>45</v>
      </c>
      <c r="AD1056" t="s">
        <v>45</v>
      </c>
      <c r="AE1056">
        <v>29</v>
      </c>
    </row>
    <row r="1057" spans="2:31" x14ac:dyDescent="0.25">
      <c r="B1057">
        <v>105</v>
      </c>
      <c r="C1057">
        <v>2019099</v>
      </c>
      <c r="D1057">
        <v>1745</v>
      </c>
      <c r="E1057" t="s">
        <v>114</v>
      </c>
      <c r="F1057" s="1">
        <v>86.66</v>
      </c>
      <c r="G1057" s="1">
        <f t="shared" si="16"/>
        <v>86.66</v>
      </c>
      <c r="H1057" s="2">
        <v>43921</v>
      </c>
      <c r="I1057" t="s">
        <v>38</v>
      </c>
      <c r="J1057" t="s">
        <v>135</v>
      </c>
      <c r="K1057" t="s">
        <v>116</v>
      </c>
      <c r="M1057">
        <v>2234</v>
      </c>
      <c r="N1057">
        <v>363776</v>
      </c>
      <c r="S1057" t="s">
        <v>117</v>
      </c>
      <c r="T1057">
        <v>305</v>
      </c>
      <c r="W1057">
        <v>3</v>
      </c>
      <c r="X1057">
        <v>20</v>
      </c>
      <c r="Y1057">
        <v>2</v>
      </c>
      <c r="Z1057">
        <v>1001702</v>
      </c>
      <c r="AA1057" t="s">
        <v>43</v>
      </c>
      <c r="AB1057">
        <v>102</v>
      </c>
      <c r="AC1057" t="s">
        <v>45</v>
      </c>
      <c r="AD1057" t="s">
        <v>45</v>
      </c>
      <c r="AE1057">
        <v>87</v>
      </c>
    </row>
    <row r="1058" spans="2:31" x14ac:dyDescent="0.25">
      <c r="B1058">
        <v>105</v>
      </c>
      <c r="C1058">
        <v>2019099</v>
      </c>
      <c r="D1058">
        <v>1745</v>
      </c>
      <c r="E1058" t="s">
        <v>114</v>
      </c>
      <c r="F1058" s="1">
        <v>79</v>
      </c>
      <c r="G1058" s="1">
        <f t="shared" si="16"/>
        <v>79</v>
      </c>
      <c r="H1058" s="2">
        <v>43921</v>
      </c>
      <c r="I1058" t="s">
        <v>38</v>
      </c>
      <c r="J1058" t="s">
        <v>125</v>
      </c>
      <c r="K1058" t="s">
        <v>126</v>
      </c>
      <c r="M1058">
        <v>368945</v>
      </c>
      <c r="N1058">
        <v>364517</v>
      </c>
      <c r="S1058" t="s">
        <v>50</v>
      </c>
      <c r="T1058">
        <v>305</v>
      </c>
      <c r="W1058">
        <v>3</v>
      </c>
      <c r="X1058">
        <v>20</v>
      </c>
      <c r="AA1058" t="s">
        <v>43</v>
      </c>
      <c r="AB1058">
        <v>251</v>
      </c>
      <c r="AC1058" t="s">
        <v>51</v>
      </c>
      <c r="AD1058" t="s">
        <v>45</v>
      </c>
      <c r="AE1058">
        <v>814</v>
      </c>
    </row>
    <row r="1059" spans="2:31" x14ac:dyDescent="0.25">
      <c r="B1059">
        <v>105</v>
      </c>
      <c r="C1059">
        <v>2019099</v>
      </c>
      <c r="D1059">
        <v>1745</v>
      </c>
      <c r="E1059" t="s">
        <v>114</v>
      </c>
      <c r="F1059" s="1">
        <v>79</v>
      </c>
      <c r="G1059" s="1">
        <f t="shared" si="16"/>
        <v>79</v>
      </c>
      <c r="H1059" s="2">
        <v>43921</v>
      </c>
      <c r="I1059" t="s">
        <v>38</v>
      </c>
      <c r="J1059" t="s">
        <v>125</v>
      </c>
      <c r="K1059" t="s">
        <v>126</v>
      </c>
      <c r="M1059">
        <v>368945</v>
      </c>
      <c r="N1059">
        <v>364517</v>
      </c>
      <c r="S1059" t="s">
        <v>50</v>
      </c>
      <c r="T1059">
        <v>305</v>
      </c>
      <c r="W1059">
        <v>3</v>
      </c>
      <c r="X1059">
        <v>20</v>
      </c>
      <c r="AA1059" t="s">
        <v>43</v>
      </c>
      <c r="AB1059">
        <v>251</v>
      </c>
      <c r="AC1059" t="s">
        <v>51</v>
      </c>
      <c r="AD1059" t="s">
        <v>45</v>
      </c>
      <c r="AE1059">
        <v>816</v>
      </c>
    </row>
    <row r="1060" spans="2:31" x14ac:dyDescent="0.25">
      <c r="B1060">
        <v>105</v>
      </c>
      <c r="C1060">
        <v>2019099</v>
      </c>
      <c r="D1060">
        <v>1745</v>
      </c>
      <c r="E1060" t="s">
        <v>114</v>
      </c>
      <c r="F1060" s="1">
        <v>74.28</v>
      </c>
      <c r="G1060" s="1">
        <f t="shared" si="16"/>
        <v>74.28</v>
      </c>
      <c r="H1060" s="2">
        <v>43921</v>
      </c>
      <c r="I1060" t="s">
        <v>38</v>
      </c>
      <c r="J1060" t="s">
        <v>128</v>
      </c>
      <c r="K1060" t="s">
        <v>116</v>
      </c>
      <c r="M1060">
        <v>2234</v>
      </c>
      <c r="N1060">
        <v>363776</v>
      </c>
      <c r="S1060" t="s">
        <v>117</v>
      </c>
      <c r="T1060">
        <v>305</v>
      </c>
      <c r="W1060">
        <v>3</v>
      </c>
      <c r="X1060">
        <v>20</v>
      </c>
      <c r="Y1060">
        <v>1.5</v>
      </c>
      <c r="Z1060">
        <v>1001564</v>
      </c>
      <c r="AA1060" t="s">
        <v>43</v>
      </c>
      <c r="AB1060">
        <v>102</v>
      </c>
      <c r="AC1060" t="s">
        <v>45</v>
      </c>
      <c r="AD1060" t="s">
        <v>45</v>
      </c>
      <c r="AE1060">
        <v>95</v>
      </c>
    </row>
    <row r="1061" spans="2:31" x14ac:dyDescent="0.25">
      <c r="B1061">
        <v>105</v>
      </c>
      <c r="C1061">
        <v>2019099</v>
      </c>
      <c r="D1061">
        <v>1745</v>
      </c>
      <c r="E1061" t="s">
        <v>114</v>
      </c>
      <c r="F1061" s="1">
        <v>49.52</v>
      </c>
      <c r="G1061" s="1">
        <f t="shared" si="16"/>
        <v>49.52</v>
      </c>
      <c r="H1061" s="2">
        <v>43921</v>
      </c>
      <c r="I1061" t="s">
        <v>38</v>
      </c>
      <c r="J1061" t="s">
        <v>133</v>
      </c>
      <c r="K1061" t="s">
        <v>116</v>
      </c>
      <c r="M1061">
        <v>2234</v>
      </c>
      <c r="N1061">
        <v>363776</v>
      </c>
      <c r="S1061" t="s">
        <v>117</v>
      </c>
      <c r="T1061">
        <v>305</v>
      </c>
      <c r="W1061">
        <v>3</v>
      </c>
      <c r="X1061">
        <v>20</v>
      </c>
      <c r="Y1061">
        <v>1</v>
      </c>
      <c r="Z1061">
        <v>1099820</v>
      </c>
      <c r="AA1061" t="s">
        <v>43</v>
      </c>
      <c r="AB1061">
        <v>102</v>
      </c>
      <c r="AC1061" t="s">
        <v>45</v>
      </c>
      <c r="AD1061" t="s">
        <v>45</v>
      </c>
      <c r="AE1061">
        <v>40</v>
      </c>
    </row>
    <row r="1062" spans="2:31" x14ac:dyDescent="0.25">
      <c r="B1062">
        <v>105</v>
      </c>
      <c r="C1062">
        <v>2019099</v>
      </c>
      <c r="D1062">
        <v>1745</v>
      </c>
      <c r="E1062" t="s">
        <v>114</v>
      </c>
      <c r="F1062" s="1">
        <v>49.52</v>
      </c>
      <c r="G1062" s="1">
        <f t="shared" si="16"/>
        <v>49.52</v>
      </c>
      <c r="H1062" s="2">
        <v>43921</v>
      </c>
      <c r="I1062" t="s">
        <v>38</v>
      </c>
      <c r="J1062" t="s">
        <v>133</v>
      </c>
      <c r="K1062" t="s">
        <v>116</v>
      </c>
      <c r="M1062">
        <v>2234</v>
      </c>
      <c r="N1062">
        <v>363776</v>
      </c>
      <c r="S1062" t="s">
        <v>117</v>
      </c>
      <c r="T1062">
        <v>305</v>
      </c>
      <c r="W1062">
        <v>3</v>
      </c>
      <c r="X1062">
        <v>20</v>
      </c>
      <c r="Y1062">
        <v>1</v>
      </c>
      <c r="Z1062">
        <v>1099820</v>
      </c>
      <c r="AA1062" t="s">
        <v>43</v>
      </c>
      <c r="AB1062">
        <v>102</v>
      </c>
      <c r="AC1062" t="s">
        <v>45</v>
      </c>
      <c r="AD1062" t="s">
        <v>45</v>
      </c>
      <c r="AE1062">
        <v>47</v>
      </c>
    </row>
    <row r="1063" spans="2:31" x14ac:dyDescent="0.25">
      <c r="B1063">
        <v>105</v>
      </c>
      <c r="C1063">
        <v>2019099</v>
      </c>
      <c r="D1063">
        <v>1745</v>
      </c>
      <c r="E1063" t="s">
        <v>114</v>
      </c>
      <c r="F1063" s="1">
        <v>49.52</v>
      </c>
      <c r="G1063" s="1">
        <f t="shared" si="16"/>
        <v>49.52</v>
      </c>
      <c r="H1063" s="2">
        <v>43921</v>
      </c>
      <c r="I1063" t="s">
        <v>38</v>
      </c>
      <c r="J1063" t="s">
        <v>130</v>
      </c>
      <c r="K1063" t="s">
        <v>116</v>
      </c>
      <c r="M1063">
        <v>2234</v>
      </c>
      <c r="N1063">
        <v>363776</v>
      </c>
      <c r="S1063" t="s">
        <v>117</v>
      </c>
      <c r="T1063">
        <v>305</v>
      </c>
      <c r="W1063">
        <v>3</v>
      </c>
      <c r="X1063">
        <v>20</v>
      </c>
      <c r="Y1063">
        <v>1</v>
      </c>
      <c r="Z1063">
        <v>1099895</v>
      </c>
      <c r="AA1063" t="s">
        <v>43</v>
      </c>
      <c r="AB1063">
        <v>102</v>
      </c>
      <c r="AC1063" t="s">
        <v>45</v>
      </c>
      <c r="AD1063" t="s">
        <v>45</v>
      </c>
      <c r="AE1063">
        <v>48</v>
      </c>
    </row>
    <row r="1064" spans="2:31" x14ac:dyDescent="0.25">
      <c r="B1064">
        <v>105</v>
      </c>
      <c r="C1064">
        <v>2019099</v>
      </c>
      <c r="D1064">
        <v>1745</v>
      </c>
      <c r="E1064" t="s">
        <v>114</v>
      </c>
      <c r="F1064" s="1">
        <v>49.52</v>
      </c>
      <c r="G1064" s="1">
        <f t="shared" si="16"/>
        <v>49.52</v>
      </c>
      <c r="H1064" s="2">
        <v>43921</v>
      </c>
      <c r="I1064" t="s">
        <v>38</v>
      </c>
      <c r="J1064" t="s">
        <v>127</v>
      </c>
      <c r="K1064" t="s">
        <v>116</v>
      </c>
      <c r="M1064">
        <v>2234</v>
      </c>
      <c r="N1064">
        <v>363776</v>
      </c>
      <c r="S1064" t="s">
        <v>117</v>
      </c>
      <c r="T1064">
        <v>305</v>
      </c>
      <c r="W1064">
        <v>3</v>
      </c>
      <c r="X1064">
        <v>20</v>
      </c>
      <c r="Y1064">
        <v>1</v>
      </c>
      <c r="Z1064">
        <v>1099997</v>
      </c>
      <c r="AA1064" t="s">
        <v>43</v>
      </c>
      <c r="AB1064">
        <v>102</v>
      </c>
      <c r="AC1064" t="s">
        <v>45</v>
      </c>
      <c r="AD1064" t="s">
        <v>45</v>
      </c>
      <c r="AE1064">
        <v>54</v>
      </c>
    </row>
    <row r="1065" spans="2:31" x14ac:dyDescent="0.25">
      <c r="B1065">
        <v>105</v>
      </c>
      <c r="C1065">
        <v>2019099</v>
      </c>
      <c r="D1065">
        <v>1745</v>
      </c>
      <c r="E1065" t="s">
        <v>114</v>
      </c>
      <c r="F1065" s="1">
        <v>49.52</v>
      </c>
      <c r="G1065" s="1">
        <f t="shared" si="16"/>
        <v>49.52</v>
      </c>
      <c r="H1065" s="2">
        <v>43921</v>
      </c>
      <c r="I1065" t="s">
        <v>38</v>
      </c>
      <c r="J1065" t="s">
        <v>128</v>
      </c>
      <c r="K1065" t="s">
        <v>116</v>
      </c>
      <c r="M1065">
        <v>2234</v>
      </c>
      <c r="N1065">
        <v>363776</v>
      </c>
      <c r="S1065" t="s">
        <v>117</v>
      </c>
      <c r="T1065">
        <v>305</v>
      </c>
      <c r="W1065">
        <v>3</v>
      </c>
      <c r="X1065">
        <v>20</v>
      </c>
      <c r="Y1065">
        <v>1</v>
      </c>
      <c r="Z1065">
        <v>1001564</v>
      </c>
      <c r="AA1065" t="s">
        <v>43</v>
      </c>
      <c r="AB1065">
        <v>102</v>
      </c>
      <c r="AC1065" t="s">
        <v>45</v>
      </c>
      <c r="AD1065" t="s">
        <v>45</v>
      </c>
      <c r="AE1065">
        <v>91</v>
      </c>
    </row>
    <row r="1066" spans="2:31" x14ac:dyDescent="0.25">
      <c r="B1066">
        <v>105</v>
      </c>
      <c r="C1066">
        <v>2019099</v>
      </c>
      <c r="D1066">
        <v>1745</v>
      </c>
      <c r="E1066" t="s">
        <v>114</v>
      </c>
      <c r="F1066" s="1">
        <v>49.52</v>
      </c>
      <c r="G1066" s="1">
        <f t="shared" si="16"/>
        <v>49.52</v>
      </c>
      <c r="H1066" s="2">
        <v>43921</v>
      </c>
      <c r="I1066" t="s">
        <v>38</v>
      </c>
      <c r="J1066" t="s">
        <v>128</v>
      </c>
      <c r="K1066" t="s">
        <v>116</v>
      </c>
      <c r="M1066">
        <v>2234</v>
      </c>
      <c r="N1066">
        <v>363776</v>
      </c>
      <c r="S1066" t="s">
        <v>117</v>
      </c>
      <c r="T1066">
        <v>305</v>
      </c>
      <c r="W1066">
        <v>3</v>
      </c>
      <c r="X1066">
        <v>20</v>
      </c>
      <c r="Y1066">
        <v>1</v>
      </c>
      <c r="Z1066">
        <v>1001564</v>
      </c>
      <c r="AA1066" t="s">
        <v>43</v>
      </c>
      <c r="AB1066">
        <v>102</v>
      </c>
      <c r="AC1066" t="s">
        <v>45</v>
      </c>
      <c r="AD1066" t="s">
        <v>45</v>
      </c>
      <c r="AE1066">
        <v>92</v>
      </c>
    </row>
    <row r="1067" spans="2:31" x14ac:dyDescent="0.25">
      <c r="B1067">
        <v>105</v>
      </c>
      <c r="C1067">
        <v>2019099</v>
      </c>
      <c r="D1067">
        <v>1745</v>
      </c>
      <c r="E1067" t="s">
        <v>114</v>
      </c>
      <c r="F1067" s="1">
        <v>49.52</v>
      </c>
      <c r="G1067" s="1">
        <f t="shared" si="16"/>
        <v>49.52</v>
      </c>
      <c r="H1067" s="2">
        <v>43921</v>
      </c>
      <c r="I1067" t="s">
        <v>38</v>
      </c>
      <c r="J1067" t="s">
        <v>128</v>
      </c>
      <c r="K1067" t="s">
        <v>116</v>
      </c>
      <c r="M1067">
        <v>2234</v>
      </c>
      <c r="N1067">
        <v>363776</v>
      </c>
      <c r="S1067" t="s">
        <v>117</v>
      </c>
      <c r="T1067">
        <v>305</v>
      </c>
      <c r="W1067">
        <v>3</v>
      </c>
      <c r="X1067">
        <v>20</v>
      </c>
      <c r="Y1067">
        <v>1</v>
      </c>
      <c r="Z1067">
        <v>1001564</v>
      </c>
      <c r="AA1067" t="s">
        <v>43</v>
      </c>
      <c r="AB1067">
        <v>102</v>
      </c>
      <c r="AC1067" t="s">
        <v>45</v>
      </c>
      <c r="AD1067" t="s">
        <v>45</v>
      </c>
      <c r="AE1067">
        <v>93</v>
      </c>
    </row>
    <row r="1068" spans="2:31" x14ac:dyDescent="0.25">
      <c r="B1068">
        <v>105</v>
      </c>
      <c r="C1068">
        <v>2019099</v>
      </c>
      <c r="D1068">
        <v>1745</v>
      </c>
      <c r="E1068" t="s">
        <v>114</v>
      </c>
      <c r="F1068" s="1">
        <v>49.52</v>
      </c>
      <c r="G1068" s="1">
        <f t="shared" si="16"/>
        <v>49.52</v>
      </c>
      <c r="H1068" s="2">
        <v>43921</v>
      </c>
      <c r="I1068" t="s">
        <v>38</v>
      </c>
      <c r="J1068" t="s">
        <v>128</v>
      </c>
      <c r="K1068" t="s">
        <v>116</v>
      </c>
      <c r="M1068">
        <v>2234</v>
      </c>
      <c r="N1068">
        <v>363776</v>
      </c>
      <c r="S1068" t="s">
        <v>117</v>
      </c>
      <c r="T1068">
        <v>305</v>
      </c>
      <c r="W1068">
        <v>3</v>
      </c>
      <c r="X1068">
        <v>20</v>
      </c>
      <c r="Y1068">
        <v>1</v>
      </c>
      <c r="Z1068">
        <v>1001564</v>
      </c>
      <c r="AA1068" t="s">
        <v>43</v>
      </c>
      <c r="AB1068">
        <v>102</v>
      </c>
      <c r="AC1068" t="s">
        <v>45</v>
      </c>
      <c r="AD1068" t="s">
        <v>45</v>
      </c>
      <c r="AE1068">
        <v>94</v>
      </c>
    </row>
    <row r="1069" spans="2:31" x14ac:dyDescent="0.25">
      <c r="B1069">
        <v>105</v>
      </c>
      <c r="C1069">
        <v>2019099</v>
      </c>
      <c r="D1069">
        <v>1745</v>
      </c>
      <c r="E1069" t="s">
        <v>114</v>
      </c>
      <c r="F1069" s="1">
        <v>49.52</v>
      </c>
      <c r="G1069" s="1">
        <f t="shared" si="16"/>
        <v>49.52</v>
      </c>
      <c r="H1069" s="2">
        <v>43921</v>
      </c>
      <c r="I1069" t="s">
        <v>38</v>
      </c>
      <c r="J1069" t="s">
        <v>132</v>
      </c>
      <c r="K1069" t="s">
        <v>116</v>
      </c>
      <c r="M1069">
        <v>2234</v>
      </c>
      <c r="N1069">
        <v>363776</v>
      </c>
      <c r="S1069" t="s">
        <v>117</v>
      </c>
      <c r="T1069">
        <v>305</v>
      </c>
      <c r="W1069">
        <v>3</v>
      </c>
      <c r="X1069">
        <v>20</v>
      </c>
      <c r="Y1069">
        <v>1</v>
      </c>
      <c r="Z1069">
        <v>1001594</v>
      </c>
      <c r="AA1069" t="s">
        <v>43</v>
      </c>
      <c r="AB1069">
        <v>102</v>
      </c>
      <c r="AC1069" t="s">
        <v>45</v>
      </c>
      <c r="AD1069" t="s">
        <v>45</v>
      </c>
      <c r="AE1069">
        <v>101</v>
      </c>
    </row>
    <row r="1070" spans="2:31" x14ac:dyDescent="0.25">
      <c r="B1070">
        <v>105</v>
      </c>
      <c r="C1070">
        <v>2019099</v>
      </c>
      <c r="D1070">
        <v>1745</v>
      </c>
      <c r="E1070" t="s">
        <v>114</v>
      </c>
      <c r="F1070" s="1">
        <v>49.52</v>
      </c>
      <c r="G1070" s="1">
        <f t="shared" si="16"/>
        <v>49.52</v>
      </c>
      <c r="H1070" s="2">
        <v>43921</v>
      </c>
      <c r="I1070" t="s">
        <v>38</v>
      </c>
      <c r="J1070" t="s">
        <v>132</v>
      </c>
      <c r="K1070" t="s">
        <v>116</v>
      </c>
      <c r="M1070">
        <v>2234</v>
      </c>
      <c r="N1070">
        <v>363776</v>
      </c>
      <c r="S1070" t="s">
        <v>117</v>
      </c>
      <c r="T1070">
        <v>305</v>
      </c>
      <c r="W1070">
        <v>3</v>
      </c>
      <c r="X1070">
        <v>20</v>
      </c>
      <c r="Y1070">
        <v>1</v>
      </c>
      <c r="Z1070">
        <v>1001594</v>
      </c>
      <c r="AA1070" t="s">
        <v>43</v>
      </c>
      <c r="AB1070">
        <v>102</v>
      </c>
      <c r="AC1070" t="s">
        <v>45</v>
      </c>
      <c r="AD1070" t="s">
        <v>45</v>
      </c>
      <c r="AE1070">
        <v>102</v>
      </c>
    </row>
    <row r="1071" spans="2:31" x14ac:dyDescent="0.25">
      <c r="B1071">
        <v>105</v>
      </c>
      <c r="C1071">
        <v>2019099</v>
      </c>
      <c r="D1071">
        <v>1745</v>
      </c>
      <c r="E1071" t="s">
        <v>114</v>
      </c>
      <c r="F1071" s="1">
        <v>49.52</v>
      </c>
      <c r="G1071" s="1">
        <f t="shared" si="16"/>
        <v>49.52</v>
      </c>
      <c r="H1071" s="2">
        <v>43921</v>
      </c>
      <c r="I1071" t="s">
        <v>38</v>
      </c>
      <c r="J1071" t="s">
        <v>132</v>
      </c>
      <c r="K1071" t="s">
        <v>116</v>
      </c>
      <c r="M1071">
        <v>2234</v>
      </c>
      <c r="N1071">
        <v>363776</v>
      </c>
      <c r="S1071" t="s">
        <v>117</v>
      </c>
      <c r="T1071">
        <v>305</v>
      </c>
      <c r="W1071">
        <v>3</v>
      </c>
      <c r="X1071">
        <v>20</v>
      </c>
      <c r="Y1071">
        <v>1</v>
      </c>
      <c r="Z1071">
        <v>1001594</v>
      </c>
      <c r="AA1071" t="s">
        <v>43</v>
      </c>
      <c r="AB1071">
        <v>102</v>
      </c>
      <c r="AC1071" t="s">
        <v>45</v>
      </c>
      <c r="AD1071" t="s">
        <v>45</v>
      </c>
      <c r="AE1071">
        <v>103</v>
      </c>
    </row>
    <row r="1072" spans="2:31" x14ac:dyDescent="0.25">
      <c r="B1072">
        <v>105</v>
      </c>
      <c r="C1072">
        <v>2019099</v>
      </c>
      <c r="D1072">
        <v>1745</v>
      </c>
      <c r="E1072" t="s">
        <v>114</v>
      </c>
      <c r="F1072" s="1">
        <v>48.07</v>
      </c>
      <c r="G1072" s="1">
        <f t="shared" si="16"/>
        <v>48.07</v>
      </c>
      <c r="H1072" s="2">
        <v>43921</v>
      </c>
      <c r="I1072" t="s">
        <v>38</v>
      </c>
      <c r="J1072" t="s">
        <v>139</v>
      </c>
      <c r="K1072" t="s">
        <v>157</v>
      </c>
      <c r="M1072">
        <v>2234</v>
      </c>
      <c r="N1072">
        <v>363776</v>
      </c>
      <c r="S1072" t="s">
        <v>117</v>
      </c>
      <c r="T1072">
        <v>305</v>
      </c>
      <c r="W1072">
        <v>3</v>
      </c>
      <c r="X1072">
        <v>20</v>
      </c>
      <c r="Y1072">
        <v>1</v>
      </c>
      <c r="Z1072">
        <v>1099725</v>
      </c>
      <c r="AA1072" t="s">
        <v>43</v>
      </c>
      <c r="AB1072">
        <v>102</v>
      </c>
      <c r="AC1072" t="s">
        <v>45</v>
      </c>
      <c r="AD1072" t="s">
        <v>45</v>
      </c>
      <c r="AE1072">
        <v>79</v>
      </c>
    </row>
    <row r="1073" spans="1:31" x14ac:dyDescent="0.25">
      <c r="B1073">
        <v>105</v>
      </c>
      <c r="C1073">
        <v>2019099</v>
      </c>
      <c r="D1073">
        <v>1745</v>
      </c>
      <c r="E1073" t="s">
        <v>114</v>
      </c>
      <c r="F1073" s="1">
        <v>43.33</v>
      </c>
      <c r="G1073" s="1">
        <f t="shared" si="16"/>
        <v>43.33</v>
      </c>
      <c r="H1073" s="2">
        <v>43921</v>
      </c>
      <c r="I1073" t="s">
        <v>38</v>
      </c>
      <c r="J1073" t="s">
        <v>125</v>
      </c>
      <c r="K1073" t="s">
        <v>126</v>
      </c>
      <c r="M1073">
        <v>368944</v>
      </c>
      <c r="N1073">
        <v>364511</v>
      </c>
      <c r="S1073" t="s">
        <v>50</v>
      </c>
      <c r="T1073">
        <v>305</v>
      </c>
      <c r="W1073">
        <v>3</v>
      </c>
      <c r="X1073">
        <v>20</v>
      </c>
      <c r="AA1073" t="s">
        <v>43</v>
      </c>
      <c r="AB1073">
        <v>288</v>
      </c>
      <c r="AC1073" t="s">
        <v>51</v>
      </c>
      <c r="AD1073" t="s">
        <v>45</v>
      </c>
      <c r="AE1073">
        <v>233</v>
      </c>
    </row>
    <row r="1074" spans="1:31" x14ac:dyDescent="0.25">
      <c r="B1074">
        <v>105</v>
      </c>
      <c r="C1074">
        <v>2019099</v>
      </c>
      <c r="D1074">
        <v>1745</v>
      </c>
      <c r="E1074" t="s">
        <v>114</v>
      </c>
      <c r="F1074" s="1">
        <v>43.33</v>
      </c>
      <c r="G1074" s="1">
        <f t="shared" si="16"/>
        <v>43.33</v>
      </c>
      <c r="H1074" s="2">
        <v>43921</v>
      </c>
      <c r="I1074" t="s">
        <v>38</v>
      </c>
      <c r="J1074" t="s">
        <v>125</v>
      </c>
      <c r="K1074" t="s">
        <v>126</v>
      </c>
      <c r="M1074">
        <v>368945</v>
      </c>
      <c r="N1074">
        <v>364517</v>
      </c>
      <c r="S1074" t="s">
        <v>50</v>
      </c>
      <c r="T1074">
        <v>305</v>
      </c>
      <c r="W1074">
        <v>3</v>
      </c>
      <c r="X1074">
        <v>20</v>
      </c>
      <c r="AA1074" t="s">
        <v>43</v>
      </c>
      <c r="AB1074">
        <v>251</v>
      </c>
      <c r="AC1074" t="s">
        <v>51</v>
      </c>
      <c r="AD1074" t="s">
        <v>45</v>
      </c>
      <c r="AE1074">
        <v>757</v>
      </c>
    </row>
    <row r="1075" spans="1:31" x14ac:dyDescent="0.25">
      <c r="B1075">
        <v>105</v>
      </c>
      <c r="C1075">
        <v>2019099</v>
      </c>
      <c r="D1075">
        <v>1745</v>
      </c>
      <c r="E1075" t="s">
        <v>114</v>
      </c>
      <c r="F1075" s="1">
        <v>43.33</v>
      </c>
      <c r="G1075" s="1">
        <f t="shared" si="16"/>
        <v>43.33</v>
      </c>
      <c r="H1075" s="2">
        <v>43921</v>
      </c>
      <c r="I1075" t="s">
        <v>38</v>
      </c>
      <c r="J1075" t="s">
        <v>125</v>
      </c>
      <c r="K1075" t="s">
        <v>126</v>
      </c>
      <c r="M1075">
        <v>368945</v>
      </c>
      <c r="N1075">
        <v>364517</v>
      </c>
      <c r="S1075" t="s">
        <v>50</v>
      </c>
      <c r="T1075">
        <v>305</v>
      </c>
      <c r="W1075">
        <v>3</v>
      </c>
      <c r="X1075">
        <v>20</v>
      </c>
      <c r="AA1075" t="s">
        <v>43</v>
      </c>
      <c r="AB1075">
        <v>251</v>
      </c>
      <c r="AC1075" t="s">
        <v>51</v>
      </c>
      <c r="AD1075" t="s">
        <v>45</v>
      </c>
      <c r="AE1075">
        <v>758</v>
      </c>
    </row>
    <row r="1076" spans="1:31" x14ac:dyDescent="0.25">
      <c r="B1076">
        <v>105</v>
      </c>
      <c r="C1076">
        <v>2019099</v>
      </c>
      <c r="D1076">
        <v>1745</v>
      </c>
      <c r="E1076" t="s">
        <v>114</v>
      </c>
      <c r="F1076" s="1">
        <v>43.33</v>
      </c>
      <c r="G1076" s="1">
        <f t="shared" si="16"/>
        <v>43.33</v>
      </c>
      <c r="H1076" s="2">
        <v>43921</v>
      </c>
      <c r="I1076" t="s">
        <v>38</v>
      </c>
      <c r="J1076" t="s">
        <v>125</v>
      </c>
      <c r="K1076" t="s">
        <v>126</v>
      </c>
      <c r="M1076">
        <v>368945</v>
      </c>
      <c r="N1076">
        <v>364517</v>
      </c>
      <c r="S1076" t="s">
        <v>50</v>
      </c>
      <c r="T1076">
        <v>305</v>
      </c>
      <c r="W1076">
        <v>3</v>
      </c>
      <c r="X1076">
        <v>20</v>
      </c>
      <c r="AA1076" t="s">
        <v>43</v>
      </c>
      <c r="AB1076">
        <v>251</v>
      </c>
      <c r="AC1076" t="s">
        <v>51</v>
      </c>
      <c r="AD1076" t="s">
        <v>45</v>
      </c>
      <c r="AE1076">
        <v>806</v>
      </c>
    </row>
    <row r="1077" spans="1:31" x14ac:dyDescent="0.25">
      <c r="B1077">
        <v>105</v>
      </c>
      <c r="C1077">
        <v>2019099</v>
      </c>
      <c r="D1077">
        <v>1745</v>
      </c>
      <c r="E1077" t="s">
        <v>114</v>
      </c>
      <c r="F1077" s="1">
        <v>43.33</v>
      </c>
      <c r="G1077" s="1">
        <f t="shared" si="16"/>
        <v>43.33</v>
      </c>
      <c r="H1077" s="2">
        <v>43921</v>
      </c>
      <c r="I1077" t="s">
        <v>38</v>
      </c>
      <c r="J1077" t="s">
        <v>141</v>
      </c>
      <c r="K1077" t="s">
        <v>116</v>
      </c>
      <c r="M1077">
        <v>2234</v>
      </c>
      <c r="N1077">
        <v>363776</v>
      </c>
      <c r="S1077" t="s">
        <v>117</v>
      </c>
      <c r="T1077">
        <v>305</v>
      </c>
      <c r="W1077">
        <v>3</v>
      </c>
      <c r="X1077">
        <v>20</v>
      </c>
      <c r="Y1077">
        <v>1</v>
      </c>
      <c r="Z1077">
        <v>1001797</v>
      </c>
      <c r="AA1077" t="s">
        <v>43</v>
      </c>
      <c r="AB1077">
        <v>102</v>
      </c>
      <c r="AC1077" t="s">
        <v>45</v>
      </c>
      <c r="AD1077" t="s">
        <v>45</v>
      </c>
      <c r="AE1077">
        <v>31</v>
      </c>
    </row>
    <row r="1078" spans="1:31" x14ac:dyDescent="0.25">
      <c r="B1078">
        <v>105</v>
      </c>
      <c r="C1078">
        <v>2019099</v>
      </c>
      <c r="D1078">
        <v>1745</v>
      </c>
      <c r="E1078" t="s">
        <v>114</v>
      </c>
      <c r="F1078" s="1">
        <v>39.5</v>
      </c>
      <c r="G1078" s="1">
        <f t="shared" si="16"/>
        <v>39.5</v>
      </c>
      <c r="H1078" s="2">
        <v>43921</v>
      </c>
      <c r="I1078" t="s">
        <v>38</v>
      </c>
      <c r="J1078" t="s">
        <v>125</v>
      </c>
      <c r="K1078" t="s">
        <v>126</v>
      </c>
      <c r="M1078">
        <v>368945</v>
      </c>
      <c r="N1078">
        <v>364517</v>
      </c>
      <c r="S1078" t="s">
        <v>50</v>
      </c>
      <c r="T1078">
        <v>305</v>
      </c>
      <c r="W1078">
        <v>3</v>
      </c>
      <c r="X1078">
        <v>20</v>
      </c>
      <c r="AA1078" t="s">
        <v>43</v>
      </c>
      <c r="AB1078">
        <v>251</v>
      </c>
      <c r="AC1078" t="s">
        <v>51</v>
      </c>
      <c r="AD1078" t="s">
        <v>45</v>
      </c>
      <c r="AE1078">
        <v>811</v>
      </c>
    </row>
    <row r="1079" spans="1:31" x14ac:dyDescent="0.25">
      <c r="B1079">
        <v>105</v>
      </c>
      <c r="C1079">
        <v>2019099</v>
      </c>
      <c r="D1079">
        <v>1745</v>
      </c>
      <c r="E1079" t="s">
        <v>114</v>
      </c>
      <c r="F1079" s="1">
        <v>24.76</v>
      </c>
      <c r="G1079" s="1">
        <f t="shared" si="16"/>
        <v>24.76</v>
      </c>
      <c r="H1079" s="2">
        <v>43921</v>
      </c>
      <c r="I1079" t="s">
        <v>38</v>
      </c>
      <c r="J1079" t="s">
        <v>128</v>
      </c>
      <c r="K1079" t="s">
        <v>116</v>
      </c>
      <c r="M1079">
        <v>2234</v>
      </c>
      <c r="N1079">
        <v>363776</v>
      </c>
      <c r="S1079" t="s">
        <v>117</v>
      </c>
      <c r="T1079">
        <v>305</v>
      </c>
      <c r="W1079">
        <v>3</v>
      </c>
      <c r="X1079">
        <v>20</v>
      </c>
      <c r="Y1079">
        <v>0.5</v>
      </c>
      <c r="Z1079">
        <v>1001564</v>
      </c>
      <c r="AA1079" t="s">
        <v>43</v>
      </c>
      <c r="AB1079">
        <v>102</v>
      </c>
      <c r="AC1079" t="s">
        <v>45</v>
      </c>
      <c r="AD1079" t="s">
        <v>45</v>
      </c>
      <c r="AE1079">
        <v>96</v>
      </c>
    </row>
    <row r="1080" spans="1:31" x14ac:dyDescent="0.25">
      <c r="B1080">
        <v>105</v>
      </c>
      <c r="C1080">
        <v>2019099</v>
      </c>
      <c r="D1080">
        <v>1745</v>
      </c>
      <c r="E1080" t="s">
        <v>114</v>
      </c>
      <c r="F1080" s="1">
        <v>21.67</v>
      </c>
      <c r="G1080" s="1">
        <f t="shared" si="16"/>
        <v>21.67</v>
      </c>
      <c r="H1080" s="2">
        <v>43921</v>
      </c>
      <c r="I1080" t="s">
        <v>38</v>
      </c>
      <c r="J1080" t="s">
        <v>125</v>
      </c>
      <c r="K1080" t="s">
        <v>126</v>
      </c>
      <c r="M1080">
        <v>368944</v>
      </c>
      <c r="N1080">
        <v>364511</v>
      </c>
      <c r="S1080" t="s">
        <v>50</v>
      </c>
      <c r="T1080">
        <v>305</v>
      </c>
      <c r="W1080">
        <v>3</v>
      </c>
      <c r="X1080">
        <v>20</v>
      </c>
      <c r="AA1080" t="s">
        <v>43</v>
      </c>
      <c r="AB1080">
        <v>288</v>
      </c>
      <c r="AC1080" t="s">
        <v>51</v>
      </c>
      <c r="AD1080" t="s">
        <v>45</v>
      </c>
      <c r="AE1080">
        <v>325</v>
      </c>
    </row>
    <row r="1081" spans="1:31" x14ac:dyDescent="0.25">
      <c r="B1081">
        <v>105</v>
      </c>
      <c r="C1081">
        <v>2019099</v>
      </c>
      <c r="D1081">
        <v>1745</v>
      </c>
      <c r="E1081" t="s">
        <v>114</v>
      </c>
      <c r="F1081" s="1">
        <v>297.12</v>
      </c>
      <c r="G1081" s="1">
        <f t="shared" si="16"/>
        <v>297.12</v>
      </c>
      <c r="H1081" s="2">
        <v>43928</v>
      </c>
      <c r="I1081" t="s">
        <v>38</v>
      </c>
      <c r="J1081" t="s">
        <v>153</v>
      </c>
      <c r="K1081" t="s">
        <v>116</v>
      </c>
      <c r="M1081">
        <v>2237</v>
      </c>
      <c r="N1081">
        <v>364493</v>
      </c>
      <c r="S1081" t="s">
        <v>117</v>
      </c>
      <c r="T1081">
        <v>305</v>
      </c>
      <c r="W1081">
        <v>4</v>
      </c>
      <c r="X1081">
        <v>20</v>
      </c>
      <c r="Y1081">
        <v>6</v>
      </c>
      <c r="Z1081">
        <v>1001192</v>
      </c>
      <c r="AA1081" t="s">
        <v>43</v>
      </c>
      <c r="AB1081">
        <v>102</v>
      </c>
      <c r="AC1081" t="s">
        <v>45</v>
      </c>
      <c r="AD1081" t="s">
        <v>45</v>
      </c>
      <c r="AE1081">
        <v>7</v>
      </c>
    </row>
    <row r="1082" spans="1:31" x14ac:dyDescent="0.25">
      <c r="B1082">
        <v>105</v>
      </c>
      <c r="C1082">
        <v>2019099</v>
      </c>
      <c r="D1082">
        <v>1745</v>
      </c>
      <c r="E1082" t="s">
        <v>114</v>
      </c>
      <c r="F1082" s="1">
        <v>297.12</v>
      </c>
      <c r="G1082" s="1">
        <f t="shared" si="16"/>
        <v>297.12</v>
      </c>
      <c r="H1082" s="2">
        <v>43928</v>
      </c>
      <c r="I1082" t="s">
        <v>38</v>
      </c>
      <c r="J1082" t="s">
        <v>154</v>
      </c>
      <c r="K1082" t="s">
        <v>116</v>
      </c>
      <c r="M1082">
        <v>2237</v>
      </c>
      <c r="N1082">
        <v>364493</v>
      </c>
      <c r="S1082" t="s">
        <v>117</v>
      </c>
      <c r="T1082">
        <v>305</v>
      </c>
      <c r="W1082">
        <v>4</v>
      </c>
      <c r="X1082">
        <v>20</v>
      </c>
      <c r="Y1082">
        <v>6</v>
      </c>
      <c r="Z1082">
        <v>1001608</v>
      </c>
      <c r="AA1082" t="s">
        <v>43</v>
      </c>
      <c r="AB1082">
        <v>102</v>
      </c>
      <c r="AC1082" t="s">
        <v>45</v>
      </c>
      <c r="AD1082" t="s">
        <v>45</v>
      </c>
      <c r="AE1082">
        <v>8</v>
      </c>
    </row>
    <row r="1083" spans="1:31" x14ac:dyDescent="0.25">
      <c r="B1083">
        <v>105</v>
      </c>
      <c r="C1083">
        <v>2019099</v>
      </c>
      <c r="D1083">
        <v>1745</v>
      </c>
      <c r="E1083" t="s">
        <v>114</v>
      </c>
      <c r="F1083" s="1">
        <v>297.12</v>
      </c>
      <c r="G1083" s="1">
        <f t="shared" si="16"/>
        <v>297.12</v>
      </c>
      <c r="H1083" s="2">
        <v>43928</v>
      </c>
      <c r="I1083" t="s">
        <v>38</v>
      </c>
      <c r="J1083" t="s">
        <v>155</v>
      </c>
      <c r="K1083" t="s">
        <v>116</v>
      </c>
      <c r="M1083">
        <v>2237</v>
      </c>
      <c r="N1083">
        <v>364493</v>
      </c>
      <c r="S1083" t="s">
        <v>117</v>
      </c>
      <c r="T1083">
        <v>305</v>
      </c>
      <c r="W1083">
        <v>4</v>
      </c>
      <c r="X1083">
        <v>20</v>
      </c>
      <c r="Y1083">
        <v>6</v>
      </c>
      <c r="Z1083">
        <v>1099946</v>
      </c>
      <c r="AA1083" t="s">
        <v>43</v>
      </c>
      <c r="AB1083">
        <v>102</v>
      </c>
      <c r="AC1083" t="s">
        <v>45</v>
      </c>
      <c r="AD1083" t="s">
        <v>45</v>
      </c>
      <c r="AE1083">
        <v>9</v>
      </c>
    </row>
    <row r="1084" spans="1:31" x14ac:dyDescent="0.25">
      <c r="B1084">
        <v>105</v>
      </c>
      <c r="C1084">
        <v>2019099</v>
      </c>
      <c r="D1084">
        <v>1745</v>
      </c>
      <c r="E1084" t="s">
        <v>114</v>
      </c>
      <c r="F1084" s="1">
        <v>297.12</v>
      </c>
      <c r="G1084" s="1">
        <f t="shared" si="16"/>
        <v>297.12</v>
      </c>
      <c r="H1084" s="2">
        <v>43928</v>
      </c>
      <c r="I1084" t="s">
        <v>38</v>
      </c>
      <c r="J1084" t="s">
        <v>156</v>
      </c>
      <c r="K1084" t="s">
        <v>116</v>
      </c>
      <c r="M1084">
        <v>2237</v>
      </c>
      <c r="N1084">
        <v>364493</v>
      </c>
      <c r="S1084" t="s">
        <v>117</v>
      </c>
      <c r="T1084">
        <v>305</v>
      </c>
      <c r="W1084">
        <v>4</v>
      </c>
      <c r="X1084">
        <v>20</v>
      </c>
      <c r="Y1084">
        <v>6</v>
      </c>
      <c r="Z1084">
        <v>1099548</v>
      </c>
      <c r="AA1084" t="s">
        <v>43</v>
      </c>
      <c r="AB1084">
        <v>102</v>
      </c>
      <c r="AC1084" t="s">
        <v>45</v>
      </c>
      <c r="AD1084" t="s">
        <v>45</v>
      </c>
      <c r="AE1084">
        <v>10</v>
      </c>
    </row>
    <row r="1085" spans="1:31" x14ac:dyDescent="0.25">
      <c r="B1085">
        <v>105</v>
      </c>
      <c r="C1085">
        <v>2019099</v>
      </c>
      <c r="D1085">
        <v>1747</v>
      </c>
      <c r="E1085" t="s">
        <v>37</v>
      </c>
      <c r="F1085" s="1">
        <v>39243.75</v>
      </c>
      <c r="G1085" s="1">
        <f t="shared" si="16"/>
        <v>39243.75</v>
      </c>
      <c r="H1085" s="2">
        <v>43931</v>
      </c>
      <c r="I1085" t="s">
        <v>38</v>
      </c>
      <c r="J1085" t="s">
        <v>55</v>
      </c>
      <c r="K1085" t="s">
        <v>63</v>
      </c>
      <c r="M1085">
        <v>354778</v>
      </c>
      <c r="N1085">
        <v>364339</v>
      </c>
      <c r="O1085">
        <v>339315</v>
      </c>
      <c r="P1085" t="s">
        <v>56</v>
      </c>
      <c r="Q1085" t="s">
        <v>41</v>
      </c>
      <c r="S1085" t="s">
        <v>42</v>
      </c>
      <c r="T1085">
        <v>305</v>
      </c>
      <c r="W1085">
        <v>4</v>
      </c>
      <c r="X1085">
        <v>20</v>
      </c>
      <c r="Z1085">
        <v>3071427</v>
      </c>
      <c r="AA1085" t="s">
        <v>43</v>
      </c>
      <c r="AB1085">
        <v>105</v>
      </c>
      <c r="AC1085" t="s">
        <v>44</v>
      </c>
      <c r="AD1085" t="s">
        <v>45</v>
      </c>
      <c r="AE1085">
        <v>1</v>
      </c>
    </row>
    <row r="1086" spans="1:31" x14ac:dyDescent="0.25">
      <c r="A1086">
        <v>56</v>
      </c>
      <c r="B1086">
        <v>105</v>
      </c>
      <c r="C1086">
        <v>2019099</v>
      </c>
      <c r="D1086">
        <v>1747</v>
      </c>
      <c r="E1086" t="s">
        <v>37</v>
      </c>
      <c r="F1086" s="1">
        <v>43520</v>
      </c>
      <c r="G1086" s="1">
        <f t="shared" si="16"/>
        <v>43520</v>
      </c>
      <c r="H1086" s="2">
        <v>43936</v>
      </c>
      <c r="I1086" t="s">
        <v>38</v>
      </c>
      <c r="J1086" t="s">
        <v>58</v>
      </c>
      <c r="K1086" t="s">
        <v>39</v>
      </c>
      <c r="M1086">
        <v>355195</v>
      </c>
      <c r="N1086">
        <v>364748</v>
      </c>
      <c r="O1086">
        <v>339192</v>
      </c>
      <c r="P1086" t="s">
        <v>40</v>
      </c>
      <c r="Q1086" t="s">
        <v>41</v>
      </c>
      <c r="S1086" t="s">
        <v>42</v>
      </c>
      <c r="T1086">
        <v>305</v>
      </c>
      <c r="W1086">
        <v>4</v>
      </c>
      <c r="X1086">
        <v>20</v>
      </c>
      <c r="Z1086">
        <v>3121821</v>
      </c>
      <c r="AA1086" t="s">
        <v>43</v>
      </c>
      <c r="AB1086">
        <v>105</v>
      </c>
      <c r="AC1086" t="s">
        <v>44</v>
      </c>
      <c r="AD1086" t="s">
        <v>45</v>
      </c>
      <c r="AE1086">
        <v>1</v>
      </c>
    </row>
    <row r="1087" spans="1:31" x14ac:dyDescent="0.25">
      <c r="A1087" t="s">
        <v>81</v>
      </c>
      <c r="B1087">
        <v>105</v>
      </c>
      <c r="C1087">
        <v>2019099</v>
      </c>
      <c r="D1087">
        <v>1747</v>
      </c>
      <c r="E1087" t="s">
        <v>37</v>
      </c>
      <c r="F1087" s="1">
        <v>7480</v>
      </c>
      <c r="G1087" s="1">
        <f t="shared" si="16"/>
        <v>7480</v>
      </c>
      <c r="H1087" s="2">
        <v>43936</v>
      </c>
      <c r="I1087" t="s">
        <v>38</v>
      </c>
      <c r="J1087" t="s">
        <v>75</v>
      </c>
      <c r="K1087" t="s">
        <v>82</v>
      </c>
      <c r="M1087">
        <v>355217</v>
      </c>
      <c r="N1087">
        <v>364773</v>
      </c>
      <c r="O1087">
        <v>339686</v>
      </c>
      <c r="P1087" t="s">
        <v>56</v>
      </c>
      <c r="Q1087" t="s">
        <v>41</v>
      </c>
      <c r="S1087" t="s">
        <v>42</v>
      </c>
      <c r="T1087">
        <v>305</v>
      </c>
      <c r="W1087">
        <v>4</v>
      </c>
      <c r="X1087">
        <v>20</v>
      </c>
      <c r="Z1087">
        <v>3127462</v>
      </c>
      <c r="AA1087" t="s">
        <v>43</v>
      </c>
      <c r="AB1087">
        <v>105</v>
      </c>
      <c r="AC1087" t="s">
        <v>44</v>
      </c>
      <c r="AD1087" t="s">
        <v>45</v>
      </c>
      <c r="AE1087">
        <v>1</v>
      </c>
    </row>
    <row r="1088" spans="1:31" x14ac:dyDescent="0.25">
      <c r="B1088">
        <v>105</v>
      </c>
      <c r="C1088">
        <v>2019099</v>
      </c>
      <c r="D1088">
        <v>1745</v>
      </c>
      <c r="E1088" t="s">
        <v>114</v>
      </c>
      <c r="F1088" s="1">
        <v>644</v>
      </c>
      <c r="G1088" s="1">
        <f t="shared" si="16"/>
        <v>644</v>
      </c>
      <c r="H1088" s="2">
        <v>43936</v>
      </c>
      <c r="I1088" t="s">
        <v>38</v>
      </c>
      <c r="J1088" t="s">
        <v>120</v>
      </c>
      <c r="K1088" t="s">
        <v>116</v>
      </c>
      <c r="M1088">
        <v>2240</v>
      </c>
      <c r="N1088">
        <v>365224</v>
      </c>
      <c r="S1088" t="s">
        <v>117</v>
      </c>
      <c r="T1088">
        <v>305</v>
      </c>
      <c r="W1088">
        <v>4</v>
      </c>
      <c r="X1088">
        <v>20</v>
      </c>
      <c r="Y1088">
        <v>7</v>
      </c>
      <c r="Z1088">
        <v>1099823</v>
      </c>
      <c r="AA1088" t="s">
        <v>43</v>
      </c>
      <c r="AB1088">
        <v>102</v>
      </c>
      <c r="AC1088" t="s">
        <v>45</v>
      </c>
      <c r="AD1088" t="s">
        <v>45</v>
      </c>
      <c r="AE1088">
        <v>36</v>
      </c>
    </row>
    <row r="1089" spans="2:31" x14ac:dyDescent="0.25">
      <c r="B1089">
        <v>105</v>
      </c>
      <c r="C1089">
        <v>2019099</v>
      </c>
      <c r="D1089">
        <v>1745</v>
      </c>
      <c r="E1089" t="s">
        <v>114</v>
      </c>
      <c r="F1089" s="1">
        <v>644</v>
      </c>
      <c r="G1089" s="1">
        <f t="shared" si="16"/>
        <v>644</v>
      </c>
      <c r="H1089" s="2">
        <v>43936</v>
      </c>
      <c r="I1089" t="s">
        <v>38</v>
      </c>
      <c r="J1089" t="s">
        <v>120</v>
      </c>
      <c r="K1089" t="s">
        <v>116</v>
      </c>
      <c r="M1089">
        <v>2240</v>
      </c>
      <c r="N1089">
        <v>365224</v>
      </c>
      <c r="S1089" t="s">
        <v>117</v>
      </c>
      <c r="T1089">
        <v>305</v>
      </c>
      <c r="W1089">
        <v>4</v>
      </c>
      <c r="X1089">
        <v>20</v>
      </c>
      <c r="Y1089">
        <v>7</v>
      </c>
      <c r="Z1089">
        <v>1099823</v>
      </c>
      <c r="AA1089" t="s">
        <v>43</v>
      </c>
      <c r="AB1089">
        <v>102</v>
      </c>
      <c r="AC1089" t="s">
        <v>45</v>
      </c>
      <c r="AD1089" t="s">
        <v>45</v>
      </c>
      <c r="AE1089">
        <v>37</v>
      </c>
    </row>
    <row r="1090" spans="2:31" x14ac:dyDescent="0.25">
      <c r="B1090">
        <v>105</v>
      </c>
      <c r="C1090">
        <v>2019099</v>
      </c>
      <c r="D1090">
        <v>1745</v>
      </c>
      <c r="E1090" t="s">
        <v>114</v>
      </c>
      <c r="F1090" s="1">
        <v>644</v>
      </c>
      <c r="G1090" s="1">
        <f t="shared" si="16"/>
        <v>644</v>
      </c>
      <c r="H1090" s="2">
        <v>43936</v>
      </c>
      <c r="I1090" t="s">
        <v>38</v>
      </c>
      <c r="J1090" t="s">
        <v>120</v>
      </c>
      <c r="K1090" t="s">
        <v>116</v>
      </c>
      <c r="M1090">
        <v>2240</v>
      </c>
      <c r="N1090">
        <v>365224</v>
      </c>
      <c r="S1090" t="s">
        <v>117</v>
      </c>
      <c r="T1090">
        <v>305</v>
      </c>
      <c r="W1090">
        <v>4</v>
      </c>
      <c r="X1090">
        <v>20</v>
      </c>
      <c r="Y1090">
        <v>7</v>
      </c>
      <c r="Z1090">
        <v>1099823</v>
      </c>
      <c r="AA1090" t="s">
        <v>43</v>
      </c>
      <c r="AB1090">
        <v>102</v>
      </c>
      <c r="AC1090" t="s">
        <v>45</v>
      </c>
      <c r="AD1090" t="s">
        <v>45</v>
      </c>
      <c r="AE1090">
        <v>39</v>
      </c>
    </row>
    <row r="1091" spans="2:31" x14ac:dyDescent="0.25">
      <c r="B1091">
        <v>105</v>
      </c>
      <c r="C1091">
        <v>2019099</v>
      </c>
      <c r="D1091">
        <v>1745</v>
      </c>
      <c r="E1091" t="s">
        <v>114</v>
      </c>
      <c r="F1091" s="1">
        <v>644</v>
      </c>
      <c r="G1091" s="1">
        <f t="shared" si="16"/>
        <v>644</v>
      </c>
      <c r="H1091" s="2">
        <v>43936</v>
      </c>
      <c r="I1091" t="s">
        <v>38</v>
      </c>
      <c r="J1091" t="s">
        <v>120</v>
      </c>
      <c r="K1091" t="s">
        <v>116</v>
      </c>
      <c r="M1091">
        <v>2240</v>
      </c>
      <c r="N1091">
        <v>365224</v>
      </c>
      <c r="S1091" t="s">
        <v>117</v>
      </c>
      <c r="T1091">
        <v>305</v>
      </c>
      <c r="W1091">
        <v>4</v>
      </c>
      <c r="X1091">
        <v>20</v>
      </c>
      <c r="Y1091">
        <v>7</v>
      </c>
      <c r="Z1091">
        <v>1099823</v>
      </c>
      <c r="AA1091" t="s">
        <v>43</v>
      </c>
      <c r="AB1091">
        <v>102</v>
      </c>
      <c r="AC1091" t="s">
        <v>45</v>
      </c>
      <c r="AD1091" t="s">
        <v>45</v>
      </c>
      <c r="AE1091">
        <v>40</v>
      </c>
    </row>
    <row r="1092" spans="2:31" x14ac:dyDescent="0.25">
      <c r="B1092">
        <v>105</v>
      </c>
      <c r="C1092">
        <v>2019099</v>
      </c>
      <c r="D1092">
        <v>1745</v>
      </c>
      <c r="E1092" t="s">
        <v>114</v>
      </c>
      <c r="F1092" s="1">
        <v>644</v>
      </c>
      <c r="G1092" s="1">
        <f t="shared" ref="G1092:G1155" si="17">ABS(F1092)</f>
        <v>644</v>
      </c>
      <c r="H1092" s="2">
        <v>43936</v>
      </c>
      <c r="I1092" t="s">
        <v>38</v>
      </c>
      <c r="J1092" t="s">
        <v>120</v>
      </c>
      <c r="K1092" t="s">
        <v>116</v>
      </c>
      <c r="M1092">
        <v>2240</v>
      </c>
      <c r="N1092">
        <v>365224</v>
      </c>
      <c r="S1092" t="s">
        <v>117</v>
      </c>
      <c r="T1092">
        <v>305</v>
      </c>
      <c r="W1092">
        <v>4</v>
      </c>
      <c r="X1092">
        <v>20</v>
      </c>
      <c r="Y1092">
        <v>7</v>
      </c>
      <c r="Z1092">
        <v>1099823</v>
      </c>
      <c r="AA1092" t="s">
        <v>43</v>
      </c>
      <c r="AB1092">
        <v>102</v>
      </c>
      <c r="AC1092" t="s">
        <v>45</v>
      </c>
      <c r="AD1092" t="s">
        <v>45</v>
      </c>
      <c r="AE1092">
        <v>41</v>
      </c>
    </row>
    <row r="1093" spans="2:31" x14ac:dyDescent="0.25">
      <c r="B1093">
        <v>105</v>
      </c>
      <c r="C1093">
        <v>2019099</v>
      </c>
      <c r="D1093">
        <v>1745</v>
      </c>
      <c r="E1093" t="s">
        <v>114</v>
      </c>
      <c r="F1093" s="1">
        <v>644</v>
      </c>
      <c r="G1093" s="1">
        <f t="shared" si="17"/>
        <v>644</v>
      </c>
      <c r="H1093" s="2">
        <v>43936</v>
      </c>
      <c r="I1093" t="s">
        <v>38</v>
      </c>
      <c r="J1093" t="s">
        <v>120</v>
      </c>
      <c r="K1093" t="s">
        <v>116</v>
      </c>
      <c r="M1093">
        <v>2240</v>
      </c>
      <c r="N1093">
        <v>365224</v>
      </c>
      <c r="S1093" t="s">
        <v>117</v>
      </c>
      <c r="T1093">
        <v>305</v>
      </c>
      <c r="W1093">
        <v>4</v>
      </c>
      <c r="X1093">
        <v>20</v>
      </c>
      <c r="Y1093">
        <v>7</v>
      </c>
      <c r="Z1093">
        <v>1099823</v>
      </c>
      <c r="AA1093" t="s">
        <v>43</v>
      </c>
      <c r="AB1093">
        <v>102</v>
      </c>
      <c r="AC1093" t="s">
        <v>45</v>
      </c>
      <c r="AD1093" t="s">
        <v>45</v>
      </c>
      <c r="AE1093">
        <v>42</v>
      </c>
    </row>
    <row r="1094" spans="2:31" x14ac:dyDescent="0.25">
      <c r="B1094">
        <v>105</v>
      </c>
      <c r="C1094">
        <v>2019099</v>
      </c>
      <c r="D1094">
        <v>1745</v>
      </c>
      <c r="E1094" t="s">
        <v>114</v>
      </c>
      <c r="F1094" s="1">
        <v>552</v>
      </c>
      <c r="G1094" s="1">
        <f t="shared" si="17"/>
        <v>552</v>
      </c>
      <c r="H1094" s="2">
        <v>43936</v>
      </c>
      <c r="I1094" t="s">
        <v>38</v>
      </c>
      <c r="J1094" t="s">
        <v>120</v>
      </c>
      <c r="K1094" t="s">
        <v>116</v>
      </c>
      <c r="M1094">
        <v>2240</v>
      </c>
      <c r="N1094">
        <v>365224</v>
      </c>
      <c r="S1094" t="s">
        <v>117</v>
      </c>
      <c r="T1094">
        <v>305</v>
      </c>
      <c r="W1094">
        <v>4</v>
      </c>
      <c r="X1094">
        <v>20</v>
      </c>
      <c r="Y1094">
        <v>6</v>
      </c>
      <c r="Z1094">
        <v>1099823</v>
      </c>
      <c r="AA1094" t="s">
        <v>43</v>
      </c>
      <c r="AB1094">
        <v>102</v>
      </c>
      <c r="AC1094" t="s">
        <v>45</v>
      </c>
      <c r="AD1094" t="s">
        <v>45</v>
      </c>
      <c r="AE1094">
        <v>46</v>
      </c>
    </row>
    <row r="1095" spans="2:31" x14ac:dyDescent="0.25">
      <c r="B1095">
        <v>105</v>
      </c>
      <c r="C1095">
        <v>2019099</v>
      </c>
      <c r="D1095">
        <v>1745</v>
      </c>
      <c r="E1095" t="s">
        <v>114</v>
      </c>
      <c r="F1095" s="1">
        <v>460</v>
      </c>
      <c r="G1095" s="1">
        <f t="shared" si="17"/>
        <v>460</v>
      </c>
      <c r="H1095" s="2">
        <v>43936</v>
      </c>
      <c r="I1095" t="s">
        <v>38</v>
      </c>
      <c r="J1095" t="s">
        <v>120</v>
      </c>
      <c r="K1095" t="s">
        <v>116</v>
      </c>
      <c r="M1095">
        <v>2240</v>
      </c>
      <c r="N1095">
        <v>365224</v>
      </c>
      <c r="S1095" t="s">
        <v>117</v>
      </c>
      <c r="T1095">
        <v>305</v>
      </c>
      <c r="W1095">
        <v>4</v>
      </c>
      <c r="X1095">
        <v>20</v>
      </c>
      <c r="Y1095">
        <v>5</v>
      </c>
      <c r="Z1095">
        <v>1099823</v>
      </c>
      <c r="AA1095" t="s">
        <v>43</v>
      </c>
      <c r="AB1095">
        <v>102</v>
      </c>
      <c r="AC1095" t="s">
        <v>45</v>
      </c>
      <c r="AD1095" t="s">
        <v>45</v>
      </c>
      <c r="AE1095">
        <v>38</v>
      </c>
    </row>
    <row r="1096" spans="2:31" x14ac:dyDescent="0.25">
      <c r="B1096">
        <v>105</v>
      </c>
      <c r="C1096">
        <v>2019099</v>
      </c>
      <c r="D1096">
        <v>1745</v>
      </c>
      <c r="E1096" t="s">
        <v>114</v>
      </c>
      <c r="F1096" s="1">
        <v>396.16</v>
      </c>
      <c r="G1096" s="1">
        <f t="shared" si="17"/>
        <v>396.16</v>
      </c>
      <c r="H1096" s="2">
        <v>43936</v>
      </c>
      <c r="I1096" t="s">
        <v>38</v>
      </c>
      <c r="J1096" t="s">
        <v>127</v>
      </c>
      <c r="K1096" t="s">
        <v>116</v>
      </c>
      <c r="M1096">
        <v>2240</v>
      </c>
      <c r="N1096">
        <v>365224</v>
      </c>
      <c r="S1096" t="s">
        <v>117</v>
      </c>
      <c r="T1096">
        <v>305</v>
      </c>
      <c r="W1096">
        <v>4</v>
      </c>
      <c r="X1096">
        <v>20</v>
      </c>
      <c r="Y1096">
        <v>8</v>
      </c>
      <c r="Z1096">
        <v>1099997</v>
      </c>
      <c r="AA1096" t="s">
        <v>43</v>
      </c>
      <c r="AB1096">
        <v>102</v>
      </c>
      <c r="AC1096" t="s">
        <v>45</v>
      </c>
      <c r="AD1096" t="s">
        <v>45</v>
      </c>
      <c r="AE1096">
        <v>26</v>
      </c>
    </row>
    <row r="1097" spans="2:31" x14ac:dyDescent="0.25">
      <c r="B1097">
        <v>105</v>
      </c>
      <c r="C1097">
        <v>2019099</v>
      </c>
      <c r="D1097">
        <v>1745</v>
      </c>
      <c r="E1097" t="s">
        <v>114</v>
      </c>
      <c r="F1097" s="1">
        <v>396.16</v>
      </c>
      <c r="G1097" s="1">
        <f t="shared" si="17"/>
        <v>396.16</v>
      </c>
      <c r="H1097" s="2">
        <v>43936</v>
      </c>
      <c r="I1097" t="s">
        <v>38</v>
      </c>
      <c r="J1097" t="s">
        <v>127</v>
      </c>
      <c r="K1097" t="s">
        <v>116</v>
      </c>
      <c r="M1097">
        <v>2240</v>
      </c>
      <c r="N1097">
        <v>365224</v>
      </c>
      <c r="S1097" t="s">
        <v>117</v>
      </c>
      <c r="T1097">
        <v>305</v>
      </c>
      <c r="W1097">
        <v>4</v>
      </c>
      <c r="X1097">
        <v>20</v>
      </c>
      <c r="Y1097">
        <v>8</v>
      </c>
      <c r="Z1097">
        <v>1099997</v>
      </c>
      <c r="AA1097" t="s">
        <v>43</v>
      </c>
      <c r="AB1097">
        <v>102</v>
      </c>
      <c r="AC1097" t="s">
        <v>45</v>
      </c>
      <c r="AD1097" t="s">
        <v>45</v>
      </c>
      <c r="AE1097">
        <v>31</v>
      </c>
    </row>
    <row r="1098" spans="2:31" x14ac:dyDescent="0.25">
      <c r="B1098">
        <v>105</v>
      </c>
      <c r="C1098">
        <v>2019099</v>
      </c>
      <c r="D1098">
        <v>1745</v>
      </c>
      <c r="E1098" t="s">
        <v>114</v>
      </c>
      <c r="F1098" s="1">
        <v>396.16</v>
      </c>
      <c r="G1098" s="1">
        <f t="shared" si="17"/>
        <v>396.16</v>
      </c>
      <c r="H1098" s="2">
        <v>43936</v>
      </c>
      <c r="I1098" t="s">
        <v>38</v>
      </c>
      <c r="J1098" t="s">
        <v>127</v>
      </c>
      <c r="K1098" t="s">
        <v>116</v>
      </c>
      <c r="M1098">
        <v>2240</v>
      </c>
      <c r="N1098">
        <v>365224</v>
      </c>
      <c r="S1098" t="s">
        <v>117</v>
      </c>
      <c r="T1098">
        <v>305</v>
      </c>
      <c r="W1098">
        <v>4</v>
      </c>
      <c r="X1098">
        <v>20</v>
      </c>
      <c r="Y1098">
        <v>8</v>
      </c>
      <c r="Z1098">
        <v>1099997</v>
      </c>
      <c r="AA1098" t="s">
        <v>43</v>
      </c>
      <c r="AB1098">
        <v>102</v>
      </c>
      <c r="AC1098" t="s">
        <v>45</v>
      </c>
      <c r="AD1098" t="s">
        <v>45</v>
      </c>
      <c r="AE1098">
        <v>35</v>
      </c>
    </row>
    <row r="1099" spans="2:31" x14ac:dyDescent="0.25">
      <c r="B1099">
        <v>105</v>
      </c>
      <c r="C1099">
        <v>2019099</v>
      </c>
      <c r="D1099">
        <v>1745</v>
      </c>
      <c r="E1099" t="s">
        <v>114</v>
      </c>
      <c r="F1099" s="1">
        <v>346.64</v>
      </c>
      <c r="G1099" s="1">
        <f t="shared" si="17"/>
        <v>346.64</v>
      </c>
      <c r="H1099" s="2">
        <v>43936</v>
      </c>
      <c r="I1099" t="s">
        <v>38</v>
      </c>
      <c r="J1099" t="s">
        <v>127</v>
      </c>
      <c r="K1099" t="s">
        <v>116</v>
      </c>
      <c r="M1099">
        <v>2240</v>
      </c>
      <c r="N1099">
        <v>365224</v>
      </c>
      <c r="S1099" t="s">
        <v>117</v>
      </c>
      <c r="T1099">
        <v>305</v>
      </c>
      <c r="W1099">
        <v>4</v>
      </c>
      <c r="X1099">
        <v>20</v>
      </c>
      <c r="Y1099">
        <v>7</v>
      </c>
      <c r="Z1099">
        <v>1099997</v>
      </c>
      <c r="AA1099" t="s">
        <v>43</v>
      </c>
      <c r="AB1099">
        <v>102</v>
      </c>
      <c r="AC1099" t="s">
        <v>45</v>
      </c>
      <c r="AD1099" t="s">
        <v>45</v>
      </c>
      <c r="AE1099">
        <v>25</v>
      </c>
    </row>
    <row r="1100" spans="2:31" x14ac:dyDescent="0.25">
      <c r="B1100">
        <v>105</v>
      </c>
      <c r="C1100">
        <v>2019099</v>
      </c>
      <c r="D1100">
        <v>1745</v>
      </c>
      <c r="E1100" t="s">
        <v>114</v>
      </c>
      <c r="F1100" s="1">
        <v>346.64</v>
      </c>
      <c r="G1100" s="1">
        <f t="shared" si="17"/>
        <v>346.64</v>
      </c>
      <c r="H1100" s="2">
        <v>43936</v>
      </c>
      <c r="I1100" t="s">
        <v>38</v>
      </c>
      <c r="J1100" t="s">
        <v>130</v>
      </c>
      <c r="K1100" t="s">
        <v>116</v>
      </c>
      <c r="M1100">
        <v>2240</v>
      </c>
      <c r="N1100">
        <v>365224</v>
      </c>
      <c r="S1100" t="s">
        <v>117</v>
      </c>
      <c r="T1100">
        <v>305</v>
      </c>
      <c r="W1100">
        <v>4</v>
      </c>
      <c r="X1100">
        <v>20</v>
      </c>
      <c r="Y1100">
        <v>7</v>
      </c>
      <c r="Z1100">
        <v>1099895</v>
      </c>
      <c r="AA1100" t="s">
        <v>43</v>
      </c>
      <c r="AB1100">
        <v>102</v>
      </c>
      <c r="AC1100" t="s">
        <v>45</v>
      </c>
      <c r="AD1100" t="s">
        <v>45</v>
      </c>
      <c r="AE1100">
        <v>126</v>
      </c>
    </row>
    <row r="1101" spans="2:31" x14ac:dyDescent="0.25">
      <c r="B1101">
        <v>105</v>
      </c>
      <c r="C1101">
        <v>2019099</v>
      </c>
      <c r="D1101">
        <v>1745</v>
      </c>
      <c r="E1101" t="s">
        <v>114</v>
      </c>
      <c r="F1101" s="1">
        <v>303.31</v>
      </c>
      <c r="G1101" s="1">
        <f t="shared" si="17"/>
        <v>303.31</v>
      </c>
      <c r="H1101" s="2">
        <v>43936</v>
      </c>
      <c r="I1101" t="s">
        <v>38</v>
      </c>
      <c r="J1101" t="s">
        <v>135</v>
      </c>
      <c r="K1101" t="s">
        <v>116</v>
      </c>
      <c r="M1101">
        <v>2240</v>
      </c>
      <c r="N1101">
        <v>365224</v>
      </c>
      <c r="S1101" t="s">
        <v>117</v>
      </c>
      <c r="T1101">
        <v>305</v>
      </c>
      <c r="W1101">
        <v>4</v>
      </c>
      <c r="X1101">
        <v>20</v>
      </c>
      <c r="Y1101">
        <v>7</v>
      </c>
      <c r="Z1101">
        <v>1001702</v>
      </c>
      <c r="AA1101" t="s">
        <v>43</v>
      </c>
      <c r="AB1101">
        <v>102</v>
      </c>
      <c r="AC1101" t="s">
        <v>45</v>
      </c>
      <c r="AD1101" t="s">
        <v>45</v>
      </c>
      <c r="AE1101">
        <v>66</v>
      </c>
    </row>
    <row r="1102" spans="2:31" x14ac:dyDescent="0.25">
      <c r="B1102">
        <v>105</v>
      </c>
      <c r="C1102">
        <v>2019099</v>
      </c>
      <c r="D1102">
        <v>1745</v>
      </c>
      <c r="E1102" t="s">
        <v>114</v>
      </c>
      <c r="F1102" s="1">
        <v>303.31</v>
      </c>
      <c r="G1102" s="1">
        <f t="shared" si="17"/>
        <v>303.31</v>
      </c>
      <c r="H1102" s="2">
        <v>43936</v>
      </c>
      <c r="I1102" t="s">
        <v>38</v>
      </c>
      <c r="J1102" t="s">
        <v>135</v>
      </c>
      <c r="K1102" t="s">
        <v>116</v>
      </c>
      <c r="M1102">
        <v>2240</v>
      </c>
      <c r="N1102">
        <v>365224</v>
      </c>
      <c r="S1102" t="s">
        <v>117</v>
      </c>
      <c r="T1102">
        <v>305</v>
      </c>
      <c r="W1102">
        <v>4</v>
      </c>
      <c r="X1102">
        <v>20</v>
      </c>
      <c r="Y1102">
        <v>7</v>
      </c>
      <c r="Z1102">
        <v>1001702</v>
      </c>
      <c r="AA1102" t="s">
        <v>43</v>
      </c>
      <c r="AB1102">
        <v>102</v>
      </c>
      <c r="AC1102" t="s">
        <v>45</v>
      </c>
      <c r="AD1102" t="s">
        <v>45</v>
      </c>
      <c r="AE1102">
        <v>71</v>
      </c>
    </row>
    <row r="1103" spans="2:31" x14ac:dyDescent="0.25">
      <c r="B1103">
        <v>105</v>
      </c>
      <c r="C1103">
        <v>2019099</v>
      </c>
      <c r="D1103">
        <v>1745</v>
      </c>
      <c r="E1103" t="s">
        <v>114</v>
      </c>
      <c r="F1103" s="1">
        <v>297.12</v>
      </c>
      <c r="G1103" s="1">
        <f t="shared" si="17"/>
        <v>297.12</v>
      </c>
      <c r="H1103" s="2">
        <v>43936</v>
      </c>
      <c r="I1103" t="s">
        <v>38</v>
      </c>
      <c r="J1103" t="s">
        <v>127</v>
      </c>
      <c r="K1103" t="s">
        <v>116</v>
      </c>
      <c r="M1103">
        <v>2240</v>
      </c>
      <c r="N1103">
        <v>365224</v>
      </c>
      <c r="S1103" t="s">
        <v>117</v>
      </c>
      <c r="T1103">
        <v>305</v>
      </c>
      <c r="W1103">
        <v>4</v>
      </c>
      <c r="X1103">
        <v>20</v>
      </c>
      <c r="Y1103">
        <v>6</v>
      </c>
      <c r="Z1103">
        <v>1099997</v>
      </c>
      <c r="AA1103" t="s">
        <v>43</v>
      </c>
      <c r="AB1103">
        <v>102</v>
      </c>
      <c r="AC1103" t="s">
        <v>45</v>
      </c>
      <c r="AD1103" t="s">
        <v>45</v>
      </c>
      <c r="AE1103">
        <v>29</v>
      </c>
    </row>
    <row r="1104" spans="2:31" x14ac:dyDescent="0.25">
      <c r="B1104">
        <v>105</v>
      </c>
      <c r="C1104">
        <v>2019099</v>
      </c>
      <c r="D1104">
        <v>1745</v>
      </c>
      <c r="E1104" t="s">
        <v>114</v>
      </c>
      <c r="F1104" s="1">
        <v>297.12</v>
      </c>
      <c r="G1104" s="1">
        <f t="shared" si="17"/>
        <v>297.12</v>
      </c>
      <c r="H1104" s="2">
        <v>43936</v>
      </c>
      <c r="I1104" t="s">
        <v>38</v>
      </c>
      <c r="J1104" t="s">
        <v>127</v>
      </c>
      <c r="K1104" t="s">
        <v>116</v>
      </c>
      <c r="M1104">
        <v>2240</v>
      </c>
      <c r="N1104">
        <v>365224</v>
      </c>
      <c r="S1104" t="s">
        <v>117</v>
      </c>
      <c r="T1104">
        <v>305</v>
      </c>
      <c r="W1104">
        <v>4</v>
      </c>
      <c r="X1104">
        <v>20</v>
      </c>
      <c r="Y1104">
        <v>6</v>
      </c>
      <c r="Z1104">
        <v>1099997</v>
      </c>
      <c r="AA1104" t="s">
        <v>43</v>
      </c>
      <c r="AB1104">
        <v>102</v>
      </c>
      <c r="AC1104" t="s">
        <v>45</v>
      </c>
      <c r="AD1104" t="s">
        <v>45</v>
      </c>
      <c r="AE1104">
        <v>30</v>
      </c>
    </row>
    <row r="1105" spans="2:31" x14ac:dyDescent="0.25">
      <c r="B1105">
        <v>105</v>
      </c>
      <c r="C1105">
        <v>2019099</v>
      </c>
      <c r="D1105">
        <v>1745</v>
      </c>
      <c r="E1105" t="s">
        <v>114</v>
      </c>
      <c r="F1105" s="1">
        <v>297.12</v>
      </c>
      <c r="G1105" s="1">
        <f t="shared" si="17"/>
        <v>297.12</v>
      </c>
      <c r="H1105" s="2">
        <v>43936</v>
      </c>
      <c r="I1105" t="s">
        <v>38</v>
      </c>
      <c r="J1105" t="s">
        <v>131</v>
      </c>
      <c r="K1105" t="s">
        <v>116</v>
      </c>
      <c r="M1105">
        <v>2240</v>
      </c>
      <c r="N1105">
        <v>365224</v>
      </c>
      <c r="S1105" t="s">
        <v>117</v>
      </c>
      <c r="T1105">
        <v>305</v>
      </c>
      <c r="W1105">
        <v>4</v>
      </c>
      <c r="X1105">
        <v>20</v>
      </c>
      <c r="Y1105">
        <v>6</v>
      </c>
      <c r="Z1105">
        <v>1001446</v>
      </c>
      <c r="AA1105" t="s">
        <v>43</v>
      </c>
      <c r="AB1105">
        <v>102</v>
      </c>
      <c r="AC1105" t="s">
        <v>45</v>
      </c>
      <c r="AD1105" t="s">
        <v>45</v>
      </c>
      <c r="AE1105">
        <v>85</v>
      </c>
    </row>
    <row r="1106" spans="2:31" x14ac:dyDescent="0.25">
      <c r="B1106">
        <v>105</v>
      </c>
      <c r="C1106">
        <v>2019099</v>
      </c>
      <c r="D1106">
        <v>1745</v>
      </c>
      <c r="E1106" t="s">
        <v>114</v>
      </c>
      <c r="F1106" s="1">
        <v>297.12</v>
      </c>
      <c r="G1106" s="1">
        <f t="shared" si="17"/>
        <v>297.12</v>
      </c>
      <c r="H1106" s="2">
        <v>43936</v>
      </c>
      <c r="I1106" t="s">
        <v>38</v>
      </c>
      <c r="J1106" t="s">
        <v>131</v>
      </c>
      <c r="K1106" t="s">
        <v>116</v>
      </c>
      <c r="M1106">
        <v>2240</v>
      </c>
      <c r="N1106">
        <v>365224</v>
      </c>
      <c r="S1106" t="s">
        <v>117</v>
      </c>
      <c r="T1106">
        <v>305</v>
      </c>
      <c r="W1106">
        <v>4</v>
      </c>
      <c r="X1106">
        <v>20</v>
      </c>
      <c r="Y1106">
        <v>6</v>
      </c>
      <c r="Z1106">
        <v>1001446</v>
      </c>
      <c r="AA1106" t="s">
        <v>43</v>
      </c>
      <c r="AB1106">
        <v>102</v>
      </c>
      <c r="AC1106" t="s">
        <v>45</v>
      </c>
      <c r="AD1106" t="s">
        <v>45</v>
      </c>
      <c r="AE1106">
        <v>91</v>
      </c>
    </row>
    <row r="1107" spans="2:31" x14ac:dyDescent="0.25">
      <c r="B1107">
        <v>105</v>
      </c>
      <c r="C1107">
        <v>2019099</v>
      </c>
      <c r="D1107">
        <v>1745</v>
      </c>
      <c r="E1107" t="s">
        <v>114</v>
      </c>
      <c r="F1107" s="1">
        <v>297.12</v>
      </c>
      <c r="G1107" s="1">
        <f t="shared" si="17"/>
        <v>297.12</v>
      </c>
      <c r="H1107" s="2">
        <v>43936</v>
      </c>
      <c r="I1107" t="s">
        <v>38</v>
      </c>
      <c r="J1107" t="s">
        <v>132</v>
      </c>
      <c r="K1107" t="s">
        <v>116</v>
      </c>
      <c r="M1107">
        <v>2240</v>
      </c>
      <c r="N1107">
        <v>365224</v>
      </c>
      <c r="S1107" t="s">
        <v>117</v>
      </c>
      <c r="T1107">
        <v>305</v>
      </c>
      <c r="W1107">
        <v>4</v>
      </c>
      <c r="X1107">
        <v>20</v>
      </c>
      <c r="Y1107">
        <v>6</v>
      </c>
      <c r="Z1107">
        <v>1001594</v>
      </c>
      <c r="AA1107" t="s">
        <v>43</v>
      </c>
      <c r="AB1107">
        <v>102</v>
      </c>
      <c r="AC1107" t="s">
        <v>45</v>
      </c>
      <c r="AD1107" t="s">
        <v>45</v>
      </c>
      <c r="AE1107">
        <v>94</v>
      </c>
    </row>
    <row r="1108" spans="2:31" x14ac:dyDescent="0.25">
      <c r="B1108">
        <v>105</v>
      </c>
      <c r="C1108">
        <v>2019099</v>
      </c>
      <c r="D1108">
        <v>1745</v>
      </c>
      <c r="E1108" t="s">
        <v>114</v>
      </c>
      <c r="F1108" s="1">
        <v>297.12</v>
      </c>
      <c r="G1108" s="1">
        <f t="shared" si="17"/>
        <v>297.12</v>
      </c>
      <c r="H1108" s="2">
        <v>43936</v>
      </c>
      <c r="I1108" t="s">
        <v>38</v>
      </c>
      <c r="J1108" t="s">
        <v>132</v>
      </c>
      <c r="K1108" t="s">
        <v>116</v>
      </c>
      <c r="M1108">
        <v>2240</v>
      </c>
      <c r="N1108">
        <v>365224</v>
      </c>
      <c r="S1108" t="s">
        <v>117</v>
      </c>
      <c r="T1108">
        <v>305</v>
      </c>
      <c r="W1108">
        <v>4</v>
      </c>
      <c r="X1108">
        <v>20</v>
      </c>
      <c r="Y1108">
        <v>6</v>
      </c>
      <c r="Z1108">
        <v>1001594</v>
      </c>
      <c r="AA1108" t="s">
        <v>43</v>
      </c>
      <c r="AB1108">
        <v>102</v>
      </c>
      <c r="AC1108" t="s">
        <v>45</v>
      </c>
      <c r="AD1108" t="s">
        <v>45</v>
      </c>
      <c r="AE1108">
        <v>95</v>
      </c>
    </row>
    <row r="1109" spans="2:31" x14ac:dyDescent="0.25">
      <c r="B1109">
        <v>105</v>
      </c>
      <c r="C1109">
        <v>2019099</v>
      </c>
      <c r="D1109">
        <v>1745</v>
      </c>
      <c r="E1109" t="s">
        <v>114</v>
      </c>
      <c r="F1109" s="1">
        <v>297.12</v>
      </c>
      <c r="G1109" s="1">
        <f t="shared" si="17"/>
        <v>297.12</v>
      </c>
      <c r="H1109" s="2">
        <v>43936</v>
      </c>
      <c r="I1109" t="s">
        <v>38</v>
      </c>
      <c r="J1109" t="s">
        <v>132</v>
      </c>
      <c r="K1109" t="s">
        <v>116</v>
      </c>
      <c r="M1109">
        <v>2240</v>
      </c>
      <c r="N1109">
        <v>365224</v>
      </c>
      <c r="S1109" t="s">
        <v>117</v>
      </c>
      <c r="T1109">
        <v>305</v>
      </c>
      <c r="W1109">
        <v>4</v>
      </c>
      <c r="X1109">
        <v>20</v>
      </c>
      <c r="Y1109">
        <v>6</v>
      </c>
      <c r="Z1109">
        <v>1001594</v>
      </c>
      <c r="AA1109" t="s">
        <v>43</v>
      </c>
      <c r="AB1109">
        <v>102</v>
      </c>
      <c r="AC1109" t="s">
        <v>45</v>
      </c>
      <c r="AD1109" t="s">
        <v>45</v>
      </c>
      <c r="AE1109">
        <v>99</v>
      </c>
    </row>
    <row r="1110" spans="2:31" x14ac:dyDescent="0.25">
      <c r="B1110">
        <v>105</v>
      </c>
      <c r="C1110">
        <v>2019099</v>
      </c>
      <c r="D1110">
        <v>1745</v>
      </c>
      <c r="E1110" t="s">
        <v>114</v>
      </c>
      <c r="F1110" s="1">
        <v>297.12</v>
      </c>
      <c r="G1110" s="1">
        <f t="shared" si="17"/>
        <v>297.12</v>
      </c>
      <c r="H1110" s="2">
        <v>43936</v>
      </c>
      <c r="I1110" t="s">
        <v>38</v>
      </c>
      <c r="J1110" t="s">
        <v>132</v>
      </c>
      <c r="K1110" t="s">
        <v>116</v>
      </c>
      <c r="M1110">
        <v>2240</v>
      </c>
      <c r="N1110">
        <v>365224</v>
      </c>
      <c r="S1110" t="s">
        <v>117</v>
      </c>
      <c r="T1110">
        <v>305</v>
      </c>
      <c r="W1110">
        <v>4</v>
      </c>
      <c r="X1110">
        <v>20</v>
      </c>
      <c r="Y1110">
        <v>6</v>
      </c>
      <c r="Z1110">
        <v>1001594</v>
      </c>
      <c r="AA1110" t="s">
        <v>43</v>
      </c>
      <c r="AB1110">
        <v>102</v>
      </c>
      <c r="AC1110" t="s">
        <v>45</v>
      </c>
      <c r="AD1110" t="s">
        <v>45</v>
      </c>
      <c r="AE1110">
        <v>102</v>
      </c>
    </row>
    <row r="1111" spans="2:31" x14ac:dyDescent="0.25">
      <c r="B1111">
        <v>105</v>
      </c>
      <c r="C1111">
        <v>2019099</v>
      </c>
      <c r="D1111">
        <v>1745</v>
      </c>
      <c r="E1111" t="s">
        <v>114</v>
      </c>
      <c r="F1111" s="1">
        <v>297.12</v>
      </c>
      <c r="G1111" s="1">
        <f t="shared" si="17"/>
        <v>297.12</v>
      </c>
      <c r="H1111" s="2">
        <v>43936</v>
      </c>
      <c r="I1111" t="s">
        <v>38</v>
      </c>
      <c r="J1111" t="s">
        <v>130</v>
      </c>
      <c r="K1111" t="s">
        <v>116</v>
      </c>
      <c r="M1111">
        <v>2240</v>
      </c>
      <c r="N1111">
        <v>365224</v>
      </c>
      <c r="S1111" t="s">
        <v>117</v>
      </c>
      <c r="T1111">
        <v>305</v>
      </c>
      <c r="W1111">
        <v>4</v>
      </c>
      <c r="X1111">
        <v>20</v>
      </c>
      <c r="Y1111">
        <v>6</v>
      </c>
      <c r="Z1111">
        <v>1099895</v>
      </c>
      <c r="AA1111" t="s">
        <v>43</v>
      </c>
      <c r="AB1111">
        <v>102</v>
      </c>
      <c r="AC1111" t="s">
        <v>45</v>
      </c>
      <c r="AD1111" t="s">
        <v>45</v>
      </c>
      <c r="AE1111">
        <v>125</v>
      </c>
    </row>
    <row r="1112" spans="2:31" x14ac:dyDescent="0.25">
      <c r="B1112">
        <v>105</v>
      </c>
      <c r="C1112">
        <v>2019099</v>
      </c>
      <c r="D1112">
        <v>1745</v>
      </c>
      <c r="E1112" t="s">
        <v>114</v>
      </c>
      <c r="F1112" s="1">
        <v>297.12</v>
      </c>
      <c r="G1112" s="1">
        <f t="shared" si="17"/>
        <v>297.12</v>
      </c>
      <c r="H1112" s="2">
        <v>43936</v>
      </c>
      <c r="I1112" t="s">
        <v>38</v>
      </c>
      <c r="J1112" t="s">
        <v>130</v>
      </c>
      <c r="K1112" t="s">
        <v>116</v>
      </c>
      <c r="M1112">
        <v>2240</v>
      </c>
      <c r="N1112">
        <v>365224</v>
      </c>
      <c r="S1112" t="s">
        <v>117</v>
      </c>
      <c r="T1112">
        <v>305</v>
      </c>
      <c r="W1112">
        <v>4</v>
      </c>
      <c r="X1112">
        <v>20</v>
      </c>
      <c r="Y1112">
        <v>6</v>
      </c>
      <c r="Z1112">
        <v>1099895</v>
      </c>
      <c r="AA1112" t="s">
        <v>43</v>
      </c>
      <c r="AB1112">
        <v>102</v>
      </c>
      <c r="AC1112" t="s">
        <v>45</v>
      </c>
      <c r="AD1112" t="s">
        <v>45</v>
      </c>
      <c r="AE1112">
        <v>128</v>
      </c>
    </row>
    <row r="1113" spans="2:31" x14ac:dyDescent="0.25">
      <c r="B1113">
        <v>105</v>
      </c>
      <c r="C1113">
        <v>2019099</v>
      </c>
      <c r="D1113">
        <v>1745</v>
      </c>
      <c r="E1113" t="s">
        <v>114</v>
      </c>
      <c r="F1113" s="1">
        <v>297.12</v>
      </c>
      <c r="G1113" s="1">
        <f t="shared" si="17"/>
        <v>297.12</v>
      </c>
      <c r="H1113" s="2">
        <v>43936</v>
      </c>
      <c r="I1113" t="s">
        <v>38</v>
      </c>
      <c r="J1113" t="s">
        <v>130</v>
      </c>
      <c r="K1113" t="s">
        <v>116</v>
      </c>
      <c r="M1113">
        <v>2240</v>
      </c>
      <c r="N1113">
        <v>365224</v>
      </c>
      <c r="S1113" t="s">
        <v>117</v>
      </c>
      <c r="T1113">
        <v>305</v>
      </c>
      <c r="W1113">
        <v>4</v>
      </c>
      <c r="X1113">
        <v>20</v>
      </c>
      <c r="Y1113">
        <v>6</v>
      </c>
      <c r="Z1113">
        <v>1099895</v>
      </c>
      <c r="AA1113" t="s">
        <v>43</v>
      </c>
      <c r="AB1113">
        <v>102</v>
      </c>
      <c r="AC1113" t="s">
        <v>45</v>
      </c>
      <c r="AD1113" t="s">
        <v>45</v>
      </c>
      <c r="AE1113">
        <v>129</v>
      </c>
    </row>
    <row r="1114" spans="2:31" x14ac:dyDescent="0.25">
      <c r="B1114">
        <v>105</v>
      </c>
      <c r="C1114">
        <v>2019099</v>
      </c>
      <c r="D1114">
        <v>1745</v>
      </c>
      <c r="E1114" t="s">
        <v>114</v>
      </c>
      <c r="F1114" s="1">
        <v>276</v>
      </c>
      <c r="G1114" s="1">
        <f t="shared" si="17"/>
        <v>276</v>
      </c>
      <c r="H1114" s="2">
        <v>43936</v>
      </c>
      <c r="I1114" t="s">
        <v>38</v>
      </c>
      <c r="J1114" t="s">
        <v>120</v>
      </c>
      <c r="K1114" t="s">
        <v>116</v>
      </c>
      <c r="M1114">
        <v>2240</v>
      </c>
      <c r="N1114">
        <v>365224</v>
      </c>
      <c r="S1114" t="s">
        <v>117</v>
      </c>
      <c r="T1114">
        <v>305</v>
      </c>
      <c r="W1114">
        <v>4</v>
      </c>
      <c r="X1114">
        <v>20</v>
      </c>
      <c r="Y1114">
        <v>3</v>
      </c>
      <c r="Z1114">
        <v>1099823</v>
      </c>
      <c r="AA1114" t="s">
        <v>43</v>
      </c>
      <c r="AB1114">
        <v>102</v>
      </c>
      <c r="AC1114" t="s">
        <v>45</v>
      </c>
      <c r="AD1114" t="s">
        <v>45</v>
      </c>
      <c r="AE1114">
        <v>43</v>
      </c>
    </row>
    <row r="1115" spans="2:31" x14ac:dyDescent="0.25">
      <c r="B1115">
        <v>105</v>
      </c>
      <c r="C1115">
        <v>2019099</v>
      </c>
      <c r="D1115">
        <v>1745</v>
      </c>
      <c r="E1115" t="s">
        <v>114</v>
      </c>
      <c r="F1115" s="1">
        <v>276</v>
      </c>
      <c r="G1115" s="1">
        <f t="shared" si="17"/>
        <v>276</v>
      </c>
      <c r="H1115" s="2">
        <v>43936</v>
      </c>
      <c r="I1115" t="s">
        <v>38</v>
      </c>
      <c r="J1115" t="s">
        <v>120</v>
      </c>
      <c r="K1115" t="s">
        <v>116</v>
      </c>
      <c r="M1115">
        <v>2240</v>
      </c>
      <c r="N1115">
        <v>365224</v>
      </c>
      <c r="S1115" t="s">
        <v>117</v>
      </c>
      <c r="T1115">
        <v>305</v>
      </c>
      <c r="W1115">
        <v>4</v>
      </c>
      <c r="X1115">
        <v>20</v>
      </c>
      <c r="Y1115">
        <v>3</v>
      </c>
      <c r="Z1115">
        <v>1099823</v>
      </c>
      <c r="AA1115" t="s">
        <v>43</v>
      </c>
      <c r="AB1115">
        <v>102</v>
      </c>
      <c r="AC1115" t="s">
        <v>45</v>
      </c>
      <c r="AD1115" t="s">
        <v>45</v>
      </c>
      <c r="AE1115">
        <v>45</v>
      </c>
    </row>
    <row r="1116" spans="2:31" x14ac:dyDescent="0.25">
      <c r="B1116">
        <v>105</v>
      </c>
      <c r="C1116">
        <v>2019099</v>
      </c>
      <c r="D1116">
        <v>1745</v>
      </c>
      <c r="E1116" t="s">
        <v>114</v>
      </c>
      <c r="F1116" s="1">
        <v>272.36</v>
      </c>
      <c r="G1116" s="1">
        <f t="shared" si="17"/>
        <v>272.36</v>
      </c>
      <c r="H1116" s="2">
        <v>43936</v>
      </c>
      <c r="I1116" t="s">
        <v>38</v>
      </c>
      <c r="J1116" t="s">
        <v>128</v>
      </c>
      <c r="K1116" t="s">
        <v>116</v>
      </c>
      <c r="M1116">
        <v>2240</v>
      </c>
      <c r="N1116">
        <v>365224</v>
      </c>
      <c r="S1116" t="s">
        <v>117</v>
      </c>
      <c r="T1116">
        <v>305</v>
      </c>
      <c r="W1116">
        <v>4</v>
      </c>
      <c r="X1116">
        <v>20</v>
      </c>
      <c r="Y1116">
        <v>5.5</v>
      </c>
      <c r="Z1116">
        <v>1001564</v>
      </c>
      <c r="AA1116" t="s">
        <v>43</v>
      </c>
      <c r="AB1116">
        <v>102</v>
      </c>
      <c r="AC1116" t="s">
        <v>45</v>
      </c>
      <c r="AD1116" t="s">
        <v>45</v>
      </c>
      <c r="AE1116">
        <v>84</v>
      </c>
    </row>
    <row r="1117" spans="2:31" x14ac:dyDescent="0.25">
      <c r="B1117">
        <v>105</v>
      </c>
      <c r="C1117">
        <v>2019099</v>
      </c>
      <c r="D1117">
        <v>1745</v>
      </c>
      <c r="E1117" t="s">
        <v>114</v>
      </c>
      <c r="F1117" s="1">
        <v>259.98</v>
      </c>
      <c r="G1117" s="1">
        <f t="shared" si="17"/>
        <v>259.98</v>
      </c>
      <c r="H1117" s="2">
        <v>43936</v>
      </c>
      <c r="I1117" t="s">
        <v>38</v>
      </c>
      <c r="J1117" t="s">
        <v>135</v>
      </c>
      <c r="K1117" t="s">
        <v>116</v>
      </c>
      <c r="M1117">
        <v>2240</v>
      </c>
      <c r="N1117">
        <v>365224</v>
      </c>
      <c r="S1117" t="s">
        <v>117</v>
      </c>
      <c r="T1117">
        <v>305</v>
      </c>
      <c r="W1117">
        <v>4</v>
      </c>
      <c r="X1117">
        <v>20</v>
      </c>
      <c r="Y1117">
        <v>6</v>
      </c>
      <c r="Z1117">
        <v>1001702</v>
      </c>
      <c r="AA1117" t="s">
        <v>43</v>
      </c>
      <c r="AB1117">
        <v>102</v>
      </c>
      <c r="AC1117" t="s">
        <v>45</v>
      </c>
      <c r="AD1117" t="s">
        <v>45</v>
      </c>
      <c r="AE1117">
        <v>67</v>
      </c>
    </row>
    <row r="1118" spans="2:31" x14ac:dyDescent="0.25">
      <c r="B1118">
        <v>105</v>
      </c>
      <c r="C1118">
        <v>2019099</v>
      </c>
      <c r="D1118">
        <v>1745</v>
      </c>
      <c r="E1118" t="s">
        <v>114</v>
      </c>
      <c r="F1118" s="1">
        <v>259.98</v>
      </c>
      <c r="G1118" s="1">
        <f t="shared" si="17"/>
        <v>259.98</v>
      </c>
      <c r="H1118" s="2">
        <v>43936</v>
      </c>
      <c r="I1118" t="s">
        <v>38</v>
      </c>
      <c r="J1118" t="s">
        <v>135</v>
      </c>
      <c r="K1118" t="s">
        <v>116</v>
      </c>
      <c r="M1118">
        <v>2240</v>
      </c>
      <c r="N1118">
        <v>365224</v>
      </c>
      <c r="S1118" t="s">
        <v>117</v>
      </c>
      <c r="T1118">
        <v>305</v>
      </c>
      <c r="W1118">
        <v>4</v>
      </c>
      <c r="X1118">
        <v>20</v>
      </c>
      <c r="Y1118">
        <v>6</v>
      </c>
      <c r="Z1118">
        <v>1001702</v>
      </c>
      <c r="AA1118" t="s">
        <v>43</v>
      </c>
      <c r="AB1118">
        <v>102</v>
      </c>
      <c r="AC1118" t="s">
        <v>45</v>
      </c>
      <c r="AD1118" t="s">
        <v>45</v>
      </c>
      <c r="AE1118">
        <v>69</v>
      </c>
    </row>
    <row r="1119" spans="2:31" x14ac:dyDescent="0.25">
      <c r="B1119">
        <v>105</v>
      </c>
      <c r="C1119">
        <v>2019099</v>
      </c>
      <c r="D1119">
        <v>1745</v>
      </c>
      <c r="E1119" t="s">
        <v>114</v>
      </c>
      <c r="F1119" s="1">
        <v>259.98</v>
      </c>
      <c r="G1119" s="1">
        <f t="shared" si="17"/>
        <v>259.98</v>
      </c>
      <c r="H1119" s="2">
        <v>43936</v>
      </c>
      <c r="I1119" t="s">
        <v>38</v>
      </c>
      <c r="J1119" t="s">
        <v>135</v>
      </c>
      <c r="K1119" t="s">
        <v>116</v>
      </c>
      <c r="M1119">
        <v>2240</v>
      </c>
      <c r="N1119">
        <v>365224</v>
      </c>
      <c r="S1119" t="s">
        <v>117</v>
      </c>
      <c r="T1119">
        <v>305</v>
      </c>
      <c r="W1119">
        <v>4</v>
      </c>
      <c r="X1119">
        <v>20</v>
      </c>
      <c r="Y1119">
        <v>6</v>
      </c>
      <c r="Z1119">
        <v>1001702</v>
      </c>
      <c r="AA1119" t="s">
        <v>43</v>
      </c>
      <c r="AB1119">
        <v>102</v>
      </c>
      <c r="AC1119" t="s">
        <v>45</v>
      </c>
      <c r="AD1119" t="s">
        <v>45</v>
      </c>
      <c r="AE1119">
        <v>73</v>
      </c>
    </row>
    <row r="1120" spans="2:31" x14ac:dyDescent="0.25">
      <c r="B1120">
        <v>105</v>
      </c>
      <c r="C1120">
        <v>2019099</v>
      </c>
      <c r="D1120">
        <v>1745</v>
      </c>
      <c r="E1120" t="s">
        <v>114</v>
      </c>
      <c r="F1120" s="1">
        <v>259.98</v>
      </c>
      <c r="G1120" s="1">
        <f t="shared" si="17"/>
        <v>259.98</v>
      </c>
      <c r="H1120" s="2">
        <v>43936</v>
      </c>
      <c r="I1120" t="s">
        <v>38</v>
      </c>
      <c r="J1120" t="s">
        <v>141</v>
      </c>
      <c r="K1120" t="s">
        <v>116</v>
      </c>
      <c r="M1120">
        <v>2240</v>
      </c>
      <c r="N1120">
        <v>365224</v>
      </c>
      <c r="S1120" t="s">
        <v>117</v>
      </c>
      <c r="T1120">
        <v>305</v>
      </c>
      <c r="W1120">
        <v>4</v>
      </c>
      <c r="X1120">
        <v>20</v>
      </c>
      <c r="Y1120">
        <v>6</v>
      </c>
      <c r="Z1120">
        <v>1001797</v>
      </c>
      <c r="AA1120" t="s">
        <v>43</v>
      </c>
      <c r="AB1120">
        <v>102</v>
      </c>
      <c r="AC1120" t="s">
        <v>45</v>
      </c>
      <c r="AD1120" t="s">
        <v>45</v>
      </c>
      <c r="AE1120">
        <v>103</v>
      </c>
    </row>
    <row r="1121" spans="2:31" x14ac:dyDescent="0.25">
      <c r="B1121">
        <v>105</v>
      </c>
      <c r="C1121">
        <v>2019099</v>
      </c>
      <c r="D1121">
        <v>1745</v>
      </c>
      <c r="E1121" t="s">
        <v>114</v>
      </c>
      <c r="F1121" s="1">
        <v>259.98</v>
      </c>
      <c r="G1121" s="1">
        <f t="shared" si="17"/>
        <v>259.98</v>
      </c>
      <c r="H1121" s="2">
        <v>43936</v>
      </c>
      <c r="I1121" t="s">
        <v>38</v>
      </c>
      <c r="J1121" t="s">
        <v>141</v>
      </c>
      <c r="K1121" t="s">
        <v>116</v>
      </c>
      <c r="M1121">
        <v>2240</v>
      </c>
      <c r="N1121">
        <v>365224</v>
      </c>
      <c r="S1121" t="s">
        <v>117</v>
      </c>
      <c r="T1121">
        <v>305</v>
      </c>
      <c r="W1121">
        <v>4</v>
      </c>
      <c r="X1121">
        <v>20</v>
      </c>
      <c r="Y1121">
        <v>6</v>
      </c>
      <c r="Z1121">
        <v>1001797</v>
      </c>
      <c r="AA1121" t="s">
        <v>43</v>
      </c>
      <c r="AB1121">
        <v>102</v>
      </c>
      <c r="AC1121" t="s">
        <v>45</v>
      </c>
      <c r="AD1121" t="s">
        <v>45</v>
      </c>
      <c r="AE1121">
        <v>105</v>
      </c>
    </row>
    <row r="1122" spans="2:31" x14ac:dyDescent="0.25">
      <c r="B1122">
        <v>105</v>
      </c>
      <c r="C1122">
        <v>2019099</v>
      </c>
      <c r="D1122">
        <v>1745</v>
      </c>
      <c r="E1122" t="s">
        <v>114</v>
      </c>
      <c r="F1122" s="1">
        <v>259.98</v>
      </c>
      <c r="G1122" s="1">
        <f t="shared" si="17"/>
        <v>259.98</v>
      </c>
      <c r="H1122" s="2">
        <v>43936</v>
      </c>
      <c r="I1122" t="s">
        <v>38</v>
      </c>
      <c r="J1122" t="s">
        <v>135</v>
      </c>
      <c r="K1122" t="s">
        <v>116</v>
      </c>
      <c r="M1122">
        <v>2240</v>
      </c>
      <c r="N1122">
        <v>365224</v>
      </c>
      <c r="S1122" t="s">
        <v>117</v>
      </c>
      <c r="T1122">
        <v>305</v>
      </c>
      <c r="W1122">
        <v>4</v>
      </c>
      <c r="X1122">
        <v>20</v>
      </c>
      <c r="Y1122">
        <v>6</v>
      </c>
      <c r="Z1122">
        <v>1001702</v>
      </c>
      <c r="AA1122" t="s">
        <v>43</v>
      </c>
      <c r="AB1122">
        <v>102</v>
      </c>
      <c r="AC1122" t="s">
        <v>45</v>
      </c>
      <c r="AD1122" t="s">
        <v>45</v>
      </c>
      <c r="AE1122">
        <v>111</v>
      </c>
    </row>
    <row r="1123" spans="2:31" x14ac:dyDescent="0.25">
      <c r="B1123">
        <v>105</v>
      </c>
      <c r="C1123">
        <v>2019099</v>
      </c>
      <c r="D1123">
        <v>1745</v>
      </c>
      <c r="E1123" t="s">
        <v>114</v>
      </c>
      <c r="F1123" s="1">
        <v>259.98</v>
      </c>
      <c r="G1123" s="1">
        <f t="shared" si="17"/>
        <v>259.98</v>
      </c>
      <c r="H1123" s="2">
        <v>43936</v>
      </c>
      <c r="I1123" t="s">
        <v>38</v>
      </c>
      <c r="J1123" t="s">
        <v>135</v>
      </c>
      <c r="K1123" t="s">
        <v>116</v>
      </c>
      <c r="M1123">
        <v>2240</v>
      </c>
      <c r="N1123">
        <v>365224</v>
      </c>
      <c r="S1123" t="s">
        <v>117</v>
      </c>
      <c r="T1123">
        <v>305</v>
      </c>
      <c r="W1123">
        <v>4</v>
      </c>
      <c r="X1123">
        <v>20</v>
      </c>
      <c r="Y1123">
        <v>6</v>
      </c>
      <c r="Z1123">
        <v>1001702</v>
      </c>
      <c r="AA1123" t="s">
        <v>43</v>
      </c>
      <c r="AB1123">
        <v>102</v>
      </c>
      <c r="AC1123" t="s">
        <v>45</v>
      </c>
      <c r="AD1123" t="s">
        <v>45</v>
      </c>
      <c r="AE1123">
        <v>113</v>
      </c>
    </row>
    <row r="1124" spans="2:31" x14ac:dyDescent="0.25">
      <c r="B1124">
        <v>105</v>
      </c>
      <c r="C1124">
        <v>2019099</v>
      </c>
      <c r="D1124">
        <v>1745</v>
      </c>
      <c r="E1124" t="s">
        <v>114</v>
      </c>
      <c r="F1124" s="1">
        <v>256</v>
      </c>
      <c r="G1124" s="1">
        <f t="shared" si="17"/>
        <v>256</v>
      </c>
      <c r="H1124" s="2">
        <v>43936</v>
      </c>
      <c r="I1124" t="s">
        <v>38</v>
      </c>
      <c r="J1124" t="s">
        <v>124</v>
      </c>
      <c r="K1124" t="s">
        <v>116</v>
      </c>
      <c r="M1124">
        <v>2240</v>
      </c>
      <c r="N1124">
        <v>365224</v>
      </c>
      <c r="S1124" t="s">
        <v>117</v>
      </c>
      <c r="T1124">
        <v>305</v>
      </c>
      <c r="W1124">
        <v>4</v>
      </c>
      <c r="X1124">
        <v>20</v>
      </c>
      <c r="Y1124">
        <v>4</v>
      </c>
      <c r="Z1124">
        <v>1099918</v>
      </c>
      <c r="AA1124" t="s">
        <v>43</v>
      </c>
      <c r="AB1124">
        <v>102</v>
      </c>
      <c r="AC1124" t="s">
        <v>45</v>
      </c>
      <c r="AD1124" t="s">
        <v>45</v>
      </c>
      <c r="AE1124">
        <v>47</v>
      </c>
    </row>
    <row r="1125" spans="2:31" x14ac:dyDescent="0.25">
      <c r="B1125">
        <v>105</v>
      </c>
      <c r="C1125">
        <v>2019099</v>
      </c>
      <c r="D1125">
        <v>1745</v>
      </c>
      <c r="E1125" t="s">
        <v>114</v>
      </c>
      <c r="F1125" s="1">
        <v>247.6</v>
      </c>
      <c r="G1125" s="1">
        <f t="shared" si="17"/>
        <v>247.6</v>
      </c>
      <c r="H1125" s="2">
        <v>43936</v>
      </c>
      <c r="I1125" t="s">
        <v>38</v>
      </c>
      <c r="J1125" t="s">
        <v>130</v>
      </c>
      <c r="K1125" t="s">
        <v>116</v>
      </c>
      <c r="M1125">
        <v>2240</v>
      </c>
      <c r="N1125">
        <v>365224</v>
      </c>
      <c r="S1125" t="s">
        <v>117</v>
      </c>
      <c r="T1125">
        <v>305</v>
      </c>
      <c r="W1125">
        <v>4</v>
      </c>
      <c r="X1125">
        <v>20</v>
      </c>
      <c r="Y1125">
        <v>5</v>
      </c>
      <c r="Z1125">
        <v>1099895</v>
      </c>
      <c r="AA1125" t="s">
        <v>43</v>
      </c>
      <c r="AB1125">
        <v>102</v>
      </c>
      <c r="AC1125" t="s">
        <v>45</v>
      </c>
      <c r="AD1125" t="s">
        <v>45</v>
      </c>
      <c r="AE1125">
        <v>24</v>
      </c>
    </row>
    <row r="1126" spans="2:31" x14ac:dyDescent="0.25">
      <c r="B1126">
        <v>105</v>
      </c>
      <c r="C1126">
        <v>2019099</v>
      </c>
      <c r="D1126">
        <v>1745</v>
      </c>
      <c r="E1126" t="s">
        <v>114</v>
      </c>
      <c r="F1126" s="1">
        <v>247.6</v>
      </c>
      <c r="G1126" s="1">
        <f t="shared" si="17"/>
        <v>247.6</v>
      </c>
      <c r="H1126" s="2">
        <v>43936</v>
      </c>
      <c r="I1126" t="s">
        <v>38</v>
      </c>
      <c r="J1126" t="s">
        <v>131</v>
      </c>
      <c r="K1126" t="s">
        <v>116</v>
      </c>
      <c r="M1126">
        <v>2240</v>
      </c>
      <c r="N1126">
        <v>365224</v>
      </c>
      <c r="S1126" t="s">
        <v>117</v>
      </c>
      <c r="T1126">
        <v>305</v>
      </c>
      <c r="W1126">
        <v>4</v>
      </c>
      <c r="X1126">
        <v>20</v>
      </c>
      <c r="Y1126">
        <v>5</v>
      </c>
      <c r="Z1126">
        <v>1001446</v>
      </c>
      <c r="AA1126" t="s">
        <v>43</v>
      </c>
      <c r="AB1126">
        <v>102</v>
      </c>
      <c r="AC1126" t="s">
        <v>45</v>
      </c>
      <c r="AD1126" t="s">
        <v>45</v>
      </c>
      <c r="AE1126">
        <v>88</v>
      </c>
    </row>
    <row r="1127" spans="2:31" x14ac:dyDescent="0.25">
      <c r="B1127">
        <v>105</v>
      </c>
      <c r="C1127">
        <v>2019099</v>
      </c>
      <c r="D1127">
        <v>1745</v>
      </c>
      <c r="E1127" t="s">
        <v>114</v>
      </c>
      <c r="F1127" s="1">
        <v>247.6</v>
      </c>
      <c r="G1127" s="1">
        <f t="shared" si="17"/>
        <v>247.6</v>
      </c>
      <c r="H1127" s="2">
        <v>43936</v>
      </c>
      <c r="I1127" t="s">
        <v>38</v>
      </c>
      <c r="J1127" t="s">
        <v>131</v>
      </c>
      <c r="K1127" t="s">
        <v>116</v>
      </c>
      <c r="M1127">
        <v>2240</v>
      </c>
      <c r="N1127">
        <v>365224</v>
      </c>
      <c r="S1127" t="s">
        <v>117</v>
      </c>
      <c r="T1127">
        <v>305</v>
      </c>
      <c r="W1127">
        <v>4</v>
      </c>
      <c r="X1127">
        <v>20</v>
      </c>
      <c r="Y1127">
        <v>5</v>
      </c>
      <c r="Z1127">
        <v>1001446</v>
      </c>
      <c r="AA1127" t="s">
        <v>43</v>
      </c>
      <c r="AB1127">
        <v>102</v>
      </c>
      <c r="AC1127" t="s">
        <v>45</v>
      </c>
      <c r="AD1127" t="s">
        <v>45</v>
      </c>
      <c r="AE1127">
        <v>89</v>
      </c>
    </row>
    <row r="1128" spans="2:31" x14ac:dyDescent="0.25">
      <c r="B1128">
        <v>105</v>
      </c>
      <c r="C1128">
        <v>2019099</v>
      </c>
      <c r="D1128">
        <v>1745</v>
      </c>
      <c r="E1128" t="s">
        <v>114</v>
      </c>
      <c r="F1128" s="1">
        <v>247.6</v>
      </c>
      <c r="G1128" s="1">
        <f t="shared" si="17"/>
        <v>247.6</v>
      </c>
      <c r="H1128" s="2">
        <v>43936</v>
      </c>
      <c r="I1128" t="s">
        <v>38</v>
      </c>
      <c r="J1128" t="s">
        <v>131</v>
      </c>
      <c r="K1128" t="s">
        <v>116</v>
      </c>
      <c r="M1128">
        <v>2240</v>
      </c>
      <c r="N1128">
        <v>365224</v>
      </c>
      <c r="S1128" t="s">
        <v>117</v>
      </c>
      <c r="T1128">
        <v>305</v>
      </c>
      <c r="W1128">
        <v>4</v>
      </c>
      <c r="X1128">
        <v>20</v>
      </c>
      <c r="Y1128">
        <v>5</v>
      </c>
      <c r="Z1128">
        <v>1001446</v>
      </c>
      <c r="AA1128" t="s">
        <v>43</v>
      </c>
      <c r="AB1128">
        <v>102</v>
      </c>
      <c r="AC1128" t="s">
        <v>45</v>
      </c>
      <c r="AD1128" t="s">
        <v>45</v>
      </c>
      <c r="AE1128">
        <v>90</v>
      </c>
    </row>
    <row r="1129" spans="2:31" x14ac:dyDescent="0.25">
      <c r="B1129">
        <v>105</v>
      </c>
      <c r="C1129">
        <v>2019099</v>
      </c>
      <c r="D1129">
        <v>1745</v>
      </c>
      <c r="E1129" t="s">
        <v>114</v>
      </c>
      <c r="F1129" s="1">
        <v>247.6</v>
      </c>
      <c r="G1129" s="1">
        <f t="shared" si="17"/>
        <v>247.6</v>
      </c>
      <c r="H1129" s="2">
        <v>43936</v>
      </c>
      <c r="I1129" t="s">
        <v>38</v>
      </c>
      <c r="J1129" t="s">
        <v>131</v>
      </c>
      <c r="K1129" t="s">
        <v>116</v>
      </c>
      <c r="M1129">
        <v>2240</v>
      </c>
      <c r="N1129">
        <v>365224</v>
      </c>
      <c r="S1129" t="s">
        <v>117</v>
      </c>
      <c r="T1129">
        <v>305</v>
      </c>
      <c r="W1129">
        <v>4</v>
      </c>
      <c r="X1129">
        <v>20</v>
      </c>
      <c r="Y1129">
        <v>5</v>
      </c>
      <c r="Z1129">
        <v>1001446</v>
      </c>
      <c r="AA1129" t="s">
        <v>43</v>
      </c>
      <c r="AB1129">
        <v>102</v>
      </c>
      <c r="AC1129" t="s">
        <v>45</v>
      </c>
      <c r="AD1129" t="s">
        <v>45</v>
      </c>
      <c r="AE1129">
        <v>93</v>
      </c>
    </row>
    <row r="1130" spans="2:31" x14ac:dyDescent="0.25">
      <c r="B1130">
        <v>105</v>
      </c>
      <c r="C1130">
        <v>2019099</v>
      </c>
      <c r="D1130">
        <v>1745</v>
      </c>
      <c r="E1130" t="s">
        <v>114</v>
      </c>
      <c r="F1130" s="1">
        <v>247.6</v>
      </c>
      <c r="G1130" s="1">
        <f t="shared" si="17"/>
        <v>247.6</v>
      </c>
      <c r="H1130" s="2">
        <v>43936</v>
      </c>
      <c r="I1130" t="s">
        <v>38</v>
      </c>
      <c r="J1130" t="s">
        <v>132</v>
      </c>
      <c r="K1130" t="s">
        <v>116</v>
      </c>
      <c r="M1130">
        <v>2240</v>
      </c>
      <c r="N1130">
        <v>365224</v>
      </c>
      <c r="S1130" t="s">
        <v>117</v>
      </c>
      <c r="T1130">
        <v>305</v>
      </c>
      <c r="W1130">
        <v>4</v>
      </c>
      <c r="X1130">
        <v>20</v>
      </c>
      <c r="Y1130">
        <v>5</v>
      </c>
      <c r="Z1130">
        <v>1001594</v>
      </c>
      <c r="AA1130" t="s">
        <v>43</v>
      </c>
      <c r="AB1130">
        <v>102</v>
      </c>
      <c r="AC1130" t="s">
        <v>45</v>
      </c>
      <c r="AD1130" t="s">
        <v>45</v>
      </c>
      <c r="AE1130">
        <v>97</v>
      </c>
    </row>
    <row r="1131" spans="2:31" x14ac:dyDescent="0.25">
      <c r="B1131">
        <v>105</v>
      </c>
      <c r="C1131">
        <v>2019099</v>
      </c>
      <c r="D1131">
        <v>1745</v>
      </c>
      <c r="E1131" t="s">
        <v>114</v>
      </c>
      <c r="F1131" s="1">
        <v>247.6</v>
      </c>
      <c r="G1131" s="1">
        <f t="shared" si="17"/>
        <v>247.6</v>
      </c>
      <c r="H1131" s="2">
        <v>43936</v>
      </c>
      <c r="I1131" t="s">
        <v>38</v>
      </c>
      <c r="J1131" t="s">
        <v>132</v>
      </c>
      <c r="K1131" t="s">
        <v>116</v>
      </c>
      <c r="M1131">
        <v>2240</v>
      </c>
      <c r="N1131">
        <v>365224</v>
      </c>
      <c r="S1131" t="s">
        <v>117</v>
      </c>
      <c r="T1131">
        <v>305</v>
      </c>
      <c r="W1131">
        <v>4</v>
      </c>
      <c r="X1131">
        <v>20</v>
      </c>
      <c r="Y1131">
        <v>5</v>
      </c>
      <c r="Z1131">
        <v>1001594</v>
      </c>
      <c r="AA1131" t="s">
        <v>43</v>
      </c>
      <c r="AB1131">
        <v>102</v>
      </c>
      <c r="AC1131" t="s">
        <v>45</v>
      </c>
      <c r="AD1131" t="s">
        <v>45</v>
      </c>
      <c r="AE1131">
        <v>98</v>
      </c>
    </row>
    <row r="1132" spans="2:31" x14ac:dyDescent="0.25">
      <c r="B1132">
        <v>105</v>
      </c>
      <c r="C1132">
        <v>2019099</v>
      </c>
      <c r="D1132">
        <v>1745</v>
      </c>
      <c r="E1132" t="s">
        <v>114</v>
      </c>
      <c r="F1132" s="1">
        <v>247.6</v>
      </c>
      <c r="G1132" s="1">
        <f t="shared" si="17"/>
        <v>247.6</v>
      </c>
      <c r="H1132" s="2">
        <v>43936</v>
      </c>
      <c r="I1132" t="s">
        <v>38</v>
      </c>
      <c r="J1132" t="s">
        <v>133</v>
      </c>
      <c r="K1132" t="s">
        <v>116</v>
      </c>
      <c r="M1132">
        <v>2240</v>
      </c>
      <c r="N1132">
        <v>365224</v>
      </c>
      <c r="S1132" t="s">
        <v>117</v>
      </c>
      <c r="T1132">
        <v>305</v>
      </c>
      <c r="W1132">
        <v>4</v>
      </c>
      <c r="X1132">
        <v>20</v>
      </c>
      <c r="Y1132">
        <v>5</v>
      </c>
      <c r="Z1132">
        <v>1099820</v>
      </c>
      <c r="AA1132" t="s">
        <v>43</v>
      </c>
      <c r="AB1132">
        <v>102</v>
      </c>
      <c r="AC1132" t="s">
        <v>45</v>
      </c>
      <c r="AD1132" t="s">
        <v>45</v>
      </c>
      <c r="AE1132">
        <v>119</v>
      </c>
    </row>
    <row r="1133" spans="2:31" x14ac:dyDescent="0.25">
      <c r="B1133">
        <v>105</v>
      </c>
      <c r="C1133">
        <v>2019099</v>
      </c>
      <c r="D1133">
        <v>1745</v>
      </c>
      <c r="E1133" t="s">
        <v>114</v>
      </c>
      <c r="F1133" s="1">
        <v>240.35</v>
      </c>
      <c r="G1133" s="1">
        <f t="shared" si="17"/>
        <v>240.35</v>
      </c>
      <c r="H1133" s="2">
        <v>43936</v>
      </c>
      <c r="I1133" t="s">
        <v>38</v>
      </c>
      <c r="J1133" t="s">
        <v>139</v>
      </c>
      <c r="K1133" t="s">
        <v>159</v>
      </c>
      <c r="M1133">
        <v>2240</v>
      </c>
      <c r="N1133">
        <v>365224</v>
      </c>
      <c r="S1133" t="s">
        <v>117</v>
      </c>
      <c r="T1133">
        <v>305</v>
      </c>
      <c r="W1133">
        <v>4</v>
      </c>
      <c r="X1133">
        <v>20</v>
      </c>
      <c r="Y1133">
        <v>5</v>
      </c>
      <c r="Z1133">
        <v>1099725</v>
      </c>
      <c r="AA1133" t="s">
        <v>43</v>
      </c>
      <c r="AB1133">
        <v>102</v>
      </c>
      <c r="AC1133" t="s">
        <v>45</v>
      </c>
      <c r="AD1133" t="s">
        <v>45</v>
      </c>
      <c r="AE1133">
        <v>59</v>
      </c>
    </row>
    <row r="1134" spans="2:31" x14ac:dyDescent="0.25">
      <c r="B1134">
        <v>105</v>
      </c>
      <c r="C1134">
        <v>2019099</v>
      </c>
      <c r="D1134">
        <v>1745</v>
      </c>
      <c r="E1134" t="s">
        <v>114</v>
      </c>
      <c r="F1134" s="1">
        <v>216.65</v>
      </c>
      <c r="G1134" s="1">
        <f t="shared" si="17"/>
        <v>216.65</v>
      </c>
      <c r="H1134" s="2">
        <v>43936</v>
      </c>
      <c r="I1134" t="s">
        <v>38</v>
      </c>
      <c r="J1134" t="s">
        <v>135</v>
      </c>
      <c r="K1134" t="s">
        <v>116</v>
      </c>
      <c r="M1134">
        <v>2240</v>
      </c>
      <c r="N1134">
        <v>365224</v>
      </c>
      <c r="S1134" t="s">
        <v>117</v>
      </c>
      <c r="T1134">
        <v>305</v>
      </c>
      <c r="W1134">
        <v>4</v>
      </c>
      <c r="X1134">
        <v>20</v>
      </c>
      <c r="Y1134">
        <v>5</v>
      </c>
      <c r="Z1134">
        <v>1001702</v>
      </c>
      <c r="AA1134" t="s">
        <v>43</v>
      </c>
      <c r="AB1134">
        <v>102</v>
      </c>
      <c r="AC1134" t="s">
        <v>45</v>
      </c>
      <c r="AD1134" t="s">
        <v>45</v>
      </c>
      <c r="AE1134">
        <v>68</v>
      </c>
    </row>
    <row r="1135" spans="2:31" x14ac:dyDescent="0.25">
      <c r="B1135">
        <v>105</v>
      </c>
      <c r="C1135">
        <v>2019099</v>
      </c>
      <c r="D1135">
        <v>1745</v>
      </c>
      <c r="E1135" t="s">
        <v>114</v>
      </c>
      <c r="F1135" s="1">
        <v>216.65</v>
      </c>
      <c r="G1135" s="1">
        <f t="shared" si="17"/>
        <v>216.65</v>
      </c>
      <c r="H1135" s="2">
        <v>43936</v>
      </c>
      <c r="I1135" t="s">
        <v>38</v>
      </c>
      <c r="J1135" t="s">
        <v>135</v>
      </c>
      <c r="K1135" t="s">
        <v>116</v>
      </c>
      <c r="M1135">
        <v>2240</v>
      </c>
      <c r="N1135">
        <v>365224</v>
      </c>
      <c r="S1135" t="s">
        <v>117</v>
      </c>
      <c r="T1135">
        <v>305</v>
      </c>
      <c r="W1135">
        <v>4</v>
      </c>
      <c r="X1135">
        <v>20</v>
      </c>
      <c r="Y1135">
        <v>5</v>
      </c>
      <c r="Z1135">
        <v>1001702</v>
      </c>
      <c r="AA1135" t="s">
        <v>43</v>
      </c>
      <c r="AB1135">
        <v>102</v>
      </c>
      <c r="AC1135" t="s">
        <v>45</v>
      </c>
      <c r="AD1135" t="s">
        <v>45</v>
      </c>
      <c r="AE1135">
        <v>70</v>
      </c>
    </row>
    <row r="1136" spans="2:31" x14ac:dyDescent="0.25">
      <c r="B1136">
        <v>105</v>
      </c>
      <c r="C1136">
        <v>2019099</v>
      </c>
      <c r="D1136">
        <v>1745</v>
      </c>
      <c r="E1136" t="s">
        <v>114</v>
      </c>
      <c r="F1136" s="1">
        <v>216.65</v>
      </c>
      <c r="G1136" s="1">
        <f t="shared" si="17"/>
        <v>216.65</v>
      </c>
      <c r="H1136" s="2">
        <v>43936</v>
      </c>
      <c r="I1136" t="s">
        <v>38</v>
      </c>
      <c r="J1136" t="s">
        <v>135</v>
      </c>
      <c r="K1136" t="s">
        <v>116</v>
      </c>
      <c r="M1136">
        <v>2240</v>
      </c>
      <c r="N1136">
        <v>365224</v>
      </c>
      <c r="S1136" t="s">
        <v>117</v>
      </c>
      <c r="T1136">
        <v>305</v>
      </c>
      <c r="W1136">
        <v>4</v>
      </c>
      <c r="X1136">
        <v>20</v>
      </c>
      <c r="Y1136">
        <v>5</v>
      </c>
      <c r="Z1136">
        <v>1001702</v>
      </c>
      <c r="AA1136" t="s">
        <v>43</v>
      </c>
      <c r="AB1136">
        <v>102</v>
      </c>
      <c r="AC1136" t="s">
        <v>45</v>
      </c>
      <c r="AD1136" t="s">
        <v>45</v>
      </c>
      <c r="AE1136">
        <v>72</v>
      </c>
    </row>
    <row r="1137" spans="2:31" x14ac:dyDescent="0.25">
      <c r="B1137">
        <v>105</v>
      </c>
      <c r="C1137">
        <v>2019099</v>
      </c>
      <c r="D1137">
        <v>1745</v>
      </c>
      <c r="E1137" t="s">
        <v>114</v>
      </c>
      <c r="F1137" s="1">
        <v>216.65</v>
      </c>
      <c r="G1137" s="1">
        <f t="shared" si="17"/>
        <v>216.65</v>
      </c>
      <c r="H1137" s="2">
        <v>43936</v>
      </c>
      <c r="I1137" t="s">
        <v>38</v>
      </c>
      <c r="J1137" t="s">
        <v>141</v>
      </c>
      <c r="K1137" t="s">
        <v>116</v>
      </c>
      <c r="M1137">
        <v>2240</v>
      </c>
      <c r="N1137">
        <v>365224</v>
      </c>
      <c r="S1137" t="s">
        <v>117</v>
      </c>
      <c r="T1137">
        <v>305</v>
      </c>
      <c r="W1137">
        <v>4</v>
      </c>
      <c r="X1137">
        <v>20</v>
      </c>
      <c r="Y1137">
        <v>5</v>
      </c>
      <c r="Z1137">
        <v>1001797</v>
      </c>
      <c r="AA1137" t="s">
        <v>43</v>
      </c>
      <c r="AB1137">
        <v>102</v>
      </c>
      <c r="AC1137" t="s">
        <v>45</v>
      </c>
      <c r="AD1137" t="s">
        <v>45</v>
      </c>
      <c r="AE1137">
        <v>106</v>
      </c>
    </row>
    <row r="1138" spans="2:31" x14ac:dyDescent="0.25">
      <c r="B1138">
        <v>105</v>
      </c>
      <c r="C1138">
        <v>2019099</v>
      </c>
      <c r="D1138">
        <v>1745</v>
      </c>
      <c r="E1138" t="s">
        <v>114</v>
      </c>
      <c r="F1138" s="1">
        <v>216.65</v>
      </c>
      <c r="G1138" s="1">
        <f t="shared" si="17"/>
        <v>216.65</v>
      </c>
      <c r="H1138" s="2">
        <v>43936</v>
      </c>
      <c r="I1138" t="s">
        <v>38</v>
      </c>
      <c r="J1138" t="s">
        <v>141</v>
      </c>
      <c r="K1138" t="s">
        <v>116</v>
      </c>
      <c r="M1138">
        <v>2240</v>
      </c>
      <c r="N1138">
        <v>365224</v>
      </c>
      <c r="S1138" t="s">
        <v>117</v>
      </c>
      <c r="T1138">
        <v>305</v>
      </c>
      <c r="W1138">
        <v>4</v>
      </c>
      <c r="X1138">
        <v>20</v>
      </c>
      <c r="Y1138">
        <v>5</v>
      </c>
      <c r="Z1138">
        <v>1001797</v>
      </c>
      <c r="AA1138" t="s">
        <v>43</v>
      </c>
      <c r="AB1138">
        <v>102</v>
      </c>
      <c r="AC1138" t="s">
        <v>45</v>
      </c>
      <c r="AD1138" t="s">
        <v>45</v>
      </c>
      <c r="AE1138">
        <v>107</v>
      </c>
    </row>
    <row r="1139" spans="2:31" x14ac:dyDescent="0.25">
      <c r="B1139">
        <v>105</v>
      </c>
      <c r="C1139">
        <v>2019099</v>
      </c>
      <c r="D1139">
        <v>1745</v>
      </c>
      <c r="E1139" t="s">
        <v>114</v>
      </c>
      <c r="F1139" s="1">
        <v>216.65</v>
      </c>
      <c r="G1139" s="1">
        <f t="shared" si="17"/>
        <v>216.65</v>
      </c>
      <c r="H1139" s="2">
        <v>43936</v>
      </c>
      <c r="I1139" t="s">
        <v>38</v>
      </c>
      <c r="J1139" t="s">
        <v>135</v>
      </c>
      <c r="K1139" t="s">
        <v>116</v>
      </c>
      <c r="M1139">
        <v>2240</v>
      </c>
      <c r="N1139">
        <v>365224</v>
      </c>
      <c r="S1139" t="s">
        <v>117</v>
      </c>
      <c r="T1139">
        <v>305</v>
      </c>
      <c r="W1139">
        <v>4</v>
      </c>
      <c r="X1139">
        <v>20</v>
      </c>
      <c r="Y1139">
        <v>5</v>
      </c>
      <c r="Z1139">
        <v>1001702</v>
      </c>
      <c r="AA1139" t="s">
        <v>43</v>
      </c>
      <c r="AB1139">
        <v>102</v>
      </c>
      <c r="AC1139" t="s">
        <v>45</v>
      </c>
      <c r="AD1139" t="s">
        <v>45</v>
      </c>
      <c r="AE1139">
        <v>112</v>
      </c>
    </row>
    <row r="1140" spans="2:31" x14ac:dyDescent="0.25">
      <c r="B1140">
        <v>105</v>
      </c>
      <c r="C1140">
        <v>2019099</v>
      </c>
      <c r="D1140">
        <v>1745</v>
      </c>
      <c r="E1140" t="s">
        <v>114</v>
      </c>
      <c r="F1140" s="1">
        <v>216.32</v>
      </c>
      <c r="G1140" s="1">
        <f t="shared" si="17"/>
        <v>216.32</v>
      </c>
      <c r="H1140" s="2">
        <v>43936</v>
      </c>
      <c r="I1140" t="s">
        <v>38</v>
      </c>
      <c r="J1140" t="s">
        <v>139</v>
      </c>
      <c r="K1140" t="s">
        <v>159</v>
      </c>
      <c r="M1140">
        <v>2240</v>
      </c>
      <c r="N1140">
        <v>365224</v>
      </c>
      <c r="S1140" t="s">
        <v>117</v>
      </c>
      <c r="T1140">
        <v>305</v>
      </c>
      <c r="W1140">
        <v>4</v>
      </c>
      <c r="X1140">
        <v>20</v>
      </c>
      <c r="Y1140">
        <v>4.5</v>
      </c>
      <c r="Z1140">
        <v>1099725</v>
      </c>
      <c r="AA1140" t="s">
        <v>43</v>
      </c>
      <c r="AB1140">
        <v>102</v>
      </c>
      <c r="AC1140" t="s">
        <v>45</v>
      </c>
      <c r="AD1140" t="s">
        <v>45</v>
      </c>
      <c r="AE1140">
        <v>62</v>
      </c>
    </row>
    <row r="1141" spans="2:31" x14ac:dyDescent="0.25">
      <c r="B1141">
        <v>105</v>
      </c>
      <c r="C1141">
        <v>2019099</v>
      </c>
      <c r="D1141">
        <v>1745</v>
      </c>
      <c r="E1141" t="s">
        <v>114</v>
      </c>
      <c r="F1141" s="1">
        <v>198.08</v>
      </c>
      <c r="G1141" s="1">
        <f t="shared" si="17"/>
        <v>198.08</v>
      </c>
      <c r="H1141" s="2">
        <v>43936</v>
      </c>
      <c r="I1141" t="s">
        <v>38</v>
      </c>
      <c r="J1141" t="s">
        <v>127</v>
      </c>
      <c r="K1141" t="s">
        <v>116</v>
      </c>
      <c r="M1141">
        <v>2240</v>
      </c>
      <c r="N1141">
        <v>365224</v>
      </c>
      <c r="S1141" t="s">
        <v>117</v>
      </c>
      <c r="T1141">
        <v>305</v>
      </c>
      <c r="W1141">
        <v>4</v>
      </c>
      <c r="X1141">
        <v>20</v>
      </c>
      <c r="Y1141">
        <v>4</v>
      </c>
      <c r="Z1141">
        <v>1099997</v>
      </c>
      <c r="AA1141" t="s">
        <v>43</v>
      </c>
      <c r="AB1141">
        <v>102</v>
      </c>
      <c r="AC1141" t="s">
        <v>45</v>
      </c>
      <c r="AD1141" t="s">
        <v>45</v>
      </c>
      <c r="AE1141">
        <v>34</v>
      </c>
    </row>
    <row r="1142" spans="2:31" x14ac:dyDescent="0.25">
      <c r="B1142">
        <v>105</v>
      </c>
      <c r="C1142">
        <v>2019099</v>
      </c>
      <c r="D1142">
        <v>1745</v>
      </c>
      <c r="E1142" t="s">
        <v>114</v>
      </c>
      <c r="F1142" s="1">
        <v>198.08</v>
      </c>
      <c r="G1142" s="1">
        <f t="shared" si="17"/>
        <v>198.08</v>
      </c>
      <c r="H1142" s="2">
        <v>43936</v>
      </c>
      <c r="I1142" t="s">
        <v>38</v>
      </c>
      <c r="J1142" t="s">
        <v>131</v>
      </c>
      <c r="K1142" t="s">
        <v>116</v>
      </c>
      <c r="M1142">
        <v>2240</v>
      </c>
      <c r="N1142">
        <v>365224</v>
      </c>
      <c r="S1142" t="s">
        <v>117</v>
      </c>
      <c r="T1142">
        <v>305</v>
      </c>
      <c r="W1142">
        <v>4</v>
      </c>
      <c r="X1142">
        <v>20</v>
      </c>
      <c r="Y1142">
        <v>4</v>
      </c>
      <c r="Z1142">
        <v>1001446</v>
      </c>
      <c r="AA1142" t="s">
        <v>43</v>
      </c>
      <c r="AB1142">
        <v>102</v>
      </c>
      <c r="AC1142" t="s">
        <v>45</v>
      </c>
      <c r="AD1142" t="s">
        <v>45</v>
      </c>
      <c r="AE1142">
        <v>86</v>
      </c>
    </row>
    <row r="1143" spans="2:31" x14ac:dyDescent="0.25">
      <c r="B1143">
        <v>105</v>
      </c>
      <c r="C1143">
        <v>2019099</v>
      </c>
      <c r="D1143">
        <v>1745</v>
      </c>
      <c r="E1143" t="s">
        <v>114</v>
      </c>
      <c r="F1143" s="1">
        <v>198.08</v>
      </c>
      <c r="G1143" s="1">
        <f t="shared" si="17"/>
        <v>198.08</v>
      </c>
      <c r="H1143" s="2">
        <v>43936</v>
      </c>
      <c r="I1143" t="s">
        <v>38</v>
      </c>
      <c r="J1143" t="s">
        <v>133</v>
      </c>
      <c r="K1143" t="s">
        <v>116</v>
      </c>
      <c r="M1143">
        <v>2240</v>
      </c>
      <c r="N1143">
        <v>365224</v>
      </c>
      <c r="S1143" t="s">
        <v>117</v>
      </c>
      <c r="T1143">
        <v>305</v>
      </c>
      <c r="W1143">
        <v>4</v>
      </c>
      <c r="X1143">
        <v>20</v>
      </c>
      <c r="Y1143">
        <v>4</v>
      </c>
      <c r="Z1143">
        <v>1099820</v>
      </c>
      <c r="AA1143" t="s">
        <v>43</v>
      </c>
      <c r="AB1143">
        <v>102</v>
      </c>
      <c r="AC1143" t="s">
        <v>45</v>
      </c>
      <c r="AD1143" t="s">
        <v>45</v>
      </c>
      <c r="AE1143">
        <v>115</v>
      </c>
    </row>
    <row r="1144" spans="2:31" x14ac:dyDescent="0.25">
      <c r="B1144">
        <v>105</v>
      </c>
      <c r="C1144">
        <v>2019099</v>
      </c>
      <c r="D1144">
        <v>1745</v>
      </c>
      <c r="E1144" t="s">
        <v>114</v>
      </c>
      <c r="F1144" s="1">
        <v>192.28</v>
      </c>
      <c r="G1144" s="1">
        <f t="shared" si="17"/>
        <v>192.28</v>
      </c>
      <c r="H1144" s="2">
        <v>43936</v>
      </c>
      <c r="I1144" t="s">
        <v>38</v>
      </c>
      <c r="J1144" t="s">
        <v>139</v>
      </c>
      <c r="K1144" t="s">
        <v>159</v>
      </c>
      <c r="M1144">
        <v>2240</v>
      </c>
      <c r="N1144">
        <v>365224</v>
      </c>
      <c r="S1144" t="s">
        <v>117</v>
      </c>
      <c r="T1144">
        <v>305</v>
      </c>
      <c r="W1144">
        <v>4</v>
      </c>
      <c r="X1144">
        <v>20</v>
      </c>
      <c r="Y1144">
        <v>4</v>
      </c>
      <c r="Z1144">
        <v>1099725</v>
      </c>
      <c r="AA1144" t="s">
        <v>43</v>
      </c>
      <c r="AB1144">
        <v>102</v>
      </c>
      <c r="AC1144" t="s">
        <v>45</v>
      </c>
      <c r="AD1144" t="s">
        <v>45</v>
      </c>
      <c r="AE1144">
        <v>60</v>
      </c>
    </row>
    <row r="1145" spans="2:31" x14ac:dyDescent="0.25">
      <c r="B1145">
        <v>105</v>
      </c>
      <c r="C1145">
        <v>2019099</v>
      </c>
      <c r="D1145">
        <v>1745</v>
      </c>
      <c r="E1145" t="s">
        <v>114</v>
      </c>
      <c r="F1145" s="1">
        <v>192</v>
      </c>
      <c r="G1145" s="1">
        <f t="shared" si="17"/>
        <v>192</v>
      </c>
      <c r="H1145" s="2">
        <v>43936</v>
      </c>
      <c r="I1145" t="s">
        <v>38</v>
      </c>
      <c r="J1145" t="s">
        <v>124</v>
      </c>
      <c r="K1145" t="s">
        <v>116</v>
      </c>
      <c r="M1145">
        <v>2240</v>
      </c>
      <c r="N1145">
        <v>365224</v>
      </c>
      <c r="S1145" t="s">
        <v>117</v>
      </c>
      <c r="T1145">
        <v>305</v>
      </c>
      <c r="W1145">
        <v>4</v>
      </c>
      <c r="X1145">
        <v>20</v>
      </c>
      <c r="Y1145">
        <v>3</v>
      </c>
      <c r="Z1145">
        <v>1099918</v>
      </c>
      <c r="AA1145" t="s">
        <v>43</v>
      </c>
      <c r="AB1145">
        <v>102</v>
      </c>
      <c r="AC1145" t="s">
        <v>45</v>
      </c>
      <c r="AD1145" t="s">
        <v>45</v>
      </c>
      <c r="AE1145">
        <v>57</v>
      </c>
    </row>
    <row r="1146" spans="2:31" x14ac:dyDescent="0.25">
      <c r="B1146">
        <v>105</v>
      </c>
      <c r="C1146">
        <v>2019099</v>
      </c>
      <c r="D1146">
        <v>1745</v>
      </c>
      <c r="E1146" t="s">
        <v>114</v>
      </c>
      <c r="F1146" s="1">
        <v>184</v>
      </c>
      <c r="G1146" s="1">
        <f t="shared" si="17"/>
        <v>184</v>
      </c>
      <c r="H1146" s="2">
        <v>43936</v>
      </c>
      <c r="I1146" t="s">
        <v>38</v>
      </c>
      <c r="J1146" t="s">
        <v>120</v>
      </c>
      <c r="K1146" t="s">
        <v>116</v>
      </c>
      <c r="M1146">
        <v>2240</v>
      </c>
      <c r="N1146">
        <v>365224</v>
      </c>
      <c r="S1146" t="s">
        <v>117</v>
      </c>
      <c r="T1146">
        <v>305</v>
      </c>
      <c r="W1146">
        <v>4</v>
      </c>
      <c r="X1146">
        <v>20</v>
      </c>
      <c r="Y1146">
        <v>2</v>
      </c>
      <c r="Z1146">
        <v>1099823</v>
      </c>
      <c r="AA1146" t="s">
        <v>43</v>
      </c>
      <c r="AB1146">
        <v>102</v>
      </c>
      <c r="AC1146" t="s">
        <v>45</v>
      </c>
      <c r="AD1146" t="s">
        <v>45</v>
      </c>
      <c r="AE1146">
        <v>44</v>
      </c>
    </row>
    <row r="1147" spans="2:31" x14ac:dyDescent="0.25">
      <c r="B1147">
        <v>105</v>
      </c>
      <c r="C1147">
        <v>2019099</v>
      </c>
      <c r="D1147">
        <v>1745</v>
      </c>
      <c r="E1147" t="s">
        <v>114</v>
      </c>
      <c r="F1147" s="1">
        <v>173.32</v>
      </c>
      <c r="G1147" s="1">
        <f t="shared" si="17"/>
        <v>173.32</v>
      </c>
      <c r="H1147" s="2">
        <v>43936</v>
      </c>
      <c r="I1147" t="s">
        <v>38</v>
      </c>
      <c r="J1147" t="s">
        <v>128</v>
      </c>
      <c r="K1147" t="s">
        <v>116</v>
      </c>
      <c r="M1147">
        <v>2240</v>
      </c>
      <c r="N1147">
        <v>365224</v>
      </c>
      <c r="S1147" t="s">
        <v>117</v>
      </c>
      <c r="T1147">
        <v>305</v>
      </c>
      <c r="W1147">
        <v>4</v>
      </c>
      <c r="X1147">
        <v>20</v>
      </c>
      <c r="Y1147">
        <v>3.5</v>
      </c>
      <c r="Z1147">
        <v>1001564</v>
      </c>
      <c r="AA1147" t="s">
        <v>43</v>
      </c>
      <c r="AB1147">
        <v>102</v>
      </c>
      <c r="AC1147" t="s">
        <v>45</v>
      </c>
      <c r="AD1147" t="s">
        <v>45</v>
      </c>
      <c r="AE1147">
        <v>74</v>
      </c>
    </row>
    <row r="1148" spans="2:31" x14ac:dyDescent="0.25">
      <c r="B1148">
        <v>105</v>
      </c>
      <c r="C1148">
        <v>2019099</v>
      </c>
      <c r="D1148">
        <v>1745</v>
      </c>
      <c r="E1148" t="s">
        <v>114</v>
      </c>
      <c r="F1148" s="1">
        <v>173.32</v>
      </c>
      <c r="G1148" s="1">
        <f t="shared" si="17"/>
        <v>173.32</v>
      </c>
      <c r="H1148" s="2">
        <v>43936</v>
      </c>
      <c r="I1148" t="s">
        <v>38</v>
      </c>
      <c r="J1148" t="s">
        <v>128</v>
      </c>
      <c r="K1148" t="s">
        <v>116</v>
      </c>
      <c r="M1148">
        <v>2240</v>
      </c>
      <c r="N1148">
        <v>365224</v>
      </c>
      <c r="S1148" t="s">
        <v>117</v>
      </c>
      <c r="T1148">
        <v>305</v>
      </c>
      <c r="W1148">
        <v>4</v>
      </c>
      <c r="X1148">
        <v>20</v>
      </c>
      <c r="Y1148">
        <v>3.5</v>
      </c>
      <c r="Z1148">
        <v>1001564</v>
      </c>
      <c r="AA1148" t="s">
        <v>43</v>
      </c>
      <c r="AB1148">
        <v>102</v>
      </c>
      <c r="AC1148" t="s">
        <v>45</v>
      </c>
      <c r="AD1148" t="s">
        <v>45</v>
      </c>
      <c r="AE1148">
        <v>78</v>
      </c>
    </row>
    <row r="1149" spans="2:31" x14ac:dyDescent="0.25">
      <c r="B1149">
        <v>105</v>
      </c>
      <c r="C1149">
        <v>2019099</v>
      </c>
      <c r="D1149">
        <v>1745</v>
      </c>
      <c r="E1149" t="s">
        <v>114</v>
      </c>
      <c r="F1149" s="1">
        <v>173.32</v>
      </c>
      <c r="G1149" s="1">
        <f t="shared" si="17"/>
        <v>173.32</v>
      </c>
      <c r="H1149" s="2">
        <v>43936</v>
      </c>
      <c r="I1149" t="s">
        <v>38</v>
      </c>
      <c r="J1149" t="s">
        <v>141</v>
      </c>
      <c r="K1149" t="s">
        <v>116</v>
      </c>
      <c r="M1149">
        <v>2240</v>
      </c>
      <c r="N1149">
        <v>365224</v>
      </c>
      <c r="S1149" t="s">
        <v>117</v>
      </c>
      <c r="T1149">
        <v>305</v>
      </c>
      <c r="W1149">
        <v>4</v>
      </c>
      <c r="X1149">
        <v>20</v>
      </c>
      <c r="Y1149">
        <v>4</v>
      </c>
      <c r="Z1149">
        <v>1001797</v>
      </c>
      <c r="AA1149" t="s">
        <v>43</v>
      </c>
      <c r="AB1149">
        <v>102</v>
      </c>
      <c r="AC1149" t="s">
        <v>45</v>
      </c>
      <c r="AD1149" t="s">
        <v>45</v>
      </c>
      <c r="AE1149">
        <v>110</v>
      </c>
    </row>
    <row r="1150" spans="2:31" x14ac:dyDescent="0.25">
      <c r="B1150">
        <v>105</v>
      </c>
      <c r="C1150">
        <v>2019099</v>
      </c>
      <c r="D1150">
        <v>1745</v>
      </c>
      <c r="E1150" t="s">
        <v>114</v>
      </c>
      <c r="F1150" s="1">
        <v>160</v>
      </c>
      <c r="G1150" s="1">
        <f t="shared" si="17"/>
        <v>160</v>
      </c>
      <c r="H1150" s="2">
        <v>43936</v>
      </c>
      <c r="I1150" t="s">
        <v>38</v>
      </c>
      <c r="J1150" t="s">
        <v>124</v>
      </c>
      <c r="K1150" t="s">
        <v>116</v>
      </c>
      <c r="M1150">
        <v>2240</v>
      </c>
      <c r="N1150">
        <v>365224</v>
      </c>
      <c r="S1150" t="s">
        <v>117</v>
      </c>
      <c r="T1150">
        <v>305</v>
      </c>
      <c r="W1150">
        <v>4</v>
      </c>
      <c r="X1150">
        <v>20</v>
      </c>
      <c r="Y1150">
        <v>2.5</v>
      </c>
      <c r="Z1150">
        <v>1099918</v>
      </c>
      <c r="AA1150" t="s">
        <v>43</v>
      </c>
      <c r="AB1150">
        <v>102</v>
      </c>
      <c r="AC1150" t="s">
        <v>45</v>
      </c>
      <c r="AD1150" t="s">
        <v>45</v>
      </c>
      <c r="AE1150">
        <v>48</v>
      </c>
    </row>
    <row r="1151" spans="2:31" x14ac:dyDescent="0.25">
      <c r="B1151">
        <v>105</v>
      </c>
      <c r="C1151">
        <v>2019099</v>
      </c>
      <c r="D1151">
        <v>1745</v>
      </c>
      <c r="E1151" t="s">
        <v>114</v>
      </c>
      <c r="F1151" s="1">
        <v>160</v>
      </c>
      <c r="G1151" s="1">
        <f t="shared" si="17"/>
        <v>160</v>
      </c>
      <c r="H1151" s="2">
        <v>43936</v>
      </c>
      <c r="I1151" t="s">
        <v>38</v>
      </c>
      <c r="J1151" t="s">
        <v>124</v>
      </c>
      <c r="K1151" t="s">
        <v>116</v>
      </c>
      <c r="M1151">
        <v>2240</v>
      </c>
      <c r="N1151">
        <v>365224</v>
      </c>
      <c r="S1151" t="s">
        <v>117</v>
      </c>
      <c r="T1151">
        <v>305</v>
      </c>
      <c r="W1151">
        <v>4</v>
      </c>
      <c r="X1151">
        <v>20</v>
      </c>
      <c r="Y1151">
        <v>2.5</v>
      </c>
      <c r="Z1151">
        <v>1099918</v>
      </c>
      <c r="AA1151" t="s">
        <v>43</v>
      </c>
      <c r="AB1151">
        <v>102</v>
      </c>
      <c r="AC1151" t="s">
        <v>45</v>
      </c>
      <c r="AD1151" t="s">
        <v>45</v>
      </c>
      <c r="AE1151">
        <v>51</v>
      </c>
    </row>
    <row r="1152" spans="2:31" x14ac:dyDescent="0.25">
      <c r="B1152">
        <v>105</v>
      </c>
      <c r="C1152">
        <v>2019099</v>
      </c>
      <c r="D1152">
        <v>1745</v>
      </c>
      <c r="E1152" t="s">
        <v>114</v>
      </c>
      <c r="F1152" s="1">
        <v>148.56</v>
      </c>
      <c r="G1152" s="1">
        <f t="shared" si="17"/>
        <v>148.56</v>
      </c>
      <c r="H1152" s="2">
        <v>43936</v>
      </c>
      <c r="I1152" t="s">
        <v>38</v>
      </c>
      <c r="J1152" t="s">
        <v>127</v>
      </c>
      <c r="K1152" t="s">
        <v>116</v>
      </c>
      <c r="M1152">
        <v>2240</v>
      </c>
      <c r="N1152">
        <v>365224</v>
      </c>
      <c r="S1152" t="s">
        <v>117</v>
      </c>
      <c r="T1152">
        <v>305</v>
      </c>
      <c r="W1152">
        <v>4</v>
      </c>
      <c r="X1152">
        <v>20</v>
      </c>
      <c r="Y1152">
        <v>3</v>
      </c>
      <c r="Z1152">
        <v>1099997</v>
      </c>
      <c r="AA1152" t="s">
        <v>43</v>
      </c>
      <c r="AB1152">
        <v>102</v>
      </c>
      <c r="AC1152" t="s">
        <v>45</v>
      </c>
      <c r="AD1152" t="s">
        <v>45</v>
      </c>
      <c r="AE1152">
        <v>27</v>
      </c>
    </row>
    <row r="1153" spans="2:31" x14ac:dyDescent="0.25">
      <c r="B1153">
        <v>105</v>
      </c>
      <c r="C1153">
        <v>2019099</v>
      </c>
      <c r="D1153">
        <v>1745</v>
      </c>
      <c r="E1153" t="s">
        <v>114</v>
      </c>
      <c r="F1153" s="1">
        <v>148.56</v>
      </c>
      <c r="G1153" s="1">
        <f t="shared" si="17"/>
        <v>148.56</v>
      </c>
      <c r="H1153" s="2">
        <v>43936</v>
      </c>
      <c r="I1153" t="s">
        <v>38</v>
      </c>
      <c r="J1153" t="s">
        <v>131</v>
      </c>
      <c r="K1153" t="s">
        <v>116</v>
      </c>
      <c r="M1153">
        <v>2240</v>
      </c>
      <c r="N1153">
        <v>365224</v>
      </c>
      <c r="S1153" t="s">
        <v>117</v>
      </c>
      <c r="T1153">
        <v>305</v>
      </c>
      <c r="W1153">
        <v>4</v>
      </c>
      <c r="X1153">
        <v>20</v>
      </c>
      <c r="Y1153">
        <v>3</v>
      </c>
      <c r="Z1153">
        <v>1001446</v>
      </c>
      <c r="AA1153" t="s">
        <v>43</v>
      </c>
      <c r="AB1153">
        <v>102</v>
      </c>
      <c r="AC1153" t="s">
        <v>45</v>
      </c>
      <c r="AD1153" t="s">
        <v>45</v>
      </c>
      <c r="AE1153">
        <v>87</v>
      </c>
    </row>
    <row r="1154" spans="2:31" x14ac:dyDescent="0.25">
      <c r="B1154">
        <v>105</v>
      </c>
      <c r="C1154">
        <v>2019099</v>
      </c>
      <c r="D1154">
        <v>1745</v>
      </c>
      <c r="E1154" t="s">
        <v>114</v>
      </c>
      <c r="F1154" s="1">
        <v>148.56</v>
      </c>
      <c r="G1154" s="1">
        <f t="shared" si="17"/>
        <v>148.56</v>
      </c>
      <c r="H1154" s="2">
        <v>43936</v>
      </c>
      <c r="I1154" t="s">
        <v>38</v>
      </c>
      <c r="J1154" t="s">
        <v>133</v>
      </c>
      <c r="K1154" t="s">
        <v>116</v>
      </c>
      <c r="M1154">
        <v>2240</v>
      </c>
      <c r="N1154">
        <v>365224</v>
      </c>
      <c r="S1154" t="s">
        <v>117</v>
      </c>
      <c r="T1154">
        <v>305</v>
      </c>
      <c r="W1154">
        <v>4</v>
      </c>
      <c r="X1154">
        <v>20</v>
      </c>
      <c r="Y1154">
        <v>3</v>
      </c>
      <c r="Z1154">
        <v>1099820</v>
      </c>
      <c r="AA1154" t="s">
        <v>43</v>
      </c>
      <c r="AB1154">
        <v>102</v>
      </c>
      <c r="AC1154" t="s">
        <v>45</v>
      </c>
      <c r="AD1154" t="s">
        <v>45</v>
      </c>
      <c r="AE1154">
        <v>122</v>
      </c>
    </row>
    <row r="1155" spans="2:31" x14ac:dyDescent="0.25">
      <c r="B1155">
        <v>105</v>
      </c>
      <c r="C1155">
        <v>2019099</v>
      </c>
      <c r="D1155">
        <v>1745</v>
      </c>
      <c r="E1155" t="s">
        <v>114</v>
      </c>
      <c r="F1155" s="1">
        <v>144.21</v>
      </c>
      <c r="G1155" s="1">
        <f t="shared" si="17"/>
        <v>144.21</v>
      </c>
      <c r="H1155" s="2">
        <v>43936</v>
      </c>
      <c r="I1155" t="s">
        <v>38</v>
      </c>
      <c r="J1155" t="s">
        <v>139</v>
      </c>
      <c r="K1155" t="s">
        <v>159</v>
      </c>
      <c r="M1155">
        <v>2240</v>
      </c>
      <c r="N1155">
        <v>365224</v>
      </c>
      <c r="S1155" t="s">
        <v>117</v>
      </c>
      <c r="T1155">
        <v>305</v>
      </c>
      <c r="W1155">
        <v>4</v>
      </c>
      <c r="X1155">
        <v>20</v>
      </c>
      <c r="Y1155">
        <v>3</v>
      </c>
      <c r="Z1155">
        <v>1099725</v>
      </c>
      <c r="AA1155" t="s">
        <v>43</v>
      </c>
      <c r="AB1155">
        <v>102</v>
      </c>
      <c r="AC1155" t="s">
        <v>45</v>
      </c>
      <c r="AD1155" t="s">
        <v>45</v>
      </c>
      <c r="AE1155">
        <v>65</v>
      </c>
    </row>
    <row r="1156" spans="2:31" x14ac:dyDescent="0.25">
      <c r="B1156">
        <v>105</v>
      </c>
      <c r="C1156">
        <v>2019099</v>
      </c>
      <c r="D1156">
        <v>1745</v>
      </c>
      <c r="E1156" t="s">
        <v>114</v>
      </c>
      <c r="F1156" s="1">
        <v>129.99</v>
      </c>
      <c r="G1156" s="1">
        <f t="shared" ref="G1156:G1219" si="18">ABS(F1156)</f>
        <v>129.99</v>
      </c>
      <c r="H1156" s="2">
        <v>43936</v>
      </c>
      <c r="I1156" t="s">
        <v>38</v>
      </c>
      <c r="J1156" t="s">
        <v>141</v>
      </c>
      <c r="K1156" t="s">
        <v>116</v>
      </c>
      <c r="M1156">
        <v>2240</v>
      </c>
      <c r="N1156">
        <v>365224</v>
      </c>
      <c r="S1156" t="s">
        <v>117</v>
      </c>
      <c r="T1156">
        <v>305</v>
      </c>
      <c r="W1156">
        <v>4</v>
      </c>
      <c r="X1156">
        <v>20</v>
      </c>
      <c r="Y1156">
        <v>3</v>
      </c>
      <c r="Z1156">
        <v>1001797</v>
      </c>
      <c r="AA1156" t="s">
        <v>43</v>
      </c>
      <c r="AB1156">
        <v>102</v>
      </c>
      <c r="AC1156" t="s">
        <v>45</v>
      </c>
      <c r="AD1156" t="s">
        <v>45</v>
      </c>
      <c r="AE1156">
        <v>104</v>
      </c>
    </row>
    <row r="1157" spans="2:31" x14ac:dyDescent="0.25">
      <c r="B1157">
        <v>105</v>
      </c>
      <c r="C1157">
        <v>2019099</v>
      </c>
      <c r="D1157">
        <v>1745</v>
      </c>
      <c r="E1157" t="s">
        <v>114</v>
      </c>
      <c r="F1157" s="1">
        <v>128</v>
      </c>
      <c r="G1157" s="1">
        <f t="shared" si="18"/>
        <v>128</v>
      </c>
      <c r="H1157" s="2">
        <v>43936</v>
      </c>
      <c r="I1157" t="s">
        <v>38</v>
      </c>
      <c r="J1157" t="s">
        <v>124</v>
      </c>
      <c r="K1157" t="s">
        <v>116</v>
      </c>
      <c r="M1157">
        <v>2240</v>
      </c>
      <c r="N1157">
        <v>365224</v>
      </c>
      <c r="S1157" t="s">
        <v>117</v>
      </c>
      <c r="T1157">
        <v>305</v>
      </c>
      <c r="W1157">
        <v>4</v>
      </c>
      <c r="X1157">
        <v>20</v>
      </c>
      <c r="Y1157">
        <v>2</v>
      </c>
      <c r="Z1157">
        <v>1099918</v>
      </c>
      <c r="AA1157" t="s">
        <v>43</v>
      </c>
      <c r="AB1157">
        <v>102</v>
      </c>
      <c r="AC1157" t="s">
        <v>45</v>
      </c>
      <c r="AD1157" t="s">
        <v>45</v>
      </c>
      <c r="AE1157">
        <v>49</v>
      </c>
    </row>
    <row r="1158" spans="2:31" x14ac:dyDescent="0.25">
      <c r="B1158">
        <v>105</v>
      </c>
      <c r="C1158">
        <v>2019099</v>
      </c>
      <c r="D1158">
        <v>1745</v>
      </c>
      <c r="E1158" t="s">
        <v>114</v>
      </c>
      <c r="F1158" s="1">
        <v>128</v>
      </c>
      <c r="G1158" s="1">
        <f t="shared" si="18"/>
        <v>128</v>
      </c>
      <c r="H1158" s="2">
        <v>43936</v>
      </c>
      <c r="I1158" t="s">
        <v>38</v>
      </c>
      <c r="J1158" t="s">
        <v>124</v>
      </c>
      <c r="K1158" t="s">
        <v>116</v>
      </c>
      <c r="M1158">
        <v>2240</v>
      </c>
      <c r="N1158">
        <v>365224</v>
      </c>
      <c r="S1158" t="s">
        <v>117</v>
      </c>
      <c r="T1158">
        <v>305</v>
      </c>
      <c r="W1158">
        <v>4</v>
      </c>
      <c r="X1158">
        <v>20</v>
      </c>
      <c r="Y1158">
        <v>2</v>
      </c>
      <c r="Z1158">
        <v>1099918</v>
      </c>
      <c r="AA1158" t="s">
        <v>43</v>
      </c>
      <c r="AB1158">
        <v>102</v>
      </c>
      <c r="AC1158" t="s">
        <v>45</v>
      </c>
      <c r="AD1158" t="s">
        <v>45</v>
      </c>
      <c r="AE1158">
        <v>54</v>
      </c>
    </row>
    <row r="1159" spans="2:31" x14ac:dyDescent="0.25">
      <c r="B1159">
        <v>105</v>
      </c>
      <c r="C1159">
        <v>2019099</v>
      </c>
      <c r="D1159">
        <v>1745</v>
      </c>
      <c r="E1159" t="s">
        <v>114</v>
      </c>
      <c r="F1159" s="1">
        <v>128</v>
      </c>
      <c r="G1159" s="1">
        <f t="shared" si="18"/>
        <v>128</v>
      </c>
      <c r="H1159" s="2">
        <v>43936</v>
      </c>
      <c r="I1159" t="s">
        <v>38</v>
      </c>
      <c r="J1159" t="s">
        <v>124</v>
      </c>
      <c r="K1159" t="s">
        <v>116</v>
      </c>
      <c r="M1159">
        <v>2240</v>
      </c>
      <c r="N1159">
        <v>365224</v>
      </c>
      <c r="S1159" t="s">
        <v>117</v>
      </c>
      <c r="T1159">
        <v>305</v>
      </c>
      <c r="W1159">
        <v>4</v>
      </c>
      <c r="X1159">
        <v>20</v>
      </c>
      <c r="Y1159">
        <v>2</v>
      </c>
      <c r="Z1159">
        <v>1099918</v>
      </c>
      <c r="AA1159" t="s">
        <v>43</v>
      </c>
      <c r="AB1159">
        <v>102</v>
      </c>
      <c r="AC1159" t="s">
        <v>45</v>
      </c>
      <c r="AD1159" t="s">
        <v>45</v>
      </c>
      <c r="AE1159">
        <v>55</v>
      </c>
    </row>
    <row r="1160" spans="2:31" x14ac:dyDescent="0.25">
      <c r="B1160">
        <v>105</v>
      </c>
      <c r="C1160">
        <v>2019099</v>
      </c>
      <c r="D1160">
        <v>1745</v>
      </c>
      <c r="E1160" t="s">
        <v>114</v>
      </c>
      <c r="F1160" s="1">
        <v>123.8</v>
      </c>
      <c r="G1160" s="1">
        <f t="shared" si="18"/>
        <v>123.8</v>
      </c>
      <c r="H1160" s="2">
        <v>43936</v>
      </c>
      <c r="I1160" t="s">
        <v>38</v>
      </c>
      <c r="J1160" t="s">
        <v>128</v>
      </c>
      <c r="K1160" t="s">
        <v>116</v>
      </c>
      <c r="M1160">
        <v>2240</v>
      </c>
      <c r="N1160">
        <v>365224</v>
      </c>
      <c r="S1160" t="s">
        <v>117</v>
      </c>
      <c r="T1160">
        <v>305</v>
      </c>
      <c r="W1160">
        <v>4</v>
      </c>
      <c r="X1160">
        <v>20</v>
      </c>
      <c r="Y1160">
        <v>2.5</v>
      </c>
      <c r="Z1160">
        <v>1001564</v>
      </c>
      <c r="AA1160" t="s">
        <v>43</v>
      </c>
      <c r="AB1160">
        <v>102</v>
      </c>
      <c r="AC1160" t="s">
        <v>45</v>
      </c>
      <c r="AD1160" t="s">
        <v>45</v>
      </c>
      <c r="AE1160">
        <v>82</v>
      </c>
    </row>
    <row r="1161" spans="2:31" x14ac:dyDescent="0.25">
      <c r="B1161">
        <v>105</v>
      </c>
      <c r="C1161">
        <v>2019099</v>
      </c>
      <c r="D1161">
        <v>1745</v>
      </c>
      <c r="E1161" t="s">
        <v>114</v>
      </c>
      <c r="F1161" s="1">
        <v>123.8</v>
      </c>
      <c r="G1161" s="1">
        <f t="shared" si="18"/>
        <v>123.8</v>
      </c>
      <c r="H1161" s="2">
        <v>43936</v>
      </c>
      <c r="I1161" t="s">
        <v>38</v>
      </c>
      <c r="J1161" t="s">
        <v>128</v>
      </c>
      <c r="K1161" t="s">
        <v>116</v>
      </c>
      <c r="M1161">
        <v>2240</v>
      </c>
      <c r="N1161">
        <v>365224</v>
      </c>
      <c r="S1161" t="s">
        <v>117</v>
      </c>
      <c r="T1161">
        <v>305</v>
      </c>
      <c r="W1161">
        <v>4</v>
      </c>
      <c r="X1161">
        <v>20</v>
      </c>
      <c r="Y1161">
        <v>2.5</v>
      </c>
      <c r="Z1161">
        <v>1001564</v>
      </c>
      <c r="AA1161" t="s">
        <v>43</v>
      </c>
      <c r="AB1161">
        <v>102</v>
      </c>
      <c r="AC1161" t="s">
        <v>45</v>
      </c>
      <c r="AD1161" t="s">
        <v>45</v>
      </c>
      <c r="AE1161">
        <v>83</v>
      </c>
    </row>
    <row r="1162" spans="2:31" x14ac:dyDescent="0.25">
      <c r="B1162">
        <v>105</v>
      </c>
      <c r="C1162">
        <v>2019099</v>
      </c>
      <c r="D1162">
        <v>1745</v>
      </c>
      <c r="E1162" t="s">
        <v>114</v>
      </c>
      <c r="F1162" s="1">
        <v>120.18</v>
      </c>
      <c r="G1162" s="1">
        <f t="shared" si="18"/>
        <v>120.18</v>
      </c>
      <c r="H1162" s="2">
        <v>43936</v>
      </c>
      <c r="I1162" t="s">
        <v>38</v>
      </c>
      <c r="J1162" t="s">
        <v>139</v>
      </c>
      <c r="K1162" t="s">
        <v>159</v>
      </c>
      <c r="M1162">
        <v>2240</v>
      </c>
      <c r="N1162">
        <v>365224</v>
      </c>
      <c r="S1162" t="s">
        <v>117</v>
      </c>
      <c r="T1162">
        <v>305</v>
      </c>
      <c r="W1162">
        <v>4</v>
      </c>
      <c r="X1162">
        <v>20</v>
      </c>
      <c r="Y1162">
        <v>2.5</v>
      </c>
      <c r="Z1162">
        <v>1099725</v>
      </c>
      <c r="AA1162" t="s">
        <v>43</v>
      </c>
      <c r="AB1162">
        <v>102</v>
      </c>
      <c r="AC1162" t="s">
        <v>45</v>
      </c>
      <c r="AD1162" t="s">
        <v>45</v>
      </c>
      <c r="AE1162">
        <v>61</v>
      </c>
    </row>
    <row r="1163" spans="2:31" x14ac:dyDescent="0.25">
      <c r="B1163">
        <v>105</v>
      </c>
      <c r="C1163">
        <v>2019099</v>
      </c>
      <c r="D1163">
        <v>1745</v>
      </c>
      <c r="E1163" t="s">
        <v>114</v>
      </c>
      <c r="F1163" s="1">
        <v>99.04</v>
      </c>
      <c r="G1163" s="1">
        <f t="shared" si="18"/>
        <v>99.04</v>
      </c>
      <c r="H1163" s="2">
        <v>43936</v>
      </c>
      <c r="I1163" t="s">
        <v>38</v>
      </c>
      <c r="J1163" t="s">
        <v>130</v>
      </c>
      <c r="K1163" t="s">
        <v>116</v>
      </c>
      <c r="M1163">
        <v>2240</v>
      </c>
      <c r="N1163">
        <v>365224</v>
      </c>
      <c r="S1163" t="s">
        <v>117</v>
      </c>
      <c r="T1163">
        <v>305</v>
      </c>
      <c r="W1163">
        <v>4</v>
      </c>
      <c r="X1163">
        <v>20</v>
      </c>
      <c r="Y1163">
        <v>2</v>
      </c>
      <c r="Z1163">
        <v>1099895</v>
      </c>
      <c r="AA1163" t="s">
        <v>43</v>
      </c>
      <c r="AB1163">
        <v>102</v>
      </c>
      <c r="AC1163" t="s">
        <v>45</v>
      </c>
      <c r="AD1163" t="s">
        <v>45</v>
      </c>
      <c r="AE1163">
        <v>23</v>
      </c>
    </row>
    <row r="1164" spans="2:31" x14ac:dyDescent="0.25">
      <c r="B1164">
        <v>105</v>
      </c>
      <c r="C1164">
        <v>2019099</v>
      </c>
      <c r="D1164">
        <v>1745</v>
      </c>
      <c r="E1164" t="s">
        <v>114</v>
      </c>
      <c r="F1164" s="1">
        <v>99.04</v>
      </c>
      <c r="G1164" s="1">
        <f t="shared" si="18"/>
        <v>99.04</v>
      </c>
      <c r="H1164" s="2">
        <v>43936</v>
      </c>
      <c r="I1164" t="s">
        <v>38</v>
      </c>
      <c r="J1164" t="s">
        <v>127</v>
      </c>
      <c r="K1164" t="s">
        <v>116</v>
      </c>
      <c r="M1164">
        <v>2240</v>
      </c>
      <c r="N1164">
        <v>365224</v>
      </c>
      <c r="S1164" t="s">
        <v>117</v>
      </c>
      <c r="T1164">
        <v>305</v>
      </c>
      <c r="W1164">
        <v>4</v>
      </c>
      <c r="X1164">
        <v>20</v>
      </c>
      <c r="Y1164">
        <v>2</v>
      </c>
      <c r="Z1164">
        <v>1099997</v>
      </c>
      <c r="AA1164" t="s">
        <v>43</v>
      </c>
      <c r="AB1164">
        <v>102</v>
      </c>
      <c r="AC1164" t="s">
        <v>45</v>
      </c>
      <c r="AD1164" t="s">
        <v>45</v>
      </c>
      <c r="AE1164">
        <v>28</v>
      </c>
    </row>
    <row r="1165" spans="2:31" x14ac:dyDescent="0.25">
      <c r="B1165">
        <v>105</v>
      </c>
      <c r="C1165">
        <v>2019099</v>
      </c>
      <c r="D1165">
        <v>1745</v>
      </c>
      <c r="E1165" t="s">
        <v>114</v>
      </c>
      <c r="F1165" s="1">
        <v>99.04</v>
      </c>
      <c r="G1165" s="1">
        <f t="shared" si="18"/>
        <v>99.04</v>
      </c>
      <c r="H1165" s="2">
        <v>43936</v>
      </c>
      <c r="I1165" t="s">
        <v>38</v>
      </c>
      <c r="J1165" t="s">
        <v>127</v>
      </c>
      <c r="K1165" t="s">
        <v>116</v>
      </c>
      <c r="M1165">
        <v>2240</v>
      </c>
      <c r="N1165">
        <v>365224</v>
      </c>
      <c r="S1165" t="s">
        <v>117</v>
      </c>
      <c r="T1165">
        <v>305</v>
      </c>
      <c r="W1165">
        <v>4</v>
      </c>
      <c r="X1165">
        <v>20</v>
      </c>
      <c r="Y1165">
        <v>2</v>
      </c>
      <c r="Z1165">
        <v>1099997</v>
      </c>
      <c r="AA1165" t="s">
        <v>43</v>
      </c>
      <c r="AB1165">
        <v>102</v>
      </c>
      <c r="AC1165" t="s">
        <v>45</v>
      </c>
      <c r="AD1165" t="s">
        <v>45</v>
      </c>
      <c r="AE1165">
        <v>33</v>
      </c>
    </row>
    <row r="1166" spans="2:31" x14ac:dyDescent="0.25">
      <c r="B1166">
        <v>105</v>
      </c>
      <c r="C1166">
        <v>2019099</v>
      </c>
      <c r="D1166">
        <v>1745</v>
      </c>
      <c r="E1166" t="s">
        <v>114</v>
      </c>
      <c r="F1166" s="1">
        <v>99.04</v>
      </c>
      <c r="G1166" s="1">
        <f t="shared" si="18"/>
        <v>99.04</v>
      </c>
      <c r="H1166" s="2">
        <v>43936</v>
      </c>
      <c r="I1166" t="s">
        <v>38</v>
      </c>
      <c r="J1166" t="s">
        <v>128</v>
      </c>
      <c r="K1166" t="s">
        <v>116</v>
      </c>
      <c r="M1166">
        <v>2240</v>
      </c>
      <c r="N1166">
        <v>365224</v>
      </c>
      <c r="S1166" t="s">
        <v>117</v>
      </c>
      <c r="T1166">
        <v>305</v>
      </c>
      <c r="W1166">
        <v>4</v>
      </c>
      <c r="X1166">
        <v>20</v>
      </c>
      <c r="Y1166">
        <v>2</v>
      </c>
      <c r="Z1166">
        <v>1001564</v>
      </c>
      <c r="AA1166" t="s">
        <v>43</v>
      </c>
      <c r="AB1166">
        <v>102</v>
      </c>
      <c r="AC1166" t="s">
        <v>45</v>
      </c>
      <c r="AD1166" t="s">
        <v>45</v>
      </c>
      <c r="AE1166">
        <v>75</v>
      </c>
    </row>
    <row r="1167" spans="2:31" x14ac:dyDescent="0.25">
      <c r="B1167">
        <v>105</v>
      </c>
      <c r="C1167">
        <v>2019099</v>
      </c>
      <c r="D1167">
        <v>1745</v>
      </c>
      <c r="E1167" t="s">
        <v>114</v>
      </c>
      <c r="F1167" s="1">
        <v>99.04</v>
      </c>
      <c r="G1167" s="1">
        <f t="shared" si="18"/>
        <v>99.04</v>
      </c>
      <c r="H1167" s="2">
        <v>43936</v>
      </c>
      <c r="I1167" t="s">
        <v>38</v>
      </c>
      <c r="J1167" t="s">
        <v>128</v>
      </c>
      <c r="K1167" t="s">
        <v>116</v>
      </c>
      <c r="M1167">
        <v>2240</v>
      </c>
      <c r="N1167">
        <v>365224</v>
      </c>
      <c r="S1167" t="s">
        <v>117</v>
      </c>
      <c r="T1167">
        <v>305</v>
      </c>
      <c r="W1167">
        <v>4</v>
      </c>
      <c r="X1167">
        <v>20</v>
      </c>
      <c r="Y1167">
        <v>2</v>
      </c>
      <c r="Z1167">
        <v>1001564</v>
      </c>
      <c r="AA1167" t="s">
        <v>43</v>
      </c>
      <c r="AB1167">
        <v>102</v>
      </c>
      <c r="AC1167" t="s">
        <v>45</v>
      </c>
      <c r="AD1167" t="s">
        <v>45</v>
      </c>
      <c r="AE1167">
        <v>76</v>
      </c>
    </row>
    <row r="1168" spans="2:31" x14ac:dyDescent="0.25">
      <c r="B1168">
        <v>105</v>
      </c>
      <c r="C1168">
        <v>2019099</v>
      </c>
      <c r="D1168">
        <v>1745</v>
      </c>
      <c r="E1168" t="s">
        <v>114</v>
      </c>
      <c r="F1168" s="1">
        <v>99.04</v>
      </c>
      <c r="G1168" s="1">
        <f t="shared" si="18"/>
        <v>99.04</v>
      </c>
      <c r="H1168" s="2">
        <v>43936</v>
      </c>
      <c r="I1168" t="s">
        <v>38</v>
      </c>
      <c r="J1168" t="s">
        <v>128</v>
      </c>
      <c r="K1168" t="s">
        <v>116</v>
      </c>
      <c r="M1168">
        <v>2240</v>
      </c>
      <c r="N1168">
        <v>365224</v>
      </c>
      <c r="S1168" t="s">
        <v>117</v>
      </c>
      <c r="T1168">
        <v>305</v>
      </c>
      <c r="W1168">
        <v>4</v>
      </c>
      <c r="X1168">
        <v>20</v>
      </c>
      <c r="Y1168">
        <v>2</v>
      </c>
      <c r="Z1168">
        <v>1001564</v>
      </c>
      <c r="AA1168" t="s">
        <v>43</v>
      </c>
      <c r="AB1168">
        <v>102</v>
      </c>
      <c r="AC1168" t="s">
        <v>45</v>
      </c>
      <c r="AD1168" t="s">
        <v>45</v>
      </c>
      <c r="AE1168">
        <v>79</v>
      </c>
    </row>
    <row r="1169" spans="2:31" x14ac:dyDescent="0.25">
      <c r="B1169">
        <v>105</v>
      </c>
      <c r="C1169">
        <v>2019099</v>
      </c>
      <c r="D1169">
        <v>1745</v>
      </c>
      <c r="E1169" t="s">
        <v>114</v>
      </c>
      <c r="F1169" s="1">
        <v>99.04</v>
      </c>
      <c r="G1169" s="1">
        <f t="shared" si="18"/>
        <v>99.04</v>
      </c>
      <c r="H1169" s="2">
        <v>43936</v>
      </c>
      <c r="I1169" t="s">
        <v>38</v>
      </c>
      <c r="J1169" t="s">
        <v>131</v>
      </c>
      <c r="K1169" t="s">
        <v>116</v>
      </c>
      <c r="M1169">
        <v>2240</v>
      </c>
      <c r="N1169">
        <v>365224</v>
      </c>
      <c r="S1169" t="s">
        <v>117</v>
      </c>
      <c r="T1169">
        <v>305</v>
      </c>
      <c r="W1169">
        <v>4</v>
      </c>
      <c r="X1169">
        <v>20</v>
      </c>
      <c r="Y1169">
        <v>2</v>
      </c>
      <c r="Z1169">
        <v>1001446</v>
      </c>
      <c r="AA1169" t="s">
        <v>43</v>
      </c>
      <c r="AB1169">
        <v>102</v>
      </c>
      <c r="AC1169" t="s">
        <v>45</v>
      </c>
      <c r="AD1169" t="s">
        <v>45</v>
      </c>
      <c r="AE1169">
        <v>92</v>
      </c>
    </row>
    <row r="1170" spans="2:31" x14ac:dyDescent="0.25">
      <c r="B1170">
        <v>105</v>
      </c>
      <c r="C1170">
        <v>2019099</v>
      </c>
      <c r="D1170">
        <v>1745</v>
      </c>
      <c r="E1170" t="s">
        <v>114</v>
      </c>
      <c r="F1170" s="1">
        <v>99.04</v>
      </c>
      <c r="G1170" s="1">
        <f t="shared" si="18"/>
        <v>99.04</v>
      </c>
      <c r="H1170" s="2">
        <v>43936</v>
      </c>
      <c r="I1170" t="s">
        <v>38</v>
      </c>
      <c r="J1170" t="s">
        <v>132</v>
      </c>
      <c r="K1170" t="s">
        <v>116</v>
      </c>
      <c r="M1170">
        <v>2240</v>
      </c>
      <c r="N1170">
        <v>365224</v>
      </c>
      <c r="S1170" t="s">
        <v>117</v>
      </c>
      <c r="T1170">
        <v>305</v>
      </c>
      <c r="W1170">
        <v>4</v>
      </c>
      <c r="X1170">
        <v>20</v>
      </c>
      <c r="Y1170">
        <v>2</v>
      </c>
      <c r="Z1170">
        <v>1001594</v>
      </c>
      <c r="AA1170" t="s">
        <v>43</v>
      </c>
      <c r="AB1170">
        <v>102</v>
      </c>
      <c r="AC1170" t="s">
        <v>45</v>
      </c>
      <c r="AD1170" t="s">
        <v>45</v>
      </c>
      <c r="AE1170">
        <v>101</v>
      </c>
    </row>
    <row r="1171" spans="2:31" x14ac:dyDescent="0.25">
      <c r="B1171">
        <v>105</v>
      </c>
      <c r="C1171">
        <v>2019099</v>
      </c>
      <c r="D1171">
        <v>1745</v>
      </c>
      <c r="E1171" t="s">
        <v>114</v>
      </c>
      <c r="F1171" s="1">
        <v>99.04</v>
      </c>
      <c r="G1171" s="1">
        <f t="shared" si="18"/>
        <v>99.04</v>
      </c>
      <c r="H1171" s="2">
        <v>43936</v>
      </c>
      <c r="I1171" t="s">
        <v>38</v>
      </c>
      <c r="J1171" t="s">
        <v>133</v>
      </c>
      <c r="K1171" t="s">
        <v>116</v>
      </c>
      <c r="M1171">
        <v>2240</v>
      </c>
      <c r="N1171">
        <v>365224</v>
      </c>
      <c r="S1171" t="s">
        <v>117</v>
      </c>
      <c r="T1171">
        <v>305</v>
      </c>
      <c r="W1171">
        <v>4</v>
      </c>
      <c r="X1171">
        <v>20</v>
      </c>
      <c r="Y1171">
        <v>2</v>
      </c>
      <c r="Z1171">
        <v>1099820</v>
      </c>
      <c r="AA1171" t="s">
        <v>43</v>
      </c>
      <c r="AB1171">
        <v>102</v>
      </c>
      <c r="AC1171" t="s">
        <v>45</v>
      </c>
      <c r="AD1171" t="s">
        <v>45</v>
      </c>
      <c r="AE1171">
        <v>114</v>
      </c>
    </row>
    <row r="1172" spans="2:31" x14ac:dyDescent="0.25">
      <c r="B1172">
        <v>105</v>
      </c>
      <c r="C1172">
        <v>2019099</v>
      </c>
      <c r="D1172">
        <v>1745</v>
      </c>
      <c r="E1172" t="s">
        <v>114</v>
      </c>
      <c r="F1172" s="1">
        <v>99.04</v>
      </c>
      <c r="G1172" s="1">
        <f t="shared" si="18"/>
        <v>99.04</v>
      </c>
      <c r="H1172" s="2">
        <v>43936</v>
      </c>
      <c r="I1172" t="s">
        <v>38</v>
      </c>
      <c r="J1172" t="s">
        <v>133</v>
      </c>
      <c r="K1172" t="s">
        <v>116</v>
      </c>
      <c r="M1172">
        <v>2240</v>
      </c>
      <c r="N1172">
        <v>365224</v>
      </c>
      <c r="S1172" t="s">
        <v>117</v>
      </c>
      <c r="T1172">
        <v>305</v>
      </c>
      <c r="W1172">
        <v>4</v>
      </c>
      <c r="X1172">
        <v>20</v>
      </c>
      <c r="Y1172">
        <v>2</v>
      </c>
      <c r="Z1172">
        <v>1099820</v>
      </c>
      <c r="AA1172" t="s">
        <v>43</v>
      </c>
      <c r="AB1172">
        <v>102</v>
      </c>
      <c r="AC1172" t="s">
        <v>45</v>
      </c>
      <c r="AD1172" t="s">
        <v>45</v>
      </c>
      <c r="AE1172">
        <v>117</v>
      </c>
    </row>
    <row r="1173" spans="2:31" x14ac:dyDescent="0.25">
      <c r="B1173">
        <v>105</v>
      </c>
      <c r="C1173">
        <v>2019099</v>
      </c>
      <c r="D1173">
        <v>1745</v>
      </c>
      <c r="E1173" t="s">
        <v>114</v>
      </c>
      <c r="F1173" s="1">
        <v>99.04</v>
      </c>
      <c r="G1173" s="1">
        <f t="shared" si="18"/>
        <v>99.04</v>
      </c>
      <c r="H1173" s="2">
        <v>43936</v>
      </c>
      <c r="I1173" t="s">
        <v>38</v>
      </c>
      <c r="J1173" t="s">
        <v>133</v>
      </c>
      <c r="K1173" t="s">
        <v>116</v>
      </c>
      <c r="M1173">
        <v>2240</v>
      </c>
      <c r="N1173">
        <v>365224</v>
      </c>
      <c r="S1173" t="s">
        <v>117</v>
      </c>
      <c r="T1173">
        <v>305</v>
      </c>
      <c r="W1173">
        <v>4</v>
      </c>
      <c r="X1173">
        <v>20</v>
      </c>
      <c r="Y1173">
        <v>2</v>
      </c>
      <c r="Z1173">
        <v>1099820</v>
      </c>
      <c r="AA1173" t="s">
        <v>43</v>
      </c>
      <c r="AB1173">
        <v>102</v>
      </c>
      <c r="AC1173" t="s">
        <v>45</v>
      </c>
      <c r="AD1173" t="s">
        <v>45</v>
      </c>
      <c r="AE1173">
        <v>118</v>
      </c>
    </row>
    <row r="1174" spans="2:31" x14ac:dyDescent="0.25">
      <c r="B1174">
        <v>105</v>
      </c>
      <c r="C1174">
        <v>2019099</v>
      </c>
      <c r="D1174">
        <v>1745</v>
      </c>
      <c r="E1174" t="s">
        <v>114</v>
      </c>
      <c r="F1174" s="1">
        <v>99.04</v>
      </c>
      <c r="G1174" s="1">
        <f t="shared" si="18"/>
        <v>99.04</v>
      </c>
      <c r="H1174" s="2">
        <v>43936</v>
      </c>
      <c r="I1174" t="s">
        <v>38</v>
      </c>
      <c r="J1174" t="s">
        <v>133</v>
      </c>
      <c r="K1174" t="s">
        <v>116</v>
      </c>
      <c r="M1174">
        <v>2240</v>
      </c>
      <c r="N1174">
        <v>365224</v>
      </c>
      <c r="S1174" t="s">
        <v>117</v>
      </c>
      <c r="T1174">
        <v>305</v>
      </c>
      <c r="W1174">
        <v>4</v>
      </c>
      <c r="X1174">
        <v>20</v>
      </c>
      <c r="Y1174">
        <v>2</v>
      </c>
      <c r="Z1174">
        <v>1099820</v>
      </c>
      <c r="AA1174" t="s">
        <v>43</v>
      </c>
      <c r="AB1174">
        <v>102</v>
      </c>
      <c r="AC1174" t="s">
        <v>45</v>
      </c>
      <c r="AD1174" t="s">
        <v>45</v>
      </c>
      <c r="AE1174">
        <v>120</v>
      </c>
    </row>
    <row r="1175" spans="2:31" x14ac:dyDescent="0.25">
      <c r="B1175">
        <v>105</v>
      </c>
      <c r="C1175">
        <v>2019099</v>
      </c>
      <c r="D1175">
        <v>1745</v>
      </c>
      <c r="E1175" t="s">
        <v>114</v>
      </c>
      <c r="F1175" s="1">
        <v>99.04</v>
      </c>
      <c r="G1175" s="1">
        <f t="shared" si="18"/>
        <v>99.04</v>
      </c>
      <c r="H1175" s="2">
        <v>43936</v>
      </c>
      <c r="I1175" t="s">
        <v>38</v>
      </c>
      <c r="J1175" t="s">
        <v>133</v>
      </c>
      <c r="K1175" t="s">
        <v>116</v>
      </c>
      <c r="M1175">
        <v>2240</v>
      </c>
      <c r="N1175">
        <v>365224</v>
      </c>
      <c r="S1175" t="s">
        <v>117</v>
      </c>
      <c r="T1175">
        <v>305</v>
      </c>
      <c r="W1175">
        <v>4</v>
      </c>
      <c r="X1175">
        <v>20</v>
      </c>
      <c r="Y1175">
        <v>2</v>
      </c>
      <c r="Z1175">
        <v>1099820</v>
      </c>
      <c r="AA1175" t="s">
        <v>43</v>
      </c>
      <c r="AB1175">
        <v>102</v>
      </c>
      <c r="AC1175" t="s">
        <v>45</v>
      </c>
      <c r="AD1175" t="s">
        <v>45</v>
      </c>
      <c r="AE1175">
        <v>121</v>
      </c>
    </row>
    <row r="1176" spans="2:31" x14ac:dyDescent="0.25">
      <c r="B1176">
        <v>105</v>
      </c>
      <c r="C1176">
        <v>2019099</v>
      </c>
      <c r="D1176">
        <v>1745</v>
      </c>
      <c r="E1176" t="s">
        <v>114</v>
      </c>
      <c r="F1176" s="1">
        <v>99.04</v>
      </c>
      <c r="G1176" s="1">
        <f t="shared" si="18"/>
        <v>99.04</v>
      </c>
      <c r="H1176" s="2">
        <v>43936</v>
      </c>
      <c r="I1176" t="s">
        <v>38</v>
      </c>
      <c r="J1176" t="s">
        <v>133</v>
      </c>
      <c r="K1176" t="s">
        <v>116</v>
      </c>
      <c r="M1176">
        <v>2240</v>
      </c>
      <c r="N1176">
        <v>365224</v>
      </c>
      <c r="S1176" t="s">
        <v>117</v>
      </c>
      <c r="T1176">
        <v>305</v>
      </c>
      <c r="W1176">
        <v>4</v>
      </c>
      <c r="X1176">
        <v>20</v>
      </c>
      <c r="Y1176">
        <v>2</v>
      </c>
      <c r="Z1176">
        <v>1099820</v>
      </c>
      <c r="AA1176" t="s">
        <v>43</v>
      </c>
      <c r="AB1176">
        <v>102</v>
      </c>
      <c r="AC1176" t="s">
        <v>45</v>
      </c>
      <c r="AD1176" t="s">
        <v>45</v>
      </c>
      <c r="AE1176">
        <v>123</v>
      </c>
    </row>
    <row r="1177" spans="2:31" x14ac:dyDescent="0.25">
      <c r="B1177">
        <v>105</v>
      </c>
      <c r="C1177">
        <v>2019099</v>
      </c>
      <c r="D1177">
        <v>1745</v>
      </c>
      <c r="E1177" t="s">
        <v>114</v>
      </c>
      <c r="F1177" s="1">
        <v>99.04</v>
      </c>
      <c r="G1177" s="1">
        <f t="shared" si="18"/>
        <v>99.04</v>
      </c>
      <c r="H1177" s="2">
        <v>43936</v>
      </c>
      <c r="I1177" t="s">
        <v>38</v>
      </c>
      <c r="J1177" t="s">
        <v>133</v>
      </c>
      <c r="K1177" t="s">
        <v>116</v>
      </c>
      <c r="M1177">
        <v>2240</v>
      </c>
      <c r="N1177">
        <v>365224</v>
      </c>
      <c r="S1177" t="s">
        <v>117</v>
      </c>
      <c r="T1177">
        <v>305</v>
      </c>
      <c r="W1177">
        <v>4</v>
      </c>
      <c r="X1177">
        <v>20</v>
      </c>
      <c r="Y1177">
        <v>2</v>
      </c>
      <c r="Z1177">
        <v>1099820</v>
      </c>
      <c r="AA1177" t="s">
        <v>43</v>
      </c>
      <c r="AB1177">
        <v>102</v>
      </c>
      <c r="AC1177" t="s">
        <v>45</v>
      </c>
      <c r="AD1177" t="s">
        <v>45</v>
      </c>
      <c r="AE1177">
        <v>124</v>
      </c>
    </row>
    <row r="1178" spans="2:31" x14ac:dyDescent="0.25">
      <c r="B1178">
        <v>105</v>
      </c>
      <c r="C1178">
        <v>2019099</v>
      </c>
      <c r="D1178">
        <v>1745</v>
      </c>
      <c r="E1178" t="s">
        <v>114</v>
      </c>
      <c r="F1178" s="1">
        <v>96</v>
      </c>
      <c r="G1178" s="1">
        <f t="shared" si="18"/>
        <v>96</v>
      </c>
      <c r="H1178" s="2">
        <v>43936</v>
      </c>
      <c r="I1178" t="s">
        <v>38</v>
      </c>
      <c r="J1178" t="s">
        <v>124</v>
      </c>
      <c r="K1178" t="s">
        <v>116</v>
      </c>
      <c r="M1178">
        <v>2240</v>
      </c>
      <c r="N1178">
        <v>365224</v>
      </c>
      <c r="S1178" t="s">
        <v>117</v>
      </c>
      <c r="T1178">
        <v>305</v>
      </c>
      <c r="W1178">
        <v>4</v>
      </c>
      <c r="X1178">
        <v>20</v>
      </c>
      <c r="Y1178">
        <v>1.5</v>
      </c>
      <c r="Z1178">
        <v>1099918</v>
      </c>
      <c r="AA1178" t="s">
        <v>43</v>
      </c>
      <c r="AB1178">
        <v>102</v>
      </c>
      <c r="AC1178" t="s">
        <v>45</v>
      </c>
      <c r="AD1178" t="s">
        <v>45</v>
      </c>
      <c r="AE1178">
        <v>50</v>
      </c>
    </row>
    <row r="1179" spans="2:31" x14ac:dyDescent="0.25">
      <c r="B1179">
        <v>105</v>
      </c>
      <c r="C1179">
        <v>2019099</v>
      </c>
      <c r="D1179">
        <v>1745</v>
      </c>
      <c r="E1179" t="s">
        <v>114</v>
      </c>
      <c r="F1179" s="1">
        <v>96</v>
      </c>
      <c r="G1179" s="1">
        <f t="shared" si="18"/>
        <v>96</v>
      </c>
      <c r="H1179" s="2">
        <v>43936</v>
      </c>
      <c r="I1179" t="s">
        <v>38</v>
      </c>
      <c r="J1179" t="s">
        <v>124</v>
      </c>
      <c r="K1179" t="s">
        <v>116</v>
      </c>
      <c r="M1179">
        <v>2240</v>
      </c>
      <c r="N1179">
        <v>365224</v>
      </c>
      <c r="S1179" t="s">
        <v>117</v>
      </c>
      <c r="T1179">
        <v>305</v>
      </c>
      <c r="W1179">
        <v>4</v>
      </c>
      <c r="X1179">
        <v>20</v>
      </c>
      <c r="Y1179">
        <v>1.5</v>
      </c>
      <c r="Z1179">
        <v>1099918</v>
      </c>
      <c r="AA1179" t="s">
        <v>43</v>
      </c>
      <c r="AB1179">
        <v>102</v>
      </c>
      <c r="AC1179" t="s">
        <v>45</v>
      </c>
      <c r="AD1179" t="s">
        <v>45</v>
      </c>
      <c r="AE1179">
        <v>52</v>
      </c>
    </row>
    <row r="1180" spans="2:31" x14ac:dyDescent="0.25">
      <c r="B1180">
        <v>105</v>
      </c>
      <c r="C1180">
        <v>2019099</v>
      </c>
      <c r="D1180">
        <v>1745</v>
      </c>
      <c r="E1180" t="s">
        <v>114</v>
      </c>
      <c r="F1180" s="1">
        <v>96</v>
      </c>
      <c r="G1180" s="1">
        <f t="shared" si="18"/>
        <v>96</v>
      </c>
      <c r="H1180" s="2">
        <v>43936</v>
      </c>
      <c r="I1180" t="s">
        <v>38</v>
      </c>
      <c r="J1180" t="s">
        <v>124</v>
      </c>
      <c r="K1180" t="s">
        <v>116</v>
      </c>
      <c r="M1180">
        <v>2240</v>
      </c>
      <c r="N1180">
        <v>365224</v>
      </c>
      <c r="S1180" t="s">
        <v>117</v>
      </c>
      <c r="T1180">
        <v>305</v>
      </c>
      <c r="W1180">
        <v>4</v>
      </c>
      <c r="X1180">
        <v>20</v>
      </c>
      <c r="Y1180">
        <v>1.5</v>
      </c>
      <c r="Z1180">
        <v>1099918</v>
      </c>
      <c r="AA1180" t="s">
        <v>43</v>
      </c>
      <c r="AB1180">
        <v>102</v>
      </c>
      <c r="AC1180" t="s">
        <v>45</v>
      </c>
      <c r="AD1180" t="s">
        <v>45</v>
      </c>
      <c r="AE1180">
        <v>53</v>
      </c>
    </row>
    <row r="1181" spans="2:31" x14ac:dyDescent="0.25">
      <c r="B1181">
        <v>105</v>
      </c>
      <c r="C1181">
        <v>2019099</v>
      </c>
      <c r="D1181">
        <v>1745</v>
      </c>
      <c r="E1181" t="s">
        <v>114</v>
      </c>
      <c r="F1181" s="1">
        <v>96</v>
      </c>
      <c r="G1181" s="1">
        <f t="shared" si="18"/>
        <v>96</v>
      </c>
      <c r="H1181" s="2">
        <v>43936</v>
      </c>
      <c r="I1181" t="s">
        <v>38</v>
      </c>
      <c r="J1181" t="s">
        <v>124</v>
      </c>
      <c r="K1181" t="s">
        <v>116</v>
      </c>
      <c r="M1181">
        <v>2240</v>
      </c>
      <c r="N1181">
        <v>365224</v>
      </c>
      <c r="S1181" t="s">
        <v>117</v>
      </c>
      <c r="T1181">
        <v>305</v>
      </c>
      <c r="W1181">
        <v>4</v>
      </c>
      <c r="X1181">
        <v>20</v>
      </c>
      <c r="Y1181">
        <v>1.5</v>
      </c>
      <c r="Z1181">
        <v>1099918</v>
      </c>
      <c r="AA1181" t="s">
        <v>43</v>
      </c>
      <c r="AB1181">
        <v>102</v>
      </c>
      <c r="AC1181" t="s">
        <v>45</v>
      </c>
      <c r="AD1181" t="s">
        <v>45</v>
      </c>
      <c r="AE1181">
        <v>56</v>
      </c>
    </row>
    <row r="1182" spans="2:31" x14ac:dyDescent="0.25">
      <c r="B1182">
        <v>105</v>
      </c>
      <c r="C1182">
        <v>2019099</v>
      </c>
      <c r="D1182">
        <v>1745</v>
      </c>
      <c r="E1182" t="s">
        <v>114</v>
      </c>
      <c r="F1182" s="1">
        <v>86.66</v>
      </c>
      <c r="G1182" s="1">
        <f t="shared" si="18"/>
        <v>86.66</v>
      </c>
      <c r="H1182" s="2">
        <v>43936</v>
      </c>
      <c r="I1182" t="s">
        <v>38</v>
      </c>
      <c r="J1182" t="s">
        <v>128</v>
      </c>
      <c r="K1182" t="s">
        <v>116</v>
      </c>
      <c r="M1182">
        <v>2240</v>
      </c>
      <c r="N1182">
        <v>365224</v>
      </c>
      <c r="S1182" t="s">
        <v>117</v>
      </c>
      <c r="T1182">
        <v>305</v>
      </c>
      <c r="W1182">
        <v>4</v>
      </c>
      <c r="X1182">
        <v>20</v>
      </c>
      <c r="Y1182">
        <v>1.75</v>
      </c>
      <c r="Z1182">
        <v>1001564</v>
      </c>
      <c r="AA1182" t="s">
        <v>43</v>
      </c>
      <c r="AB1182">
        <v>102</v>
      </c>
      <c r="AC1182" t="s">
        <v>45</v>
      </c>
      <c r="AD1182" t="s">
        <v>45</v>
      </c>
      <c r="AE1182">
        <v>80</v>
      </c>
    </row>
    <row r="1183" spans="2:31" x14ac:dyDescent="0.25">
      <c r="B1183">
        <v>105</v>
      </c>
      <c r="C1183">
        <v>2019099</v>
      </c>
      <c r="D1183">
        <v>1745</v>
      </c>
      <c r="E1183" t="s">
        <v>114</v>
      </c>
      <c r="F1183" s="1">
        <v>86.66</v>
      </c>
      <c r="G1183" s="1">
        <f t="shared" si="18"/>
        <v>86.66</v>
      </c>
      <c r="H1183" s="2">
        <v>43936</v>
      </c>
      <c r="I1183" t="s">
        <v>38</v>
      </c>
      <c r="J1183" t="s">
        <v>141</v>
      </c>
      <c r="K1183" t="s">
        <v>116</v>
      </c>
      <c r="M1183">
        <v>2240</v>
      </c>
      <c r="N1183">
        <v>365224</v>
      </c>
      <c r="S1183" t="s">
        <v>117</v>
      </c>
      <c r="T1183">
        <v>305</v>
      </c>
      <c r="W1183">
        <v>4</v>
      </c>
      <c r="X1183">
        <v>20</v>
      </c>
      <c r="Y1183">
        <v>2</v>
      </c>
      <c r="Z1183">
        <v>1001797</v>
      </c>
      <c r="AA1183" t="s">
        <v>43</v>
      </c>
      <c r="AB1183">
        <v>102</v>
      </c>
      <c r="AC1183" t="s">
        <v>45</v>
      </c>
      <c r="AD1183" t="s">
        <v>45</v>
      </c>
      <c r="AE1183">
        <v>108</v>
      </c>
    </row>
    <row r="1184" spans="2:31" x14ac:dyDescent="0.25">
      <c r="B1184">
        <v>105</v>
      </c>
      <c r="C1184">
        <v>2019099</v>
      </c>
      <c r="D1184">
        <v>1745</v>
      </c>
      <c r="E1184" t="s">
        <v>114</v>
      </c>
      <c r="F1184" s="1">
        <v>86.66</v>
      </c>
      <c r="G1184" s="1">
        <f t="shared" si="18"/>
        <v>86.66</v>
      </c>
      <c r="H1184" s="2">
        <v>43936</v>
      </c>
      <c r="I1184" t="s">
        <v>38</v>
      </c>
      <c r="J1184" t="s">
        <v>141</v>
      </c>
      <c r="K1184" t="s">
        <v>116</v>
      </c>
      <c r="M1184">
        <v>2240</v>
      </c>
      <c r="N1184">
        <v>365224</v>
      </c>
      <c r="S1184" t="s">
        <v>117</v>
      </c>
      <c r="T1184">
        <v>305</v>
      </c>
      <c r="W1184">
        <v>4</v>
      </c>
      <c r="X1184">
        <v>20</v>
      </c>
      <c r="Y1184">
        <v>2</v>
      </c>
      <c r="Z1184">
        <v>1001797</v>
      </c>
      <c r="AA1184" t="s">
        <v>43</v>
      </c>
      <c r="AB1184">
        <v>102</v>
      </c>
      <c r="AC1184" t="s">
        <v>45</v>
      </c>
      <c r="AD1184" t="s">
        <v>45</v>
      </c>
      <c r="AE1184">
        <v>109</v>
      </c>
    </row>
    <row r="1185" spans="2:31" x14ac:dyDescent="0.25">
      <c r="B1185">
        <v>105</v>
      </c>
      <c r="C1185">
        <v>2019099</v>
      </c>
      <c r="D1185">
        <v>1745</v>
      </c>
      <c r="E1185" t="s">
        <v>114</v>
      </c>
      <c r="F1185" s="1">
        <v>74.28</v>
      </c>
      <c r="G1185" s="1">
        <f t="shared" si="18"/>
        <v>74.28</v>
      </c>
      <c r="H1185" s="2">
        <v>43936</v>
      </c>
      <c r="I1185" t="s">
        <v>38</v>
      </c>
      <c r="J1185" t="s">
        <v>128</v>
      </c>
      <c r="K1185" t="s">
        <v>116</v>
      </c>
      <c r="M1185">
        <v>2240</v>
      </c>
      <c r="N1185">
        <v>365224</v>
      </c>
      <c r="S1185" t="s">
        <v>117</v>
      </c>
      <c r="T1185">
        <v>305</v>
      </c>
      <c r="W1185">
        <v>4</v>
      </c>
      <c r="X1185">
        <v>20</v>
      </c>
      <c r="Y1185">
        <v>1.5</v>
      </c>
      <c r="Z1185">
        <v>1001564</v>
      </c>
      <c r="AA1185" t="s">
        <v>43</v>
      </c>
      <c r="AB1185">
        <v>102</v>
      </c>
      <c r="AC1185" t="s">
        <v>45</v>
      </c>
      <c r="AD1185" t="s">
        <v>45</v>
      </c>
      <c r="AE1185">
        <v>77</v>
      </c>
    </row>
    <row r="1186" spans="2:31" x14ac:dyDescent="0.25">
      <c r="B1186">
        <v>105</v>
      </c>
      <c r="C1186">
        <v>2019099</v>
      </c>
      <c r="D1186">
        <v>1745</v>
      </c>
      <c r="E1186" t="s">
        <v>114</v>
      </c>
      <c r="F1186" s="1">
        <v>74.28</v>
      </c>
      <c r="G1186" s="1">
        <f t="shared" si="18"/>
        <v>74.28</v>
      </c>
      <c r="H1186" s="2">
        <v>43936</v>
      </c>
      <c r="I1186" t="s">
        <v>38</v>
      </c>
      <c r="J1186" t="s">
        <v>128</v>
      </c>
      <c r="K1186" t="s">
        <v>116</v>
      </c>
      <c r="M1186">
        <v>2240</v>
      </c>
      <c r="N1186">
        <v>365224</v>
      </c>
      <c r="S1186" t="s">
        <v>117</v>
      </c>
      <c r="T1186">
        <v>305</v>
      </c>
      <c r="W1186">
        <v>4</v>
      </c>
      <c r="X1186">
        <v>20</v>
      </c>
      <c r="Y1186">
        <v>1.5</v>
      </c>
      <c r="Z1186">
        <v>1001564</v>
      </c>
      <c r="AA1186" t="s">
        <v>43</v>
      </c>
      <c r="AB1186">
        <v>102</v>
      </c>
      <c r="AC1186" t="s">
        <v>45</v>
      </c>
      <c r="AD1186" t="s">
        <v>45</v>
      </c>
      <c r="AE1186">
        <v>81</v>
      </c>
    </row>
    <row r="1187" spans="2:31" x14ac:dyDescent="0.25">
      <c r="B1187">
        <v>105</v>
      </c>
      <c r="C1187">
        <v>2019099</v>
      </c>
      <c r="D1187">
        <v>1745</v>
      </c>
      <c r="E1187" t="s">
        <v>114</v>
      </c>
      <c r="F1187" s="1">
        <v>74.28</v>
      </c>
      <c r="G1187" s="1">
        <f t="shared" si="18"/>
        <v>74.28</v>
      </c>
      <c r="H1187" s="2">
        <v>43936</v>
      </c>
      <c r="I1187" t="s">
        <v>38</v>
      </c>
      <c r="J1187" t="s">
        <v>132</v>
      </c>
      <c r="K1187" t="s">
        <v>116</v>
      </c>
      <c r="M1187">
        <v>2240</v>
      </c>
      <c r="N1187">
        <v>365224</v>
      </c>
      <c r="S1187" t="s">
        <v>117</v>
      </c>
      <c r="T1187">
        <v>305</v>
      </c>
      <c r="W1187">
        <v>4</v>
      </c>
      <c r="X1187">
        <v>20</v>
      </c>
      <c r="Y1187">
        <v>1.5</v>
      </c>
      <c r="Z1187">
        <v>1001594</v>
      </c>
      <c r="AA1187" t="s">
        <v>43</v>
      </c>
      <c r="AB1187">
        <v>102</v>
      </c>
      <c r="AC1187" t="s">
        <v>45</v>
      </c>
      <c r="AD1187" t="s">
        <v>45</v>
      </c>
      <c r="AE1187">
        <v>96</v>
      </c>
    </row>
    <row r="1188" spans="2:31" x14ac:dyDescent="0.25">
      <c r="B1188">
        <v>105</v>
      </c>
      <c r="C1188">
        <v>2019099</v>
      </c>
      <c r="D1188">
        <v>1745</v>
      </c>
      <c r="E1188" t="s">
        <v>114</v>
      </c>
      <c r="F1188" s="1">
        <v>72.11</v>
      </c>
      <c r="G1188" s="1">
        <f t="shared" si="18"/>
        <v>72.11</v>
      </c>
      <c r="H1188" s="2">
        <v>43936</v>
      </c>
      <c r="I1188" t="s">
        <v>38</v>
      </c>
      <c r="J1188" t="s">
        <v>139</v>
      </c>
      <c r="K1188" t="s">
        <v>159</v>
      </c>
      <c r="M1188">
        <v>2240</v>
      </c>
      <c r="N1188">
        <v>365224</v>
      </c>
      <c r="S1188" t="s">
        <v>117</v>
      </c>
      <c r="T1188">
        <v>305</v>
      </c>
      <c r="W1188">
        <v>4</v>
      </c>
      <c r="X1188">
        <v>20</v>
      </c>
      <c r="Y1188">
        <v>1.5</v>
      </c>
      <c r="Z1188">
        <v>1099725</v>
      </c>
      <c r="AA1188" t="s">
        <v>43</v>
      </c>
      <c r="AB1188">
        <v>102</v>
      </c>
      <c r="AC1188" t="s">
        <v>45</v>
      </c>
      <c r="AD1188" t="s">
        <v>45</v>
      </c>
      <c r="AE1188">
        <v>63</v>
      </c>
    </row>
    <row r="1189" spans="2:31" x14ac:dyDescent="0.25">
      <c r="B1189">
        <v>105</v>
      </c>
      <c r="C1189">
        <v>2019099</v>
      </c>
      <c r="D1189">
        <v>1745</v>
      </c>
      <c r="E1189" t="s">
        <v>114</v>
      </c>
      <c r="F1189" s="1">
        <v>49.52</v>
      </c>
      <c r="G1189" s="1">
        <f t="shared" si="18"/>
        <v>49.52</v>
      </c>
      <c r="H1189" s="2">
        <v>43936</v>
      </c>
      <c r="I1189" t="s">
        <v>38</v>
      </c>
      <c r="J1189" t="s">
        <v>127</v>
      </c>
      <c r="K1189" t="s">
        <v>116</v>
      </c>
      <c r="M1189">
        <v>2240</v>
      </c>
      <c r="N1189">
        <v>365224</v>
      </c>
      <c r="S1189" t="s">
        <v>117</v>
      </c>
      <c r="T1189">
        <v>305</v>
      </c>
      <c r="W1189">
        <v>4</v>
      </c>
      <c r="X1189">
        <v>20</v>
      </c>
      <c r="Y1189">
        <v>1</v>
      </c>
      <c r="Z1189">
        <v>1099997</v>
      </c>
      <c r="AA1189" t="s">
        <v>43</v>
      </c>
      <c r="AB1189">
        <v>102</v>
      </c>
      <c r="AC1189" t="s">
        <v>45</v>
      </c>
      <c r="AD1189" t="s">
        <v>45</v>
      </c>
      <c r="AE1189">
        <v>32</v>
      </c>
    </row>
    <row r="1190" spans="2:31" x14ac:dyDescent="0.25">
      <c r="B1190">
        <v>105</v>
      </c>
      <c r="C1190">
        <v>2019099</v>
      </c>
      <c r="D1190">
        <v>1745</v>
      </c>
      <c r="E1190" t="s">
        <v>114</v>
      </c>
      <c r="F1190" s="1">
        <v>49.52</v>
      </c>
      <c r="G1190" s="1">
        <f t="shared" si="18"/>
        <v>49.52</v>
      </c>
      <c r="H1190" s="2">
        <v>43936</v>
      </c>
      <c r="I1190" t="s">
        <v>38</v>
      </c>
      <c r="J1190" t="s">
        <v>132</v>
      </c>
      <c r="K1190" t="s">
        <v>116</v>
      </c>
      <c r="M1190">
        <v>2240</v>
      </c>
      <c r="N1190">
        <v>365224</v>
      </c>
      <c r="S1190" t="s">
        <v>117</v>
      </c>
      <c r="T1190">
        <v>305</v>
      </c>
      <c r="W1190">
        <v>4</v>
      </c>
      <c r="X1190">
        <v>20</v>
      </c>
      <c r="Y1190">
        <v>1</v>
      </c>
      <c r="Z1190">
        <v>1001594</v>
      </c>
      <c r="AA1190" t="s">
        <v>43</v>
      </c>
      <c r="AB1190">
        <v>102</v>
      </c>
      <c r="AC1190" t="s">
        <v>45</v>
      </c>
      <c r="AD1190" t="s">
        <v>45</v>
      </c>
      <c r="AE1190">
        <v>100</v>
      </c>
    </row>
    <row r="1191" spans="2:31" x14ac:dyDescent="0.25">
      <c r="B1191">
        <v>105</v>
      </c>
      <c r="C1191">
        <v>2019099</v>
      </c>
      <c r="D1191">
        <v>1745</v>
      </c>
      <c r="E1191" t="s">
        <v>114</v>
      </c>
      <c r="F1191" s="1">
        <v>49.52</v>
      </c>
      <c r="G1191" s="1">
        <f t="shared" si="18"/>
        <v>49.52</v>
      </c>
      <c r="H1191" s="2">
        <v>43936</v>
      </c>
      <c r="I1191" t="s">
        <v>38</v>
      </c>
      <c r="J1191" t="s">
        <v>133</v>
      </c>
      <c r="K1191" t="s">
        <v>116</v>
      </c>
      <c r="M1191">
        <v>2240</v>
      </c>
      <c r="N1191">
        <v>365224</v>
      </c>
      <c r="S1191" t="s">
        <v>117</v>
      </c>
      <c r="T1191">
        <v>305</v>
      </c>
      <c r="W1191">
        <v>4</v>
      </c>
      <c r="X1191">
        <v>20</v>
      </c>
      <c r="Y1191">
        <v>1</v>
      </c>
      <c r="Z1191">
        <v>1099820</v>
      </c>
      <c r="AA1191" t="s">
        <v>43</v>
      </c>
      <c r="AB1191">
        <v>102</v>
      </c>
      <c r="AC1191" t="s">
        <v>45</v>
      </c>
      <c r="AD1191" t="s">
        <v>45</v>
      </c>
      <c r="AE1191">
        <v>116</v>
      </c>
    </row>
    <row r="1192" spans="2:31" x14ac:dyDescent="0.25">
      <c r="B1192">
        <v>105</v>
      </c>
      <c r="C1192">
        <v>2019099</v>
      </c>
      <c r="D1192">
        <v>1745</v>
      </c>
      <c r="E1192" t="s">
        <v>114</v>
      </c>
      <c r="F1192" s="1">
        <v>49.52</v>
      </c>
      <c r="G1192" s="1">
        <f t="shared" si="18"/>
        <v>49.52</v>
      </c>
      <c r="H1192" s="2">
        <v>43936</v>
      </c>
      <c r="I1192" t="s">
        <v>38</v>
      </c>
      <c r="J1192" t="s">
        <v>130</v>
      </c>
      <c r="K1192" t="s">
        <v>116</v>
      </c>
      <c r="M1192">
        <v>2240</v>
      </c>
      <c r="N1192">
        <v>365224</v>
      </c>
      <c r="S1192" t="s">
        <v>117</v>
      </c>
      <c r="T1192">
        <v>305</v>
      </c>
      <c r="W1192">
        <v>4</v>
      </c>
      <c r="X1192">
        <v>20</v>
      </c>
      <c r="Y1192">
        <v>1</v>
      </c>
      <c r="Z1192">
        <v>1099895</v>
      </c>
      <c r="AA1192" t="s">
        <v>43</v>
      </c>
      <c r="AB1192">
        <v>102</v>
      </c>
      <c r="AC1192" t="s">
        <v>45</v>
      </c>
      <c r="AD1192" t="s">
        <v>45</v>
      </c>
      <c r="AE1192">
        <v>127</v>
      </c>
    </row>
    <row r="1193" spans="2:31" x14ac:dyDescent="0.25">
      <c r="B1193">
        <v>105</v>
      </c>
      <c r="C1193">
        <v>2019099</v>
      </c>
      <c r="D1193">
        <v>1745</v>
      </c>
      <c r="E1193" t="s">
        <v>114</v>
      </c>
      <c r="F1193" s="1">
        <v>48.07</v>
      </c>
      <c r="G1193" s="1">
        <f t="shared" si="18"/>
        <v>48.07</v>
      </c>
      <c r="H1193" s="2">
        <v>43936</v>
      </c>
      <c r="I1193" t="s">
        <v>38</v>
      </c>
      <c r="J1193" t="s">
        <v>139</v>
      </c>
      <c r="K1193" t="s">
        <v>159</v>
      </c>
      <c r="M1193">
        <v>2240</v>
      </c>
      <c r="N1193">
        <v>365224</v>
      </c>
      <c r="S1193" t="s">
        <v>117</v>
      </c>
      <c r="T1193">
        <v>305</v>
      </c>
      <c r="W1193">
        <v>4</v>
      </c>
      <c r="X1193">
        <v>20</v>
      </c>
      <c r="Y1193">
        <v>1</v>
      </c>
      <c r="Z1193">
        <v>1099725</v>
      </c>
      <c r="AA1193" t="s">
        <v>43</v>
      </c>
      <c r="AB1193">
        <v>102</v>
      </c>
      <c r="AC1193" t="s">
        <v>45</v>
      </c>
      <c r="AD1193" t="s">
        <v>45</v>
      </c>
      <c r="AE1193">
        <v>64</v>
      </c>
    </row>
    <row r="1194" spans="2:31" x14ac:dyDescent="0.25">
      <c r="B1194">
        <v>105</v>
      </c>
      <c r="C1194">
        <v>2019099</v>
      </c>
      <c r="D1194">
        <v>1745</v>
      </c>
      <c r="E1194" t="s">
        <v>114</v>
      </c>
      <c r="F1194" s="1">
        <v>24.04</v>
      </c>
      <c r="G1194" s="1">
        <f t="shared" si="18"/>
        <v>24.04</v>
      </c>
      <c r="H1194" s="2">
        <v>43936</v>
      </c>
      <c r="I1194" t="s">
        <v>38</v>
      </c>
      <c r="J1194" t="s">
        <v>186</v>
      </c>
      <c r="K1194" t="s">
        <v>207</v>
      </c>
      <c r="M1194">
        <v>2240</v>
      </c>
      <c r="N1194">
        <v>365224</v>
      </c>
      <c r="S1194" t="s">
        <v>117</v>
      </c>
      <c r="T1194">
        <v>305</v>
      </c>
      <c r="W1194">
        <v>4</v>
      </c>
      <c r="X1194">
        <v>20</v>
      </c>
      <c r="Y1194">
        <v>0.5</v>
      </c>
      <c r="Z1194">
        <v>1099726</v>
      </c>
      <c r="AA1194" t="s">
        <v>43</v>
      </c>
      <c r="AB1194">
        <v>102</v>
      </c>
      <c r="AC1194" t="s">
        <v>45</v>
      </c>
      <c r="AD1194" t="s">
        <v>45</v>
      </c>
      <c r="AE1194">
        <v>58</v>
      </c>
    </row>
    <row r="1195" spans="2:31" x14ac:dyDescent="0.25">
      <c r="B1195">
        <v>105</v>
      </c>
      <c r="C1195">
        <v>2019099</v>
      </c>
      <c r="D1195">
        <v>1745</v>
      </c>
      <c r="E1195" t="s">
        <v>114</v>
      </c>
      <c r="F1195" s="1">
        <v>460</v>
      </c>
      <c r="G1195" s="1">
        <f t="shared" si="18"/>
        <v>460</v>
      </c>
      <c r="H1195" s="2">
        <v>43951</v>
      </c>
      <c r="I1195" t="s">
        <v>38</v>
      </c>
      <c r="J1195" t="s">
        <v>120</v>
      </c>
      <c r="K1195" t="s">
        <v>116</v>
      </c>
      <c r="M1195">
        <v>2246</v>
      </c>
      <c r="N1195">
        <v>366413</v>
      </c>
      <c r="S1195" t="s">
        <v>117</v>
      </c>
      <c r="T1195">
        <v>305</v>
      </c>
      <c r="W1195">
        <v>4</v>
      </c>
      <c r="X1195">
        <v>20</v>
      </c>
      <c r="Y1195">
        <v>5</v>
      </c>
      <c r="Z1195">
        <v>1099823</v>
      </c>
      <c r="AA1195" t="s">
        <v>43</v>
      </c>
      <c r="AB1195">
        <v>102</v>
      </c>
      <c r="AC1195" t="s">
        <v>45</v>
      </c>
      <c r="AD1195" t="s">
        <v>45</v>
      </c>
      <c r="AE1195">
        <v>18</v>
      </c>
    </row>
    <row r="1196" spans="2:31" x14ac:dyDescent="0.25">
      <c r="B1196">
        <v>105</v>
      </c>
      <c r="C1196">
        <v>2019099</v>
      </c>
      <c r="D1196">
        <v>1745</v>
      </c>
      <c r="E1196" t="s">
        <v>114</v>
      </c>
      <c r="F1196" s="1">
        <v>460</v>
      </c>
      <c r="G1196" s="1">
        <f t="shared" si="18"/>
        <v>460</v>
      </c>
      <c r="H1196" s="2">
        <v>43951</v>
      </c>
      <c r="I1196" t="s">
        <v>38</v>
      </c>
      <c r="J1196" t="s">
        <v>120</v>
      </c>
      <c r="K1196" t="s">
        <v>116</v>
      </c>
      <c r="M1196">
        <v>2246</v>
      </c>
      <c r="N1196">
        <v>366413</v>
      </c>
      <c r="S1196" t="s">
        <v>117</v>
      </c>
      <c r="T1196">
        <v>305</v>
      </c>
      <c r="W1196">
        <v>4</v>
      </c>
      <c r="X1196">
        <v>20</v>
      </c>
      <c r="Y1196">
        <v>5</v>
      </c>
      <c r="Z1196">
        <v>1099823</v>
      </c>
      <c r="AA1196" t="s">
        <v>43</v>
      </c>
      <c r="AB1196">
        <v>102</v>
      </c>
      <c r="AC1196" t="s">
        <v>45</v>
      </c>
      <c r="AD1196" t="s">
        <v>45</v>
      </c>
      <c r="AE1196">
        <v>27</v>
      </c>
    </row>
    <row r="1197" spans="2:31" x14ac:dyDescent="0.25">
      <c r="B1197">
        <v>105</v>
      </c>
      <c r="C1197">
        <v>2019099</v>
      </c>
      <c r="D1197">
        <v>1745</v>
      </c>
      <c r="E1197" t="s">
        <v>114</v>
      </c>
      <c r="F1197" s="1">
        <v>368</v>
      </c>
      <c r="G1197" s="1">
        <f t="shared" si="18"/>
        <v>368</v>
      </c>
      <c r="H1197" s="2">
        <v>43951</v>
      </c>
      <c r="I1197" t="s">
        <v>38</v>
      </c>
      <c r="J1197" t="s">
        <v>120</v>
      </c>
      <c r="K1197" t="s">
        <v>116</v>
      </c>
      <c r="M1197">
        <v>2246</v>
      </c>
      <c r="N1197">
        <v>366413</v>
      </c>
      <c r="S1197" t="s">
        <v>117</v>
      </c>
      <c r="T1197">
        <v>305</v>
      </c>
      <c r="W1197">
        <v>4</v>
      </c>
      <c r="X1197">
        <v>20</v>
      </c>
      <c r="Y1197">
        <v>4</v>
      </c>
      <c r="Z1197">
        <v>1099823</v>
      </c>
      <c r="AA1197" t="s">
        <v>43</v>
      </c>
      <c r="AB1197">
        <v>102</v>
      </c>
      <c r="AC1197" t="s">
        <v>45</v>
      </c>
      <c r="AD1197" t="s">
        <v>45</v>
      </c>
      <c r="AE1197">
        <v>17</v>
      </c>
    </row>
    <row r="1198" spans="2:31" x14ac:dyDescent="0.25">
      <c r="B1198">
        <v>105</v>
      </c>
      <c r="C1198">
        <v>2019099</v>
      </c>
      <c r="D1198">
        <v>1745</v>
      </c>
      <c r="E1198" t="s">
        <v>114</v>
      </c>
      <c r="F1198" s="1">
        <v>368</v>
      </c>
      <c r="G1198" s="1">
        <f t="shared" si="18"/>
        <v>368</v>
      </c>
      <c r="H1198" s="2">
        <v>43951</v>
      </c>
      <c r="I1198" t="s">
        <v>38</v>
      </c>
      <c r="J1198" t="s">
        <v>120</v>
      </c>
      <c r="K1198" t="s">
        <v>116</v>
      </c>
      <c r="M1198">
        <v>2246</v>
      </c>
      <c r="N1198">
        <v>366413</v>
      </c>
      <c r="S1198" t="s">
        <v>117</v>
      </c>
      <c r="T1198">
        <v>305</v>
      </c>
      <c r="W1198">
        <v>4</v>
      </c>
      <c r="X1198">
        <v>20</v>
      </c>
      <c r="Y1198">
        <v>4</v>
      </c>
      <c r="Z1198">
        <v>1099823</v>
      </c>
      <c r="AA1198" t="s">
        <v>43</v>
      </c>
      <c r="AB1198">
        <v>102</v>
      </c>
      <c r="AC1198" t="s">
        <v>45</v>
      </c>
      <c r="AD1198" t="s">
        <v>45</v>
      </c>
      <c r="AE1198">
        <v>22</v>
      </c>
    </row>
    <row r="1199" spans="2:31" x14ac:dyDescent="0.25">
      <c r="B1199">
        <v>105</v>
      </c>
      <c r="C1199">
        <v>2019099</v>
      </c>
      <c r="D1199">
        <v>1745</v>
      </c>
      <c r="E1199" t="s">
        <v>114</v>
      </c>
      <c r="F1199" s="1">
        <v>346.64</v>
      </c>
      <c r="G1199" s="1">
        <f t="shared" si="18"/>
        <v>346.64</v>
      </c>
      <c r="H1199" s="2">
        <v>43951</v>
      </c>
      <c r="I1199" t="s">
        <v>38</v>
      </c>
      <c r="J1199" t="s">
        <v>135</v>
      </c>
      <c r="K1199" t="s">
        <v>116</v>
      </c>
      <c r="M1199">
        <v>2246</v>
      </c>
      <c r="N1199">
        <v>366413</v>
      </c>
      <c r="S1199" t="s">
        <v>117</v>
      </c>
      <c r="T1199">
        <v>305</v>
      </c>
      <c r="W1199">
        <v>4</v>
      </c>
      <c r="X1199">
        <v>20</v>
      </c>
      <c r="Y1199">
        <v>8</v>
      </c>
      <c r="Z1199">
        <v>1001702</v>
      </c>
      <c r="AA1199" t="s">
        <v>43</v>
      </c>
      <c r="AB1199">
        <v>102</v>
      </c>
      <c r="AC1199" t="s">
        <v>45</v>
      </c>
      <c r="AD1199" t="s">
        <v>45</v>
      </c>
      <c r="AE1199">
        <v>63</v>
      </c>
    </row>
    <row r="1200" spans="2:31" x14ac:dyDescent="0.25">
      <c r="B1200">
        <v>105</v>
      </c>
      <c r="C1200">
        <v>2019099</v>
      </c>
      <c r="D1200">
        <v>1745</v>
      </c>
      <c r="E1200" t="s">
        <v>114</v>
      </c>
      <c r="F1200" s="1">
        <v>346.64</v>
      </c>
      <c r="G1200" s="1">
        <f t="shared" si="18"/>
        <v>346.64</v>
      </c>
      <c r="H1200" s="2">
        <v>43951</v>
      </c>
      <c r="I1200" t="s">
        <v>38</v>
      </c>
      <c r="J1200" t="s">
        <v>135</v>
      </c>
      <c r="K1200" t="s">
        <v>116</v>
      </c>
      <c r="M1200">
        <v>2246</v>
      </c>
      <c r="N1200">
        <v>366413</v>
      </c>
      <c r="S1200" t="s">
        <v>117</v>
      </c>
      <c r="T1200">
        <v>305</v>
      </c>
      <c r="W1200">
        <v>4</v>
      </c>
      <c r="X1200">
        <v>20</v>
      </c>
      <c r="Y1200">
        <v>8</v>
      </c>
      <c r="Z1200">
        <v>1001702</v>
      </c>
      <c r="AA1200" t="s">
        <v>43</v>
      </c>
      <c r="AB1200">
        <v>102</v>
      </c>
      <c r="AC1200" t="s">
        <v>45</v>
      </c>
      <c r="AD1200" t="s">
        <v>45</v>
      </c>
      <c r="AE1200">
        <v>68</v>
      </c>
    </row>
    <row r="1201" spans="2:31" x14ac:dyDescent="0.25">
      <c r="B1201">
        <v>105</v>
      </c>
      <c r="C1201">
        <v>2019099</v>
      </c>
      <c r="D1201">
        <v>1745</v>
      </c>
      <c r="E1201" t="s">
        <v>114</v>
      </c>
      <c r="F1201" s="1">
        <v>346.64</v>
      </c>
      <c r="G1201" s="1">
        <f t="shared" si="18"/>
        <v>346.64</v>
      </c>
      <c r="H1201" s="2">
        <v>43951</v>
      </c>
      <c r="I1201" t="s">
        <v>38</v>
      </c>
      <c r="J1201" t="s">
        <v>135</v>
      </c>
      <c r="K1201" t="s">
        <v>116</v>
      </c>
      <c r="M1201">
        <v>2246</v>
      </c>
      <c r="N1201">
        <v>366413</v>
      </c>
      <c r="S1201" t="s">
        <v>117</v>
      </c>
      <c r="T1201">
        <v>305</v>
      </c>
      <c r="W1201">
        <v>4</v>
      </c>
      <c r="X1201">
        <v>20</v>
      </c>
      <c r="Y1201">
        <v>8</v>
      </c>
      <c r="Z1201">
        <v>1001702</v>
      </c>
      <c r="AA1201" t="s">
        <v>43</v>
      </c>
      <c r="AB1201">
        <v>102</v>
      </c>
      <c r="AC1201" t="s">
        <v>45</v>
      </c>
      <c r="AD1201" t="s">
        <v>45</v>
      </c>
      <c r="AE1201">
        <v>69</v>
      </c>
    </row>
    <row r="1202" spans="2:31" x14ac:dyDescent="0.25">
      <c r="B1202">
        <v>105</v>
      </c>
      <c r="C1202">
        <v>2019099</v>
      </c>
      <c r="D1202">
        <v>1745</v>
      </c>
      <c r="E1202" t="s">
        <v>114</v>
      </c>
      <c r="F1202" s="1">
        <v>303.31</v>
      </c>
      <c r="G1202" s="1">
        <f t="shared" si="18"/>
        <v>303.31</v>
      </c>
      <c r="H1202" s="2">
        <v>43951</v>
      </c>
      <c r="I1202" t="s">
        <v>38</v>
      </c>
      <c r="J1202" t="s">
        <v>135</v>
      </c>
      <c r="K1202" t="s">
        <v>116</v>
      </c>
      <c r="M1202">
        <v>2246</v>
      </c>
      <c r="N1202">
        <v>366413</v>
      </c>
      <c r="S1202" t="s">
        <v>117</v>
      </c>
      <c r="T1202">
        <v>305</v>
      </c>
      <c r="W1202">
        <v>4</v>
      </c>
      <c r="X1202">
        <v>20</v>
      </c>
      <c r="Y1202">
        <v>7</v>
      </c>
      <c r="Z1202">
        <v>1001702</v>
      </c>
      <c r="AA1202" t="s">
        <v>43</v>
      </c>
      <c r="AB1202">
        <v>102</v>
      </c>
      <c r="AC1202" t="s">
        <v>45</v>
      </c>
      <c r="AD1202" t="s">
        <v>45</v>
      </c>
      <c r="AE1202">
        <v>60</v>
      </c>
    </row>
    <row r="1203" spans="2:31" x14ac:dyDescent="0.25">
      <c r="B1203">
        <v>105</v>
      </c>
      <c r="C1203">
        <v>2019099</v>
      </c>
      <c r="D1203">
        <v>1745</v>
      </c>
      <c r="E1203" t="s">
        <v>114</v>
      </c>
      <c r="F1203" s="1">
        <v>303.31</v>
      </c>
      <c r="G1203" s="1">
        <f t="shared" si="18"/>
        <v>303.31</v>
      </c>
      <c r="H1203" s="2">
        <v>43951</v>
      </c>
      <c r="I1203" t="s">
        <v>38</v>
      </c>
      <c r="J1203" t="s">
        <v>135</v>
      </c>
      <c r="K1203" t="s">
        <v>116</v>
      </c>
      <c r="M1203">
        <v>2246</v>
      </c>
      <c r="N1203">
        <v>366413</v>
      </c>
      <c r="S1203" t="s">
        <v>117</v>
      </c>
      <c r="T1203">
        <v>305</v>
      </c>
      <c r="W1203">
        <v>4</v>
      </c>
      <c r="X1203">
        <v>20</v>
      </c>
      <c r="Y1203">
        <v>7</v>
      </c>
      <c r="Z1203">
        <v>1001702</v>
      </c>
      <c r="AA1203" t="s">
        <v>43</v>
      </c>
      <c r="AB1203">
        <v>102</v>
      </c>
      <c r="AC1203" t="s">
        <v>45</v>
      </c>
      <c r="AD1203" t="s">
        <v>45</v>
      </c>
      <c r="AE1203">
        <v>62</v>
      </c>
    </row>
    <row r="1204" spans="2:31" x14ac:dyDescent="0.25">
      <c r="B1204">
        <v>105</v>
      </c>
      <c r="C1204">
        <v>2019099</v>
      </c>
      <c r="D1204">
        <v>1745</v>
      </c>
      <c r="E1204" t="s">
        <v>114</v>
      </c>
      <c r="F1204" s="1">
        <v>303.31</v>
      </c>
      <c r="G1204" s="1">
        <f t="shared" si="18"/>
        <v>303.31</v>
      </c>
      <c r="H1204" s="2">
        <v>43951</v>
      </c>
      <c r="I1204" t="s">
        <v>38</v>
      </c>
      <c r="J1204" t="s">
        <v>135</v>
      </c>
      <c r="K1204" t="s">
        <v>116</v>
      </c>
      <c r="M1204">
        <v>2246</v>
      </c>
      <c r="N1204">
        <v>366413</v>
      </c>
      <c r="S1204" t="s">
        <v>117</v>
      </c>
      <c r="T1204">
        <v>305</v>
      </c>
      <c r="W1204">
        <v>4</v>
      </c>
      <c r="X1204">
        <v>20</v>
      </c>
      <c r="Y1204">
        <v>7</v>
      </c>
      <c r="Z1204">
        <v>1001702</v>
      </c>
      <c r="AA1204" t="s">
        <v>43</v>
      </c>
      <c r="AB1204">
        <v>102</v>
      </c>
      <c r="AC1204" t="s">
        <v>45</v>
      </c>
      <c r="AD1204" t="s">
        <v>45</v>
      </c>
      <c r="AE1204">
        <v>67</v>
      </c>
    </row>
    <row r="1205" spans="2:31" x14ac:dyDescent="0.25">
      <c r="B1205">
        <v>105</v>
      </c>
      <c r="C1205">
        <v>2019099</v>
      </c>
      <c r="D1205">
        <v>1745</v>
      </c>
      <c r="E1205" t="s">
        <v>114</v>
      </c>
      <c r="F1205" s="1">
        <v>276</v>
      </c>
      <c r="G1205" s="1">
        <f t="shared" si="18"/>
        <v>276</v>
      </c>
      <c r="H1205" s="2">
        <v>43951</v>
      </c>
      <c r="I1205" t="s">
        <v>38</v>
      </c>
      <c r="J1205" t="s">
        <v>120</v>
      </c>
      <c r="K1205" t="s">
        <v>116</v>
      </c>
      <c r="M1205">
        <v>2246</v>
      </c>
      <c r="N1205">
        <v>366413</v>
      </c>
      <c r="S1205" t="s">
        <v>117</v>
      </c>
      <c r="T1205">
        <v>305</v>
      </c>
      <c r="W1205">
        <v>4</v>
      </c>
      <c r="X1205">
        <v>20</v>
      </c>
      <c r="Y1205">
        <v>3</v>
      </c>
      <c r="Z1205">
        <v>1099823</v>
      </c>
      <c r="AA1205" t="s">
        <v>43</v>
      </c>
      <c r="AB1205">
        <v>102</v>
      </c>
      <c r="AC1205" t="s">
        <v>45</v>
      </c>
      <c r="AD1205" t="s">
        <v>45</v>
      </c>
      <c r="AE1205">
        <v>26</v>
      </c>
    </row>
    <row r="1206" spans="2:31" x14ac:dyDescent="0.25">
      <c r="B1206">
        <v>105</v>
      </c>
      <c r="C1206">
        <v>2019099</v>
      </c>
      <c r="D1206">
        <v>1745</v>
      </c>
      <c r="E1206" t="s">
        <v>114</v>
      </c>
      <c r="F1206" s="1">
        <v>259.98</v>
      </c>
      <c r="G1206" s="1">
        <f t="shared" si="18"/>
        <v>259.98</v>
      </c>
      <c r="H1206" s="2">
        <v>43951</v>
      </c>
      <c r="I1206" t="s">
        <v>38</v>
      </c>
      <c r="J1206" t="s">
        <v>135</v>
      </c>
      <c r="K1206" t="s">
        <v>116</v>
      </c>
      <c r="M1206">
        <v>2246</v>
      </c>
      <c r="N1206">
        <v>366413</v>
      </c>
      <c r="S1206" t="s">
        <v>117</v>
      </c>
      <c r="T1206">
        <v>305</v>
      </c>
      <c r="W1206">
        <v>4</v>
      </c>
      <c r="X1206">
        <v>20</v>
      </c>
      <c r="Y1206">
        <v>6</v>
      </c>
      <c r="Z1206">
        <v>1001702</v>
      </c>
      <c r="AA1206" t="s">
        <v>43</v>
      </c>
      <c r="AB1206">
        <v>102</v>
      </c>
      <c r="AC1206" t="s">
        <v>45</v>
      </c>
      <c r="AD1206" t="s">
        <v>45</v>
      </c>
      <c r="AE1206">
        <v>59</v>
      </c>
    </row>
    <row r="1207" spans="2:31" x14ac:dyDescent="0.25">
      <c r="B1207">
        <v>105</v>
      </c>
      <c r="C1207">
        <v>2019099</v>
      </c>
      <c r="D1207">
        <v>1745</v>
      </c>
      <c r="E1207" t="s">
        <v>114</v>
      </c>
      <c r="F1207" s="1">
        <v>259.98</v>
      </c>
      <c r="G1207" s="1">
        <f t="shared" si="18"/>
        <v>259.98</v>
      </c>
      <c r="H1207" s="2">
        <v>43951</v>
      </c>
      <c r="I1207" t="s">
        <v>38</v>
      </c>
      <c r="J1207" t="s">
        <v>135</v>
      </c>
      <c r="K1207" t="s">
        <v>116</v>
      </c>
      <c r="M1207">
        <v>2246</v>
      </c>
      <c r="N1207">
        <v>366413</v>
      </c>
      <c r="S1207" t="s">
        <v>117</v>
      </c>
      <c r="T1207">
        <v>305</v>
      </c>
      <c r="W1207">
        <v>4</v>
      </c>
      <c r="X1207">
        <v>20</v>
      </c>
      <c r="Y1207">
        <v>6</v>
      </c>
      <c r="Z1207">
        <v>1001702</v>
      </c>
      <c r="AA1207" t="s">
        <v>43</v>
      </c>
      <c r="AB1207">
        <v>102</v>
      </c>
      <c r="AC1207" t="s">
        <v>45</v>
      </c>
      <c r="AD1207" t="s">
        <v>45</v>
      </c>
      <c r="AE1207">
        <v>61</v>
      </c>
    </row>
    <row r="1208" spans="2:31" x14ac:dyDescent="0.25">
      <c r="B1208">
        <v>105</v>
      </c>
      <c r="C1208">
        <v>2019099</v>
      </c>
      <c r="D1208">
        <v>1745</v>
      </c>
      <c r="E1208" t="s">
        <v>114</v>
      </c>
      <c r="F1208" s="1">
        <v>259.98</v>
      </c>
      <c r="G1208" s="1">
        <f t="shared" si="18"/>
        <v>259.98</v>
      </c>
      <c r="H1208" s="2">
        <v>43951</v>
      </c>
      <c r="I1208" t="s">
        <v>38</v>
      </c>
      <c r="J1208" t="s">
        <v>135</v>
      </c>
      <c r="K1208" t="s">
        <v>116</v>
      </c>
      <c r="M1208">
        <v>2246</v>
      </c>
      <c r="N1208">
        <v>366413</v>
      </c>
      <c r="S1208" t="s">
        <v>117</v>
      </c>
      <c r="T1208">
        <v>305</v>
      </c>
      <c r="W1208">
        <v>4</v>
      </c>
      <c r="X1208">
        <v>20</v>
      </c>
      <c r="Y1208">
        <v>6</v>
      </c>
      <c r="Z1208">
        <v>1001702</v>
      </c>
      <c r="AA1208" t="s">
        <v>43</v>
      </c>
      <c r="AB1208">
        <v>102</v>
      </c>
      <c r="AC1208" t="s">
        <v>45</v>
      </c>
      <c r="AD1208" t="s">
        <v>45</v>
      </c>
      <c r="AE1208">
        <v>64</v>
      </c>
    </row>
    <row r="1209" spans="2:31" x14ac:dyDescent="0.25">
      <c r="B1209">
        <v>105</v>
      </c>
      <c r="C1209">
        <v>2019099</v>
      </c>
      <c r="D1209">
        <v>1745</v>
      </c>
      <c r="E1209" t="s">
        <v>114</v>
      </c>
      <c r="F1209" s="1">
        <v>259.98</v>
      </c>
      <c r="G1209" s="1">
        <f t="shared" si="18"/>
        <v>259.98</v>
      </c>
      <c r="H1209" s="2">
        <v>43951</v>
      </c>
      <c r="I1209" t="s">
        <v>38</v>
      </c>
      <c r="J1209" t="s">
        <v>135</v>
      </c>
      <c r="K1209" t="s">
        <v>116</v>
      </c>
      <c r="M1209">
        <v>2246</v>
      </c>
      <c r="N1209">
        <v>366413</v>
      </c>
      <c r="S1209" t="s">
        <v>117</v>
      </c>
      <c r="T1209">
        <v>305</v>
      </c>
      <c r="W1209">
        <v>4</v>
      </c>
      <c r="X1209">
        <v>20</v>
      </c>
      <c r="Y1209">
        <v>6</v>
      </c>
      <c r="Z1209">
        <v>1001702</v>
      </c>
      <c r="AA1209" t="s">
        <v>43</v>
      </c>
      <c r="AB1209">
        <v>102</v>
      </c>
      <c r="AC1209" t="s">
        <v>45</v>
      </c>
      <c r="AD1209" t="s">
        <v>45</v>
      </c>
      <c r="AE1209">
        <v>65</v>
      </c>
    </row>
    <row r="1210" spans="2:31" x14ac:dyDescent="0.25">
      <c r="B1210">
        <v>105</v>
      </c>
      <c r="C1210">
        <v>2019099</v>
      </c>
      <c r="D1210">
        <v>1745</v>
      </c>
      <c r="E1210" t="s">
        <v>114</v>
      </c>
      <c r="F1210" s="1">
        <v>259.98</v>
      </c>
      <c r="G1210" s="1">
        <f t="shared" si="18"/>
        <v>259.98</v>
      </c>
      <c r="H1210" s="2">
        <v>43951</v>
      </c>
      <c r="I1210" t="s">
        <v>38</v>
      </c>
      <c r="J1210" t="s">
        <v>135</v>
      </c>
      <c r="K1210" t="s">
        <v>116</v>
      </c>
      <c r="M1210">
        <v>2246</v>
      </c>
      <c r="N1210">
        <v>366413</v>
      </c>
      <c r="S1210" t="s">
        <v>117</v>
      </c>
      <c r="T1210">
        <v>305</v>
      </c>
      <c r="W1210">
        <v>4</v>
      </c>
      <c r="X1210">
        <v>20</v>
      </c>
      <c r="Y1210">
        <v>6</v>
      </c>
      <c r="Z1210">
        <v>1001702</v>
      </c>
      <c r="AA1210" t="s">
        <v>43</v>
      </c>
      <c r="AB1210">
        <v>102</v>
      </c>
      <c r="AC1210" t="s">
        <v>45</v>
      </c>
      <c r="AD1210" t="s">
        <v>45</v>
      </c>
      <c r="AE1210">
        <v>66</v>
      </c>
    </row>
    <row r="1211" spans="2:31" x14ac:dyDescent="0.25">
      <c r="B1211">
        <v>105</v>
      </c>
      <c r="C1211">
        <v>2019099</v>
      </c>
      <c r="D1211">
        <v>1745</v>
      </c>
      <c r="E1211" t="s">
        <v>114</v>
      </c>
      <c r="F1211" s="1">
        <v>222.84</v>
      </c>
      <c r="G1211" s="1">
        <f t="shared" si="18"/>
        <v>222.84</v>
      </c>
      <c r="H1211" s="2">
        <v>43951</v>
      </c>
      <c r="I1211" t="s">
        <v>38</v>
      </c>
      <c r="J1211" t="s">
        <v>128</v>
      </c>
      <c r="K1211" t="s">
        <v>116</v>
      </c>
      <c r="M1211">
        <v>2246</v>
      </c>
      <c r="N1211">
        <v>366413</v>
      </c>
      <c r="S1211" t="s">
        <v>117</v>
      </c>
      <c r="T1211">
        <v>305</v>
      </c>
      <c r="W1211">
        <v>4</v>
      </c>
      <c r="X1211">
        <v>20</v>
      </c>
      <c r="Y1211">
        <v>4.5</v>
      </c>
      <c r="Z1211">
        <v>1001564</v>
      </c>
      <c r="AA1211" t="s">
        <v>43</v>
      </c>
      <c r="AB1211">
        <v>102</v>
      </c>
      <c r="AC1211" t="s">
        <v>45</v>
      </c>
      <c r="AD1211" t="s">
        <v>45</v>
      </c>
      <c r="AE1211">
        <v>42</v>
      </c>
    </row>
    <row r="1212" spans="2:31" x14ac:dyDescent="0.25">
      <c r="B1212">
        <v>105</v>
      </c>
      <c r="C1212">
        <v>2019099</v>
      </c>
      <c r="D1212">
        <v>1745</v>
      </c>
      <c r="E1212" t="s">
        <v>114</v>
      </c>
      <c r="F1212" s="1">
        <v>222.84</v>
      </c>
      <c r="G1212" s="1">
        <f t="shared" si="18"/>
        <v>222.84</v>
      </c>
      <c r="H1212" s="2">
        <v>43951</v>
      </c>
      <c r="I1212" t="s">
        <v>38</v>
      </c>
      <c r="J1212" t="s">
        <v>128</v>
      </c>
      <c r="K1212" t="s">
        <v>116</v>
      </c>
      <c r="M1212">
        <v>2246</v>
      </c>
      <c r="N1212">
        <v>366413</v>
      </c>
      <c r="S1212" t="s">
        <v>117</v>
      </c>
      <c r="T1212">
        <v>305</v>
      </c>
      <c r="W1212">
        <v>4</v>
      </c>
      <c r="X1212">
        <v>20</v>
      </c>
      <c r="Y1212">
        <v>4.5</v>
      </c>
      <c r="Z1212">
        <v>1001564</v>
      </c>
      <c r="AA1212" t="s">
        <v>43</v>
      </c>
      <c r="AB1212">
        <v>102</v>
      </c>
      <c r="AC1212" t="s">
        <v>45</v>
      </c>
      <c r="AD1212" t="s">
        <v>45</v>
      </c>
      <c r="AE1212">
        <v>79</v>
      </c>
    </row>
    <row r="1213" spans="2:31" x14ac:dyDescent="0.25">
      <c r="B1213">
        <v>105</v>
      </c>
      <c r="C1213">
        <v>2019099</v>
      </c>
      <c r="D1213">
        <v>1745</v>
      </c>
      <c r="E1213" t="s">
        <v>114</v>
      </c>
      <c r="F1213" s="1">
        <v>198.08</v>
      </c>
      <c r="G1213" s="1">
        <f t="shared" si="18"/>
        <v>198.08</v>
      </c>
      <c r="H1213" s="2">
        <v>43951</v>
      </c>
      <c r="I1213" t="s">
        <v>38</v>
      </c>
      <c r="J1213" t="s">
        <v>128</v>
      </c>
      <c r="K1213" t="s">
        <v>116</v>
      </c>
      <c r="M1213">
        <v>2246</v>
      </c>
      <c r="N1213">
        <v>366413</v>
      </c>
      <c r="S1213" t="s">
        <v>117</v>
      </c>
      <c r="T1213">
        <v>305</v>
      </c>
      <c r="W1213">
        <v>4</v>
      </c>
      <c r="X1213">
        <v>20</v>
      </c>
      <c r="Y1213">
        <v>4</v>
      </c>
      <c r="Z1213">
        <v>1001564</v>
      </c>
      <c r="AA1213" t="s">
        <v>43</v>
      </c>
      <c r="AB1213">
        <v>102</v>
      </c>
      <c r="AC1213" t="s">
        <v>45</v>
      </c>
      <c r="AD1213" t="s">
        <v>45</v>
      </c>
      <c r="AE1213">
        <v>75</v>
      </c>
    </row>
    <row r="1214" spans="2:31" x14ac:dyDescent="0.25">
      <c r="B1214">
        <v>105</v>
      </c>
      <c r="C1214">
        <v>2019099</v>
      </c>
      <c r="D1214">
        <v>1745</v>
      </c>
      <c r="E1214" t="s">
        <v>114</v>
      </c>
      <c r="F1214" s="1">
        <v>198.08</v>
      </c>
      <c r="G1214" s="1">
        <f t="shared" si="18"/>
        <v>198.08</v>
      </c>
      <c r="H1214" s="2">
        <v>43951</v>
      </c>
      <c r="I1214" t="s">
        <v>38</v>
      </c>
      <c r="J1214" t="s">
        <v>127</v>
      </c>
      <c r="K1214" t="s">
        <v>116</v>
      </c>
      <c r="M1214">
        <v>2246</v>
      </c>
      <c r="N1214">
        <v>366413</v>
      </c>
      <c r="S1214" t="s">
        <v>117</v>
      </c>
      <c r="T1214">
        <v>305</v>
      </c>
      <c r="W1214">
        <v>4</v>
      </c>
      <c r="X1214">
        <v>20</v>
      </c>
      <c r="Y1214">
        <v>4</v>
      </c>
      <c r="Z1214">
        <v>1099997</v>
      </c>
      <c r="AA1214" t="s">
        <v>43</v>
      </c>
      <c r="AB1214">
        <v>102</v>
      </c>
      <c r="AC1214" t="s">
        <v>45</v>
      </c>
      <c r="AD1214" t="s">
        <v>45</v>
      </c>
      <c r="AE1214">
        <v>101</v>
      </c>
    </row>
    <row r="1215" spans="2:31" x14ac:dyDescent="0.25">
      <c r="B1215">
        <v>105</v>
      </c>
      <c r="C1215">
        <v>2019099</v>
      </c>
      <c r="D1215">
        <v>1745</v>
      </c>
      <c r="E1215" t="s">
        <v>114</v>
      </c>
      <c r="F1215" s="1">
        <v>198.08</v>
      </c>
      <c r="G1215" s="1">
        <f t="shared" si="18"/>
        <v>198.08</v>
      </c>
      <c r="H1215" s="2">
        <v>43951</v>
      </c>
      <c r="I1215" t="s">
        <v>38</v>
      </c>
      <c r="J1215" t="s">
        <v>127</v>
      </c>
      <c r="K1215" t="s">
        <v>116</v>
      </c>
      <c r="M1215">
        <v>2246</v>
      </c>
      <c r="N1215">
        <v>366413</v>
      </c>
      <c r="S1215" t="s">
        <v>117</v>
      </c>
      <c r="T1215">
        <v>305</v>
      </c>
      <c r="W1215">
        <v>4</v>
      </c>
      <c r="X1215">
        <v>20</v>
      </c>
      <c r="Y1215">
        <v>4</v>
      </c>
      <c r="Z1215">
        <v>1099997</v>
      </c>
      <c r="AA1215" t="s">
        <v>43</v>
      </c>
      <c r="AB1215">
        <v>102</v>
      </c>
      <c r="AC1215" t="s">
        <v>45</v>
      </c>
      <c r="AD1215" t="s">
        <v>45</v>
      </c>
      <c r="AE1215">
        <v>102</v>
      </c>
    </row>
    <row r="1216" spans="2:31" x14ac:dyDescent="0.25">
      <c r="B1216">
        <v>105</v>
      </c>
      <c r="C1216">
        <v>2019099</v>
      </c>
      <c r="D1216">
        <v>1745</v>
      </c>
      <c r="E1216" t="s">
        <v>114</v>
      </c>
      <c r="F1216" s="1">
        <v>198.08</v>
      </c>
      <c r="G1216" s="1">
        <f t="shared" si="18"/>
        <v>198.08</v>
      </c>
      <c r="H1216" s="2">
        <v>43951</v>
      </c>
      <c r="I1216" t="s">
        <v>38</v>
      </c>
      <c r="J1216" t="s">
        <v>127</v>
      </c>
      <c r="K1216" t="s">
        <v>116</v>
      </c>
      <c r="M1216">
        <v>2246</v>
      </c>
      <c r="N1216">
        <v>366413</v>
      </c>
      <c r="S1216" t="s">
        <v>117</v>
      </c>
      <c r="T1216">
        <v>305</v>
      </c>
      <c r="W1216">
        <v>4</v>
      </c>
      <c r="X1216">
        <v>20</v>
      </c>
      <c r="Y1216">
        <v>4</v>
      </c>
      <c r="Z1216">
        <v>1099997</v>
      </c>
      <c r="AA1216" t="s">
        <v>43</v>
      </c>
      <c r="AB1216">
        <v>102</v>
      </c>
      <c r="AC1216" t="s">
        <v>45</v>
      </c>
      <c r="AD1216" t="s">
        <v>45</v>
      </c>
      <c r="AE1216">
        <v>104</v>
      </c>
    </row>
    <row r="1217" spans="2:31" x14ac:dyDescent="0.25">
      <c r="B1217">
        <v>105</v>
      </c>
      <c r="C1217">
        <v>2019099</v>
      </c>
      <c r="D1217">
        <v>1745</v>
      </c>
      <c r="E1217" t="s">
        <v>114</v>
      </c>
      <c r="F1217" s="1">
        <v>185.7</v>
      </c>
      <c r="G1217" s="1">
        <f t="shared" si="18"/>
        <v>185.7</v>
      </c>
      <c r="H1217" s="2">
        <v>43951</v>
      </c>
      <c r="I1217" t="s">
        <v>38</v>
      </c>
      <c r="J1217" t="s">
        <v>128</v>
      </c>
      <c r="K1217" t="s">
        <v>116</v>
      </c>
      <c r="M1217">
        <v>2246</v>
      </c>
      <c r="N1217">
        <v>366413</v>
      </c>
      <c r="S1217" t="s">
        <v>117</v>
      </c>
      <c r="T1217">
        <v>305</v>
      </c>
      <c r="W1217">
        <v>4</v>
      </c>
      <c r="X1217">
        <v>20</v>
      </c>
      <c r="Y1217">
        <v>3.75</v>
      </c>
      <c r="Z1217">
        <v>1001564</v>
      </c>
      <c r="AA1217" t="s">
        <v>43</v>
      </c>
      <c r="AB1217">
        <v>102</v>
      </c>
      <c r="AC1217" t="s">
        <v>45</v>
      </c>
      <c r="AD1217" t="s">
        <v>45</v>
      </c>
      <c r="AE1217">
        <v>78</v>
      </c>
    </row>
    <row r="1218" spans="2:31" x14ac:dyDescent="0.25">
      <c r="B1218">
        <v>105</v>
      </c>
      <c r="C1218">
        <v>2019099</v>
      </c>
      <c r="D1218">
        <v>1745</v>
      </c>
      <c r="E1218" t="s">
        <v>114</v>
      </c>
      <c r="F1218" s="1">
        <v>184</v>
      </c>
      <c r="G1218" s="1">
        <f t="shared" si="18"/>
        <v>184</v>
      </c>
      <c r="H1218" s="2">
        <v>43951</v>
      </c>
      <c r="I1218" t="s">
        <v>38</v>
      </c>
      <c r="J1218" t="s">
        <v>120</v>
      </c>
      <c r="K1218" t="s">
        <v>116</v>
      </c>
      <c r="M1218">
        <v>2246</v>
      </c>
      <c r="N1218">
        <v>366413</v>
      </c>
      <c r="S1218" t="s">
        <v>117</v>
      </c>
      <c r="T1218">
        <v>305</v>
      </c>
      <c r="W1218">
        <v>4</v>
      </c>
      <c r="X1218">
        <v>20</v>
      </c>
      <c r="Y1218">
        <v>2</v>
      </c>
      <c r="Z1218">
        <v>1099823</v>
      </c>
      <c r="AA1218" t="s">
        <v>43</v>
      </c>
      <c r="AB1218">
        <v>102</v>
      </c>
      <c r="AC1218" t="s">
        <v>45</v>
      </c>
      <c r="AD1218" t="s">
        <v>45</v>
      </c>
      <c r="AE1218">
        <v>19</v>
      </c>
    </row>
    <row r="1219" spans="2:31" x14ac:dyDescent="0.25">
      <c r="B1219">
        <v>105</v>
      </c>
      <c r="C1219">
        <v>2019099</v>
      </c>
      <c r="D1219">
        <v>1745</v>
      </c>
      <c r="E1219" t="s">
        <v>114</v>
      </c>
      <c r="F1219" s="1">
        <v>184</v>
      </c>
      <c r="G1219" s="1">
        <f t="shared" si="18"/>
        <v>184</v>
      </c>
      <c r="H1219" s="2">
        <v>43951</v>
      </c>
      <c r="I1219" t="s">
        <v>38</v>
      </c>
      <c r="J1219" t="s">
        <v>120</v>
      </c>
      <c r="K1219" t="s">
        <v>116</v>
      </c>
      <c r="M1219">
        <v>2246</v>
      </c>
      <c r="N1219">
        <v>366413</v>
      </c>
      <c r="S1219" t="s">
        <v>117</v>
      </c>
      <c r="T1219">
        <v>305</v>
      </c>
      <c r="W1219">
        <v>4</v>
      </c>
      <c r="X1219">
        <v>20</v>
      </c>
      <c r="Y1219">
        <v>2</v>
      </c>
      <c r="Z1219">
        <v>1099823</v>
      </c>
      <c r="AA1219" t="s">
        <v>43</v>
      </c>
      <c r="AB1219">
        <v>102</v>
      </c>
      <c r="AC1219" t="s">
        <v>45</v>
      </c>
      <c r="AD1219" t="s">
        <v>45</v>
      </c>
      <c r="AE1219">
        <v>23</v>
      </c>
    </row>
    <row r="1220" spans="2:31" x14ac:dyDescent="0.25">
      <c r="B1220">
        <v>105</v>
      </c>
      <c r="C1220">
        <v>2019099</v>
      </c>
      <c r="D1220">
        <v>1745</v>
      </c>
      <c r="E1220" t="s">
        <v>114</v>
      </c>
      <c r="F1220" s="1">
        <v>184</v>
      </c>
      <c r="G1220" s="1">
        <f t="shared" ref="G1220:G1283" si="19">ABS(F1220)</f>
        <v>184</v>
      </c>
      <c r="H1220" s="2">
        <v>43951</v>
      </c>
      <c r="I1220" t="s">
        <v>38</v>
      </c>
      <c r="J1220" t="s">
        <v>120</v>
      </c>
      <c r="K1220" t="s">
        <v>116</v>
      </c>
      <c r="M1220">
        <v>2246</v>
      </c>
      <c r="N1220">
        <v>366413</v>
      </c>
      <c r="S1220" t="s">
        <v>117</v>
      </c>
      <c r="T1220">
        <v>305</v>
      </c>
      <c r="W1220">
        <v>4</v>
      </c>
      <c r="X1220">
        <v>20</v>
      </c>
      <c r="Y1220">
        <v>2</v>
      </c>
      <c r="Z1220">
        <v>1099823</v>
      </c>
      <c r="AA1220" t="s">
        <v>43</v>
      </c>
      <c r="AB1220">
        <v>102</v>
      </c>
      <c r="AC1220" t="s">
        <v>45</v>
      </c>
      <c r="AD1220" t="s">
        <v>45</v>
      </c>
      <c r="AE1220">
        <v>24</v>
      </c>
    </row>
    <row r="1221" spans="2:31" x14ac:dyDescent="0.25">
      <c r="B1221">
        <v>105</v>
      </c>
      <c r="C1221">
        <v>2019099</v>
      </c>
      <c r="D1221">
        <v>1745</v>
      </c>
      <c r="E1221" t="s">
        <v>114</v>
      </c>
      <c r="F1221" s="1">
        <v>184</v>
      </c>
      <c r="G1221" s="1">
        <f t="shared" si="19"/>
        <v>184</v>
      </c>
      <c r="H1221" s="2">
        <v>43951</v>
      </c>
      <c r="I1221" t="s">
        <v>38</v>
      </c>
      <c r="J1221" t="s">
        <v>120</v>
      </c>
      <c r="K1221" t="s">
        <v>116</v>
      </c>
      <c r="M1221">
        <v>2246</v>
      </c>
      <c r="N1221">
        <v>366413</v>
      </c>
      <c r="S1221" t="s">
        <v>117</v>
      </c>
      <c r="T1221">
        <v>305</v>
      </c>
      <c r="W1221">
        <v>4</v>
      </c>
      <c r="X1221">
        <v>20</v>
      </c>
      <c r="Y1221">
        <v>2</v>
      </c>
      <c r="Z1221">
        <v>1099823</v>
      </c>
      <c r="AA1221" t="s">
        <v>43</v>
      </c>
      <c r="AB1221">
        <v>102</v>
      </c>
      <c r="AC1221" t="s">
        <v>45</v>
      </c>
      <c r="AD1221" t="s">
        <v>45</v>
      </c>
      <c r="AE1221">
        <v>25</v>
      </c>
    </row>
    <row r="1222" spans="2:31" x14ac:dyDescent="0.25">
      <c r="B1222">
        <v>105</v>
      </c>
      <c r="C1222">
        <v>2019099</v>
      </c>
      <c r="D1222">
        <v>1745</v>
      </c>
      <c r="E1222" t="s">
        <v>114</v>
      </c>
      <c r="F1222" s="1">
        <v>165.84</v>
      </c>
      <c r="G1222" s="1">
        <f t="shared" si="19"/>
        <v>165.84</v>
      </c>
      <c r="H1222" s="2">
        <v>43951</v>
      </c>
      <c r="I1222" t="s">
        <v>38</v>
      </c>
      <c r="J1222" t="s">
        <v>139</v>
      </c>
      <c r="K1222" t="s">
        <v>160</v>
      </c>
      <c r="M1222">
        <v>2246</v>
      </c>
      <c r="N1222">
        <v>366413</v>
      </c>
      <c r="S1222" t="s">
        <v>117</v>
      </c>
      <c r="T1222">
        <v>305</v>
      </c>
      <c r="W1222">
        <v>4</v>
      </c>
      <c r="X1222">
        <v>20</v>
      </c>
      <c r="Y1222">
        <v>3.45</v>
      </c>
      <c r="Z1222">
        <v>1099725</v>
      </c>
      <c r="AA1222" t="s">
        <v>43</v>
      </c>
      <c r="AB1222">
        <v>102</v>
      </c>
      <c r="AC1222" t="s">
        <v>45</v>
      </c>
      <c r="AD1222" t="s">
        <v>45</v>
      </c>
      <c r="AE1222">
        <v>82</v>
      </c>
    </row>
    <row r="1223" spans="2:31" x14ac:dyDescent="0.25">
      <c r="B1223">
        <v>105</v>
      </c>
      <c r="C1223">
        <v>2019099</v>
      </c>
      <c r="D1223">
        <v>1747</v>
      </c>
      <c r="E1223" t="s">
        <v>37</v>
      </c>
      <c r="F1223" s="1">
        <v>148.56</v>
      </c>
      <c r="G1223" s="1">
        <f t="shared" si="19"/>
        <v>148.56</v>
      </c>
      <c r="H1223" s="2">
        <v>43951</v>
      </c>
      <c r="I1223" t="s">
        <v>38</v>
      </c>
      <c r="J1223" t="s">
        <v>133</v>
      </c>
      <c r="K1223" t="s">
        <v>116</v>
      </c>
      <c r="M1223">
        <v>2246</v>
      </c>
      <c r="N1223">
        <v>366413</v>
      </c>
      <c r="S1223" t="s">
        <v>117</v>
      </c>
      <c r="T1223">
        <v>305</v>
      </c>
      <c r="W1223">
        <v>4</v>
      </c>
      <c r="X1223">
        <v>20</v>
      </c>
      <c r="Y1223">
        <v>3</v>
      </c>
      <c r="Z1223">
        <v>1099820</v>
      </c>
      <c r="AA1223" t="s">
        <v>43</v>
      </c>
      <c r="AB1223">
        <v>102</v>
      </c>
      <c r="AC1223" t="s">
        <v>45</v>
      </c>
      <c r="AD1223" t="s">
        <v>45</v>
      </c>
      <c r="AE1223">
        <v>89</v>
      </c>
    </row>
    <row r="1224" spans="2:31" x14ac:dyDescent="0.25">
      <c r="B1224">
        <v>105</v>
      </c>
      <c r="C1224">
        <v>2019099</v>
      </c>
      <c r="D1224">
        <v>1745</v>
      </c>
      <c r="E1224" t="s">
        <v>114</v>
      </c>
      <c r="F1224" s="1">
        <v>148.56</v>
      </c>
      <c r="G1224" s="1">
        <f t="shared" si="19"/>
        <v>148.56</v>
      </c>
      <c r="H1224" s="2">
        <v>43951</v>
      </c>
      <c r="I1224" t="s">
        <v>38</v>
      </c>
      <c r="J1224" t="s">
        <v>130</v>
      </c>
      <c r="K1224" t="s">
        <v>116</v>
      </c>
      <c r="M1224">
        <v>2246</v>
      </c>
      <c r="N1224">
        <v>366413</v>
      </c>
      <c r="S1224" t="s">
        <v>117</v>
      </c>
      <c r="T1224">
        <v>305</v>
      </c>
      <c r="W1224">
        <v>4</v>
      </c>
      <c r="X1224">
        <v>20</v>
      </c>
      <c r="Y1224">
        <v>3</v>
      </c>
      <c r="Z1224">
        <v>1099895</v>
      </c>
      <c r="AA1224" t="s">
        <v>43</v>
      </c>
      <c r="AB1224">
        <v>102</v>
      </c>
      <c r="AC1224" t="s">
        <v>45</v>
      </c>
      <c r="AD1224" t="s">
        <v>45</v>
      </c>
      <c r="AE1224">
        <v>100</v>
      </c>
    </row>
    <row r="1225" spans="2:31" x14ac:dyDescent="0.25">
      <c r="B1225">
        <v>105</v>
      </c>
      <c r="C1225">
        <v>2019099</v>
      </c>
      <c r="D1225">
        <v>1745</v>
      </c>
      <c r="E1225" t="s">
        <v>114</v>
      </c>
      <c r="F1225" s="1">
        <v>148.56</v>
      </c>
      <c r="G1225" s="1">
        <f t="shared" si="19"/>
        <v>148.56</v>
      </c>
      <c r="H1225" s="2">
        <v>43951</v>
      </c>
      <c r="I1225" t="s">
        <v>38</v>
      </c>
      <c r="J1225" t="s">
        <v>127</v>
      </c>
      <c r="K1225" t="s">
        <v>116</v>
      </c>
      <c r="M1225">
        <v>2246</v>
      </c>
      <c r="N1225">
        <v>366413</v>
      </c>
      <c r="S1225" t="s">
        <v>117</v>
      </c>
      <c r="T1225">
        <v>305</v>
      </c>
      <c r="W1225">
        <v>4</v>
      </c>
      <c r="X1225">
        <v>20</v>
      </c>
      <c r="Y1225">
        <v>3</v>
      </c>
      <c r="Z1225">
        <v>1099997</v>
      </c>
      <c r="AA1225" t="s">
        <v>43</v>
      </c>
      <c r="AB1225">
        <v>102</v>
      </c>
      <c r="AC1225" t="s">
        <v>45</v>
      </c>
      <c r="AD1225" t="s">
        <v>45</v>
      </c>
      <c r="AE1225">
        <v>105</v>
      </c>
    </row>
    <row r="1226" spans="2:31" x14ac:dyDescent="0.25">
      <c r="B1226">
        <v>105</v>
      </c>
      <c r="C1226">
        <v>2019099</v>
      </c>
      <c r="D1226">
        <v>1745</v>
      </c>
      <c r="E1226" t="s">
        <v>114</v>
      </c>
      <c r="F1226" s="1">
        <v>136.18</v>
      </c>
      <c r="G1226" s="1">
        <f t="shared" si="19"/>
        <v>136.18</v>
      </c>
      <c r="H1226" s="2">
        <v>43951</v>
      </c>
      <c r="I1226" t="s">
        <v>38</v>
      </c>
      <c r="J1226" t="s">
        <v>128</v>
      </c>
      <c r="K1226" t="s">
        <v>116</v>
      </c>
      <c r="M1226">
        <v>2246</v>
      </c>
      <c r="N1226">
        <v>366413</v>
      </c>
      <c r="S1226" t="s">
        <v>117</v>
      </c>
      <c r="T1226">
        <v>305</v>
      </c>
      <c r="W1226">
        <v>4</v>
      </c>
      <c r="X1226">
        <v>20</v>
      </c>
      <c r="Y1226">
        <v>2.75</v>
      </c>
      <c r="Z1226">
        <v>1001564</v>
      </c>
      <c r="AA1226" t="s">
        <v>43</v>
      </c>
      <c r="AB1226">
        <v>102</v>
      </c>
      <c r="AC1226" t="s">
        <v>45</v>
      </c>
      <c r="AD1226" t="s">
        <v>45</v>
      </c>
      <c r="AE1226">
        <v>77</v>
      </c>
    </row>
    <row r="1227" spans="2:31" x14ac:dyDescent="0.25">
      <c r="B1227">
        <v>105</v>
      </c>
      <c r="C1227">
        <v>2019099</v>
      </c>
      <c r="D1227">
        <v>1745</v>
      </c>
      <c r="E1227" t="s">
        <v>114</v>
      </c>
      <c r="F1227" s="1">
        <v>123.8</v>
      </c>
      <c r="G1227" s="1">
        <f t="shared" si="19"/>
        <v>123.8</v>
      </c>
      <c r="H1227" s="2">
        <v>43951</v>
      </c>
      <c r="I1227" t="s">
        <v>38</v>
      </c>
      <c r="J1227" t="s">
        <v>132</v>
      </c>
      <c r="K1227" t="s">
        <v>116</v>
      </c>
      <c r="M1227">
        <v>2246</v>
      </c>
      <c r="N1227">
        <v>366413</v>
      </c>
      <c r="S1227" t="s">
        <v>117</v>
      </c>
      <c r="T1227">
        <v>305</v>
      </c>
      <c r="W1227">
        <v>4</v>
      </c>
      <c r="X1227">
        <v>20</v>
      </c>
      <c r="Y1227">
        <v>2.5</v>
      </c>
      <c r="Z1227">
        <v>1001594</v>
      </c>
      <c r="AA1227" t="s">
        <v>43</v>
      </c>
      <c r="AB1227">
        <v>102</v>
      </c>
      <c r="AC1227" t="s">
        <v>45</v>
      </c>
      <c r="AD1227" t="s">
        <v>45</v>
      </c>
      <c r="AE1227">
        <v>48</v>
      </c>
    </row>
    <row r="1228" spans="2:31" x14ac:dyDescent="0.25">
      <c r="B1228">
        <v>105</v>
      </c>
      <c r="C1228">
        <v>2019099</v>
      </c>
      <c r="D1228">
        <v>1745</v>
      </c>
      <c r="E1228" t="s">
        <v>114</v>
      </c>
      <c r="F1228" s="1">
        <v>123.8</v>
      </c>
      <c r="G1228" s="1">
        <f t="shared" si="19"/>
        <v>123.8</v>
      </c>
      <c r="H1228" s="2">
        <v>43951</v>
      </c>
      <c r="I1228" t="s">
        <v>38</v>
      </c>
      <c r="J1228" t="s">
        <v>128</v>
      </c>
      <c r="K1228" t="s">
        <v>116</v>
      </c>
      <c r="M1228">
        <v>2246</v>
      </c>
      <c r="N1228">
        <v>366413</v>
      </c>
      <c r="S1228" t="s">
        <v>117</v>
      </c>
      <c r="T1228">
        <v>305</v>
      </c>
      <c r="W1228">
        <v>4</v>
      </c>
      <c r="X1228">
        <v>20</v>
      </c>
      <c r="Y1228">
        <v>2.5</v>
      </c>
      <c r="Z1228">
        <v>1001564</v>
      </c>
      <c r="AA1228" t="s">
        <v>43</v>
      </c>
      <c r="AB1228">
        <v>102</v>
      </c>
      <c r="AC1228" t="s">
        <v>45</v>
      </c>
      <c r="AD1228" t="s">
        <v>45</v>
      </c>
      <c r="AE1228">
        <v>72</v>
      </c>
    </row>
    <row r="1229" spans="2:31" x14ac:dyDescent="0.25">
      <c r="B1229">
        <v>105</v>
      </c>
      <c r="C1229">
        <v>2019099</v>
      </c>
      <c r="D1229">
        <v>1745</v>
      </c>
      <c r="E1229" t="s">
        <v>114</v>
      </c>
      <c r="F1229" s="1">
        <v>111.42</v>
      </c>
      <c r="G1229" s="1">
        <f t="shared" si="19"/>
        <v>111.42</v>
      </c>
      <c r="H1229" s="2">
        <v>43951</v>
      </c>
      <c r="I1229" t="s">
        <v>38</v>
      </c>
      <c r="J1229" t="s">
        <v>128</v>
      </c>
      <c r="K1229" t="s">
        <v>116</v>
      </c>
      <c r="M1229">
        <v>2246</v>
      </c>
      <c r="N1229">
        <v>366413</v>
      </c>
      <c r="S1229" t="s">
        <v>117</v>
      </c>
      <c r="T1229">
        <v>305</v>
      </c>
      <c r="W1229">
        <v>4</v>
      </c>
      <c r="X1229">
        <v>20</v>
      </c>
      <c r="Y1229">
        <v>2.25</v>
      </c>
      <c r="Z1229">
        <v>1001564</v>
      </c>
      <c r="AA1229" t="s">
        <v>43</v>
      </c>
      <c r="AB1229">
        <v>102</v>
      </c>
      <c r="AC1229" t="s">
        <v>45</v>
      </c>
      <c r="AD1229" t="s">
        <v>45</v>
      </c>
      <c r="AE1229">
        <v>73</v>
      </c>
    </row>
    <row r="1230" spans="2:31" x14ac:dyDescent="0.25">
      <c r="B1230">
        <v>105</v>
      </c>
      <c r="C1230">
        <v>2019099</v>
      </c>
      <c r="D1230">
        <v>1745</v>
      </c>
      <c r="E1230" t="s">
        <v>114</v>
      </c>
      <c r="F1230" s="1">
        <v>103.92</v>
      </c>
      <c r="G1230" s="1">
        <f t="shared" si="19"/>
        <v>103.92</v>
      </c>
      <c r="H1230" s="2">
        <v>43951</v>
      </c>
      <c r="I1230" t="s">
        <v>38</v>
      </c>
      <c r="J1230" t="s">
        <v>177</v>
      </c>
      <c r="K1230" t="s">
        <v>178</v>
      </c>
      <c r="M1230">
        <v>2246</v>
      </c>
      <c r="N1230">
        <v>366413</v>
      </c>
      <c r="S1230" t="s">
        <v>117</v>
      </c>
      <c r="T1230">
        <v>305</v>
      </c>
      <c r="W1230">
        <v>4</v>
      </c>
      <c r="X1230">
        <v>20</v>
      </c>
      <c r="Y1230">
        <v>2</v>
      </c>
      <c r="Z1230">
        <v>1099146</v>
      </c>
      <c r="AA1230" t="s">
        <v>43</v>
      </c>
      <c r="AB1230">
        <v>102</v>
      </c>
      <c r="AC1230" t="s">
        <v>45</v>
      </c>
      <c r="AD1230" t="s">
        <v>45</v>
      </c>
      <c r="AE1230">
        <v>28</v>
      </c>
    </row>
    <row r="1231" spans="2:31" x14ac:dyDescent="0.25">
      <c r="B1231">
        <v>105</v>
      </c>
      <c r="C1231">
        <v>2019099</v>
      </c>
      <c r="D1231">
        <v>1745</v>
      </c>
      <c r="E1231" t="s">
        <v>114</v>
      </c>
      <c r="F1231" s="1">
        <v>103.92</v>
      </c>
      <c r="G1231" s="1">
        <f t="shared" si="19"/>
        <v>103.92</v>
      </c>
      <c r="H1231" s="2">
        <v>43951</v>
      </c>
      <c r="I1231" t="s">
        <v>38</v>
      </c>
      <c r="J1231" t="s">
        <v>177</v>
      </c>
      <c r="K1231" t="s">
        <v>178</v>
      </c>
      <c r="M1231">
        <v>2246</v>
      </c>
      <c r="N1231">
        <v>366413</v>
      </c>
      <c r="S1231" t="s">
        <v>117</v>
      </c>
      <c r="T1231">
        <v>305</v>
      </c>
      <c r="W1231">
        <v>4</v>
      </c>
      <c r="X1231">
        <v>20</v>
      </c>
      <c r="Y1231">
        <v>2</v>
      </c>
      <c r="Z1231">
        <v>1099146</v>
      </c>
      <c r="AA1231" t="s">
        <v>43</v>
      </c>
      <c r="AB1231">
        <v>102</v>
      </c>
      <c r="AC1231" t="s">
        <v>45</v>
      </c>
      <c r="AD1231" t="s">
        <v>45</v>
      </c>
      <c r="AE1231">
        <v>29</v>
      </c>
    </row>
    <row r="1232" spans="2:31" x14ac:dyDescent="0.25">
      <c r="B1232">
        <v>105</v>
      </c>
      <c r="C1232">
        <v>2019099</v>
      </c>
      <c r="D1232">
        <v>1745</v>
      </c>
      <c r="E1232" t="s">
        <v>114</v>
      </c>
      <c r="F1232" s="1">
        <v>103.92</v>
      </c>
      <c r="G1232" s="1">
        <f t="shared" si="19"/>
        <v>103.92</v>
      </c>
      <c r="H1232" s="2">
        <v>43951</v>
      </c>
      <c r="I1232" t="s">
        <v>38</v>
      </c>
      <c r="J1232" t="s">
        <v>177</v>
      </c>
      <c r="K1232" t="s">
        <v>178</v>
      </c>
      <c r="M1232">
        <v>2246</v>
      </c>
      <c r="N1232">
        <v>366413</v>
      </c>
      <c r="S1232" t="s">
        <v>117</v>
      </c>
      <c r="T1232">
        <v>305</v>
      </c>
      <c r="W1232">
        <v>4</v>
      </c>
      <c r="X1232">
        <v>20</v>
      </c>
      <c r="Y1232">
        <v>2</v>
      </c>
      <c r="Z1232">
        <v>1099146</v>
      </c>
      <c r="AA1232" t="s">
        <v>43</v>
      </c>
      <c r="AB1232">
        <v>102</v>
      </c>
      <c r="AC1232" t="s">
        <v>45</v>
      </c>
      <c r="AD1232" t="s">
        <v>45</v>
      </c>
      <c r="AE1232">
        <v>30</v>
      </c>
    </row>
    <row r="1233" spans="2:31" x14ac:dyDescent="0.25">
      <c r="B1233">
        <v>105</v>
      </c>
      <c r="C1233">
        <v>2019099</v>
      </c>
      <c r="D1233">
        <v>1745</v>
      </c>
      <c r="E1233" t="s">
        <v>114</v>
      </c>
      <c r="F1233" s="1">
        <v>103.35</v>
      </c>
      <c r="G1233" s="1">
        <f t="shared" si="19"/>
        <v>103.35</v>
      </c>
      <c r="H1233" s="2">
        <v>43951</v>
      </c>
      <c r="I1233" t="s">
        <v>38</v>
      </c>
      <c r="J1233" t="s">
        <v>139</v>
      </c>
      <c r="K1233" t="s">
        <v>160</v>
      </c>
      <c r="M1233">
        <v>2246</v>
      </c>
      <c r="N1233">
        <v>366413</v>
      </c>
      <c r="S1233" t="s">
        <v>117</v>
      </c>
      <c r="T1233">
        <v>305</v>
      </c>
      <c r="W1233">
        <v>4</v>
      </c>
      <c r="X1233">
        <v>20</v>
      </c>
      <c r="Y1233">
        <v>2.15</v>
      </c>
      <c r="Z1233">
        <v>1099725</v>
      </c>
      <c r="AA1233" t="s">
        <v>43</v>
      </c>
      <c r="AB1233">
        <v>102</v>
      </c>
      <c r="AC1233" t="s">
        <v>45</v>
      </c>
      <c r="AD1233" t="s">
        <v>45</v>
      </c>
      <c r="AE1233">
        <v>81</v>
      </c>
    </row>
    <row r="1234" spans="2:31" x14ac:dyDescent="0.25">
      <c r="B1234">
        <v>105</v>
      </c>
      <c r="C1234">
        <v>2019099</v>
      </c>
      <c r="D1234">
        <v>1745</v>
      </c>
      <c r="E1234" t="s">
        <v>114</v>
      </c>
      <c r="F1234" s="1">
        <v>99.04</v>
      </c>
      <c r="G1234" s="1">
        <f t="shared" si="19"/>
        <v>99.04</v>
      </c>
      <c r="H1234" s="2">
        <v>43951</v>
      </c>
      <c r="I1234" t="s">
        <v>38</v>
      </c>
      <c r="J1234" t="s">
        <v>131</v>
      </c>
      <c r="K1234" t="s">
        <v>116</v>
      </c>
      <c r="M1234">
        <v>2246</v>
      </c>
      <c r="N1234">
        <v>366413</v>
      </c>
      <c r="S1234" t="s">
        <v>117</v>
      </c>
      <c r="T1234">
        <v>305</v>
      </c>
      <c r="W1234">
        <v>4</v>
      </c>
      <c r="X1234">
        <v>20</v>
      </c>
      <c r="Y1234">
        <v>2</v>
      </c>
      <c r="Z1234">
        <v>1001446</v>
      </c>
      <c r="AA1234" t="s">
        <v>43</v>
      </c>
      <c r="AB1234">
        <v>102</v>
      </c>
      <c r="AC1234" t="s">
        <v>45</v>
      </c>
      <c r="AD1234" t="s">
        <v>45</v>
      </c>
      <c r="AE1234">
        <v>43</v>
      </c>
    </row>
    <row r="1235" spans="2:31" x14ac:dyDescent="0.25">
      <c r="B1235">
        <v>105</v>
      </c>
      <c r="C1235">
        <v>2019099</v>
      </c>
      <c r="D1235">
        <v>1745</v>
      </c>
      <c r="E1235" t="s">
        <v>114</v>
      </c>
      <c r="F1235" s="1">
        <v>99.04</v>
      </c>
      <c r="G1235" s="1">
        <f t="shared" si="19"/>
        <v>99.04</v>
      </c>
      <c r="H1235" s="2">
        <v>43951</v>
      </c>
      <c r="I1235" t="s">
        <v>38</v>
      </c>
      <c r="J1235" t="s">
        <v>131</v>
      </c>
      <c r="K1235" t="s">
        <v>116</v>
      </c>
      <c r="M1235">
        <v>2246</v>
      </c>
      <c r="N1235">
        <v>366413</v>
      </c>
      <c r="S1235" t="s">
        <v>117</v>
      </c>
      <c r="T1235">
        <v>305</v>
      </c>
      <c r="W1235">
        <v>4</v>
      </c>
      <c r="X1235">
        <v>20</v>
      </c>
      <c r="Y1235">
        <v>2</v>
      </c>
      <c r="Z1235">
        <v>1001446</v>
      </c>
      <c r="AA1235" t="s">
        <v>43</v>
      </c>
      <c r="AB1235">
        <v>102</v>
      </c>
      <c r="AC1235" t="s">
        <v>45</v>
      </c>
      <c r="AD1235" t="s">
        <v>45</v>
      </c>
      <c r="AE1235">
        <v>44</v>
      </c>
    </row>
    <row r="1236" spans="2:31" x14ac:dyDescent="0.25">
      <c r="B1236">
        <v>105</v>
      </c>
      <c r="C1236">
        <v>2019099</v>
      </c>
      <c r="D1236">
        <v>1745</v>
      </c>
      <c r="E1236" t="s">
        <v>114</v>
      </c>
      <c r="F1236" s="1">
        <v>99.04</v>
      </c>
      <c r="G1236" s="1">
        <f t="shared" si="19"/>
        <v>99.04</v>
      </c>
      <c r="H1236" s="2">
        <v>43951</v>
      </c>
      <c r="I1236" t="s">
        <v>38</v>
      </c>
      <c r="J1236" t="s">
        <v>131</v>
      </c>
      <c r="K1236" t="s">
        <v>116</v>
      </c>
      <c r="M1236">
        <v>2246</v>
      </c>
      <c r="N1236">
        <v>366413</v>
      </c>
      <c r="S1236" t="s">
        <v>117</v>
      </c>
      <c r="T1236">
        <v>305</v>
      </c>
      <c r="W1236">
        <v>4</v>
      </c>
      <c r="X1236">
        <v>20</v>
      </c>
      <c r="Y1236">
        <v>2</v>
      </c>
      <c r="Z1236">
        <v>1001446</v>
      </c>
      <c r="AA1236" t="s">
        <v>43</v>
      </c>
      <c r="AB1236">
        <v>102</v>
      </c>
      <c r="AC1236" t="s">
        <v>45</v>
      </c>
      <c r="AD1236" t="s">
        <v>45</v>
      </c>
      <c r="AE1236">
        <v>47</v>
      </c>
    </row>
    <row r="1237" spans="2:31" x14ac:dyDescent="0.25">
      <c r="B1237">
        <v>105</v>
      </c>
      <c r="C1237">
        <v>2019099</v>
      </c>
      <c r="D1237">
        <v>1745</v>
      </c>
      <c r="E1237" t="s">
        <v>114</v>
      </c>
      <c r="F1237" s="1">
        <v>99.04</v>
      </c>
      <c r="G1237" s="1">
        <f t="shared" si="19"/>
        <v>99.04</v>
      </c>
      <c r="H1237" s="2">
        <v>43951</v>
      </c>
      <c r="I1237" t="s">
        <v>38</v>
      </c>
      <c r="J1237" t="s">
        <v>128</v>
      </c>
      <c r="K1237" t="s">
        <v>116</v>
      </c>
      <c r="M1237">
        <v>2246</v>
      </c>
      <c r="N1237">
        <v>366413</v>
      </c>
      <c r="S1237" t="s">
        <v>117</v>
      </c>
      <c r="T1237">
        <v>305</v>
      </c>
      <c r="W1237">
        <v>4</v>
      </c>
      <c r="X1237">
        <v>20</v>
      </c>
      <c r="Y1237">
        <v>2</v>
      </c>
      <c r="Z1237">
        <v>1001564</v>
      </c>
      <c r="AA1237" t="s">
        <v>43</v>
      </c>
      <c r="AB1237">
        <v>102</v>
      </c>
      <c r="AC1237" t="s">
        <v>45</v>
      </c>
      <c r="AD1237" t="s">
        <v>45</v>
      </c>
      <c r="AE1237">
        <v>70</v>
      </c>
    </row>
    <row r="1238" spans="2:31" x14ac:dyDescent="0.25">
      <c r="B1238">
        <v>105</v>
      </c>
      <c r="C1238">
        <v>2019099</v>
      </c>
      <c r="D1238">
        <v>1747</v>
      </c>
      <c r="E1238" t="s">
        <v>37</v>
      </c>
      <c r="F1238" s="1">
        <v>99.04</v>
      </c>
      <c r="G1238" s="1">
        <f t="shared" si="19"/>
        <v>99.04</v>
      </c>
      <c r="H1238" s="2">
        <v>43951</v>
      </c>
      <c r="I1238" t="s">
        <v>38</v>
      </c>
      <c r="J1238" t="s">
        <v>133</v>
      </c>
      <c r="K1238" t="s">
        <v>116</v>
      </c>
      <c r="M1238">
        <v>2246</v>
      </c>
      <c r="N1238">
        <v>366413</v>
      </c>
      <c r="S1238" t="s">
        <v>117</v>
      </c>
      <c r="T1238">
        <v>305</v>
      </c>
      <c r="W1238">
        <v>4</v>
      </c>
      <c r="X1238">
        <v>20</v>
      </c>
      <c r="Y1238">
        <v>2</v>
      </c>
      <c r="Z1238">
        <v>1099820</v>
      </c>
      <c r="AA1238" t="s">
        <v>43</v>
      </c>
      <c r="AB1238">
        <v>102</v>
      </c>
      <c r="AC1238" t="s">
        <v>45</v>
      </c>
      <c r="AD1238" t="s">
        <v>45</v>
      </c>
      <c r="AE1238">
        <v>88</v>
      </c>
    </row>
    <row r="1239" spans="2:31" x14ac:dyDescent="0.25">
      <c r="B1239">
        <v>105</v>
      </c>
      <c r="C1239">
        <v>2019099</v>
      </c>
      <c r="D1239">
        <v>1747</v>
      </c>
      <c r="E1239" t="s">
        <v>37</v>
      </c>
      <c r="F1239" s="1">
        <v>99.04</v>
      </c>
      <c r="G1239" s="1">
        <f t="shared" si="19"/>
        <v>99.04</v>
      </c>
      <c r="H1239" s="2">
        <v>43951</v>
      </c>
      <c r="I1239" t="s">
        <v>38</v>
      </c>
      <c r="J1239" t="s">
        <v>133</v>
      </c>
      <c r="K1239" t="s">
        <v>116</v>
      </c>
      <c r="M1239">
        <v>2246</v>
      </c>
      <c r="N1239">
        <v>366413</v>
      </c>
      <c r="S1239" t="s">
        <v>117</v>
      </c>
      <c r="T1239">
        <v>305</v>
      </c>
      <c r="W1239">
        <v>4</v>
      </c>
      <c r="X1239">
        <v>20</v>
      </c>
      <c r="Y1239">
        <v>2</v>
      </c>
      <c r="Z1239">
        <v>1099820</v>
      </c>
      <c r="AA1239" t="s">
        <v>43</v>
      </c>
      <c r="AB1239">
        <v>102</v>
      </c>
      <c r="AC1239" t="s">
        <v>45</v>
      </c>
      <c r="AD1239" t="s">
        <v>45</v>
      </c>
      <c r="AE1239">
        <v>90</v>
      </c>
    </row>
    <row r="1240" spans="2:31" x14ac:dyDescent="0.25">
      <c r="B1240">
        <v>105</v>
      </c>
      <c r="C1240">
        <v>2019099</v>
      </c>
      <c r="D1240">
        <v>1747</v>
      </c>
      <c r="E1240" t="s">
        <v>37</v>
      </c>
      <c r="F1240" s="1">
        <v>99.04</v>
      </c>
      <c r="G1240" s="1">
        <f t="shared" si="19"/>
        <v>99.04</v>
      </c>
      <c r="H1240" s="2">
        <v>43951</v>
      </c>
      <c r="I1240" t="s">
        <v>38</v>
      </c>
      <c r="J1240" t="s">
        <v>133</v>
      </c>
      <c r="K1240" t="s">
        <v>116</v>
      </c>
      <c r="M1240">
        <v>2246</v>
      </c>
      <c r="N1240">
        <v>366413</v>
      </c>
      <c r="S1240" t="s">
        <v>117</v>
      </c>
      <c r="T1240">
        <v>305</v>
      </c>
      <c r="W1240">
        <v>4</v>
      </c>
      <c r="X1240">
        <v>20</v>
      </c>
      <c r="Y1240">
        <v>2</v>
      </c>
      <c r="Z1240">
        <v>1099820</v>
      </c>
      <c r="AA1240" t="s">
        <v>43</v>
      </c>
      <c r="AB1240">
        <v>102</v>
      </c>
      <c r="AC1240" t="s">
        <v>45</v>
      </c>
      <c r="AD1240" t="s">
        <v>45</v>
      </c>
      <c r="AE1240">
        <v>92</v>
      </c>
    </row>
    <row r="1241" spans="2:31" x14ac:dyDescent="0.25">
      <c r="B1241">
        <v>105</v>
      </c>
      <c r="C1241">
        <v>2019099</v>
      </c>
      <c r="D1241">
        <v>1747</v>
      </c>
      <c r="E1241" t="s">
        <v>37</v>
      </c>
      <c r="F1241" s="1">
        <v>99.04</v>
      </c>
      <c r="G1241" s="1">
        <f t="shared" si="19"/>
        <v>99.04</v>
      </c>
      <c r="H1241" s="2">
        <v>43951</v>
      </c>
      <c r="I1241" t="s">
        <v>38</v>
      </c>
      <c r="J1241" t="s">
        <v>133</v>
      </c>
      <c r="K1241" t="s">
        <v>116</v>
      </c>
      <c r="M1241">
        <v>2246</v>
      </c>
      <c r="N1241">
        <v>366413</v>
      </c>
      <c r="S1241" t="s">
        <v>117</v>
      </c>
      <c r="T1241">
        <v>305</v>
      </c>
      <c r="W1241">
        <v>4</v>
      </c>
      <c r="X1241">
        <v>20</v>
      </c>
      <c r="Y1241">
        <v>2</v>
      </c>
      <c r="Z1241">
        <v>1099820</v>
      </c>
      <c r="AA1241" t="s">
        <v>43</v>
      </c>
      <c r="AB1241">
        <v>102</v>
      </c>
      <c r="AC1241" t="s">
        <v>45</v>
      </c>
      <c r="AD1241" t="s">
        <v>45</v>
      </c>
      <c r="AE1241">
        <v>93</v>
      </c>
    </row>
    <row r="1242" spans="2:31" x14ac:dyDescent="0.25">
      <c r="B1242">
        <v>105</v>
      </c>
      <c r="C1242">
        <v>2019099</v>
      </c>
      <c r="D1242">
        <v>1747</v>
      </c>
      <c r="E1242" t="s">
        <v>37</v>
      </c>
      <c r="F1242" s="1">
        <v>99.04</v>
      </c>
      <c r="G1242" s="1">
        <f t="shared" si="19"/>
        <v>99.04</v>
      </c>
      <c r="H1242" s="2">
        <v>43951</v>
      </c>
      <c r="I1242" t="s">
        <v>38</v>
      </c>
      <c r="J1242" t="s">
        <v>133</v>
      </c>
      <c r="K1242" t="s">
        <v>116</v>
      </c>
      <c r="M1242">
        <v>2246</v>
      </c>
      <c r="N1242">
        <v>366413</v>
      </c>
      <c r="S1242" t="s">
        <v>117</v>
      </c>
      <c r="T1242">
        <v>305</v>
      </c>
      <c r="W1242">
        <v>4</v>
      </c>
      <c r="X1242">
        <v>20</v>
      </c>
      <c r="Y1242">
        <v>2</v>
      </c>
      <c r="Z1242">
        <v>1099820</v>
      </c>
      <c r="AA1242" t="s">
        <v>43</v>
      </c>
      <c r="AB1242">
        <v>102</v>
      </c>
      <c r="AC1242" t="s">
        <v>45</v>
      </c>
      <c r="AD1242" t="s">
        <v>45</v>
      </c>
      <c r="AE1242">
        <v>95</v>
      </c>
    </row>
    <row r="1243" spans="2:31" x14ac:dyDescent="0.25">
      <c r="B1243">
        <v>105</v>
      </c>
      <c r="C1243">
        <v>2019099</v>
      </c>
      <c r="D1243">
        <v>1745</v>
      </c>
      <c r="E1243" t="s">
        <v>114</v>
      </c>
      <c r="F1243" s="1">
        <v>99.04</v>
      </c>
      <c r="G1243" s="1">
        <f t="shared" si="19"/>
        <v>99.04</v>
      </c>
      <c r="H1243" s="2">
        <v>43951</v>
      </c>
      <c r="I1243" t="s">
        <v>38</v>
      </c>
      <c r="J1243" t="s">
        <v>130</v>
      </c>
      <c r="K1243" t="s">
        <v>116</v>
      </c>
      <c r="M1243">
        <v>2246</v>
      </c>
      <c r="N1243">
        <v>366413</v>
      </c>
      <c r="S1243" t="s">
        <v>117</v>
      </c>
      <c r="T1243">
        <v>305</v>
      </c>
      <c r="W1243">
        <v>4</v>
      </c>
      <c r="X1243">
        <v>20</v>
      </c>
      <c r="Y1243">
        <v>2</v>
      </c>
      <c r="Z1243">
        <v>1099895</v>
      </c>
      <c r="AA1243" t="s">
        <v>43</v>
      </c>
      <c r="AB1243">
        <v>102</v>
      </c>
      <c r="AC1243" t="s">
        <v>45</v>
      </c>
      <c r="AD1243" t="s">
        <v>45</v>
      </c>
      <c r="AE1243">
        <v>97</v>
      </c>
    </row>
    <row r="1244" spans="2:31" x14ac:dyDescent="0.25">
      <c r="B1244">
        <v>105</v>
      </c>
      <c r="C1244">
        <v>2019099</v>
      </c>
      <c r="D1244">
        <v>1745</v>
      </c>
      <c r="E1244" t="s">
        <v>114</v>
      </c>
      <c r="F1244" s="1">
        <v>99.04</v>
      </c>
      <c r="G1244" s="1">
        <f t="shared" si="19"/>
        <v>99.04</v>
      </c>
      <c r="H1244" s="2">
        <v>43951</v>
      </c>
      <c r="I1244" t="s">
        <v>38</v>
      </c>
      <c r="J1244" t="s">
        <v>127</v>
      </c>
      <c r="K1244" t="s">
        <v>116</v>
      </c>
      <c r="M1244">
        <v>2246</v>
      </c>
      <c r="N1244">
        <v>366413</v>
      </c>
      <c r="S1244" t="s">
        <v>117</v>
      </c>
      <c r="T1244">
        <v>305</v>
      </c>
      <c r="W1244">
        <v>4</v>
      </c>
      <c r="X1244">
        <v>20</v>
      </c>
      <c r="Y1244">
        <v>2</v>
      </c>
      <c r="Z1244">
        <v>1099997</v>
      </c>
      <c r="AA1244" t="s">
        <v>43</v>
      </c>
      <c r="AB1244">
        <v>102</v>
      </c>
      <c r="AC1244" t="s">
        <v>45</v>
      </c>
      <c r="AD1244" t="s">
        <v>45</v>
      </c>
      <c r="AE1244">
        <v>103</v>
      </c>
    </row>
    <row r="1245" spans="2:31" x14ac:dyDescent="0.25">
      <c r="B1245">
        <v>105</v>
      </c>
      <c r="C1245">
        <v>2019099</v>
      </c>
      <c r="D1245">
        <v>1745</v>
      </c>
      <c r="E1245" t="s">
        <v>114</v>
      </c>
      <c r="F1245" s="1">
        <v>96.14</v>
      </c>
      <c r="G1245" s="1">
        <f t="shared" si="19"/>
        <v>96.14</v>
      </c>
      <c r="H1245" s="2">
        <v>43951</v>
      </c>
      <c r="I1245" t="s">
        <v>38</v>
      </c>
      <c r="J1245" t="s">
        <v>139</v>
      </c>
      <c r="K1245" t="s">
        <v>160</v>
      </c>
      <c r="M1245">
        <v>2246</v>
      </c>
      <c r="N1245">
        <v>366413</v>
      </c>
      <c r="S1245" t="s">
        <v>117</v>
      </c>
      <c r="T1245">
        <v>305</v>
      </c>
      <c r="W1245">
        <v>4</v>
      </c>
      <c r="X1245">
        <v>20</v>
      </c>
      <c r="Y1245">
        <v>2</v>
      </c>
      <c r="Z1245">
        <v>1099725</v>
      </c>
      <c r="AA1245" t="s">
        <v>43</v>
      </c>
      <c r="AB1245">
        <v>102</v>
      </c>
      <c r="AC1245" t="s">
        <v>45</v>
      </c>
      <c r="AD1245" t="s">
        <v>45</v>
      </c>
      <c r="AE1245">
        <v>87</v>
      </c>
    </row>
    <row r="1246" spans="2:31" x14ac:dyDescent="0.25">
      <c r="B1246">
        <v>105</v>
      </c>
      <c r="C1246">
        <v>2019099</v>
      </c>
      <c r="D1246">
        <v>1745</v>
      </c>
      <c r="E1246" t="s">
        <v>114</v>
      </c>
      <c r="F1246" s="1">
        <v>92</v>
      </c>
      <c r="G1246" s="1">
        <f t="shared" si="19"/>
        <v>92</v>
      </c>
      <c r="H1246" s="2">
        <v>43951</v>
      </c>
      <c r="I1246" t="s">
        <v>38</v>
      </c>
      <c r="J1246" t="s">
        <v>120</v>
      </c>
      <c r="K1246" t="s">
        <v>116</v>
      </c>
      <c r="M1246">
        <v>2246</v>
      </c>
      <c r="N1246">
        <v>366413</v>
      </c>
      <c r="S1246" t="s">
        <v>117</v>
      </c>
      <c r="T1246">
        <v>305</v>
      </c>
      <c r="W1246">
        <v>4</v>
      </c>
      <c r="X1246">
        <v>20</v>
      </c>
      <c r="Y1246">
        <v>1</v>
      </c>
      <c r="Z1246">
        <v>1099823</v>
      </c>
      <c r="AA1246" t="s">
        <v>43</v>
      </c>
      <c r="AB1246">
        <v>102</v>
      </c>
      <c r="AC1246" t="s">
        <v>45</v>
      </c>
      <c r="AD1246" t="s">
        <v>45</v>
      </c>
      <c r="AE1246">
        <v>20</v>
      </c>
    </row>
    <row r="1247" spans="2:31" x14ac:dyDescent="0.25">
      <c r="B1247">
        <v>105</v>
      </c>
      <c r="C1247">
        <v>2019099</v>
      </c>
      <c r="D1247">
        <v>1745</v>
      </c>
      <c r="E1247" t="s">
        <v>114</v>
      </c>
      <c r="F1247" s="1">
        <v>92</v>
      </c>
      <c r="G1247" s="1">
        <f t="shared" si="19"/>
        <v>92</v>
      </c>
      <c r="H1247" s="2">
        <v>43951</v>
      </c>
      <c r="I1247" t="s">
        <v>38</v>
      </c>
      <c r="J1247" t="s">
        <v>120</v>
      </c>
      <c r="K1247" t="s">
        <v>116</v>
      </c>
      <c r="M1247">
        <v>2246</v>
      </c>
      <c r="N1247">
        <v>366413</v>
      </c>
      <c r="S1247" t="s">
        <v>117</v>
      </c>
      <c r="T1247">
        <v>305</v>
      </c>
      <c r="W1247">
        <v>4</v>
      </c>
      <c r="X1247">
        <v>20</v>
      </c>
      <c r="Y1247">
        <v>1</v>
      </c>
      <c r="Z1247">
        <v>1099823</v>
      </c>
      <c r="AA1247" t="s">
        <v>43</v>
      </c>
      <c r="AB1247">
        <v>102</v>
      </c>
      <c r="AC1247" t="s">
        <v>45</v>
      </c>
      <c r="AD1247" t="s">
        <v>45</v>
      </c>
      <c r="AE1247">
        <v>21</v>
      </c>
    </row>
    <row r="1248" spans="2:31" x14ac:dyDescent="0.25">
      <c r="B1248">
        <v>105</v>
      </c>
      <c r="C1248">
        <v>2019099</v>
      </c>
      <c r="D1248">
        <v>1745</v>
      </c>
      <c r="E1248" t="s">
        <v>114</v>
      </c>
      <c r="F1248" s="1">
        <v>86.66</v>
      </c>
      <c r="G1248" s="1">
        <f t="shared" si="19"/>
        <v>86.66</v>
      </c>
      <c r="H1248" s="2">
        <v>43951</v>
      </c>
      <c r="I1248" t="s">
        <v>38</v>
      </c>
      <c r="J1248" t="s">
        <v>141</v>
      </c>
      <c r="K1248" t="s">
        <v>116</v>
      </c>
      <c r="M1248">
        <v>2246</v>
      </c>
      <c r="N1248">
        <v>366413</v>
      </c>
      <c r="S1248" t="s">
        <v>117</v>
      </c>
      <c r="T1248">
        <v>305</v>
      </c>
      <c r="W1248">
        <v>4</v>
      </c>
      <c r="X1248">
        <v>20</v>
      </c>
      <c r="Y1248">
        <v>2</v>
      </c>
      <c r="Z1248">
        <v>1001797</v>
      </c>
      <c r="AA1248" t="s">
        <v>43</v>
      </c>
      <c r="AB1248">
        <v>102</v>
      </c>
      <c r="AC1248" t="s">
        <v>45</v>
      </c>
      <c r="AD1248" t="s">
        <v>45</v>
      </c>
      <c r="AE1248">
        <v>53</v>
      </c>
    </row>
    <row r="1249" spans="2:31" x14ac:dyDescent="0.25">
      <c r="B1249">
        <v>105</v>
      </c>
      <c r="C1249">
        <v>2019099</v>
      </c>
      <c r="D1249">
        <v>1745</v>
      </c>
      <c r="E1249" t="s">
        <v>114</v>
      </c>
      <c r="F1249" s="1">
        <v>86.66</v>
      </c>
      <c r="G1249" s="1">
        <f t="shared" si="19"/>
        <v>86.66</v>
      </c>
      <c r="H1249" s="2">
        <v>43951</v>
      </c>
      <c r="I1249" t="s">
        <v>38</v>
      </c>
      <c r="J1249" t="s">
        <v>141</v>
      </c>
      <c r="K1249" t="s">
        <v>116</v>
      </c>
      <c r="M1249">
        <v>2246</v>
      </c>
      <c r="N1249">
        <v>366413</v>
      </c>
      <c r="S1249" t="s">
        <v>117</v>
      </c>
      <c r="T1249">
        <v>305</v>
      </c>
      <c r="W1249">
        <v>4</v>
      </c>
      <c r="X1249">
        <v>20</v>
      </c>
      <c r="Y1249">
        <v>2</v>
      </c>
      <c r="Z1249">
        <v>1001797</v>
      </c>
      <c r="AA1249" t="s">
        <v>43</v>
      </c>
      <c r="AB1249">
        <v>102</v>
      </c>
      <c r="AC1249" t="s">
        <v>45</v>
      </c>
      <c r="AD1249" t="s">
        <v>45</v>
      </c>
      <c r="AE1249">
        <v>54</v>
      </c>
    </row>
    <row r="1250" spans="2:31" x14ac:dyDescent="0.25">
      <c r="B1250">
        <v>105</v>
      </c>
      <c r="C1250">
        <v>2019099</v>
      </c>
      <c r="D1250">
        <v>1745</v>
      </c>
      <c r="E1250" t="s">
        <v>114</v>
      </c>
      <c r="F1250" s="1">
        <v>86.66</v>
      </c>
      <c r="G1250" s="1">
        <f t="shared" si="19"/>
        <v>86.66</v>
      </c>
      <c r="H1250" s="2">
        <v>43951</v>
      </c>
      <c r="I1250" t="s">
        <v>38</v>
      </c>
      <c r="J1250" t="s">
        <v>141</v>
      </c>
      <c r="K1250" t="s">
        <v>116</v>
      </c>
      <c r="M1250">
        <v>2246</v>
      </c>
      <c r="N1250">
        <v>366413</v>
      </c>
      <c r="S1250" t="s">
        <v>117</v>
      </c>
      <c r="T1250">
        <v>305</v>
      </c>
      <c r="W1250">
        <v>4</v>
      </c>
      <c r="X1250">
        <v>20</v>
      </c>
      <c r="Y1250">
        <v>2</v>
      </c>
      <c r="Z1250">
        <v>1001797</v>
      </c>
      <c r="AA1250" t="s">
        <v>43</v>
      </c>
      <c r="AB1250">
        <v>102</v>
      </c>
      <c r="AC1250" t="s">
        <v>45</v>
      </c>
      <c r="AD1250" t="s">
        <v>45</v>
      </c>
      <c r="AE1250">
        <v>55</v>
      </c>
    </row>
    <row r="1251" spans="2:31" x14ac:dyDescent="0.25">
      <c r="B1251">
        <v>105</v>
      </c>
      <c r="C1251">
        <v>2019099</v>
      </c>
      <c r="D1251">
        <v>1745</v>
      </c>
      <c r="E1251" t="s">
        <v>114</v>
      </c>
      <c r="F1251" s="1">
        <v>86.66</v>
      </c>
      <c r="G1251" s="1">
        <f t="shared" si="19"/>
        <v>86.66</v>
      </c>
      <c r="H1251" s="2">
        <v>43951</v>
      </c>
      <c r="I1251" t="s">
        <v>38</v>
      </c>
      <c r="J1251" t="s">
        <v>141</v>
      </c>
      <c r="K1251" t="s">
        <v>116</v>
      </c>
      <c r="M1251">
        <v>2246</v>
      </c>
      <c r="N1251">
        <v>366413</v>
      </c>
      <c r="S1251" t="s">
        <v>117</v>
      </c>
      <c r="T1251">
        <v>305</v>
      </c>
      <c r="W1251">
        <v>4</v>
      </c>
      <c r="X1251">
        <v>20</v>
      </c>
      <c r="Y1251">
        <v>2</v>
      </c>
      <c r="Z1251">
        <v>1001797</v>
      </c>
      <c r="AA1251" t="s">
        <v>43</v>
      </c>
      <c r="AB1251">
        <v>102</v>
      </c>
      <c r="AC1251" t="s">
        <v>45</v>
      </c>
      <c r="AD1251" t="s">
        <v>45</v>
      </c>
      <c r="AE1251">
        <v>56</v>
      </c>
    </row>
    <row r="1252" spans="2:31" x14ac:dyDescent="0.25">
      <c r="B1252">
        <v>105</v>
      </c>
      <c r="C1252">
        <v>2019099</v>
      </c>
      <c r="D1252">
        <v>1745</v>
      </c>
      <c r="E1252" t="s">
        <v>114</v>
      </c>
      <c r="F1252" s="1">
        <v>86.66</v>
      </c>
      <c r="G1252" s="1">
        <f t="shared" si="19"/>
        <v>86.66</v>
      </c>
      <c r="H1252" s="2">
        <v>43951</v>
      </c>
      <c r="I1252" t="s">
        <v>38</v>
      </c>
      <c r="J1252" t="s">
        <v>141</v>
      </c>
      <c r="K1252" t="s">
        <v>116</v>
      </c>
      <c r="M1252">
        <v>2246</v>
      </c>
      <c r="N1252">
        <v>366413</v>
      </c>
      <c r="S1252" t="s">
        <v>117</v>
      </c>
      <c r="T1252">
        <v>305</v>
      </c>
      <c r="W1252">
        <v>4</v>
      </c>
      <c r="X1252">
        <v>20</v>
      </c>
      <c r="Y1252">
        <v>2</v>
      </c>
      <c r="Z1252">
        <v>1001797</v>
      </c>
      <c r="AA1252" t="s">
        <v>43</v>
      </c>
      <c r="AB1252">
        <v>102</v>
      </c>
      <c r="AC1252" t="s">
        <v>45</v>
      </c>
      <c r="AD1252" t="s">
        <v>45</v>
      </c>
      <c r="AE1252">
        <v>57</v>
      </c>
    </row>
    <row r="1253" spans="2:31" x14ac:dyDescent="0.25">
      <c r="B1253">
        <v>105</v>
      </c>
      <c r="C1253">
        <v>2019099</v>
      </c>
      <c r="D1253">
        <v>1745</v>
      </c>
      <c r="E1253" t="s">
        <v>114</v>
      </c>
      <c r="F1253" s="1">
        <v>86.66</v>
      </c>
      <c r="G1253" s="1">
        <f t="shared" si="19"/>
        <v>86.66</v>
      </c>
      <c r="H1253" s="2">
        <v>43951</v>
      </c>
      <c r="I1253" t="s">
        <v>38</v>
      </c>
      <c r="J1253" t="s">
        <v>141</v>
      </c>
      <c r="K1253" t="s">
        <v>116</v>
      </c>
      <c r="M1253">
        <v>2246</v>
      </c>
      <c r="N1253">
        <v>366413</v>
      </c>
      <c r="S1253" t="s">
        <v>117</v>
      </c>
      <c r="T1253">
        <v>305</v>
      </c>
      <c r="W1253">
        <v>4</v>
      </c>
      <c r="X1253">
        <v>20</v>
      </c>
      <c r="Y1253">
        <v>2</v>
      </c>
      <c r="Z1253">
        <v>1001797</v>
      </c>
      <c r="AA1253" t="s">
        <v>43</v>
      </c>
      <c r="AB1253">
        <v>102</v>
      </c>
      <c r="AC1253" t="s">
        <v>45</v>
      </c>
      <c r="AD1253" t="s">
        <v>45</v>
      </c>
      <c r="AE1253">
        <v>58</v>
      </c>
    </row>
    <row r="1254" spans="2:31" x14ac:dyDescent="0.25">
      <c r="B1254">
        <v>105</v>
      </c>
      <c r="C1254">
        <v>2019099</v>
      </c>
      <c r="D1254">
        <v>1745</v>
      </c>
      <c r="E1254" t="s">
        <v>114</v>
      </c>
      <c r="F1254" s="1">
        <v>74.28</v>
      </c>
      <c r="G1254" s="1">
        <f t="shared" si="19"/>
        <v>74.28</v>
      </c>
      <c r="H1254" s="2">
        <v>43951</v>
      </c>
      <c r="I1254" t="s">
        <v>38</v>
      </c>
      <c r="J1254" t="s">
        <v>132</v>
      </c>
      <c r="K1254" t="s">
        <v>116</v>
      </c>
      <c r="M1254">
        <v>2246</v>
      </c>
      <c r="N1254">
        <v>366413</v>
      </c>
      <c r="S1254" t="s">
        <v>117</v>
      </c>
      <c r="T1254">
        <v>305</v>
      </c>
      <c r="W1254">
        <v>4</v>
      </c>
      <c r="X1254">
        <v>20</v>
      </c>
      <c r="Y1254">
        <v>1.5</v>
      </c>
      <c r="Z1254">
        <v>1001594</v>
      </c>
      <c r="AA1254" t="s">
        <v>43</v>
      </c>
      <c r="AB1254">
        <v>102</v>
      </c>
      <c r="AC1254" t="s">
        <v>45</v>
      </c>
      <c r="AD1254" t="s">
        <v>45</v>
      </c>
      <c r="AE1254">
        <v>49</v>
      </c>
    </row>
    <row r="1255" spans="2:31" x14ac:dyDescent="0.25">
      <c r="B1255">
        <v>105</v>
      </c>
      <c r="C1255">
        <v>2019099</v>
      </c>
      <c r="D1255">
        <v>1745</v>
      </c>
      <c r="E1255" t="s">
        <v>114</v>
      </c>
      <c r="F1255" s="1">
        <v>74.28</v>
      </c>
      <c r="G1255" s="1">
        <f t="shared" si="19"/>
        <v>74.28</v>
      </c>
      <c r="H1255" s="2">
        <v>43951</v>
      </c>
      <c r="I1255" t="s">
        <v>38</v>
      </c>
      <c r="J1255" t="s">
        <v>128</v>
      </c>
      <c r="K1255" t="s">
        <v>116</v>
      </c>
      <c r="M1255">
        <v>2246</v>
      </c>
      <c r="N1255">
        <v>366413</v>
      </c>
      <c r="S1255" t="s">
        <v>117</v>
      </c>
      <c r="T1255">
        <v>305</v>
      </c>
      <c r="W1255">
        <v>4</v>
      </c>
      <c r="X1255">
        <v>20</v>
      </c>
      <c r="Y1255">
        <v>1.5</v>
      </c>
      <c r="Z1255">
        <v>1001564</v>
      </c>
      <c r="AA1255" t="s">
        <v>43</v>
      </c>
      <c r="AB1255">
        <v>102</v>
      </c>
      <c r="AC1255" t="s">
        <v>45</v>
      </c>
      <c r="AD1255" t="s">
        <v>45</v>
      </c>
      <c r="AE1255">
        <v>71</v>
      </c>
    </row>
    <row r="1256" spans="2:31" x14ac:dyDescent="0.25">
      <c r="B1256">
        <v>105</v>
      </c>
      <c r="C1256">
        <v>2019099</v>
      </c>
      <c r="D1256">
        <v>1745</v>
      </c>
      <c r="E1256" t="s">
        <v>114</v>
      </c>
      <c r="F1256" s="1">
        <v>72.11</v>
      </c>
      <c r="G1256" s="1">
        <f t="shared" si="19"/>
        <v>72.11</v>
      </c>
      <c r="H1256" s="2">
        <v>43951</v>
      </c>
      <c r="I1256" t="s">
        <v>38</v>
      </c>
      <c r="J1256" t="s">
        <v>186</v>
      </c>
      <c r="K1256" t="s">
        <v>187</v>
      </c>
      <c r="M1256">
        <v>2246</v>
      </c>
      <c r="N1256">
        <v>366413</v>
      </c>
      <c r="S1256" t="s">
        <v>117</v>
      </c>
      <c r="T1256">
        <v>305</v>
      </c>
      <c r="W1256">
        <v>4</v>
      </c>
      <c r="X1256">
        <v>20</v>
      </c>
      <c r="Y1256">
        <v>1.5</v>
      </c>
      <c r="Z1256">
        <v>1099726</v>
      </c>
      <c r="AA1256" t="s">
        <v>43</v>
      </c>
      <c r="AB1256">
        <v>102</v>
      </c>
      <c r="AC1256" t="s">
        <v>45</v>
      </c>
      <c r="AD1256" t="s">
        <v>45</v>
      </c>
      <c r="AE1256">
        <v>32</v>
      </c>
    </row>
    <row r="1257" spans="2:31" x14ac:dyDescent="0.25">
      <c r="B1257">
        <v>105</v>
      </c>
      <c r="C1257">
        <v>2019099</v>
      </c>
      <c r="D1257">
        <v>1745</v>
      </c>
      <c r="E1257" t="s">
        <v>114</v>
      </c>
      <c r="F1257" s="1">
        <v>72.11</v>
      </c>
      <c r="G1257" s="1">
        <f t="shared" si="19"/>
        <v>72.11</v>
      </c>
      <c r="H1257" s="2">
        <v>43951</v>
      </c>
      <c r="I1257" t="s">
        <v>38</v>
      </c>
      <c r="J1257" t="s">
        <v>139</v>
      </c>
      <c r="K1257" t="s">
        <v>160</v>
      </c>
      <c r="M1257">
        <v>2246</v>
      </c>
      <c r="N1257">
        <v>366413</v>
      </c>
      <c r="S1257" t="s">
        <v>117</v>
      </c>
      <c r="T1257">
        <v>305</v>
      </c>
      <c r="W1257">
        <v>4</v>
      </c>
      <c r="X1257">
        <v>20</v>
      </c>
      <c r="Y1257">
        <v>1.5</v>
      </c>
      <c r="Z1257">
        <v>1099725</v>
      </c>
      <c r="AA1257" t="s">
        <v>43</v>
      </c>
      <c r="AB1257">
        <v>102</v>
      </c>
      <c r="AC1257" t="s">
        <v>45</v>
      </c>
      <c r="AD1257" t="s">
        <v>45</v>
      </c>
      <c r="AE1257">
        <v>86</v>
      </c>
    </row>
    <row r="1258" spans="2:31" x14ac:dyDescent="0.25">
      <c r="B1258">
        <v>105</v>
      </c>
      <c r="C1258">
        <v>2019099</v>
      </c>
      <c r="D1258">
        <v>1745</v>
      </c>
      <c r="E1258" t="s">
        <v>114</v>
      </c>
      <c r="F1258" s="1">
        <v>69.7</v>
      </c>
      <c r="G1258" s="1">
        <f t="shared" si="19"/>
        <v>69.7</v>
      </c>
      <c r="H1258" s="2">
        <v>43951</v>
      </c>
      <c r="I1258" t="s">
        <v>38</v>
      </c>
      <c r="J1258" t="s">
        <v>139</v>
      </c>
      <c r="K1258" t="s">
        <v>160</v>
      </c>
      <c r="M1258">
        <v>2246</v>
      </c>
      <c r="N1258">
        <v>366413</v>
      </c>
      <c r="S1258" t="s">
        <v>117</v>
      </c>
      <c r="T1258">
        <v>305</v>
      </c>
      <c r="W1258">
        <v>4</v>
      </c>
      <c r="X1258">
        <v>20</v>
      </c>
      <c r="Y1258">
        <v>1.45</v>
      </c>
      <c r="Z1258">
        <v>1099725</v>
      </c>
      <c r="AA1258" t="s">
        <v>43</v>
      </c>
      <c r="AB1258">
        <v>102</v>
      </c>
      <c r="AC1258" t="s">
        <v>45</v>
      </c>
      <c r="AD1258" t="s">
        <v>45</v>
      </c>
      <c r="AE1258">
        <v>41</v>
      </c>
    </row>
    <row r="1259" spans="2:31" x14ac:dyDescent="0.25">
      <c r="B1259">
        <v>105</v>
      </c>
      <c r="C1259">
        <v>2019099</v>
      </c>
      <c r="D1259">
        <v>1745</v>
      </c>
      <c r="E1259" t="s">
        <v>114</v>
      </c>
      <c r="F1259" s="1">
        <v>69.7</v>
      </c>
      <c r="G1259" s="1">
        <f t="shared" si="19"/>
        <v>69.7</v>
      </c>
      <c r="H1259" s="2">
        <v>43951</v>
      </c>
      <c r="I1259" t="s">
        <v>38</v>
      </c>
      <c r="J1259" t="s">
        <v>139</v>
      </c>
      <c r="K1259" t="s">
        <v>160</v>
      </c>
      <c r="M1259">
        <v>2246</v>
      </c>
      <c r="N1259">
        <v>366413</v>
      </c>
      <c r="S1259" t="s">
        <v>117</v>
      </c>
      <c r="T1259">
        <v>305</v>
      </c>
      <c r="W1259">
        <v>4</v>
      </c>
      <c r="X1259">
        <v>20</v>
      </c>
      <c r="Y1259">
        <v>1.45</v>
      </c>
      <c r="Z1259">
        <v>1099725</v>
      </c>
      <c r="AA1259" t="s">
        <v>43</v>
      </c>
      <c r="AB1259">
        <v>102</v>
      </c>
      <c r="AC1259" t="s">
        <v>45</v>
      </c>
      <c r="AD1259" t="s">
        <v>45</v>
      </c>
      <c r="AE1259">
        <v>83</v>
      </c>
    </row>
    <row r="1260" spans="2:31" x14ac:dyDescent="0.25">
      <c r="B1260">
        <v>105</v>
      </c>
      <c r="C1260">
        <v>2019099</v>
      </c>
      <c r="D1260">
        <v>1745</v>
      </c>
      <c r="E1260" t="s">
        <v>114</v>
      </c>
      <c r="F1260" s="1">
        <v>61.9</v>
      </c>
      <c r="G1260" s="1">
        <f t="shared" si="19"/>
        <v>61.9</v>
      </c>
      <c r="H1260" s="2">
        <v>43951</v>
      </c>
      <c r="I1260" t="s">
        <v>38</v>
      </c>
      <c r="J1260" t="s">
        <v>128</v>
      </c>
      <c r="K1260" t="s">
        <v>116</v>
      </c>
      <c r="M1260">
        <v>2246</v>
      </c>
      <c r="N1260">
        <v>366413</v>
      </c>
      <c r="S1260" t="s">
        <v>117</v>
      </c>
      <c r="T1260">
        <v>305</v>
      </c>
      <c r="W1260">
        <v>4</v>
      </c>
      <c r="X1260">
        <v>20</v>
      </c>
      <c r="Y1260">
        <v>1.25</v>
      </c>
      <c r="Z1260">
        <v>1001564</v>
      </c>
      <c r="AA1260" t="s">
        <v>43</v>
      </c>
      <c r="AB1260">
        <v>102</v>
      </c>
      <c r="AC1260" t="s">
        <v>45</v>
      </c>
      <c r="AD1260" t="s">
        <v>45</v>
      </c>
      <c r="AE1260">
        <v>74</v>
      </c>
    </row>
    <row r="1261" spans="2:31" x14ac:dyDescent="0.25">
      <c r="B1261">
        <v>105</v>
      </c>
      <c r="C1261">
        <v>2019099</v>
      </c>
      <c r="D1261">
        <v>1745</v>
      </c>
      <c r="E1261" t="s">
        <v>114</v>
      </c>
      <c r="F1261" s="1">
        <v>49.52</v>
      </c>
      <c r="G1261" s="1">
        <f t="shared" si="19"/>
        <v>49.52</v>
      </c>
      <c r="H1261" s="2">
        <v>43951</v>
      </c>
      <c r="I1261" t="s">
        <v>38</v>
      </c>
      <c r="J1261" t="s">
        <v>131</v>
      </c>
      <c r="K1261" t="s">
        <v>116</v>
      </c>
      <c r="M1261">
        <v>2246</v>
      </c>
      <c r="N1261">
        <v>366413</v>
      </c>
      <c r="S1261" t="s">
        <v>117</v>
      </c>
      <c r="T1261">
        <v>305</v>
      </c>
      <c r="W1261">
        <v>4</v>
      </c>
      <c r="X1261">
        <v>20</v>
      </c>
      <c r="Y1261">
        <v>1</v>
      </c>
      <c r="Z1261">
        <v>1001446</v>
      </c>
      <c r="AA1261" t="s">
        <v>43</v>
      </c>
      <c r="AB1261">
        <v>102</v>
      </c>
      <c r="AC1261" t="s">
        <v>45</v>
      </c>
      <c r="AD1261" t="s">
        <v>45</v>
      </c>
      <c r="AE1261">
        <v>45</v>
      </c>
    </row>
    <row r="1262" spans="2:31" x14ac:dyDescent="0.25">
      <c r="B1262">
        <v>105</v>
      </c>
      <c r="C1262">
        <v>2019099</v>
      </c>
      <c r="D1262">
        <v>1745</v>
      </c>
      <c r="E1262" t="s">
        <v>114</v>
      </c>
      <c r="F1262" s="1">
        <v>49.52</v>
      </c>
      <c r="G1262" s="1">
        <f t="shared" si="19"/>
        <v>49.52</v>
      </c>
      <c r="H1262" s="2">
        <v>43951</v>
      </c>
      <c r="I1262" t="s">
        <v>38</v>
      </c>
      <c r="J1262" t="s">
        <v>131</v>
      </c>
      <c r="K1262" t="s">
        <v>116</v>
      </c>
      <c r="M1262">
        <v>2246</v>
      </c>
      <c r="N1262">
        <v>366413</v>
      </c>
      <c r="S1262" t="s">
        <v>117</v>
      </c>
      <c r="T1262">
        <v>305</v>
      </c>
      <c r="W1262">
        <v>4</v>
      </c>
      <c r="X1262">
        <v>20</v>
      </c>
      <c r="Y1262">
        <v>1</v>
      </c>
      <c r="Z1262">
        <v>1001446</v>
      </c>
      <c r="AA1262" t="s">
        <v>43</v>
      </c>
      <c r="AB1262">
        <v>102</v>
      </c>
      <c r="AC1262" t="s">
        <v>45</v>
      </c>
      <c r="AD1262" t="s">
        <v>45</v>
      </c>
      <c r="AE1262">
        <v>46</v>
      </c>
    </row>
    <row r="1263" spans="2:31" x14ac:dyDescent="0.25">
      <c r="B1263">
        <v>105</v>
      </c>
      <c r="C1263">
        <v>2019099</v>
      </c>
      <c r="D1263">
        <v>1745</v>
      </c>
      <c r="E1263" t="s">
        <v>114</v>
      </c>
      <c r="F1263" s="1">
        <v>49.52</v>
      </c>
      <c r="G1263" s="1">
        <f t="shared" si="19"/>
        <v>49.52</v>
      </c>
      <c r="H1263" s="2">
        <v>43951</v>
      </c>
      <c r="I1263" t="s">
        <v>38</v>
      </c>
      <c r="J1263" t="s">
        <v>132</v>
      </c>
      <c r="K1263" t="s">
        <v>116</v>
      </c>
      <c r="M1263">
        <v>2246</v>
      </c>
      <c r="N1263">
        <v>366413</v>
      </c>
      <c r="S1263" t="s">
        <v>117</v>
      </c>
      <c r="T1263">
        <v>305</v>
      </c>
      <c r="W1263">
        <v>4</v>
      </c>
      <c r="X1263">
        <v>20</v>
      </c>
      <c r="Y1263">
        <v>1</v>
      </c>
      <c r="Z1263">
        <v>1001594</v>
      </c>
      <c r="AA1263" t="s">
        <v>43</v>
      </c>
      <c r="AB1263">
        <v>102</v>
      </c>
      <c r="AC1263" t="s">
        <v>45</v>
      </c>
      <c r="AD1263" t="s">
        <v>45</v>
      </c>
      <c r="AE1263">
        <v>51</v>
      </c>
    </row>
    <row r="1264" spans="2:31" x14ac:dyDescent="0.25">
      <c r="B1264">
        <v>105</v>
      </c>
      <c r="C1264">
        <v>2019099</v>
      </c>
      <c r="D1264">
        <v>1745</v>
      </c>
      <c r="E1264" t="s">
        <v>114</v>
      </c>
      <c r="F1264" s="1">
        <v>49.52</v>
      </c>
      <c r="G1264" s="1">
        <f t="shared" si="19"/>
        <v>49.52</v>
      </c>
      <c r="H1264" s="2">
        <v>43951</v>
      </c>
      <c r="I1264" t="s">
        <v>38</v>
      </c>
      <c r="J1264" t="s">
        <v>132</v>
      </c>
      <c r="K1264" t="s">
        <v>116</v>
      </c>
      <c r="M1264">
        <v>2246</v>
      </c>
      <c r="N1264">
        <v>366413</v>
      </c>
      <c r="S1264" t="s">
        <v>117</v>
      </c>
      <c r="T1264">
        <v>305</v>
      </c>
      <c r="W1264">
        <v>4</v>
      </c>
      <c r="X1264">
        <v>20</v>
      </c>
      <c r="Y1264">
        <v>1</v>
      </c>
      <c r="Z1264">
        <v>1001594</v>
      </c>
      <c r="AA1264" t="s">
        <v>43</v>
      </c>
      <c r="AB1264">
        <v>102</v>
      </c>
      <c r="AC1264" t="s">
        <v>45</v>
      </c>
      <c r="AD1264" t="s">
        <v>45</v>
      </c>
      <c r="AE1264">
        <v>52</v>
      </c>
    </row>
    <row r="1265" spans="2:31" x14ac:dyDescent="0.25">
      <c r="B1265">
        <v>105</v>
      </c>
      <c r="C1265">
        <v>2019099</v>
      </c>
      <c r="D1265">
        <v>1745</v>
      </c>
      <c r="E1265" t="s">
        <v>114</v>
      </c>
      <c r="F1265" s="1">
        <v>49.52</v>
      </c>
      <c r="G1265" s="1">
        <f t="shared" si="19"/>
        <v>49.52</v>
      </c>
      <c r="H1265" s="2">
        <v>43951</v>
      </c>
      <c r="I1265" t="s">
        <v>38</v>
      </c>
      <c r="J1265" t="s">
        <v>128</v>
      </c>
      <c r="K1265" t="s">
        <v>116</v>
      </c>
      <c r="M1265">
        <v>2246</v>
      </c>
      <c r="N1265">
        <v>366413</v>
      </c>
      <c r="S1265" t="s">
        <v>117</v>
      </c>
      <c r="T1265">
        <v>305</v>
      </c>
      <c r="W1265">
        <v>4</v>
      </c>
      <c r="X1265">
        <v>20</v>
      </c>
      <c r="Y1265">
        <v>1</v>
      </c>
      <c r="Z1265">
        <v>1001564</v>
      </c>
      <c r="AA1265" t="s">
        <v>43</v>
      </c>
      <c r="AB1265">
        <v>102</v>
      </c>
      <c r="AC1265" t="s">
        <v>45</v>
      </c>
      <c r="AD1265" t="s">
        <v>45</v>
      </c>
      <c r="AE1265">
        <v>76</v>
      </c>
    </row>
    <row r="1266" spans="2:31" x14ac:dyDescent="0.25">
      <c r="B1266">
        <v>105</v>
      </c>
      <c r="C1266">
        <v>2019099</v>
      </c>
      <c r="D1266">
        <v>1747</v>
      </c>
      <c r="E1266" t="s">
        <v>37</v>
      </c>
      <c r="F1266" s="1">
        <v>49.52</v>
      </c>
      <c r="G1266" s="1">
        <f t="shared" si="19"/>
        <v>49.52</v>
      </c>
      <c r="H1266" s="2">
        <v>43951</v>
      </c>
      <c r="I1266" t="s">
        <v>38</v>
      </c>
      <c r="J1266" t="s">
        <v>133</v>
      </c>
      <c r="K1266" t="s">
        <v>116</v>
      </c>
      <c r="M1266">
        <v>2246</v>
      </c>
      <c r="N1266">
        <v>366413</v>
      </c>
      <c r="S1266" t="s">
        <v>117</v>
      </c>
      <c r="T1266">
        <v>305</v>
      </c>
      <c r="W1266">
        <v>4</v>
      </c>
      <c r="X1266">
        <v>20</v>
      </c>
      <c r="Y1266">
        <v>1</v>
      </c>
      <c r="Z1266">
        <v>1099820</v>
      </c>
      <c r="AA1266" t="s">
        <v>43</v>
      </c>
      <c r="AB1266">
        <v>102</v>
      </c>
      <c r="AC1266" t="s">
        <v>45</v>
      </c>
      <c r="AD1266" t="s">
        <v>45</v>
      </c>
      <c r="AE1266">
        <v>91</v>
      </c>
    </row>
    <row r="1267" spans="2:31" x14ac:dyDescent="0.25">
      <c r="B1267">
        <v>105</v>
      </c>
      <c r="C1267">
        <v>2019099</v>
      </c>
      <c r="D1267">
        <v>1747</v>
      </c>
      <c r="E1267" t="s">
        <v>37</v>
      </c>
      <c r="F1267" s="1">
        <v>49.52</v>
      </c>
      <c r="G1267" s="1">
        <f t="shared" si="19"/>
        <v>49.52</v>
      </c>
      <c r="H1267" s="2">
        <v>43951</v>
      </c>
      <c r="I1267" t="s">
        <v>38</v>
      </c>
      <c r="J1267" t="s">
        <v>133</v>
      </c>
      <c r="K1267" t="s">
        <v>116</v>
      </c>
      <c r="M1267">
        <v>2246</v>
      </c>
      <c r="N1267">
        <v>366413</v>
      </c>
      <c r="S1267" t="s">
        <v>117</v>
      </c>
      <c r="T1267">
        <v>305</v>
      </c>
      <c r="W1267">
        <v>4</v>
      </c>
      <c r="X1267">
        <v>20</v>
      </c>
      <c r="Y1267">
        <v>1</v>
      </c>
      <c r="Z1267">
        <v>1099820</v>
      </c>
      <c r="AA1267" t="s">
        <v>43</v>
      </c>
      <c r="AB1267">
        <v>102</v>
      </c>
      <c r="AC1267" t="s">
        <v>45</v>
      </c>
      <c r="AD1267" t="s">
        <v>45</v>
      </c>
      <c r="AE1267">
        <v>94</v>
      </c>
    </row>
    <row r="1268" spans="2:31" x14ac:dyDescent="0.25">
      <c r="B1268">
        <v>105</v>
      </c>
      <c r="C1268">
        <v>2019099</v>
      </c>
      <c r="D1268">
        <v>1747</v>
      </c>
      <c r="E1268" t="s">
        <v>37</v>
      </c>
      <c r="F1268" s="1">
        <v>49.52</v>
      </c>
      <c r="G1268" s="1">
        <f t="shared" si="19"/>
        <v>49.52</v>
      </c>
      <c r="H1268" s="2">
        <v>43951</v>
      </c>
      <c r="I1268" t="s">
        <v>38</v>
      </c>
      <c r="J1268" t="s">
        <v>133</v>
      </c>
      <c r="K1268" t="s">
        <v>116</v>
      </c>
      <c r="M1268">
        <v>2246</v>
      </c>
      <c r="N1268">
        <v>366413</v>
      </c>
      <c r="S1268" t="s">
        <v>117</v>
      </c>
      <c r="T1268">
        <v>305</v>
      </c>
      <c r="W1268">
        <v>4</v>
      </c>
      <c r="X1268">
        <v>20</v>
      </c>
      <c r="Y1268">
        <v>1</v>
      </c>
      <c r="Z1268">
        <v>1099820</v>
      </c>
      <c r="AA1268" t="s">
        <v>43</v>
      </c>
      <c r="AB1268">
        <v>102</v>
      </c>
      <c r="AC1268" t="s">
        <v>45</v>
      </c>
      <c r="AD1268" t="s">
        <v>45</v>
      </c>
      <c r="AE1268">
        <v>96</v>
      </c>
    </row>
    <row r="1269" spans="2:31" x14ac:dyDescent="0.25">
      <c r="B1269">
        <v>105</v>
      </c>
      <c r="C1269">
        <v>2019099</v>
      </c>
      <c r="D1269">
        <v>1745</v>
      </c>
      <c r="E1269" t="s">
        <v>114</v>
      </c>
      <c r="F1269" s="1">
        <v>49.52</v>
      </c>
      <c r="G1269" s="1">
        <f t="shared" si="19"/>
        <v>49.52</v>
      </c>
      <c r="H1269" s="2">
        <v>43951</v>
      </c>
      <c r="I1269" t="s">
        <v>38</v>
      </c>
      <c r="J1269" t="s">
        <v>130</v>
      </c>
      <c r="K1269" t="s">
        <v>116</v>
      </c>
      <c r="M1269">
        <v>2246</v>
      </c>
      <c r="N1269">
        <v>366413</v>
      </c>
      <c r="S1269" t="s">
        <v>117</v>
      </c>
      <c r="T1269">
        <v>305</v>
      </c>
      <c r="W1269">
        <v>4</v>
      </c>
      <c r="X1269">
        <v>20</v>
      </c>
      <c r="Y1269">
        <v>1</v>
      </c>
      <c r="Z1269">
        <v>1099895</v>
      </c>
      <c r="AA1269" t="s">
        <v>43</v>
      </c>
      <c r="AB1269">
        <v>102</v>
      </c>
      <c r="AC1269" t="s">
        <v>45</v>
      </c>
      <c r="AD1269" t="s">
        <v>45</v>
      </c>
      <c r="AE1269">
        <v>98</v>
      </c>
    </row>
    <row r="1270" spans="2:31" x14ac:dyDescent="0.25">
      <c r="B1270">
        <v>105</v>
      </c>
      <c r="C1270">
        <v>2019099</v>
      </c>
      <c r="D1270">
        <v>1745</v>
      </c>
      <c r="E1270" t="s">
        <v>114</v>
      </c>
      <c r="F1270" s="1">
        <v>49.52</v>
      </c>
      <c r="G1270" s="1">
        <f t="shared" si="19"/>
        <v>49.52</v>
      </c>
      <c r="H1270" s="2">
        <v>43951</v>
      </c>
      <c r="I1270" t="s">
        <v>38</v>
      </c>
      <c r="J1270" t="s">
        <v>130</v>
      </c>
      <c r="K1270" t="s">
        <v>116</v>
      </c>
      <c r="M1270">
        <v>2246</v>
      </c>
      <c r="N1270">
        <v>366413</v>
      </c>
      <c r="S1270" t="s">
        <v>117</v>
      </c>
      <c r="T1270">
        <v>305</v>
      </c>
      <c r="W1270">
        <v>4</v>
      </c>
      <c r="X1270">
        <v>20</v>
      </c>
      <c r="Y1270">
        <v>1</v>
      </c>
      <c r="Z1270">
        <v>1099895</v>
      </c>
      <c r="AA1270" t="s">
        <v>43</v>
      </c>
      <c r="AB1270">
        <v>102</v>
      </c>
      <c r="AC1270" t="s">
        <v>45</v>
      </c>
      <c r="AD1270" t="s">
        <v>45</v>
      </c>
      <c r="AE1270">
        <v>99</v>
      </c>
    </row>
    <row r="1271" spans="2:31" x14ac:dyDescent="0.25">
      <c r="B1271">
        <v>105</v>
      </c>
      <c r="C1271">
        <v>2019099</v>
      </c>
      <c r="D1271">
        <v>1745</v>
      </c>
      <c r="E1271" t="s">
        <v>114</v>
      </c>
      <c r="F1271" s="1">
        <v>48.07</v>
      </c>
      <c r="G1271" s="1">
        <f t="shared" si="19"/>
        <v>48.07</v>
      </c>
      <c r="H1271" s="2">
        <v>43951</v>
      </c>
      <c r="I1271" t="s">
        <v>38</v>
      </c>
      <c r="J1271" t="s">
        <v>186</v>
      </c>
      <c r="K1271" t="s">
        <v>187</v>
      </c>
      <c r="M1271">
        <v>2246</v>
      </c>
      <c r="N1271">
        <v>366413</v>
      </c>
      <c r="S1271" t="s">
        <v>117</v>
      </c>
      <c r="T1271">
        <v>305</v>
      </c>
      <c r="W1271">
        <v>4</v>
      </c>
      <c r="X1271">
        <v>20</v>
      </c>
      <c r="Y1271">
        <v>1</v>
      </c>
      <c r="Z1271">
        <v>1099726</v>
      </c>
      <c r="AA1271" t="s">
        <v>43</v>
      </c>
      <c r="AB1271">
        <v>102</v>
      </c>
      <c r="AC1271" t="s">
        <v>45</v>
      </c>
      <c r="AD1271" t="s">
        <v>45</v>
      </c>
      <c r="AE1271">
        <v>31</v>
      </c>
    </row>
    <row r="1272" spans="2:31" x14ac:dyDescent="0.25">
      <c r="B1272">
        <v>105</v>
      </c>
      <c r="C1272">
        <v>2019099</v>
      </c>
      <c r="D1272">
        <v>1745</v>
      </c>
      <c r="E1272" t="s">
        <v>114</v>
      </c>
      <c r="F1272" s="1">
        <v>48.07</v>
      </c>
      <c r="G1272" s="1">
        <f t="shared" si="19"/>
        <v>48.07</v>
      </c>
      <c r="H1272" s="2">
        <v>43951</v>
      </c>
      <c r="I1272" t="s">
        <v>38</v>
      </c>
      <c r="J1272" t="s">
        <v>186</v>
      </c>
      <c r="K1272" t="s">
        <v>187</v>
      </c>
      <c r="M1272">
        <v>2246</v>
      </c>
      <c r="N1272">
        <v>366413</v>
      </c>
      <c r="S1272" t="s">
        <v>117</v>
      </c>
      <c r="T1272">
        <v>305</v>
      </c>
      <c r="W1272">
        <v>4</v>
      </c>
      <c r="X1272">
        <v>20</v>
      </c>
      <c r="Y1272">
        <v>1</v>
      </c>
      <c r="Z1272">
        <v>1099726</v>
      </c>
      <c r="AA1272" t="s">
        <v>43</v>
      </c>
      <c r="AB1272">
        <v>102</v>
      </c>
      <c r="AC1272" t="s">
        <v>45</v>
      </c>
      <c r="AD1272" t="s">
        <v>45</v>
      </c>
      <c r="AE1272">
        <v>33</v>
      </c>
    </row>
    <row r="1273" spans="2:31" x14ac:dyDescent="0.25">
      <c r="B1273">
        <v>105</v>
      </c>
      <c r="C1273">
        <v>2019099</v>
      </c>
      <c r="D1273">
        <v>1745</v>
      </c>
      <c r="E1273" t="s">
        <v>114</v>
      </c>
      <c r="F1273" s="1">
        <v>48.07</v>
      </c>
      <c r="G1273" s="1">
        <f t="shared" si="19"/>
        <v>48.07</v>
      </c>
      <c r="H1273" s="2">
        <v>43951</v>
      </c>
      <c r="I1273" t="s">
        <v>38</v>
      </c>
      <c r="J1273" t="s">
        <v>186</v>
      </c>
      <c r="K1273" t="s">
        <v>187</v>
      </c>
      <c r="M1273">
        <v>2246</v>
      </c>
      <c r="N1273">
        <v>366413</v>
      </c>
      <c r="S1273" t="s">
        <v>117</v>
      </c>
      <c r="T1273">
        <v>305</v>
      </c>
      <c r="W1273">
        <v>4</v>
      </c>
      <c r="X1273">
        <v>20</v>
      </c>
      <c r="Y1273">
        <v>1</v>
      </c>
      <c r="Z1273">
        <v>1099726</v>
      </c>
      <c r="AA1273" t="s">
        <v>43</v>
      </c>
      <c r="AB1273">
        <v>102</v>
      </c>
      <c r="AC1273" t="s">
        <v>45</v>
      </c>
      <c r="AD1273" t="s">
        <v>45</v>
      </c>
      <c r="AE1273">
        <v>37</v>
      </c>
    </row>
    <row r="1274" spans="2:31" x14ac:dyDescent="0.25">
      <c r="B1274">
        <v>105</v>
      </c>
      <c r="C1274">
        <v>2019099</v>
      </c>
      <c r="D1274">
        <v>1745</v>
      </c>
      <c r="E1274" t="s">
        <v>114</v>
      </c>
      <c r="F1274" s="1">
        <v>48.07</v>
      </c>
      <c r="G1274" s="1">
        <f t="shared" si="19"/>
        <v>48.07</v>
      </c>
      <c r="H1274" s="2">
        <v>43951</v>
      </c>
      <c r="I1274" t="s">
        <v>38</v>
      </c>
      <c r="J1274" t="s">
        <v>186</v>
      </c>
      <c r="K1274" t="s">
        <v>187</v>
      </c>
      <c r="M1274">
        <v>2246</v>
      </c>
      <c r="N1274">
        <v>366413</v>
      </c>
      <c r="S1274" t="s">
        <v>117</v>
      </c>
      <c r="T1274">
        <v>305</v>
      </c>
      <c r="W1274">
        <v>4</v>
      </c>
      <c r="X1274">
        <v>20</v>
      </c>
      <c r="Y1274">
        <v>1</v>
      </c>
      <c r="Z1274">
        <v>1099726</v>
      </c>
      <c r="AA1274" t="s">
        <v>43</v>
      </c>
      <c r="AB1274">
        <v>102</v>
      </c>
      <c r="AC1274" t="s">
        <v>45</v>
      </c>
      <c r="AD1274" t="s">
        <v>45</v>
      </c>
      <c r="AE1274">
        <v>38</v>
      </c>
    </row>
    <row r="1275" spans="2:31" x14ac:dyDescent="0.25">
      <c r="B1275">
        <v>105</v>
      </c>
      <c r="C1275">
        <v>2019099</v>
      </c>
      <c r="D1275">
        <v>1745</v>
      </c>
      <c r="E1275" t="s">
        <v>114</v>
      </c>
      <c r="F1275" s="1">
        <v>48.07</v>
      </c>
      <c r="G1275" s="1">
        <f t="shared" si="19"/>
        <v>48.07</v>
      </c>
      <c r="H1275" s="2">
        <v>43951</v>
      </c>
      <c r="I1275" t="s">
        <v>38</v>
      </c>
      <c r="J1275" t="s">
        <v>139</v>
      </c>
      <c r="K1275" t="s">
        <v>160</v>
      </c>
      <c r="M1275">
        <v>2246</v>
      </c>
      <c r="N1275">
        <v>366413</v>
      </c>
      <c r="S1275" t="s">
        <v>117</v>
      </c>
      <c r="T1275">
        <v>305</v>
      </c>
      <c r="W1275">
        <v>4</v>
      </c>
      <c r="X1275">
        <v>20</v>
      </c>
      <c r="Y1275">
        <v>1</v>
      </c>
      <c r="Z1275">
        <v>1099725</v>
      </c>
      <c r="AA1275" t="s">
        <v>43</v>
      </c>
      <c r="AB1275">
        <v>102</v>
      </c>
      <c r="AC1275" t="s">
        <v>45</v>
      </c>
      <c r="AD1275" t="s">
        <v>45</v>
      </c>
      <c r="AE1275">
        <v>39</v>
      </c>
    </row>
    <row r="1276" spans="2:31" x14ac:dyDescent="0.25">
      <c r="B1276">
        <v>105</v>
      </c>
      <c r="C1276">
        <v>2019099</v>
      </c>
      <c r="D1276">
        <v>1745</v>
      </c>
      <c r="E1276" t="s">
        <v>114</v>
      </c>
      <c r="F1276" s="1">
        <v>48.07</v>
      </c>
      <c r="G1276" s="1">
        <f t="shared" si="19"/>
        <v>48.07</v>
      </c>
      <c r="H1276" s="2">
        <v>43951</v>
      </c>
      <c r="I1276" t="s">
        <v>38</v>
      </c>
      <c r="J1276" t="s">
        <v>139</v>
      </c>
      <c r="K1276" t="s">
        <v>160</v>
      </c>
      <c r="M1276">
        <v>2246</v>
      </c>
      <c r="N1276">
        <v>366413</v>
      </c>
      <c r="S1276" t="s">
        <v>117</v>
      </c>
      <c r="T1276">
        <v>305</v>
      </c>
      <c r="W1276">
        <v>4</v>
      </c>
      <c r="X1276">
        <v>20</v>
      </c>
      <c r="Y1276">
        <v>1</v>
      </c>
      <c r="Z1276">
        <v>1099725</v>
      </c>
      <c r="AA1276" t="s">
        <v>43</v>
      </c>
      <c r="AB1276">
        <v>102</v>
      </c>
      <c r="AC1276" t="s">
        <v>45</v>
      </c>
      <c r="AD1276" t="s">
        <v>45</v>
      </c>
      <c r="AE1276">
        <v>80</v>
      </c>
    </row>
    <row r="1277" spans="2:31" x14ac:dyDescent="0.25">
      <c r="B1277">
        <v>105</v>
      </c>
      <c r="C1277">
        <v>2019099</v>
      </c>
      <c r="D1277">
        <v>1745</v>
      </c>
      <c r="E1277" t="s">
        <v>114</v>
      </c>
      <c r="F1277" s="1">
        <v>48.07</v>
      </c>
      <c r="G1277" s="1">
        <f t="shared" si="19"/>
        <v>48.07</v>
      </c>
      <c r="H1277" s="2">
        <v>43951</v>
      </c>
      <c r="I1277" t="s">
        <v>38</v>
      </c>
      <c r="J1277" t="s">
        <v>139</v>
      </c>
      <c r="K1277" t="s">
        <v>160</v>
      </c>
      <c r="M1277">
        <v>2246</v>
      </c>
      <c r="N1277">
        <v>366413</v>
      </c>
      <c r="S1277" t="s">
        <v>117</v>
      </c>
      <c r="T1277">
        <v>305</v>
      </c>
      <c r="W1277">
        <v>4</v>
      </c>
      <c r="X1277">
        <v>20</v>
      </c>
      <c r="Y1277">
        <v>1</v>
      </c>
      <c r="Z1277">
        <v>1099725</v>
      </c>
      <c r="AA1277" t="s">
        <v>43</v>
      </c>
      <c r="AB1277">
        <v>102</v>
      </c>
      <c r="AC1277" t="s">
        <v>45</v>
      </c>
      <c r="AD1277" t="s">
        <v>45</v>
      </c>
      <c r="AE1277">
        <v>85</v>
      </c>
    </row>
    <row r="1278" spans="2:31" x14ac:dyDescent="0.25">
      <c r="B1278">
        <v>105</v>
      </c>
      <c r="C1278">
        <v>2019099</v>
      </c>
      <c r="D1278">
        <v>1745</v>
      </c>
      <c r="E1278" t="s">
        <v>114</v>
      </c>
      <c r="F1278" s="1">
        <v>24.76</v>
      </c>
      <c r="G1278" s="1">
        <f t="shared" si="19"/>
        <v>24.76</v>
      </c>
      <c r="H1278" s="2">
        <v>43951</v>
      </c>
      <c r="I1278" t="s">
        <v>38</v>
      </c>
      <c r="J1278" t="s">
        <v>132</v>
      </c>
      <c r="K1278" t="s">
        <v>116</v>
      </c>
      <c r="M1278">
        <v>2246</v>
      </c>
      <c r="N1278">
        <v>366413</v>
      </c>
      <c r="S1278" t="s">
        <v>117</v>
      </c>
      <c r="T1278">
        <v>305</v>
      </c>
      <c r="W1278">
        <v>4</v>
      </c>
      <c r="X1278">
        <v>20</v>
      </c>
      <c r="Y1278">
        <v>0.5</v>
      </c>
      <c r="Z1278">
        <v>1001594</v>
      </c>
      <c r="AA1278" t="s">
        <v>43</v>
      </c>
      <c r="AB1278">
        <v>102</v>
      </c>
      <c r="AC1278" t="s">
        <v>45</v>
      </c>
      <c r="AD1278" t="s">
        <v>45</v>
      </c>
      <c r="AE1278">
        <v>50</v>
      </c>
    </row>
    <row r="1279" spans="2:31" x14ac:dyDescent="0.25">
      <c r="B1279">
        <v>105</v>
      </c>
      <c r="C1279">
        <v>2019099</v>
      </c>
      <c r="D1279">
        <v>1745</v>
      </c>
      <c r="E1279" t="s">
        <v>114</v>
      </c>
      <c r="F1279" s="1">
        <v>24.04</v>
      </c>
      <c r="G1279" s="1">
        <f t="shared" si="19"/>
        <v>24.04</v>
      </c>
      <c r="H1279" s="2">
        <v>43951</v>
      </c>
      <c r="I1279" t="s">
        <v>38</v>
      </c>
      <c r="J1279" t="s">
        <v>186</v>
      </c>
      <c r="K1279" t="s">
        <v>187</v>
      </c>
      <c r="M1279">
        <v>2246</v>
      </c>
      <c r="N1279">
        <v>366413</v>
      </c>
      <c r="S1279" t="s">
        <v>117</v>
      </c>
      <c r="T1279">
        <v>305</v>
      </c>
      <c r="W1279">
        <v>4</v>
      </c>
      <c r="X1279">
        <v>20</v>
      </c>
      <c r="Y1279">
        <v>0.5</v>
      </c>
      <c r="Z1279">
        <v>1099726</v>
      </c>
      <c r="AA1279" t="s">
        <v>43</v>
      </c>
      <c r="AB1279">
        <v>102</v>
      </c>
      <c r="AC1279" t="s">
        <v>45</v>
      </c>
      <c r="AD1279" t="s">
        <v>45</v>
      </c>
      <c r="AE1279">
        <v>34</v>
      </c>
    </row>
    <row r="1280" spans="2:31" x14ac:dyDescent="0.25">
      <c r="B1280">
        <v>105</v>
      </c>
      <c r="C1280">
        <v>2019099</v>
      </c>
      <c r="D1280">
        <v>1745</v>
      </c>
      <c r="E1280" t="s">
        <v>114</v>
      </c>
      <c r="F1280" s="1">
        <v>24.04</v>
      </c>
      <c r="G1280" s="1">
        <f t="shared" si="19"/>
        <v>24.04</v>
      </c>
      <c r="H1280" s="2">
        <v>43951</v>
      </c>
      <c r="I1280" t="s">
        <v>38</v>
      </c>
      <c r="J1280" t="s">
        <v>186</v>
      </c>
      <c r="K1280" t="s">
        <v>187</v>
      </c>
      <c r="M1280">
        <v>2246</v>
      </c>
      <c r="N1280">
        <v>366413</v>
      </c>
      <c r="S1280" t="s">
        <v>117</v>
      </c>
      <c r="T1280">
        <v>305</v>
      </c>
      <c r="W1280">
        <v>4</v>
      </c>
      <c r="X1280">
        <v>20</v>
      </c>
      <c r="Y1280">
        <v>0.5</v>
      </c>
      <c r="Z1280">
        <v>1099726</v>
      </c>
      <c r="AA1280" t="s">
        <v>43</v>
      </c>
      <c r="AB1280">
        <v>102</v>
      </c>
      <c r="AC1280" t="s">
        <v>45</v>
      </c>
      <c r="AD1280" t="s">
        <v>45</v>
      </c>
      <c r="AE1280">
        <v>35</v>
      </c>
    </row>
    <row r="1281" spans="2:31" x14ac:dyDescent="0.25">
      <c r="B1281">
        <v>105</v>
      </c>
      <c r="C1281">
        <v>2019099</v>
      </c>
      <c r="D1281">
        <v>1745</v>
      </c>
      <c r="E1281" t="s">
        <v>114</v>
      </c>
      <c r="F1281" s="1">
        <v>24.04</v>
      </c>
      <c r="G1281" s="1">
        <f t="shared" si="19"/>
        <v>24.04</v>
      </c>
      <c r="H1281" s="2">
        <v>43951</v>
      </c>
      <c r="I1281" t="s">
        <v>38</v>
      </c>
      <c r="J1281" t="s">
        <v>186</v>
      </c>
      <c r="K1281" t="s">
        <v>187</v>
      </c>
      <c r="M1281">
        <v>2246</v>
      </c>
      <c r="N1281">
        <v>366413</v>
      </c>
      <c r="S1281" t="s">
        <v>117</v>
      </c>
      <c r="T1281">
        <v>305</v>
      </c>
      <c r="W1281">
        <v>4</v>
      </c>
      <c r="X1281">
        <v>20</v>
      </c>
      <c r="Y1281">
        <v>0.5</v>
      </c>
      <c r="Z1281">
        <v>1099726</v>
      </c>
      <c r="AA1281" t="s">
        <v>43</v>
      </c>
      <c r="AB1281">
        <v>102</v>
      </c>
      <c r="AC1281" t="s">
        <v>45</v>
      </c>
      <c r="AD1281" t="s">
        <v>45</v>
      </c>
      <c r="AE1281">
        <v>36</v>
      </c>
    </row>
    <row r="1282" spans="2:31" x14ac:dyDescent="0.25">
      <c r="B1282">
        <v>105</v>
      </c>
      <c r="C1282">
        <v>2019099</v>
      </c>
      <c r="D1282">
        <v>1745</v>
      </c>
      <c r="E1282" t="s">
        <v>114</v>
      </c>
      <c r="F1282" s="1">
        <v>21.63</v>
      </c>
      <c r="G1282" s="1">
        <f t="shared" si="19"/>
        <v>21.63</v>
      </c>
      <c r="H1282" s="2">
        <v>43951</v>
      </c>
      <c r="I1282" t="s">
        <v>38</v>
      </c>
      <c r="J1282" t="s">
        <v>139</v>
      </c>
      <c r="K1282" t="s">
        <v>160</v>
      </c>
      <c r="M1282">
        <v>2246</v>
      </c>
      <c r="N1282">
        <v>366413</v>
      </c>
      <c r="S1282" t="s">
        <v>117</v>
      </c>
      <c r="T1282">
        <v>305</v>
      </c>
      <c r="W1282">
        <v>4</v>
      </c>
      <c r="X1282">
        <v>20</v>
      </c>
      <c r="Y1282">
        <v>0.45</v>
      </c>
      <c r="Z1282">
        <v>1099725</v>
      </c>
      <c r="AA1282" t="s">
        <v>43</v>
      </c>
      <c r="AB1282">
        <v>102</v>
      </c>
      <c r="AC1282" t="s">
        <v>45</v>
      </c>
      <c r="AD1282" t="s">
        <v>45</v>
      </c>
      <c r="AE1282">
        <v>40</v>
      </c>
    </row>
    <row r="1283" spans="2:31" x14ac:dyDescent="0.25">
      <c r="B1283">
        <v>105</v>
      </c>
      <c r="C1283">
        <v>2019099</v>
      </c>
      <c r="D1283">
        <v>1745</v>
      </c>
      <c r="E1283" t="s">
        <v>114</v>
      </c>
      <c r="F1283" s="1">
        <v>21.63</v>
      </c>
      <c r="G1283" s="1">
        <f t="shared" si="19"/>
        <v>21.63</v>
      </c>
      <c r="H1283" s="2">
        <v>43951</v>
      </c>
      <c r="I1283" t="s">
        <v>38</v>
      </c>
      <c r="J1283" t="s">
        <v>139</v>
      </c>
      <c r="K1283" t="s">
        <v>160</v>
      </c>
      <c r="M1283">
        <v>2246</v>
      </c>
      <c r="N1283">
        <v>366413</v>
      </c>
      <c r="S1283" t="s">
        <v>117</v>
      </c>
      <c r="T1283">
        <v>305</v>
      </c>
      <c r="W1283">
        <v>4</v>
      </c>
      <c r="X1283">
        <v>20</v>
      </c>
      <c r="Y1283">
        <v>0.45</v>
      </c>
      <c r="Z1283">
        <v>1099725</v>
      </c>
      <c r="AA1283" t="s">
        <v>43</v>
      </c>
      <c r="AB1283">
        <v>102</v>
      </c>
      <c r="AC1283" t="s">
        <v>45</v>
      </c>
      <c r="AD1283" t="s">
        <v>45</v>
      </c>
      <c r="AE1283">
        <v>84</v>
      </c>
    </row>
    <row r="1284" spans="2:31" x14ac:dyDescent="0.25">
      <c r="B1284">
        <v>105</v>
      </c>
      <c r="C1284">
        <v>2019099</v>
      </c>
      <c r="D1284">
        <v>1747</v>
      </c>
      <c r="E1284" t="s">
        <v>37</v>
      </c>
      <c r="F1284" s="1">
        <v>-72000</v>
      </c>
      <c r="G1284" s="1">
        <f t="shared" ref="G1284:G1347" si="20">ABS(F1284)</f>
        <v>72000</v>
      </c>
      <c r="H1284" s="2">
        <v>43951</v>
      </c>
      <c r="I1284" t="s">
        <v>38</v>
      </c>
      <c r="J1284" t="s">
        <v>58</v>
      </c>
      <c r="K1284" t="s">
        <v>208</v>
      </c>
      <c r="M1284">
        <v>369079</v>
      </c>
      <c r="N1284">
        <v>365391</v>
      </c>
      <c r="S1284" t="s">
        <v>50</v>
      </c>
      <c r="T1284">
        <v>305</v>
      </c>
      <c r="W1284">
        <v>4</v>
      </c>
      <c r="X1284">
        <v>20</v>
      </c>
      <c r="AA1284" t="s">
        <v>43</v>
      </c>
      <c r="AB1284">
        <v>102</v>
      </c>
      <c r="AC1284" t="s">
        <v>51</v>
      </c>
      <c r="AD1284" t="s">
        <v>45</v>
      </c>
      <c r="AE1284">
        <v>2</v>
      </c>
    </row>
    <row r="1285" spans="2:31" x14ac:dyDescent="0.25">
      <c r="B1285">
        <v>105</v>
      </c>
      <c r="C1285">
        <v>2019099</v>
      </c>
      <c r="D1285">
        <v>1745</v>
      </c>
      <c r="E1285" t="s">
        <v>114</v>
      </c>
      <c r="F1285">
        <v>392</v>
      </c>
      <c r="G1285" s="1">
        <f t="shared" si="20"/>
        <v>392</v>
      </c>
      <c r="H1285" s="2">
        <v>43966</v>
      </c>
      <c r="I1285" t="s">
        <v>38</v>
      </c>
      <c r="K1285" t="s">
        <v>116</v>
      </c>
      <c r="M1285">
        <v>2252</v>
      </c>
      <c r="N1285">
        <v>367714</v>
      </c>
      <c r="S1285" t="s">
        <v>117</v>
      </c>
      <c r="T1285">
        <v>305</v>
      </c>
      <c r="W1285">
        <v>5</v>
      </c>
      <c r="X1285">
        <v>20</v>
      </c>
      <c r="Y1285">
        <v>4</v>
      </c>
      <c r="Z1285">
        <v>1099823</v>
      </c>
      <c r="AA1285" t="s">
        <v>43</v>
      </c>
      <c r="AB1285">
        <v>102</v>
      </c>
      <c r="AC1285" t="s">
        <v>45</v>
      </c>
      <c r="AD1285" t="s">
        <v>45</v>
      </c>
      <c r="AE1285">
        <v>51</v>
      </c>
    </row>
    <row r="1286" spans="2:31" x14ac:dyDescent="0.25">
      <c r="B1286">
        <v>105</v>
      </c>
      <c r="C1286">
        <v>2019099</v>
      </c>
      <c r="D1286">
        <v>1745</v>
      </c>
      <c r="E1286" t="s">
        <v>114</v>
      </c>
      <c r="F1286">
        <v>392</v>
      </c>
      <c r="G1286" s="1">
        <f t="shared" si="20"/>
        <v>392</v>
      </c>
      <c r="H1286" s="2">
        <v>43966</v>
      </c>
      <c r="I1286" t="s">
        <v>38</v>
      </c>
      <c r="K1286" t="s">
        <v>116</v>
      </c>
      <c r="M1286">
        <v>2252</v>
      </c>
      <c r="N1286">
        <v>367714</v>
      </c>
      <c r="S1286" t="s">
        <v>117</v>
      </c>
      <c r="T1286">
        <v>305</v>
      </c>
      <c r="W1286">
        <v>5</v>
      </c>
      <c r="X1286">
        <v>20</v>
      </c>
      <c r="Y1286">
        <v>4</v>
      </c>
      <c r="Z1286">
        <v>1099823</v>
      </c>
      <c r="AA1286" t="s">
        <v>43</v>
      </c>
      <c r="AB1286">
        <v>102</v>
      </c>
      <c r="AC1286" t="s">
        <v>45</v>
      </c>
      <c r="AD1286" t="s">
        <v>45</v>
      </c>
      <c r="AE1286">
        <v>53</v>
      </c>
    </row>
    <row r="1287" spans="2:31" x14ac:dyDescent="0.25">
      <c r="B1287">
        <v>105</v>
      </c>
      <c r="C1287">
        <v>2019099</v>
      </c>
      <c r="D1287">
        <v>1745</v>
      </c>
      <c r="E1287" t="s">
        <v>114</v>
      </c>
      <c r="F1287">
        <v>392</v>
      </c>
      <c r="G1287" s="1">
        <f t="shared" si="20"/>
        <v>392</v>
      </c>
      <c r="H1287" s="2">
        <v>43966</v>
      </c>
      <c r="I1287" t="s">
        <v>38</v>
      </c>
      <c r="K1287" t="s">
        <v>116</v>
      </c>
      <c r="M1287">
        <v>2252</v>
      </c>
      <c r="N1287">
        <v>367714</v>
      </c>
      <c r="S1287" t="s">
        <v>117</v>
      </c>
      <c r="T1287">
        <v>305</v>
      </c>
      <c r="W1287">
        <v>5</v>
      </c>
      <c r="X1287">
        <v>20</v>
      </c>
      <c r="Y1287">
        <v>4</v>
      </c>
      <c r="Z1287">
        <v>1099823</v>
      </c>
      <c r="AA1287" t="s">
        <v>43</v>
      </c>
      <c r="AB1287">
        <v>102</v>
      </c>
      <c r="AC1287" t="s">
        <v>45</v>
      </c>
      <c r="AD1287" t="s">
        <v>45</v>
      </c>
      <c r="AE1287">
        <v>56</v>
      </c>
    </row>
    <row r="1288" spans="2:31" x14ac:dyDescent="0.25">
      <c r="B1288">
        <v>105</v>
      </c>
      <c r="C1288">
        <v>2019099</v>
      </c>
      <c r="D1288">
        <v>1745</v>
      </c>
      <c r="E1288" t="s">
        <v>114</v>
      </c>
      <c r="F1288">
        <v>312.62</v>
      </c>
      <c r="G1288" s="1">
        <f t="shared" si="20"/>
        <v>312.62</v>
      </c>
      <c r="H1288" s="2">
        <v>43966</v>
      </c>
      <c r="I1288" t="s">
        <v>38</v>
      </c>
      <c r="K1288" t="s">
        <v>116</v>
      </c>
      <c r="M1288">
        <v>2252</v>
      </c>
      <c r="N1288">
        <v>367714</v>
      </c>
      <c r="S1288" t="s">
        <v>117</v>
      </c>
      <c r="T1288">
        <v>305</v>
      </c>
      <c r="W1288">
        <v>5</v>
      </c>
      <c r="X1288">
        <v>20</v>
      </c>
      <c r="Y1288">
        <v>7</v>
      </c>
      <c r="Z1288">
        <v>1001702</v>
      </c>
      <c r="AA1288" t="s">
        <v>43</v>
      </c>
      <c r="AB1288">
        <v>102</v>
      </c>
      <c r="AC1288" t="s">
        <v>45</v>
      </c>
      <c r="AD1288" t="s">
        <v>45</v>
      </c>
      <c r="AE1288">
        <v>90</v>
      </c>
    </row>
    <row r="1289" spans="2:31" x14ac:dyDescent="0.25">
      <c r="B1289">
        <v>105</v>
      </c>
      <c r="C1289">
        <v>2019099</v>
      </c>
      <c r="D1289">
        <v>1745</v>
      </c>
      <c r="E1289" t="s">
        <v>114</v>
      </c>
      <c r="F1289">
        <v>303.31</v>
      </c>
      <c r="G1289" s="1">
        <f t="shared" si="20"/>
        <v>303.31</v>
      </c>
      <c r="H1289" s="2">
        <v>43966</v>
      </c>
      <c r="I1289" t="s">
        <v>38</v>
      </c>
      <c r="K1289" t="s">
        <v>116</v>
      </c>
      <c r="M1289">
        <v>2252</v>
      </c>
      <c r="N1289">
        <v>367714</v>
      </c>
      <c r="S1289" t="s">
        <v>117</v>
      </c>
      <c r="T1289">
        <v>305</v>
      </c>
      <c r="W1289">
        <v>5</v>
      </c>
      <c r="X1289">
        <v>20</v>
      </c>
      <c r="Y1289">
        <v>7</v>
      </c>
      <c r="Z1289">
        <v>1001702</v>
      </c>
      <c r="AA1289" t="s">
        <v>43</v>
      </c>
      <c r="AB1289">
        <v>102</v>
      </c>
      <c r="AC1289" t="s">
        <v>45</v>
      </c>
      <c r="AD1289" t="s">
        <v>45</v>
      </c>
      <c r="AE1289">
        <v>86</v>
      </c>
    </row>
    <row r="1290" spans="2:31" x14ac:dyDescent="0.25">
      <c r="B1290">
        <v>105</v>
      </c>
      <c r="C1290">
        <v>2019099</v>
      </c>
      <c r="D1290">
        <v>1745</v>
      </c>
      <c r="E1290" t="s">
        <v>114</v>
      </c>
      <c r="F1290">
        <v>294</v>
      </c>
      <c r="G1290" s="1">
        <f t="shared" si="20"/>
        <v>294</v>
      </c>
      <c r="H1290" s="2">
        <v>43966</v>
      </c>
      <c r="I1290" t="s">
        <v>38</v>
      </c>
      <c r="K1290" t="s">
        <v>116</v>
      </c>
      <c r="M1290">
        <v>2252</v>
      </c>
      <c r="N1290">
        <v>367714</v>
      </c>
      <c r="S1290" t="s">
        <v>117</v>
      </c>
      <c r="T1290">
        <v>305</v>
      </c>
      <c r="W1290">
        <v>5</v>
      </c>
      <c r="X1290">
        <v>20</v>
      </c>
      <c r="Y1290">
        <v>3</v>
      </c>
      <c r="Z1290">
        <v>1099823</v>
      </c>
      <c r="AA1290" t="s">
        <v>43</v>
      </c>
      <c r="AB1290">
        <v>102</v>
      </c>
      <c r="AC1290" t="s">
        <v>45</v>
      </c>
      <c r="AD1290" t="s">
        <v>45</v>
      </c>
      <c r="AE1290">
        <v>54</v>
      </c>
    </row>
    <row r="1291" spans="2:31" x14ac:dyDescent="0.25">
      <c r="B1291">
        <v>105</v>
      </c>
      <c r="C1291">
        <v>2019099</v>
      </c>
      <c r="D1291">
        <v>1745</v>
      </c>
      <c r="E1291" t="s">
        <v>114</v>
      </c>
      <c r="F1291">
        <v>294</v>
      </c>
      <c r="G1291" s="1">
        <f t="shared" si="20"/>
        <v>294</v>
      </c>
      <c r="H1291" s="2">
        <v>43966</v>
      </c>
      <c r="I1291" t="s">
        <v>38</v>
      </c>
      <c r="K1291" t="s">
        <v>116</v>
      </c>
      <c r="M1291">
        <v>2252</v>
      </c>
      <c r="N1291">
        <v>367714</v>
      </c>
      <c r="S1291" t="s">
        <v>117</v>
      </c>
      <c r="T1291">
        <v>305</v>
      </c>
      <c r="W1291">
        <v>5</v>
      </c>
      <c r="X1291">
        <v>20</v>
      </c>
      <c r="Y1291">
        <v>3</v>
      </c>
      <c r="Z1291">
        <v>1099823</v>
      </c>
      <c r="AA1291" t="s">
        <v>43</v>
      </c>
      <c r="AB1291">
        <v>102</v>
      </c>
      <c r="AC1291" t="s">
        <v>45</v>
      </c>
      <c r="AD1291" t="s">
        <v>45</v>
      </c>
      <c r="AE1291">
        <v>55</v>
      </c>
    </row>
    <row r="1292" spans="2:31" x14ac:dyDescent="0.25">
      <c r="B1292">
        <v>105</v>
      </c>
      <c r="C1292">
        <v>2019099</v>
      </c>
      <c r="D1292">
        <v>1745</v>
      </c>
      <c r="E1292" t="s">
        <v>114</v>
      </c>
      <c r="F1292">
        <v>276</v>
      </c>
      <c r="G1292" s="1">
        <f t="shared" si="20"/>
        <v>276</v>
      </c>
      <c r="H1292" s="2">
        <v>43966</v>
      </c>
      <c r="I1292" t="s">
        <v>38</v>
      </c>
      <c r="K1292" t="s">
        <v>116</v>
      </c>
      <c r="M1292">
        <v>2252</v>
      </c>
      <c r="N1292">
        <v>367714</v>
      </c>
      <c r="S1292" t="s">
        <v>117</v>
      </c>
      <c r="T1292">
        <v>305</v>
      </c>
      <c r="W1292">
        <v>5</v>
      </c>
      <c r="X1292">
        <v>20</v>
      </c>
      <c r="Y1292">
        <v>3</v>
      </c>
      <c r="Z1292">
        <v>1099823</v>
      </c>
      <c r="AA1292" t="s">
        <v>43</v>
      </c>
      <c r="AB1292">
        <v>102</v>
      </c>
      <c r="AC1292" t="s">
        <v>45</v>
      </c>
      <c r="AD1292" t="s">
        <v>45</v>
      </c>
      <c r="AE1292">
        <v>47</v>
      </c>
    </row>
    <row r="1293" spans="2:31" x14ac:dyDescent="0.25">
      <c r="B1293">
        <v>105</v>
      </c>
      <c r="C1293">
        <v>2019099</v>
      </c>
      <c r="D1293">
        <v>1745</v>
      </c>
      <c r="E1293" t="s">
        <v>114</v>
      </c>
      <c r="F1293">
        <v>276</v>
      </c>
      <c r="G1293" s="1">
        <f t="shared" si="20"/>
        <v>276</v>
      </c>
      <c r="H1293" s="2">
        <v>43966</v>
      </c>
      <c r="I1293" t="s">
        <v>38</v>
      </c>
      <c r="K1293" t="s">
        <v>116</v>
      </c>
      <c r="M1293">
        <v>2252</v>
      </c>
      <c r="N1293">
        <v>367714</v>
      </c>
      <c r="S1293" t="s">
        <v>117</v>
      </c>
      <c r="T1293">
        <v>305</v>
      </c>
      <c r="W1293">
        <v>5</v>
      </c>
      <c r="X1293">
        <v>20</v>
      </c>
      <c r="Y1293">
        <v>3</v>
      </c>
      <c r="Z1293">
        <v>1099823</v>
      </c>
      <c r="AA1293" t="s">
        <v>43</v>
      </c>
      <c r="AB1293">
        <v>102</v>
      </c>
      <c r="AC1293" t="s">
        <v>45</v>
      </c>
      <c r="AD1293" t="s">
        <v>45</v>
      </c>
      <c r="AE1293">
        <v>48</v>
      </c>
    </row>
    <row r="1294" spans="2:31" x14ac:dyDescent="0.25">
      <c r="B1294">
        <v>105</v>
      </c>
      <c r="C1294">
        <v>2019099</v>
      </c>
      <c r="D1294">
        <v>1745</v>
      </c>
      <c r="E1294" t="s">
        <v>114</v>
      </c>
      <c r="F1294">
        <v>276</v>
      </c>
      <c r="G1294" s="1">
        <f t="shared" si="20"/>
        <v>276</v>
      </c>
      <c r="H1294" s="2">
        <v>43966</v>
      </c>
      <c r="I1294" t="s">
        <v>38</v>
      </c>
      <c r="K1294" t="s">
        <v>116</v>
      </c>
      <c r="M1294">
        <v>2252</v>
      </c>
      <c r="N1294">
        <v>367714</v>
      </c>
      <c r="S1294" t="s">
        <v>117</v>
      </c>
      <c r="T1294">
        <v>305</v>
      </c>
      <c r="W1294">
        <v>5</v>
      </c>
      <c r="X1294">
        <v>20</v>
      </c>
      <c r="Y1294">
        <v>3</v>
      </c>
      <c r="Z1294">
        <v>1099823</v>
      </c>
      <c r="AA1294" t="s">
        <v>43</v>
      </c>
      <c r="AB1294">
        <v>102</v>
      </c>
      <c r="AC1294" t="s">
        <v>45</v>
      </c>
      <c r="AD1294" t="s">
        <v>45</v>
      </c>
      <c r="AE1294">
        <v>49</v>
      </c>
    </row>
    <row r="1295" spans="2:31" x14ac:dyDescent="0.25">
      <c r="B1295">
        <v>105</v>
      </c>
      <c r="C1295">
        <v>2019099</v>
      </c>
      <c r="D1295">
        <v>1745</v>
      </c>
      <c r="E1295" t="s">
        <v>114</v>
      </c>
      <c r="F1295">
        <v>276</v>
      </c>
      <c r="G1295" s="1">
        <f t="shared" si="20"/>
        <v>276</v>
      </c>
      <c r="H1295" s="2">
        <v>43966</v>
      </c>
      <c r="I1295" t="s">
        <v>38</v>
      </c>
      <c r="K1295" t="s">
        <v>116</v>
      </c>
      <c r="M1295">
        <v>2252</v>
      </c>
      <c r="N1295">
        <v>367714</v>
      </c>
      <c r="S1295" t="s">
        <v>117</v>
      </c>
      <c r="T1295">
        <v>305</v>
      </c>
      <c r="W1295">
        <v>5</v>
      </c>
      <c r="X1295">
        <v>20</v>
      </c>
      <c r="Y1295">
        <v>3</v>
      </c>
      <c r="Z1295">
        <v>1099823</v>
      </c>
      <c r="AA1295" t="s">
        <v>43</v>
      </c>
      <c r="AB1295">
        <v>102</v>
      </c>
      <c r="AC1295" t="s">
        <v>45</v>
      </c>
      <c r="AD1295" t="s">
        <v>45</v>
      </c>
      <c r="AE1295">
        <v>50</v>
      </c>
    </row>
    <row r="1296" spans="2:31" x14ac:dyDescent="0.25">
      <c r="B1296">
        <v>105</v>
      </c>
      <c r="C1296">
        <v>2019099</v>
      </c>
      <c r="D1296">
        <v>1745</v>
      </c>
      <c r="E1296" t="s">
        <v>114</v>
      </c>
      <c r="F1296">
        <v>267.95999999999998</v>
      </c>
      <c r="G1296" s="1">
        <f t="shared" si="20"/>
        <v>267.95999999999998</v>
      </c>
      <c r="H1296" s="2">
        <v>43966</v>
      </c>
      <c r="I1296" t="s">
        <v>38</v>
      </c>
      <c r="K1296" t="s">
        <v>116</v>
      </c>
      <c r="M1296">
        <v>2252</v>
      </c>
      <c r="N1296">
        <v>367714</v>
      </c>
      <c r="S1296" t="s">
        <v>117</v>
      </c>
      <c r="T1296">
        <v>305</v>
      </c>
      <c r="W1296">
        <v>5</v>
      </c>
      <c r="X1296">
        <v>20</v>
      </c>
      <c r="Y1296">
        <v>6</v>
      </c>
      <c r="Z1296">
        <v>1001702</v>
      </c>
      <c r="AA1296" t="s">
        <v>43</v>
      </c>
      <c r="AB1296">
        <v>102</v>
      </c>
      <c r="AC1296" t="s">
        <v>45</v>
      </c>
      <c r="AD1296" t="s">
        <v>45</v>
      </c>
      <c r="AE1296">
        <v>88</v>
      </c>
    </row>
    <row r="1297" spans="2:31" x14ac:dyDescent="0.25">
      <c r="B1297">
        <v>105</v>
      </c>
      <c r="C1297">
        <v>2019099</v>
      </c>
      <c r="D1297">
        <v>1745</v>
      </c>
      <c r="E1297" t="s">
        <v>114</v>
      </c>
      <c r="F1297">
        <v>267.95999999999998</v>
      </c>
      <c r="G1297" s="1">
        <f t="shared" si="20"/>
        <v>267.95999999999998</v>
      </c>
      <c r="H1297" s="2">
        <v>43966</v>
      </c>
      <c r="I1297" t="s">
        <v>38</v>
      </c>
      <c r="K1297" t="s">
        <v>116</v>
      </c>
      <c r="M1297">
        <v>2252</v>
      </c>
      <c r="N1297">
        <v>367714</v>
      </c>
      <c r="S1297" t="s">
        <v>117</v>
      </c>
      <c r="T1297">
        <v>305</v>
      </c>
      <c r="W1297">
        <v>5</v>
      </c>
      <c r="X1297">
        <v>20</v>
      </c>
      <c r="Y1297">
        <v>6</v>
      </c>
      <c r="Z1297">
        <v>1001702</v>
      </c>
      <c r="AA1297" t="s">
        <v>43</v>
      </c>
      <c r="AB1297">
        <v>102</v>
      </c>
      <c r="AC1297" t="s">
        <v>45</v>
      </c>
      <c r="AD1297" t="s">
        <v>45</v>
      </c>
      <c r="AE1297">
        <v>91</v>
      </c>
    </row>
    <row r="1298" spans="2:31" x14ac:dyDescent="0.25">
      <c r="B1298">
        <v>105</v>
      </c>
      <c r="C1298">
        <v>2019099</v>
      </c>
      <c r="D1298">
        <v>1745</v>
      </c>
      <c r="E1298" t="s">
        <v>114</v>
      </c>
      <c r="F1298">
        <v>259.98</v>
      </c>
      <c r="G1298" s="1">
        <f t="shared" si="20"/>
        <v>259.98</v>
      </c>
      <c r="H1298" s="2">
        <v>43966</v>
      </c>
      <c r="I1298" t="s">
        <v>38</v>
      </c>
      <c r="K1298" t="s">
        <v>116</v>
      </c>
      <c r="M1298">
        <v>2252</v>
      </c>
      <c r="N1298">
        <v>367714</v>
      </c>
      <c r="S1298" t="s">
        <v>117</v>
      </c>
      <c r="T1298">
        <v>305</v>
      </c>
      <c r="W1298">
        <v>5</v>
      </c>
      <c r="X1298">
        <v>20</v>
      </c>
      <c r="Y1298">
        <v>6</v>
      </c>
      <c r="Z1298">
        <v>1001702</v>
      </c>
      <c r="AA1298" t="s">
        <v>43</v>
      </c>
      <c r="AB1298">
        <v>102</v>
      </c>
      <c r="AC1298" t="s">
        <v>45</v>
      </c>
      <c r="AD1298" t="s">
        <v>45</v>
      </c>
      <c r="AE1298">
        <v>82</v>
      </c>
    </row>
    <row r="1299" spans="2:31" x14ac:dyDescent="0.25">
      <c r="B1299">
        <v>105</v>
      </c>
      <c r="C1299">
        <v>2019099</v>
      </c>
      <c r="D1299">
        <v>1745</v>
      </c>
      <c r="E1299" t="s">
        <v>114</v>
      </c>
      <c r="F1299">
        <v>259.98</v>
      </c>
      <c r="G1299" s="1">
        <f t="shared" si="20"/>
        <v>259.98</v>
      </c>
      <c r="H1299" s="2">
        <v>43966</v>
      </c>
      <c r="I1299" t="s">
        <v>38</v>
      </c>
      <c r="K1299" t="s">
        <v>116</v>
      </c>
      <c r="M1299">
        <v>2252</v>
      </c>
      <c r="N1299">
        <v>367714</v>
      </c>
      <c r="S1299" t="s">
        <v>117</v>
      </c>
      <c r="T1299">
        <v>305</v>
      </c>
      <c r="W1299">
        <v>5</v>
      </c>
      <c r="X1299">
        <v>20</v>
      </c>
      <c r="Y1299">
        <v>6</v>
      </c>
      <c r="Z1299">
        <v>1001702</v>
      </c>
      <c r="AA1299" t="s">
        <v>43</v>
      </c>
      <c r="AB1299">
        <v>102</v>
      </c>
      <c r="AC1299" t="s">
        <v>45</v>
      </c>
      <c r="AD1299" t="s">
        <v>45</v>
      </c>
      <c r="AE1299">
        <v>83</v>
      </c>
    </row>
    <row r="1300" spans="2:31" x14ac:dyDescent="0.25">
      <c r="B1300">
        <v>105</v>
      </c>
      <c r="C1300">
        <v>2019099</v>
      </c>
      <c r="D1300">
        <v>1745</v>
      </c>
      <c r="E1300" t="s">
        <v>114</v>
      </c>
      <c r="F1300">
        <v>259.98</v>
      </c>
      <c r="G1300" s="1">
        <f t="shared" si="20"/>
        <v>259.98</v>
      </c>
      <c r="H1300" s="2">
        <v>43966</v>
      </c>
      <c r="I1300" t="s">
        <v>38</v>
      </c>
      <c r="K1300" t="s">
        <v>116</v>
      </c>
      <c r="M1300">
        <v>2252</v>
      </c>
      <c r="N1300">
        <v>367714</v>
      </c>
      <c r="S1300" t="s">
        <v>117</v>
      </c>
      <c r="T1300">
        <v>305</v>
      </c>
      <c r="W1300">
        <v>5</v>
      </c>
      <c r="X1300">
        <v>20</v>
      </c>
      <c r="Y1300">
        <v>6</v>
      </c>
      <c r="Z1300">
        <v>1001702</v>
      </c>
      <c r="AA1300" t="s">
        <v>43</v>
      </c>
      <c r="AB1300">
        <v>102</v>
      </c>
      <c r="AC1300" t="s">
        <v>45</v>
      </c>
      <c r="AD1300" t="s">
        <v>45</v>
      </c>
      <c r="AE1300">
        <v>85</v>
      </c>
    </row>
    <row r="1301" spans="2:31" x14ac:dyDescent="0.25">
      <c r="B1301">
        <v>105</v>
      </c>
      <c r="C1301">
        <v>2019099</v>
      </c>
      <c r="D1301">
        <v>1745</v>
      </c>
      <c r="E1301" t="s">
        <v>114</v>
      </c>
      <c r="F1301">
        <v>223.3</v>
      </c>
      <c r="G1301" s="1">
        <f t="shared" si="20"/>
        <v>223.3</v>
      </c>
      <c r="H1301" s="2">
        <v>43966</v>
      </c>
      <c r="I1301" t="s">
        <v>38</v>
      </c>
      <c r="K1301" t="s">
        <v>116</v>
      </c>
      <c r="M1301">
        <v>2252</v>
      </c>
      <c r="N1301">
        <v>367714</v>
      </c>
      <c r="S1301" t="s">
        <v>117</v>
      </c>
      <c r="T1301">
        <v>305</v>
      </c>
      <c r="W1301">
        <v>5</v>
      </c>
      <c r="X1301">
        <v>20</v>
      </c>
      <c r="Y1301">
        <v>5</v>
      </c>
      <c r="Z1301">
        <v>1001702</v>
      </c>
      <c r="AA1301" t="s">
        <v>43</v>
      </c>
      <c r="AB1301">
        <v>102</v>
      </c>
      <c r="AC1301" t="s">
        <v>45</v>
      </c>
      <c r="AD1301" t="s">
        <v>45</v>
      </c>
      <c r="AE1301">
        <v>89</v>
      </c>
    </row>
    <row r="1302" spans="2:31" x14ac:dyDescent="0.25">
      <c r="B1302">
        <v>105</v>
      </c>
      <c r="C1302">
        <v>2019099</v>
      </c>
      <c r="D1302">
        <v>1745</v>
      </c>
      <c r="E1302" t="s">
        <v>114</v>
      </c>
      <c r="F1302">
        <v>216.65</v>
      </c>
      <c r="G1302" s="1">
        <f t="shared" si="20"/>
        <v>216.65</v>
      </c>
      <c r="H1302" s="2">
        <v>43966</v>
      </c>
      <c r="I1302" t="s">
        <v>38</v>
      </c>
      <c r="K1302" t="s">
        <v>116</v>
      </c>
      <c r="M1302">
        <v>2252</v>
      </c>
      <c r="N1302">
        <v>367714</v>
      </c>
      <c r="S1302" t="s">
        <v>117</v>
      </c>
      <c r="T1302">
        <v>305</v>
      </c>
      <c r="W1302">
        <v>5</v>
      </c>
      <c r="X1302">
        <v>20</v>
      </c>
      <c r="Y1302">
        <v>5</v>
      </c>
      <c r="Z1302">
        <v>1001702</v>
      </c>
      <c r="AA1302" t="s">
        <v>43</v>
      </c>
      <c r="AB1302">
        <v>102</v>
      </c>
      <c r="AC1302" t="s">
        <v>45</v>
      </c>
      <c r="AD1302" t="s">
        <v>45</v>
      </c>
      <c r="AE1302">
        <v>84</v>
      </c>
    </row>
    <row r="1303" spans="2:31" x14ac:dyDescent="0.25">
      <c r="B1303">
        <v>105</v>
      </c>
      <c r="C1303">
        <v>2019099</v>
      </c>
      <c r="D1303">
        <v>1745</v>
      </c>
      <c r="E1303" t="s">
        <v>114</v>
      </c>
      <c r="F1303">
        <v>198.08</v>
      </c>
      <c r="G1303" s="1">
        <f t="shared" si="20"/>
        <v>198.08</v>
      </c>
      <c r="H1303" s="2">
        <v>43966</v>
      </c>
      <c r="I1303" t="s">
        <v>38</v>
      </c>
      <c r="K1303" t="s">
        <v>116</v>
      </c>
      <c r="M1303">
        <v>2252</v>
      </c>
      <c r="N1303">
        <v>367714</v>
      </c>
      <c r="S1303" t="s">
        <v>117</v>
      </c>
      <c r="T1303">
        <v>305</v>
      </c>
      <c r="W1303">
        <v>5</v>
      </c>
      <c r="X1303">
        <v>20</v>
      </c>
      <c r="Y1303">
        <v>4</v>
      </c>
      <c r="Z1303">
        <v>1099997</v>
      </c>
      <c r="AA1303" t="s">
        <v>43</v>
      </c>
      <c r="AB1303">
        <v>102</v>
      </c>
      <c r="AC1303" t="s">
        <v>45</v>
      </c>
      <c r="AD1303" t="s">
        <v>45</v>
      </c>
      <c r="AE1303">
        <v>42</v>
      </c>
    </row>
    <row r="1304" spans="2:31" x14ac:dyDescent="0.25">
      <c r="B1304">
        <v>105</v>
      </c>
      <c r="C1304">
        <v>2019099</v>
      </c>
      <c r="D1304">
        <v>1745</v>
      </c>
      <c r="E1304" t="s">
        <v>114</v>
      </c>
      <c r="F1304">
        <v>196</v>
      </c>
      <c r="G1304" s="1">
        <f t="shared" si="20"/>
        <v>196</v>
      </c>
      <c r="H1304" s="2">
        <v>43966</v>
      </c>
      <c r="I1304" t="s">
        <v>38</v>
      </c>
      <c r="K1304" t="s">
        <v>116</v>
      </c>
      <c r="M1304">
        <v>2252</v>
      </c>
      <c r="N1304">
        <v>367714</v>
      </c>
      <c r="S1304" t="s">
        <v>117</v>
      </c>
      <c r="T1304">
        <v>305</v>
      </c>
      <c r="W1304">
        <v>5</v>
      </c>
      <c r="X1304">
        <v>20</v>
      </c>
      <c r="Y1304">
        <v>2</v>
      </c>
      <c r="Z1304">
        <v>1099823</v>
      </c>
      <c r="AA1304" t="s">
        <v>43</v>
      </c>
      <c r="AB1304">
        <v>102</v>
      </c>
      <c r="AC1304" t="s">
        <v>45</v>
      </c>
      <c r="AD1304" t="s">
        <v>45</v>
      </c>
      <c r="AE1304">
        <v>52</v>
      </c>
    </row>
    <row r="1305" spans="2:31" x14ac:dyDescent="0.25">
      <c r="B1305">
        <v>105</v>
      </c>
      <c r="C1305">
        <v>2019099</v>
      </c>
      <c r="D1305">
        <v>1745</v>
      </c>
      <c r="E1305" t="s">
        <v>114</v>
      </c>
      <c r="F1305">
        <v>187.5</v>
      </c>
      <c r="G1305" s="1">
        <f t="shared" si="20"/>
        <v>187.5</v>
      </c>
      <c r="H1305" s="2">
        <v>43966</v>
      </c>
      <c r="I1305" t="s">
        <v>38</v>
      </c>
      <c r="K1305" t="s">
        <v>160</v>
      </c>
      <c r="M1305">
        <v>2252</v>
      </c>
      <c r="N1305">
        <v>367714</v>
      </c>
      <c r="S1305" t="s">
        <v>117</v>
      </c>
      <c r="T1305">
        <v>305</v>
      </c>
      <c r="W1305">
        <v>5</v>
      </c>
      <c r="X1305">
        <v>20</v>
      </c>
      <c r="Y1305">
        <v>2.5</v>
      </c>
      <c r="Z1305">
        <v>1099725</v>
      </c>
      <c r="AA1305" t="s">
        <v>43</v>
      </c>
      <c r="AB1305">
        <v>102</v>
      </c>
      <c r="AC1305" t="s">
        <v>45</v>
      </c>
      <c r="AD1305" t="s">
        <v>45</v>
      </c>
      <c r="AE1305">
        <v>25</v>
      </c>
    </row>
    <row r="1306" spans="2:31" x14ac:dyDescent="0.25">
      <c r="B1306">
        <v>105</v>
      </c>
      <c r="C1306">
        <v>2019099</v>
      </c>
      <c r="D1306">
        <v>1745</v>
      </c>
      <c r="E1306" t="s">
        <v>114</v>
      </c>
      <c r="F1306">
        <v>184</v>
      </c>
      <c r="G1306" s="1">
        <f t="shared" si="20"/>
        <v>184</v>
      </c>
      <c r="H1306" s="2">
        <v>43966</v>
      </c>
      <c r="I1306" t="s">
        <v>38</v>
      </c>
      <c r="K1306" t="s">
        <v>116</v>
      </c>
      <c r="M1306">
        <v>2252</v>
      </c>
      <c r="N1306">
        <v>367714</v>
      </c>
      <c r="S1306" t="s">
        <v>117</v>
      </c>
      <c r="T1306">
        <v>305</v>
      </c>
      <c r="W1306">
        <v>5</v>
      </c>
      <c r="X1306">
        <v>20</v>
      </c>
      <c r="Y1306">
        <v>2</v>
      </c>
      <c r="Z1306">
        <v>1099823</v>
      </c>
      <c r="AA1306" t="s">
        <v>43</v>
      </c>
      <c r="AB1306">
        <v>102</v>
      </c>
      <c r="AC1306" t="s">
        <v>45</v>
      </c>
      <c r="AD1306" t="s">
        <v>45</v>
      </c>
      <c r="AE1306">
        <v>46</v>
      </c>
    </row>
    <row r="1307" spans="2:31" x14ac:dyDescent="0.25">
      <c r="B1307">
        <v>105</v>
      </c>
      <c r="C1307">
        <v>2019099</v>
      </c>
      <c r="D1307">
        <v>1745</v>
      </c>
      <c r="E1307" t="s">
        <v>114</v>
      </c>
      <c r="F1307">
        <v>178.64</v>
      </c>
      <c r="G1307" s="1">
        <f t="shared" si="20"/>
        <v>178.64</v>
      </c>
      <c r="H1307" s="2">
        <v>43966</v>
      </c>
      <c r="I1307" t="s">
        <v>38</v>
      </c>
      <c r="K1307" t="s">
        <v>116</v>
      </c>
      <c r="M1307">
        <v>2252</v>
      </c>
      <c r="N1307">
        <v>367714</v>
      </c>
      <c r="S1307" t="s">
        <v>117</v>
      </c>
      <c r="T1307">
        <v>305</v>
      </c>
      <c r="W1307">
        <v>5</v>
      </c>
      <c r="X1307">
        <v>20</v>
      </c>
      <c r="Y1307">
        <v>4</v>
      </c>
      <c r="Z1307">
        <v>1001702</v>
      </c>
      <c r="AA1307" t="s">
        <v>43</v>
      </c>
      <c r="AB1307">
        <v>102</v>
      </c>
      <c r="AC1307" t="s">
        <v>45</v>
      </c>
      <c r="AD1307" t="s">
        <v>45</v>
      </c>
      <c r="AE1307">
        <v>87</v>
      </c>
    </row>
    <row r="1308" spans="2:31" x14ac:dyDescent="0.25">
      <c r="B1308">
        <v>105</v>
      </c>
      <c r="C1308">
        <v>2019099</v>
      </c>
      <c r="D1308">
        <v>1745</v>
      </c>
      <c r="E1308" t="s">
        <v>114</v>
      </c>
      <c r="F1308">
        <v>178.64</v>
      </c>
      <c r="G1308" s="1">
        <f t="shared" si="20"/>
        <v>178.64</v>
      </c>
      <c r="H1308" s="2">
        <v>43966</v>
      </c>
      <c r="I1308" t="s">
        <v>38</v>
      </c>
      <c r="K1308" t="s">
        <v>116</v>
      </c>
      <c r="M1308">
        <v>2252</v>
      </c>
      <c r="N1308">
        <v>367714</v>
      </c>
      <c r="S1308" t="s">
        <v>117</v>
      </c>
      <c r="T1308">
        <v>305</v>
      </c>
      <c r="W1308">
        <v>5</v>
      </c>
      <c r="X1308">
        <v>20</v>
      </c>
      <c r="Y1308">
        <v>4</v>
      </c>
      <c r="Z1308">
        <v>1001702</v>
      </c>
      <c r="AA1308" t="s">
        <v>43</v>
      </c>
      <c r="AB1308">
        <v>102</v>
      </c>
      <c r="AC1308" t="s">
        <v>45</v>
      </c>
      <c r="AD1308" t="s">
        <v>45</v>
      </c>
      <c r="AE1308">
        <v>92</v>
      </c>
    </row>
    <row r="1309" spans="2:31" x14ac:dyDescent="0.25">
      <c r="B1309">
        <v>105</v>
      </c>
      <c r="C1309">
        <v>2019099</v>
      </c>
      <c r="D1309">
        <v>1745</v>
      </c>
      <c r="E1309" t="s">
        <v>114</v>
      </c>
      <c r="F1309">
        <v>168.25</v>
      </c>
      <c r="G1309" s="1">
        <f t="shared" si="20"/>
        <v>168.25</v>
      </c>
      <c r="H1309" s="2">
        <v>43966</v>
      </c>
      <c r="I1309" t="s">
        <v>38</v>
      </c>
      <c r="K1309" t="s">
        <v>160</v>
      </c>
      <c r="M1309">
        <v>2252</v>
      </c>
      <c r="N1309">
        <v>367714</v>
      </c>
      <c r="S1309" t="s">
        <v>117</v>
      </c>
      <c r="T1309">
        <v>305</v>
      </c>
      <c r="W1309">
        <v>5</v>
      </c>
      <c r="X1309">
        <v>20</v>
      </c>
      <c r="Y1309">
        <v>3.5</v>
      </c>
      <c r="Z1309">
        <v>1099725</v>
      </c>
      <c r="AA1309" t="s">
        <v>43</v>
      </c>
      <c r="AB1309">
        <v>102</v>
      </c>
      <c r="AC1309" t="s">
        <v>45</v>
      </c>
      <c r="AD1309" t="s">
        <v>45</v>
      </c>
      <c r="AE1309">
        <v>63</v>
      </c>
    </row>
    <row r="1310" spans="2:31" x14ac:dyDescent="0.25">
      <c r="B1310">
        <v>105</v>
      </c>
      <c r="C1310">
        <v>2019099</v>
      </c>
      <c r="D1310">
        <v>1745</v>
      </c>
      <c r="E1310" t="s">
        <v>114</v>
      </c>
      <c r="F1310">
        <v>150</v>
      </c>
      <c r="G1310" s="1">
        <f t="shared" si="20"/>
        <v>150</v>
      </c>
      <c r="H1310" s="2">
        <v>43966</v>
      </c>
      <c r="I1310" t="s">
        <v>38</v>
      </c>
      <c r="K1310" t="s">
        <v>160</v>
      </c>
      <c r="M1310">
        <v>2252</v>
      </c>
      <c r="N1310">
        <v>367714</v>
      </c>
      <c r="S1310" t="s">
        <v>117</v>
      </c>
      <c r="T1310">
        <v>305</v>
      </c>
      <c r="W1310">
        <v>5</v>
      </c>
      <c r="X1310">
        <v>20</v>
      </c>
      <c r="Y1310">
        <v>2</v>
      </c>
      <c r="Z1310">
        <v>1099725</v>
      </c>
      <c r="AA1310" t="s">
        <v>43</v>
      </c>
      <c r="AB1310">
        <v>102</v>
      </c>
      <c r="AC1310" t="s">
        <v>45</v>
      </c>
      <c r="AD1310" t="s">
        <v>45</v>
      </c>
      <c r="AE1310">
        <v>23</v>
      </c>
    </row>
    <row r="1311" spans="2:31" x14ac:dyDescent="0.25">
      <c r="B1311">
        <v>105</v>
      </c>
      <c r="C1311">
        <v>2019099</v>
      </c>
      <c r="D1311">
        <v>1745</v>
      </c>
      <c r="E1311" t="s">
        <v>114</v>
      </c>
      <c r="F1311">
        <v>150</v>
      </c>
      <c r="G1311" s="1">
        <f t="shared" si="20"/>
        <v>150</v>
      </c>
      <c r="H1311" s="2">
        <v>43966</v>
      </c>
      <c r="I1311" t="s">
        <v>38</v>
      </c>
      <c r="K1311" t="s">
        <v>160</v>
      </c>
      <c r="M1311">
        <v>2252</v>
      </c>
      <c r="N1311">
        <v>367714</v>
      </c>
      <c r="S1311" t="s">
        <v>117</v>
      </c>
      <c r="T1311">
        <v>305</v>
      </c>
      <c r="W1311">
        <v>5</v>
      </c>
      <c r="X1311">
        <v>20</v>
      </c>
      <c r="Y1311">
        <v>2</v>
      </c>
      <c r="Z1311">
        <v>1099725</v>
      </c>
      <c r="AA1311" t="s">
        <v>43</v>
      </c>
      <c r="AB1311">
        <v>102</v>
      </c>
      <c r="AC1311" t="s">
        <v>45</v>
      </c>
      <c r="AD1311" t="s">
        <v>45</v>
      </c>
      <c r="AE1311">
        <v>64</v>
      </c>
    </row>
    <row r="1312" spans="2:31" x14ac:dyDescent="0.25">
      <c r="B1312">
        <v>105</v>
      </c>
      <c r="C1312">
        <v>2019099</v>
      </c>
      <c r="D1312">
        <v>1745</v>
      </c>
      <c r="E1312" t="s">
        <v>114</v>
      </c>
      <c r="F1312">
        <v>148.56</v>
      </c>
      <c r="G1312" s="1">
        <f t="shared" si="20"/>
        <v>148.56</v>
      </c>
      <c r="H1312" s="2">
        <v>43966</v>
      </c>
      <c r="I1312" t="s">
        <v>38</v>
      </c>
      <c r="K1312" t="s">
        <v>116</v>
      </c>
      <c r="M1312">
        <v>2252</v>
      </c>
      <c r="N1312">
        <v>367714</v>
      </c>
      <c r="S1312" t="s">
        <v>117</v>
      </c>
      <c r="T1312">
        <v>305</v>
      </c>
      <c r="W1312">
        <v>5</v>
      </c>
      <c r="X1312">
        <v>20</v>
      </c>
      <c r="Y1312">
        <v>3</v>
      </c>
      <c r="Z1312">
        <v>1099820</v>
      </c>
      <c r="AA1312" t="s">
        <v>43</v>
      </c>
      <c r="AB1312">
        <v>102</v>
      </c>
      <c r="AC1312" t="s">
        <v>45</v>
      </c>
      <c r="AD1312" t="s">
        <v>45</v>
      </c>
      <c r="AE1312">
        <v>29</v>
      </c>
    </row>
    <row r="1313" spans="2:31" x14ac:dyDescent="0.25">
      <c r="B1313">
        <v>105</v>
      </c>
      <c r="C1313">
        <v>2019099</v>
      </c>
      <c r="D1313">
        <v>1745</v>
      </c>
      <c r="E1313" t="s">
        <v>114</v>
      </c>
      <c r="F1313">
        <v>148.56</v>
      </c>
      <c r="G1313" s="1">
        <f t="shared" si="20"/>
        <v>148.56</v>
      </c>
      <c r="H1313" s="2">
        <v>43966</v>
      </c>
      <c r="I1313" t="s">
        <v>38</v>
      </c>
      <c r="K1313" t="s">
        <v>116</v>
      </c>
      <c r="M1313">
        <v>2252</v>
      </c>
      <c r="N1313">
        <v>367714</v>
      </c>
      <c r="S1313" t="s">
        <v>117</v>
      </c>
      <c r="T1313">
        <v>305</v>
      </c>
      <c r="W1313">
        <v>5</v>
      </c>
      <c r="X1313">
        <v>20</v>
      </c>
      <c r="Y1313">
        <v>3</v>
      </c>
      <c r="Z1313">
        <v>1099820</v>
      </c>
      <c r="AA1313" t="s">
        <v>43</v>
      </c>
      <c r="AB1313">
        <v>102</v>
      </c>
      <c r="AC1313" t="s">
        <v>45</v>
      </c>
      <c r="AD1313" t="s">
        <v>45</v>
      </c>
      <c r="AE1313">
        <v>31</v>
      </c>
    </row>
    <row r="1314" spans="2:31" x14ac:dyDescent="0.25">
      <c r="B1314">
        <v>105</v>
      </c>
      <c r="C1314">
        <v>2019099</v>
      </c>
      <c r="D1314">
        <v>1745</v>
      </c>
      <c r="E1314" t="s">
        <v>114</v>
      </c>
      <c r="F1314">
        <v>148.56</v>
      </c>
      <c r="G1314" s="1">
        <f t="shared" si="20"/>
        <v>148.56</v>
      </c>
      <c r="H1314" s="2">
        <v>43966</v>
      </c>
      <c r="I1314" t="s">
        <v>38</v>
      </c>
      <c r="K1314" t="s">
        <v>116</v>
      </c>
      <c r="M1314">
        <v>2252</v>
      </c>
      <c r="N1314">
        <v>367714</v>
      </c>
      <c r="S1314" t="s">
        <v>117</v>
      </c>
      <c r="T1314">
        <v>305</v>
      </c>
      <c r="W1314">
        <v>5</v>
      </c>
      <c r="X1314">
        <v>20</v>
      </c>
      <c r="Y1314">
        <v>3</v>
      </c>
      <c r="Z1314">
        <v>1001594</v>
      </c>
      <c r="AA1314" t="s">
        <v>43</v>
      </c>
      <c r="AB1314">
        <v>102</v>
      </c>
      <c r="AC1314" t="s">
        <v>45</v>
      </c>
      <c r="AD1314" t="s">
        <v>45</v>
      </c>
      <c r="AE1314">
        <v>68</v>
      </c>
    </row>
    <row r="1315" spans="2:31" x14ac:dyDescent="0.25">
      <c r="B1315">
        <v>105</v>
      </c>
      <c r="C1315">
        <v>2019099</v>
      </c>
      <c r="D1315">
        <v>1745</v>
      </c>
      <c r="E1315" t="s">
        <v>114</v>
      </c>
      <c r="F1315">
        <v>133.97999999999999</v>
      </c>
      <c r="G1315" s="1">
        <f t="shared" si="20"/>
        <v>133.97999999999999</v>
      </c>
      <c r="H1315" s="2">
        <v>43966</v>
      </c>
      <c r="I1315" t="s">
        <v>38</v>
      </c>
      <c r="K1315" t="s">
        <v>116</v>
      </c>
      <c r="M1315">
        <v>2252</v>
      </c>
      <c r="N1315">
        <v>367714</v>
      </c>
      <c r="S1315" t="s">
        <v>117</v>
      </c>
      <c r="T1315">
        <v>305</v>
      </c>
      <c r="W1315">
        <v>5</v>
      </c>
      <c r="X1315">
        <v>20</v>
      </c>
      <c r="Y1315">
        <v>3</v>
      </c>
      <c r="Z1315">
        <v>1099820</v>
      </c>
      <c r="AA1315" t="s">
        <v>43</v>
      </c>
      <c r="AB1315">
        <v>102</v>
      </c>
      <c r="AC1315" t="s">
        <v>45</v>
      </c>
      <c r="AD1315" t="s">
        <v>45</v>
      </c>
      <c r="AE1315">
        <v>33</v>
      </c>
    </row>
    <row r="1316" spans="2:31" x14ac:dyDescent="0.25">
      <c r="B1316">
        <v>105</v>
      </c>
      <c r="C1316">
        <v>2019099</v>
      </c>
      <c r="D1316">
        <v>1745</v>
      </c>
      <c r="E1316" t="s">
        <v>114</v>
      </c>
      <c r="F1316">
        <v>133.97999999999999</v>
      </c>
      <c r="G1316" s="1">
        <f t="shared" si="20"/>
        <v>133.97999999999999</v>
      </c>
      <c r="H1316" s="2">
        <v>43966</v>
      </c>
      <c r="I1316" t="s">
        <v>38</v>
      </c>
      <c r="K1316" t="s">
        <v>116</v>
      </c>
      <c r="M1316">
        <v>2252</v>
      </c>
      <c r="N1316">
        <v>367714</v>
      </c>
      <c r="S1316" t="s">
        <v>117</v>
      </c>
      <c r="T1316">
        <v>305</v>
      </c>
      <c r="W1316">
        <v>5</v>
      </c>
      <c r="X1316">
        <v>20</v>
      </c>
      <c r="Y1316">
        <v>3</v>
      </c>
      <c r="Z1316">
        <v>1099997</v>
      </c>
      <c r="AA1316" t="s">
        <v>43</v>
      </c>
      <c r="AB1316">
        <v>102</v>
      </c>
      <c r="AC1316" t="s">
        <v>45</v>
      </c>
      <c r="AD1316" t="s">
        <v>45</v>
      </c>
      <c r="AE1316">
        <v>43</v>
      </c>
    </row>
    <row r="1317" spans="2:31" x14ac:dyDescent="0.25">
      <c r="B1317">
        <v>105</v>
      </c>
      <c r="C1317">
        <v>2019099</v>
      </c>
      <c r="D1317">
        <v>1745</v>
      </c>
      <c r="E1317" t="s">
        <v>114</v>
      </c>
      <c r="F1317">
        <v>133.97999999999999</v>
      </c>
      <c r="G1317" s="1">
        <f t="shared" si="20"/>
        <v>133.97999999999999</v>
      </c>
      <c r="H1317" s="2">
        <v>43966</v>
      </c>
      <c r="I1317" t="s">
        <v>38</v>
      </c>
      <c r="K1317" t="s">
        <v>116</v>
      </c>
      <c r="M1317">
        <v>2252</v>
      </c>
      <c r="N1317">
        <v>367714</v>
      </c>
      <c r="S1317" t="s">
        <v>117</v>
      </c>
      <c r="T1317">
        <v>305</v>
      </c>
      <c r="W1317">
        <v>5</v>
      </c>
      <c r="X1317">
        <v>20</v>
      </c>
      <c r="Y1317">
        <v>3</v>
      </c>
      <c r="Z1317">
        <v>1099997</v>
      </c>
      <c r="AA1317" t="s">
        <v>43</v>
      </c>
      <c r="AB1317">
        <v>102</v>
      </c>
      <c r="AC1317" t="s">
        <v>45</v>
      </c>
      <c r="AD1317" t="s">
        <v>45</v>
      </c>
      <c r="AE1317">
        <v>44</v>
      </c>
    </row>
    <row r="1318" spans="2:31" x14ac:dyDescent="0.25">
      <c r="B1318">
        <v>105</v>
      </c>
      <c r="C1318">
        <v>2019099</v>
      </c>
      <c r="D1318">
        <v>1745</v>
      </c>
      <c r="E1318" t="s">
        <v>114</v>
      </c>
      <c r="F1318">
        <v>129.99</v>
      </c>
      <c r="G1318" s="1">
        <f t="shared" si="20"/>
        <v>129.99</v>
      </c>
      <c r="H1318" s="2">
        <v>43966</v>
      </c>
      <c r="I1318" t="s">
        <v>38</v>
      </c>
      <c r="K1318" t="s">
        <v>116</v>
      </c>
      <c r="M1318">
        <v>2252</v>
      </c>
      <c r="N1318">
        <v>367714</v>
      </c>
      <c r="S1318" t="s">
        <v>117</v>
      </c>
      <c r="T1318">
        <v>305</v>
      </c>
      <c r="W1318">
        <v>5</v>
      </c>
      <c r="X1318">
        <v>20</v>
      </c>
      <c r="Y1318">
        <v>3</v>
      </c>
      <c r="Z1318">
        <v>1001797</v>
      </c>
      <c r="AA1318" t="s">
        <v>43</v>
      </c>
      <c r="AB1318">
        <v>102</v>
      </c>
      <c r="AC1318" t="s">
        <v>45</v>
      </c>
      <c r="AD1318" t="s">
        <v>45</v>
      </c>
      <c r="AE1318">
        <v>76</v>
      </c>
    </row>
    <row r="1319" spans="2:31" x14ac:dyDescent="0.25">
      <c r="B1319">
        <v>105</v>
      </c>
      <c r="C1319">
        <v>2019099</v>
      </c>
      <c r="D1319">
        <v>1745</v>
      </c>
      <c r="E1319" t="s">
        <v>114</v>
      </c>
      <c r="F1319">
        <v>112.5</v>
      </c>
      <c r="G1319" s="1">
        <f t="shared" si="20"/>
        <v>112.5</v>
      </c>
      <c r="H1319" s="2">
        <v>43966</v>
      </c>
      <c r="I1319" t="s">
        <v>38</v>
      </c>
      <c r="K1319" t="s">
        <v>160</v>
      </c>
      <c r="M1319">
        <v>2252</v>
      </c>
      <c r="N1319">
        <v>367714</v>
      </c>
      <c r="S1319" t="s">
        <v>117</v>
      </c>
      <c r="T1319">
        <v>305</v>
      </c>
      <c r="W1319">
        <v>5</v>
      </c>
      <c r="X1319">
        <v>20</v>
      </c>
      <c r="Y1319">
        <v>1.5</v>
      </c>
      <c r="Z1319">
        <v>1099725</v>
      </c>
      <c r="AA1319" t="s">
        <v>43</v>
      </c>
      <c r="AB1319">
        <v>102</v>
      </c>
      <c r="AC1319" t="s">
        <v>45</v>
      </c>
      <c r="AD1319" t="s">
        <v>45</v>
      </c>
      <c r="AE1319">
        <v>26</v>
      </c>
    </row>
    <row r="1320" spans="2:31" x14ac:dyDescent="0.25">
      <c r="B1320">
        <v>105</v>
      </c>
      <c r="C1320">
        <v>2019099</v>
      </c>
      <c r="D1320">
        <v>1745</v>
      </c>
      <c r="E1320" t="s">
        <v>114</v>
      </c>
      <c r="F1320">
        <v>112.5</v>
      </c>
      <c r="G1320" s="1">
        <f t="shared" si="20"/>
        <v>112.5</v>
      </c>
      <c r="H1320" s="2">
        <v>43966</v>
      </c>
      <c r="I1320" t="s">
        <v>38</v>
      </c>
      <c r="K1320" t="s">
        <v>160</v>
      </c>
      <c r="M1320">
        <v>2252</v>
      </c>
      <c r="N1320">
        <v>367714</v>
      </c>
      <c r="S1320" t="s">
        <v>117</v>
      </c>
      <c r="T1320">
        <v>305</v>
      </c>
      <c r="W1320">
        <v>5</v>
      </c>
      <c r="X1320">
        <v>20</v>
      </c>
      <c r="Y1320">
        <v>1.5</v>
      </c>
      <c r="Z1320">
        <v>1099725</v>
      </c>
      <c r="AA1320" t="s">
        <v>43</v>
      </c>
      <c r="AB1320">
        <v>102</v>
      </c>
      <c r="AC1320" t="s">
        <v>45</v>
      </c>
      <c r="AD1320" t="s">
        <v>45</v>
      </c>
      <c r="AE1320">
        <v>27</v>
      </c>
    </row>
    <row r="1321" spans="2:31" x14ac:dyDescent="0.25">
      <c r="B1321">
        <v>105</v>
      </c>
      <c r="C1321">
        <v>2019099</v>
      </c>
      <c r="D1321">
        <v>1745</v>
      </c>
      <c r="E1321" t="s">
        <v>114</v>
      </c>
      <c r="F1321">
        <v>107.16</v>
      </c>
      <c r="G1321" s="1">
        <f t="shared" si="20"/>
        <v>107.16</v>
      </c>
      <c r="H1321" s="2">
        <v>43966</v>
      </c>
      <c r="I1321" t="s">
        <v>38</v>
      </c>
      <c r="K1321" t="s">
        <v>176</v>
      </c>
      <c r="M1321">
        <v>2252</v>
      </c>
      <c r="N1321">
        <v>367714</v>
      </c>
      <c r="S1321" t="s">
        <v>117</v>
      </c>
      <c r="T1321">
        <v>305</v>
      </c>
      <c r="W1321">
        <v>5</v>
      </c>
      <c r="X1321">
        <v>20</v>
      </c>
      <c r="Y1321">
        <v>2</v>
      </c>
      <c r="Z1321">
        <v>1099146</v>
      </c>
      <c r="AA1321" t="s">
        <v>43</v>
      </c>
      <c r="AB1321">
        <v>102</v>
      </c>
      <c r="AC1321" t="s">
        <v>45</v>
      </c>
      <c r="AD1321" t="s">
        <v>45</v>
      </c>
      <c r="AE1321">
        <v>59</v>
      </c>
    </row>
    <row r="1322" spans="2:31" x14ac:dyDescent="0.25">
      <c r="B1322">
        <v>105</v>
      </c>
      <c r="C1322">
        <v>2019099</v>
      </c>
      <c r="D1322">
        <v>1745</v>
      </c>
      <c r="E1322" t="s">
        <v>114</v>
      </c>
      <c r="F1322">
        <v>107.16</v>
      </c>
      <c r="G1322" s="1">
        <f t="shared" si="20"/>
        <v>107.16</v>
      </c>
      <c r="H1322" s="2">
        <v>43966</v>
      </c>
      <c r="I1322" t="s">
        <v>38</v>
      </c>
      <c r="K1322" t="s">
        <v>176</v>
      </c>
      <c r="M1322">
        <v>2252</v>
      </c>
      <c r="N1322">
        <v>367714</v>
      </c>
      <c r="S1322" t="s">
        <v>117</v>
      </c>
      <c r="T1322">
        <v>305</v>
      </c>
      <c r="W1322">
        <v>5</v>
      </c>
      <c r="X1322">
        <v>20</v>
      </c>
      <c r="Y1322">
        <v>2</v>
      </c>
      <c r="Z1322">
        <v>1099146</v>
      </c>
      <c r="AA1322" t="s">
        <v>43</v>
      </c>
      <c r="AB1322">
        <v>102</v>
      </c>
      <c r="AC1322" t="s">
        <v>45</v>
      </c>
      <c r="AD1322" t="s">
        <v>45</v>
      </c>
      <c r="AE1322">
        <v>60</v>
      </c>
    </row>
    <row r="1323" spans="2:31" x14ac:dyDescent="0.25">
      <c r="B1323">
        <v>105</v>
      </c>
      <c r="C1323">
        <v>2019099</v>
      </c>
      <c r="D1323">
        <v>1745</v>
      </c>
      <c r="E1323" t="s">
        <v>114</v>
      </c>
      <c r="F1323">
        <v>103.92</v>
      </c>
      <c r="G1323" s="1">
        <f t="shared" si="20"/>
        <v>103.92</v>
      </c>
      <c r="H1323" s="2">
        <v>43966</v>
      </c>
      <c r="I1323" t="s">
        <v>38</v>
      </c>
      <c r="K1323" t="s">
        <v>176</v>
      </c>
      <c r="M1323">
        <v>2252</v>
      </c>
      <c r="N1323">
        <v>367714</v>
      </c>
      <c r="S1323" t="s">
        <v>117</v>
      </c>
      <c r="T1323">
        <v>305</v>
      </c>
      <c r="W1323">
        <v>5</v>
      </c>
      <c r="X1323">
        <v>20</v>
      </c>
      <c r="Y1323">
        <v>2</v>
      </c>
      <c r="Z1323">
        <v>1099146</v>
      </c>
      <c r="AA1323" t="s">
        <v>43</v>
      </c>
      <c r="AB1323">
        <v>102</v>
      </c>
      <c r="AC1323" t="s">
        <v>45</v>
      </c>
      <c r="AD1323" t="s">
        <v>45</v>
      </c>
      <c r="AE1323">
        <v>57</v>
      </c>
    </row>
    <row r="1324" spans="2:31" x14ac:dyDescent="0.25">
      <c r="B1324">
        <v>105</v>
      </c>
      <c r="C1324">
        <v>2019099</v>
      </c>
      <c r="D1324">
        <v>1745</v>
      </c>
      <c r="E1324" t="s">
        <v>114</v>
      </c>
      <c r="F1324">
        <v>103.92</v>
      </c>
      <c r="G1324" s="1">
        <f t="shared" si="20"/>
        <v>103.92</v>
      </c>
      <c r="H1324" s="2">
        <v>43966</v>
      </c>
      <c r="I1324" t="s">
        <v>38</v>
      </c>
      <c r="K1324" t="s">
        <v>176</v>
      </c>
      <c r="M1324">
        <v>2252</v>
      </c>
      <c r="N1324">
        <v>367714</v>
      </c>
      <c r="S1324" t="s">
        <v>117</v>
      </c>
      <c r="T1324">
        <v>305</v>
      </c>
      <c r="W1324">
        <v>5</v>
      </c>
      <c r="X1324">
        <v>20</v>
      </c>
      <c r="Y1324">
        <v>2</v>
      </c>
      <c r="Z1324">
        <v>1099146</v>
      </c>
      <c r="AA1324" t="s">
        <v>43</v>
      </c>
      <c r="AB1324">
        <v>102</v>
      </c>
      <c r="AC1324" t="s">
        <v>45</v>
      </c>
      <c r="AD1324" t="s">
        <v>45</v>
      </c>
      <c r="AE1324">
        <v>58</v>
      </c>
    </row>
    <row r="1325" spans="2:31" x14ac:dyDescent="0.25">
      <c r="B1325">
        <v>105</v>
      </c>
      <c r="C1325">
        <v>2019099</v>
      </c>
      <c r="D1325">
        <v>1745</v>
      </c>
      <c r="E1325" t="s">
        <v>114</v>
      </c>
      <c r="F1325">
        <v>99.04</v>
      </c>
      <c r="G1325" s="1">
        <f t="shared" si="20"/>
        <v>99.04</v>
      </c>
      <c r="H1325" s="2">
        <v>43966</v>
      </c>
      <c r="I1325" t="s">
        <v>38</v>
      </c>
      <c r="K1325" t="s">
        <v>116</v>
      </c>
      <c r="M1325">
        <v>2252</v>
      </c>
      <c r="N1325">
        <v>367714</v>
      </c>
      <c r="S1325" t="s">
        <v>117</v>
      </c>
      <c r="T1325">
        <v>305</v>
      </c>
      <c r="W1325">
        <v>5</v>
      </c>
      <c r="X1325">
        <v>20</v>
      </c>
      <c r="Y1325">
        <v>2</v>
      </c>
      <c r="Z1325">
        <v>1099820</v>
      </c>
      <c r="AA1325" t="s">
        <v>43</v>
      </c>
      <c r="AB1325">
        <v>102</v>
      </c>
      <c r="AC1325" t="s">
        <v>45</v>
      </c>
      <c r="AD1325" t="s">
        <v>45</v>
      </c>
      <c r="AE1325">
        <v>28</v>
      </c>
    </row>
    <row r="1326" spans="2:31" x14ac:dyDescent="0.25">
      <c r="B1326">
        <v>105</v>
      </c>
      <c r="C1326">
        <v>2019099</v>
      </c>
      <c r="D1326">
        <v>1745</v>
      </c>
      <c r="E1326" t="s">
        <v>114</v>
      </c>
      <c r="F1326">
        <v>99.04</v>
      </c>
      <c r="G1326" s="1">
        <f t="shared" si="20"/>
        <v>99.04</v>
      </c>
      <c r="H1326" s="2">
        <v>43966</v>
      </c>
      <c r="I1326" t="s">
        <v>38</v>
      </c>
      <c r="K1326" t="s">
        <v>116</v>
      </c>
      <c r="M1326">
        <v>2252</v>
      </c>
      <c r="N1326">
        <v>367714</v>
      </c>
      <c r="S1326" t="s">
        <v>117</v>
      </c>
      <c r="T1326">
        <v>305</v>
      </c>
      <c r="W1326">
        <v>5</v>
      </c>
      <c r="X1326">
        <v>20</v>
      </c>
      <c r="Y1326">
        <v>2</v>
      </c>
      <c r="Z1326">
        <v>1099820</v>
      </c>
      <c r="AA1326" t="s">
        <v>43</v>
      </c>
      <c r="AB1326">
        <v>102</v>
      </c>
      <c r="AC1326" t="s">
        <v>45</v>
      </c>
      <c r="AD1326" t="s">
        <v>45</v>
      </c>
      <c r="AE1326">
        <v>30</v>
      </c>
    </row>
    <row r="1327" spans="2:31" x14ac:dyDescent="0.25">
      <c r="B1327">
        <v>105</v>
      </c>
      <c r="C1327">
        <v>2019099</v>
      </c>
      <c r="D1327">
        <v>1745</v>
      </c>
      <c r="E1327" t="s">
        <v>114</v>
      </c>
      <c r="F1327">
        <v>99.04</v>
      </c>
      <c r="G1327" s="1">
        <f t="shared" si="20"/>
        <v>99.04</v>
      </c>
      <c r="H1327" s="2">
        <v>43966</v>
      </c>
      <c r="I1327" t="s">
        <v>38</v>
      </c>
      <c r="K1327" t="s">
        <v>116</v>
      </c>
      <c r="M1327">
        <v>2252</v>
      </c>
      <c r="N1327">
        <v>367714</v>
      </c>
      <c r="S1327" t="s">
        <v>117</v>
      </c>
      <c r="T1327">
        <v>305</v>
      </c>
      <c r="W1327">
        <v>5</v>
      </c>
      <c r="X1327">
        <v>20</v>
      </c>
      <c r="Y1327">
        <v>2</v>
      </c>
      <c r="Z1327">
        <v>1001446</v>
      </c>
      <c r="AA1327" t="s">
        <v>43</v>
      </c>
      <c r="AB1327">
        <v>102</v>
      </c>
      <c r="AC1327" t="s">
        <v>45</v>
      </c>
      <c r="AD1327" t="s">
        <v>45</v>
      </c>
      <c r="AE1327">
        <v>66</v>
      </c>
    </row>
    <row r="1328" spans="2:31" x14ac:dyDescent="0.25">
      <c r="B1328">
        <v>105</v>
      </c>
      <c r="C1328">
        <v>2019099</v>
      </c>
      <c r="D1328">
        <v>1745</v>
      </c>
      <c r="E1328" t="s">
        <v>114</v>
      </c>
      <c r="F1328">
        <v>89.32</v>
      </c>
      <c r="G1328" s="1">
        <f t="shared" si="20"/>
        <v>89.32</v>
      </c>
      <c r="H1328" s="2">
        <v>43966</v>
      </c>
      <c r="I1328" t="s">
        <v>38</v>
      </c>
      <c r="K1328" t="s">
        <v>116</v>
      </c>
      <c r="M1328">
        <v>2252</v>
      </c>
      <c r="N1328">
        <v>367714</v>
      </c>
      <c r="S1328" t="s">
        <v>117</v>
      </c>
      <c r="T1328">
        <v>305</v>
      </c>
      <c r="W1328">
        <v>5</v>
      </c>
      <c r="X1328">
        <v>20</v>
      </c>
      <c r="Y1328">
        <v>2</v>
      </c>
      <c r="Z1328">
        <v>1099820</v>
      </c>
      <c r="AA1328" t="s">
        <v>43</v>
      </c>
      <c r="AB1328">
        <v>102</v>
      </c>
      <c r="AC1328" t="s">
        <v>45</v>
      </c>
      <c r="AD1328" t="s">
        <v>45</v>
      </c>
      <c r="AE1328">
        <v>34</v>
      </c>
    </row>
    <row r="1329" spans="2:31" x14ac:dyDescent="0.25">
      <c r="B1329">
        <v>105</v>
      </c>
      <c r="C1329">
        <v>2019099</v>
      </c>
      <c r="D1329">
        <v>1745</v>
      </c>
      <c r="E1329" t="s">
        <v>114</v>
      </c>
      <c r="F1329">
        <v>89.32</v>
      </c>
      <c r="G1329" s="1">
        <f t="shared" si="20"/>
        <v>89.32</v>
      </c>
      <c r="H1329" s="2">
        <v>43966</v>
      </c>
      <c r="I1329" t="s">
        <v>38</v>
      </c>
      <c r="K1329" t="s">
        <v>116</v>
      </c>
      <c r="M1329">
        <v>2252</v>
      </c>
      <c r="N1329">
        <v>367714</v>
      </c>
      <c r="S1329" t="s">
        <v>117</v>
      </c>
      <c r="T1329">
        <v>305</v>
      </c>
      <c r="W1329">
        <v>5</v>
      </c>
      <c r="X1329">
        <v>20</v>
      </c>
      <c r="Y1329">
        <v>2</v>
      </c>
      <c r="Z1329">
        <v>1099820</v>
      </c>
      <c r="AA1329" t="s">
        <v>43</v>
      </c>
      <c r="AB1329">
        <v>102</v>
      </c>
      <c r="AC1329" t="s">
        <v>45</v>
      </c>
      <c r="AD1329" t="s">
        <v>45</v>
      </c>
      <c r="AE1329">
        <v>35</v>
      </c>
    </row>
    <row r="1330" spans="2:31" x14ac:dyDescent="0.25">
      <c r="B1330">
        <v>105</v>
      </c>
      <c r="C1330">
        <v>2019099</v>
      </c>
      <c r="D1330">
        <v>1745</v>
      </c>
      <c r="E1330" t="s">
        <v>114</v>
      </c>
      <c r="F1330">
        <v>89.32</v>
      </c>
      <c r="G1330" s="1">
        <f t="shared" si="20"/>
        <v>89.32</v>
      </c>
      <c r="H1330" s="2">
        <v>43966</v>
      </c>
      <c r="I1330" t="s">
        <v>38</v>
      </c>
      <c r="K1330" t="s">
        <v>116</v>
      </c>
      <c r="M1330">
        <v>2252</v>
      </c>
      <c r="N1330">
        <v>367714</v>
      </c>
      <c r="S1330" t="s">
        <v>117</v>
      </c>
      <c r="T1330">
        <v>305</v>
      </c>
      <c r="W1330">
        <v>5</v>
      </c>
      <c r="X1330">
        <v>20</v>
      </c>
      <c r="Y1330">
        <v>2</v>
      </c>
      <c r="Z1330">
        <v>1099820</v>
      </c>
      <c r="AA1330" t="s">
        <v>43</v>
      </c>
      <c r="AB1330">
        <v>102</v>
      </c>
      <c r="AC1330" t="s">
        <v>45</v>
      </c>
      <c r="AD1330" t="s">
        <v>45</v>
      </c>
      <c r="AE1330">
        <v>36</v>
      </c>
    </row>
    <row r="1331" spans="2:31" x14ac:dyDescent="0.25">
      <c r="B1331">
        <v>105</v>
      </c>
      <c r="C1331">
        <v>2019099</v>
      </c>
      <c r="D1331">
        <v>1745</v>
      </c>
      <c r="E1331" t="s">
        <v>114</v>
      </c>
      <c r="F1331">
        <v>89.32</v>
      </c>
      <c r="G1331" s="1">
        <f t="shared" si="20"/>
        <v>89.32</v>
      </c>
      <c r="H1331" s="2">
        <v>43966</v>
      </c>
      <c r="I1331" t="s">
        <v>38</v>
      </c>
      <c r="K1331" t="s">
        <v>116</v>
      </c>
      <c r="M1331">
        <v>2252</v>
      </c>
      <c r="N1331">
        <v>367714</v>
      </c>
      <c r="S1331" t="s">
        <v>117</v>
      </c>
      <c r="T1331">
        <v>305</v>
      </c>
      <c r="W1331">
        <v>5</v>
      </c>
      <c r="X1331">
        <v>20</v>
      </c>
      <c r="Y1331">
        <v>2</v>
      </c>
      <c r="Z1331">
        <v>1099820</v>
      </c>
      <c r="AA1331" t="s">
        <v>43</v>
      </c>
      <c r="AB1331">
        <v>102</v>
      </c>
      <c r="AC1331" t="s">
        <v>45</v>
      </c>
      <c r="AD1331" t="s">
        <v>45</v>
      </c>
      <c r="AE1331">
        <v>38</v>
      </c>
    </row>
    <row r="1332" spans="2:31" x14ac:dyDescent="0.25">
      <c r="B1332">
        <v>105</v>
      </c>
      <c r="C1332">
        <v>2019099</v>
      </c>
      <c r="D1332">
        <v>1745</v>
      </c>
      <c r="E1332" t="s">
        <v>114</v>
      </c>
      <c r="F1332">
        <v>89.32</v>
      </c>
      <c r="G1332" s="1">
        <f t="shared" si="20"/>
        <v>89.32</v>
      </c>
      <c r="H1332" s="2">
        <v>43966</v>
      </c>
      <c r="I1332" t="s">
        <v>38</v>
      </c>
      <c r="K1332" t="s">
        <v>116</v>
      </c>
      <c r="M1332">
        <v>2252</v>
      </c>
      <c r="N1332">
        <v>367714</v>
      </c>
      <c r="S1332" t="s">
        <v>117</v>
      </c>
      <c r="T1332">
        <v>305</v>
      </c>
      <c r="W1332">
        <v>5</v>
      </c>
      <c r="X1332">
        <v>20</v>
      </c>
      <c r="Y1332">
        <v>2</v>
      </c>
      <c r="Z1332">
        <v>1001594</v>
      </c>
      <c r="AA1332" t="s">
        <v>43</v>
      </c>
      <c r="AB1332">
        <v>102</v>
      </c>
      <c r="AC1332" t="s">
        <v>45</v>
      </c>
      <c r="AD1332" t="s">
        <v>45</v>
      </c>
      <c r="AE1332">
        <v>71</v>
      </c>
    </row>
    <row r="1333" spans="2:31" x14ac:dyDescent="0.25">
      <c r="B1333">
        <v>105</v>
      </c>
      <c r="C1333">
        <v>2019099</v>
      </c>
      <c r="D1333">
        <v>1745</v>
      </c>
      <c r="E1333" t="s">
        <v>114</v>
      </c>
      <c r="F1333">
        <v>89.32</v>
      </c>
      <c r="G1333" s="1">
        <f t="shared" si="20"/>
        <v>89.32</v>
      </c>
      <c r="H1333" s="2">
        <v>43966</v>
      </c>
      <c r="I1333" t="s">
        <v>38</v>
      </c>
      <c r="K1333" t="s">
        <v>116</v>
      </c>
      <c r="M1333">
        <v>2252</v>
      </c>
      <c r="N1333">
        <v>367714</v>
      </c>
      <c r="S1333" t="s">
        <v>117</v>
      </c>
      <c r="T1333">
        <v>305</v>
      </c>
      <c r="W1333">
        <v>5</v>
      </c>
      <c r="X1333">
        <v>20</v>
      </c>
      <c r="Y1333">
        <v>2</v>
      </c>
      <c r="Z1333">
        <v>1001797</v>
      </c>
      <c r="AA1333" t="s">
        <v>43</v>
      </c>
      <c r="AB1333">
        <v>102</v>
      </c>
      <c r="AC1333" t="s">
        <v>45</v>
      </c>
      <c r="AD1333" t="s">
        <v>45</v>
      </c>
      <c r="AE1333">
        <v>78</v>
      </c>
    </row>
    <row r="1334" spans="2:31" x14ac:dyDescent="0.25">
      <c r="B1334">
        <v>105</v>
      </c>
      <c r="C1334">
        <v>2019099</v>
      </c>
      <c r="D1334">
        <v>1745</v>
      </c>
      <c r="E1334" t="s">
        <v>114</v>
      </c>
      <c r="F1334">
        <v>89.32</v>
      </c>
      <c r="G1334" s="1">
        <f t="shared" si="20"/>
        <v>89.32</v>
      </c>
      <c r="H1334" s="2">
        <v>43966</v>
      </c>
      <c r="I1334" t="s">
        <v>38</v>
      </c>
      <c r="K1334" t="s">
        <v>116</v>
      </c>
      <c r="M1334">
        <v>2252</v>
      </c>
      <c r="N1334">
        <v>367714</v>
      </c>
      <c r="S1334" t="s">
        <v>117</v>
      </c>
      <c r="T1334">
        <v>305</v>
      </c>
      <c r="W1334">
        <v>5</v>
      </c>
      <c r="X1334">
        <v>20</v>
      </c>
      <c r="Y1334">
        <v>2</v>
      </c>
      <c r="Z1334">
        <v>1001797</v>
      </c>
      <c r="AA1334" t="s">
        <v>43</v>
      </c>
      <c r="AB1334">
        <v>102</v>
      </c>
      <c r="AC1334" t="s">
        <v>45</v>
      </c>
      <c r="AD1334" t="s">
        <v>45</v>
      </c>
      <c r="AE1334">
        <v>80</v>
      </c>
    </row>
    <row r="1335" spans="2:31" x14ac:dyDescent="0.25">
      <c r="B1335">
        <v>105</v>
      </c>
      <c r="C1335">
        <v>2019099</v>
      </c>
      <c r="D1335">
        <v>1745</v>
      </c>
      <c r="E1335" t="s">
        <v>114</v>
      </c>
      <c r="F1335">
        <v>89.32</v>
      </c>
      <c r="G1335" s="1">
        <f t="shared" si="20"/>
        <v>89.32</v>
      </c>
      <c r="H1335" s="2">
        <v>43966</v>
      </c>
      <c r="I1335" t="s">
        <v>38</v>
      </c>
      <c r="K1335" t="s">
        <v>116</v>
      </c>
      <c r="M1335">
        <v>2252</v>
      </c>
      <c r="N1335">
        <v>367714</v>
      </c>
      <c r="S1335" t="s">
        <v>117</v>
      </c>
      <c r="T1335">
        <v>305</v>
      </c>
      <c r="W1335">
        <v>5</v>
      </c>
      <c r="X1335">
        <v>20</v>
      </c>
      <c r="Y1335">
        <v>2</v>
      </c>
      <c r="Z1335">
        <v>1001797</v>
      </c>
      <c r="AA1335" t="s">
        <v>43</v>
      </c>
      <c r="AB1335">
        <v>102</v>
      </c>
      <c r="AC1335" t="s">
        <v>45</v>
      </c>
      <c r="AD1335" t="s">
        <v>45</v>
      </c>
      <c r="AE1335">
        <v>81</v>
      </c>
    </row>
    <row r="1336" spans="2:31" x14ac:dyDescent="0.25">
      <c r="B1336">
        <v>105</v>
      </c>
      <c r="C1336">
        <v>2019099</v>
      </c>
      <c r="D1336">
        <v>1745</v>
      </c>
      <c r="E1336" t="s">
        <v>114</v>
      </c>
      <c r="F1336">
        <v>86.66</v>
      </c>
      <c r="G1336" s="1">
        <f t="shared" si="20"/>
        <v>86.66</v>
      </c>
      <c r="H1336" s="2">
        <v>43966</v>
      </c>
      <c r="I1336" t="s">
        <v>38</v>
      </c>
      <c r="K1336" t="s">
        <v>116</v>
      </c>
      <c r="M1336">
        <v>2252</v>
      </c>
      <c r="N1336">
        <v>367714</v>
      </c>
      <c r="S1336" t="s">
        <v>117</v>
      </c>
      <c r="T1336">
        <v>305</v>
      </c>
      <c r="W1336">
        <v>5</v>
      </c>
      <c r="X1336">
        <v>20</v>
      </c>
      <c r="Y1336">
        <v>2</v>
      </c>
      <c r="Z1336">
        <v>1001797</v>
      </c>
      <c r="AA1336" t="s">
        <v>43</v>
      </c>
      <c r="AB1336">
        <v>102</v>
      </c>
      <c r="AC1336" t="s">
        <v>45</v>
      </c>
      <c r="AD1336" t="s">
        <v>45</v>
      </c>
      <c r="AE1336">
        <v>73</v>
      </c>
    </row>
    <row r="1337" spans="2:31" x14ac:dyDescent="0.25">
      <c r="B1337">
        <v>105</v>
      </c>
      <c r="C1337">
        <v>2019099</v>
      </c>
      <c r="D1337">
        <v>1745</v>
      </c>
      <c r="E1337" t="s">
        <v>114</v>
      </c>
      <c r="F1337">
        <v>86.66</v>
      </c>
      <c r="G1337" s="1">
        <f t="shared" si="20"/>
        <v>86.66</v>
      </c>
      <c r="H1337" s="2">
        <v>43966</v>
      </c>
      <c r="I1337" t="s">
        <v>38</v>
      </c>
      <c r="K1337" t="s">
        <v>116</v>
      </c>
      <c r="M1337">
        <v>2252</v>
      </c>
      <c r="N1337">
        <v>367714</v>
      </c>
      <c r="S1337" t="s">
        <v>117</v>
      </c>
      <c r="T1337">
        <v>305</v>
      </c>
      <c r="W1337">
        <v>5</v>
      </c>
      <c r="X1337">
        <v>20</v>
      </c>
      <c r="Y1337">
        <v>2</v>
      </c>
      <c r="Z1337">
        <v>1001797</v>
      </c>
      <c r="AA1337" t="s">
        <v>43</v>
      </c>
      <c r="AB1337">
        <v>102</v>
      </c>
      <c r="AC1337" t="s">
        <v>45</v>
      </c>
      <c r="AD1337" t="s">
        <v>45</v>
      </c>
      <c r="AE1337">
        <v>74</v>
      </c>
    </row>
    <row r="1338" spans="2:31" x14ac:dyDescent="0.25">
      <c r="B1338">
        <v>105</v>
      </c>
      <c r="C1338">
        <v>2019099</v>
      </c>
      <c r="D1338">
        <v>1745</v>
      </c>
      <c r="E1338" t="s">
        <v>114</v>
      </c>
      <c r="F1338">
        <v>86.66</v>
      </c>
      <c r="G1338" s="1">
        <f t="shared" si="20"/>
        <v>86.66</v>
      </c>
      <c r="H1338" s="2">
        <v>43966</v>
      </c>
      <c r="I1338" t="s">
        <v>38</v>
      </c>
      <c r="K1338" t="s">
        <v>116</v>
      </c>
      <c r="M1338">
        <v>2252</v>
      </c>
      <c r="N1338">
        <v>367714</v>
      </c>
      <c r="S1338" t="s">
        <v>117</v>
      </c>
      <c r="T1338">
        <v>305</v>
      </c>
      <c r="W1338">
        <v>5</v>
      </c>
      <c r="X1338">
        <v>20</v>
      </c>
      <c r="Y1338">
        <v>2</v>
      </c>
      <c r="Z1338">
        <v>1001797</v>
      </c>
      <c r="AA1338" t="s">
        <v>43</v>
      </c>
      <c r="AB1338">
        <v>102</v>
      </c>
      <c r="AC1338" t="s">
        <v>45</v>
      </c>
      <c r="AD1338" t="s">
        <v>45</v>
      </c>
      <c r="AE1338">
        <v>75</v>
      </c>
    </row>
    <row r="1339" spans="2:31" x14ac:dyDescent="0.25">
      <c r="B1339">
        <v>105</v>
      </c>
      <c r="C1339">
        <v>2019099</v>
      </c>
      <c r="D1339">
        <v>1745</v>
      </c>
      <c r="E1339" t="s">
        <v>114</v>
      </c>
      <c r="F1339">
        <v>75</v>
      </c>
      <c r="G1339" s="1">
        <f t="shared" si="20"/>
        <v>75</v>
      </c>
      <c r="H1339" s="2">
        <v>43966</v>
      </c>
      <c r="I1339" t="s">
        <v>38</v>
      </c>
      <c r="K1339" t="s">
        <v>160</v>
      </c>
      <c r="M1339">
        <v>2252</v>
      </c>
      <c r="N1339">
        <v>367714</v>
      </c>
      <c r="S1339" t="s">
        <v>117</v>
      </c>
      <c r="T1339">
        <v>305</v>
      </c>
      <c r="W1339">
        <v>5</v>
      </c>
      <c r="X1339">
        <v>20</v>
      </c>
      <c r="Y1339">
        <v>1</v>
      </c>
      <c r="Z1339">
        <v>1099725</v>
      </c>
      <c r="AA1339" t="s">
        <v>43</v>
      </c>
      <c r="AB1339">
        <v>102</v>
      </c>
      <c r="AC1339" t="s">
        <v>45</v>
      </c>
      <c r="AD1339" t="s">
        <v>45</v>
      </c>
      <c r="AE1339">
        <v>24</v>
      </c>
    </row>
    <row r="1340" spans="2:31" x14ac:dyDescent="0.25">
      <c r="B1340">
        <v>105</v>
      </c>
      <c r="C1340">
        <v>2019099</v>
      </c>
      <c r="D1340">
        <v>1745</v>
      </c>
      <c r="E1340" t="s">
        <v>114</v>
      </c>
      <c r="F1340">
        <v>75</v>
      </c>
      <c r="G1340" s="1">
        <f t="shared" si="20"/>
        <v>75</v>
      </c>
      <c r="H1340" s="2">
        <v>43966</v>
      </c>
      <c r="I1340" t="s">
        <v>38</v>
      </c>
      <c r="K1340" t="s">
        <v>160</v>
      </c>
      <c r="M1340">
        <v>2252</v>
      </c>
      <c r="N1340">
        <v>367714</v>
      </c>
      <c r="S1340" t="s">
        <v>117</v>
      </c>
      <c r="T1340">
        <v>305</v>
      </c>
      <c r="W1340">
        <v>5</v>
      </c>
      <c r="X1340">
        <v>20</v>
      </c>
      <c r="Y1340">
        <v>1</v>
      </c>
      <c r="Z1340">
        <v>1099725</v>
      </c>
      <c r="AA1340" t="s">
        <v>43</v>
      </c>
      <c r="AB1340">
        <v>102</v>
      </c>
      <c r="AC1340" t="s">
        <v>45</v>
      </c>
      <c r="AD1340" t="s">
        <v>45</v>
      </c>
      <c r="AE1340">
        <v>65</v>
      </c>
    </row>
    <row r="1341" spans="2:31" x14ac:dyDescent="0.25">
      <c r="B1341">
        <v>105</v>
      </c>
      <c r="C1341">
        <v>2019099</v>
      </c>
      <c r="D1341">
        <v>1745</v>
      </c>
      <c r="E1341" t="s">
        <v>114</v>
      </c>
      <c r="F1341">
        <v>49.52</v>
      </c>
      <c r="G1341" s="1">
        <f t="shared" si="20"/>
        <v>49.52</v>
      </c>
      <c r="H1341" s="2">
        <v>43966</v>
      </c>
      <c r="I1341" t="s">
        <v>38</v>
      </c>
      <c r="K1341" t="s">
        <v>116</v>
      </c>
      <c r="M1341">
        <v>2252</v>
      </c>
      <c r="N1341">
        <v>367714</v>
      </c>
      <c r="S1341" t="s">
        <v>117</v>
      </c>
      <c r="T1341">
        <v>305</v>
      </c>
      <c r="W1341">
        <v>5</v>
      </c>
      <c r="X1341">
        <v>20</v>
      </c>
      <c r="Y1341">
        <v>1</v>
      </c>
      <c r="Z1341">
        <v>1099820</v>
      </c>
      <c r="AA1341" t="s">
        <v>43</v>
      </c>
      <c r="AB1341">
        <v>102</v>
      </c>
      <c r="AC1341" t="s">
        <v>45</v>
      </c>
      <c r="AD1341" t="s">
        <v>45</v>
      </c>
      <c r="AE1341">
        <v>32</v>
      </c>
    </row>
    <row r="1342" spans="2:31" x14ac:dyDescent="0.25">
      <c r="B1342">
        <v>105</v>
      </c>
      <c r="C1342">
        <v>2019099</v>
      </c>
      <c r="D1342">
        <v>1745</v>
      </c>
      <c r="E1342" t="s">
        <v>114</v>
      </c>
      <c r="F1342">
        <v>49.52</v>
      </c>
      <c r="G1342" s="1">
        <f t="shared" si="20"/>
        <v>49.52</v>
      </c>
      <c r="H1342" s="2">
        <v>43966</v>
      </c>
      <c r="I1342" t="s">
        <v>38</v>
      </c>
      <c r="K1342" t="s">
        <v>116</v>
      </c>
      <c r="M1342">
        <v>2252</v>
      </c>
      <c r="N1342">
        <v>367714</v>
      </c>
      <c r="S1342" t="s">
        <v>117</v>
      </c>
      <c r="T1342">
        <v>305</v>
      </c>
      <c r="W1342">
        <v>5</v>
      </c>
      <c r="X1342">
        <v>20</v>
      </c>
      <c r="Y1342">
        <v>1</v>
      </c>
      <c r="Z1342">
        <v>1099895</v>
      </c>
      <c r="AA1342" t="s">
        <v>43</v>
      </c>
      <c r="AB1342">
        <v>102</v>
      </c>
      <c r="AC1342" t="s">
        <v>45</v>
      </c>
      <c r="AD1342" t="s">
        <v>45</v>
      </c>
      <c r="AE1342">
        <v>39</v>
      </c>
    </row>
    <row r="1343" spans="2:31" x14ac:dyDescent="0.25">
      <c r="B1343">
        <v>105</v>
      </c>
      <c r="C1343">
        <v>2019099</v>
      </c>
      <c r="D1343">
        <v>1745</v>
      </c>
      <c r="E1343" t="s">
        <v>114</v>
      </c>
      <c r="F1343">
        <v>49.52</v>
      </c>
      <c r="G1343" s="1">
        <f t="shared" si="20"/>
        <v>49.52</v>
      </c>
      <c r="H1343" s="2">
        <v>43966</v>
      </c>
      <c r="I1343" t="s">
        <v>38</v>
      </c>
      <c r="K1343" t="s">
        <v>116</v>
      </c>
      <c r="M1343">
        <v>2252</v>
      </c>
      <c r="N1343">
        <v>367714</v>
      </c>
      <c r="S1343" t="s">
        <v>117</v>
      </c>
      <c r="T1343">
        <v>305</v>
      </c>
      <c r="W1343">
        <v>5</v>
      </c>
      <c r="X1343">
        <v>20</v>
      </c>
      <c r="Y1343">
        <v>1</v>
      </c>
      <c r="Z1343">
        <v>1099895</v>
      </c>
      <c r="AA1343" t="s">
        <v>43</v>
      </c>
      <c r="AB1343">
        <v>102</v>
      </c>
      <c r="AC1343" t="s">
        <v>45</v>
      </c>
      <c r="AD1343" t="s">
        <v>45</v>
      </c>
      <c r="AE1343">
        <v>40</v>
      </c>
    </row>
    <row r="1344" spans="2:31" x14ac:dyDescent="0.25">
      <c r="B1344">
        <v>105</v>
      </c>
      <c r="C1344">
        <v>2019099</v>
      </c>
      <c r="D1344">
        <v>1745</v>
      </c>
      <c r="E1344" t="s">
        <v>114</v>
      </c>
      <c r="F1344">
        <v>49.52</v>
      </c>
      <c r="G1344" s="1">
        <f t="shared" si="20"/>
        <v>49.52</v>
      </c>
      <c r="H1344" s="2">
        <v>43966</v>
      </c>
      <c r="I1344" t="s">
        <v>38</v>
      </c>
      <c r="K1344" t="s">
        <v>116</v>
      </c>
      <c r="M1344">
        <v>2252</v>
      </c>
      <c r="N1344">
        <v>367714</v>
      </c>
      <c r="S1344" t="s">
        <v>117</v>
      </c>
      <c r="T1344">
        <v>305</v>
      </c>
      <c r="W1344">
        <v>5</v>
      </c>
      <c r="X1344">
        <v>20</v>
      </c>
      <c r="Y1344">
        <v>1</v>
      </c>
      <c r="Z1344">
        <v>1099997</v>
      </c>
      <c r="AA1344" t="s">
        <v>43</v>
      </c>
      <c r="AB1344">
        <v>102</v>
      </c>
      <c r="AC1344" t="s">
        <v>45</v>
      </c>
      <c r="AD1344" t="s">
        <v>45</v>
      </c>
      <c r="AE1344">
        <v>41</v>
      </c>
    </row>
    <row r="1345" spans="1:31" x14ac:dyDescent="0.25">
      <c r="B1345">
        <v>105</v>
      </c>
      <c r="C1345">
        <v>2019099</v>
      </c>
      <c r="D1345">
        <v>1745</v>
      </c>
      <c r="E1345" t="s">
        <v>114</v>
      </c>
      <c r="F1345">
        <v>49.52</v>
      </c>
      <c r="G1345" s="1">
        <f t="shared" si="20"/>
        <v>49.52</v>
      </c>
      <c r="H1345" s="2">
        <v>43966</v>
      </c>
      <c r="I1345" t="s">
        <v>38</v>
      </c>
      <c r="K1345" t="s">
        <v>116</v>
      </c>
      <c r="M1345">
        <v>2252</v>
      </c>
      <c r="N1345">
        <v>367714</v>
      </c>
      <c r="S1345" t="s">
        <v>117</v>
      </c>
      <c r="T1345">
        <v>305</v>
      </c>
      <c r="W1345">
        <v>5</v>
      </c>
      <c r="X1345">
        <v>20</v>
      </c>
      <c r="Y1345">
        <v>1</v>
      </c>
      <c r="Z1345">
        <v>1001594</v>
      </c>
      <c r="AA1345" t="s">
        <v>43</v>
      </c>
      <c r="AB1345">
        <v>102</v>
      </c>
      <c r="AC1345" t="s">
        <v>45</v>
      </c>
      <c r="AD1345" t="s">
        <v>45</v>
      </c>
      <c r="AE1345">
        <v>69</v>
      </c>
    </row>
    <row r="1346" spans="1:31" x14ac:dyDescent="0.25">
      <c r="B1346">
        <v>105</v>
      </c>
      <c r="C1346">
        <v>2019099</v>
      </c>
      <c r="D1346">
        <v>1745</v>
      </c>
      <c r="E1346" t="s">
        <v>114</v>
      </c>
      <c r="F1346">
        <v>49.52</v>
      </c>
      <c r="G1346" s="1">
        <f t="shared" si="20"/>
        <v>49.52</v>
      </c>
      <c r="H1346" s="2">
        <v>43966</v>
      </c>
      <c r="I1346" t="s">
        <v>38</v>
      </c>
      <c r="K1346" t="s">
        <v>116</v>
      </c>
      <c r="M1346">
        <v>2252</v>
      </c>
      <c r="N1346">
        <v>367714</v>
      </c>
      <c r="S1346" t="s">
        <v>117</v>
      </c>
      <c r="T1346">
        <v>305</v>
      </c>
      <c r="W1346">
        <v>5</v>
      </c>
      <c r="X1346">
        <v>20</v>
      </c>
      <c r="Y1346">
        <v>1</v>
      </c>
      <c r="Z1346">
        <v>1001594</v>
      </c>
      <c r="AA1346" t="s">
        <v>43</v>
      </c>
      <c r="AB1346">
        <v>102</v>
      </c>
      <c r="AC1346" t="s">
        <v>45</v>
      </c>
      <c r="AD1346" t="s">
        <v>45</v>
      </c>
      <c r="AE1346">
        <v>70</v>
      </c>
    </row>
    <row r="1347" spans="1:31" x14ac:dyDescent="0.25">
      <c r="B1347">
        <v>105</v>
      </c>
      <c r="C1347">
        <v>2019099</v>
      </c>
      <c r="D1347">
        <v>1745</v>
      </c>
      <c r="E1347" t="s">
        <v>114</v>
      </c>
      <c r="F1347">
        <v>48.07</v>
      </c>
      <c r="G1347" s="1">
        <f t="shared" si="20"/>
        <v>48.07</v>
      </c>
      <c r="H1347" s="2">
        <v>43966</v>
      </c>
      <c r="I1347" t="s">
        <v>38</v>
      </c>
      <c r="K1347" t="s">
        <v>160</v>
      </c>
      <c r="M1347">
        <v>2252</v>
      </c>
      <c r="N1347">
        <v>367714</v>
      </c>
      <c r="S1347" t="s">
        <v>117</v>
      </c>
      <c r="T1347">
        <v>305</v>
      </c>
      <c r="W1347">
        <v>5</v>
      </c>
      <c r="X1347">
        <v>20</v>
      </c>
      <c r="Y1347">
        <v>1</v>
      </c>
      <c r="Z1347">
        <v>1099725</v>
      </c>
      <c r="AA1347" t="s">
        <v>43</v>
      </c>
      <c r="AB1347">
        <v>102</v>
      </c>
      <c r="AC1347" t="s">
        <v>45</v>
      </c>
      <c r="AD1347" t="s">
        <v>45</v>
      </c>
      <c r="AE1347">
        <v>61</v>
      </c>
    </row>
    <row r="1348" spans="1:31" x14ac:dyDescent="0.25">
      <c r="B1348">
        <v>105</v>
      </c>
      <c r="C1348">
        <v>2019099</v>
      </c>
      <c r="D1348">
        <v>1745</v>
      </c>
      <c r="E1348" t="s">
        <v>114</v>
      </c>
      <c r="F1348">
        <v>48.07</v>
      </c>
      <c r="G1348" s="1">
        <f t="shared" ref="G1348:G1411" si="21">ABS(F1348)</f>
        <v>48.07</v>
      </c>
      <c r="H1348" s="2">
        <v>43966</v>
      </c>
      <c r="I1348" t="s">
        <v>38</v>
      </c>
      <c r="K1348" t="s">
        <v>160</v>
      </c>
      <c r="M1348">
        <v>2252</v>
      </c>
      <c r="N1348">
        <v>367714</v>
      </c>
      <c r="S1348" t="s">
        <v>117</v>
      </c>
      <c r="T1348">
        <v>305</v>
      </c>
      <c r="W1348">
        <v>5</v>
      </c>
      <c r="X1348">
        <v>20</v>
      </c>
      <c r="Y1348">
        <v>1</v>
      </c>
      <c r="Z1348">
        <v>1099725</v>
      </c>
      <c r="AA1348" t="s">
        <v>43</v>
      </c>
      <c r="AB1348">
        <v>102</v>
      </c>
      <c r="AC1348" t="s">
        <v>45</v>
      </c>
      <c r="AD1348" t="s">
        <v>45</v>
      </c>
      <c r="AE1348">
        <v>62</v>
      </c>
    </row>
    <row r="1349" spans="1:31" x14ac:dyDescent="0.25">
      <c r="B1349">
        <v>105</v>
      </c>
      <c r="C1349">
        <v>2019099</v>
      </c>
      <c r="D1349">
        <v>1745</v>
      </c>
      <c r="E1349" t="s">
        <v>114</v>
      </c>
      <c r="F1349">
        <v>44.66</v>
      </c>
      <c r="G1349" s="1">
        <f t="shared" si="21"/>
        <v>44.66</v>
      </c>
      <c r="H1349" s="2">
        <v>43966</v>
      </c>
      <c r="I1349" t="s">
        <v>38</v>
      </c>
      <c r="K1349" t="s">
        <v>116</v>
      </c>
      <c r="M1349">
        <v>2252</v>
      </c>
      <c r="N1349">
        <v>367714</v>
      </c>
      <c r="S1349" t="s">
        <v>117</v>
      </c>
      <c r="T1349">
        <v>305</v>
      </c>
      <c r="W1349">
        <v>5</v>
      </c>
      <c r="X1349">
        <v>20</v>
      </c>
      <c r="Y1349">
        <v>1</v>
      </c>
      <c r="Z1349">
        <v>1099820</v>
      </c>
      <c r="AA1349" t="s">
        <v>43</v>
      </c>
      <c r="AB1349">
        <v>102</v>
      </c>
      <c r="AC1349" t="s">
        <v>45</v>
      </c>
      <c r="AD1349" t="s">
        <v>45</v>
      </c>
      <c r="AE1349">
        <v>37</v>
      </c>
    </row>
    <row r="1350" spans="1:31" x14ac:dyDescent="0.25">
      <c r="B1350">
        <v>105</v>
      </c>
      <c r="C1350">
        <v>2019099</v>
      </c>
      <c r="D1350">
        <v>1745</v>
      </c>
      <c r="E1350" t="s">
        <v>114</v>
      </c>
      <c r="F1350">
        <v>44.66</v>
      </c>
      <c r="G1350" s="1">
        <f t="shared" si="21"/>
        <v>44.66</v>
      </c>
      <c r="H1350" s="2">
        <v>43966</v>
      </c>
      <c r="I1350" t="s">
        <v>38</v>
      </c>
      <c r="K1350" t="s">
        <v>116</v>
      </c>
      <c r="M1350">
        <v>2252</v>
      </c>
      <c r="N1350">
        <v>367714</v>
      </c>
      <c r="S1350" t="s">
        <v>117</v>
      </c>
      <c r="T1350">
        <v>305</v>
      </c>
      <c r="W1350">
        <v>5</v>
      </c>
      <c r="X1350">
        <v>20</v>
      </c>
      <c r="Y1350">
        <v>1</v>
      </c>
      <c r="Z1350">
        <v>1099997</v>
      </c>
      <c r="AA1350" t="s">
        <v>43</v>
      </c>
      <c r="AB1350">
        <v>102</v>
      </c>
      <c r="AC1350" t="s">
        <v>45</v>
      </c>
      <c r="AD1350" t="s">
        <v>45</v>
      </c>
      <c r="AE1350">
        <v>45</v>
      </c>
    </row>
    <row r="1351" spans="1:31" x14ac:dyDescent="0.25">
      <c r="B1351">
        <v>105</v>
      </c>
      <c r="C1351">
        <v>2019099</v>
      </c>
      <c r="D1351">
        <v>1745</v>
      </c>
      <c r="E1351" t="s">
        <v>114</v>
      </c>
      <c r="F1351">
        <v>44.66</v>
      </c>
      <c r="G1351" s="1">
        <f t="shared" si="21"/>
        <v>44.66</v>
      </c>
      <c r="H1351" s="2">
        <v>43966</v>
      </c>
      <c r="I1351" t="s">
        <v>38</v>
      </c>
      <c r="K1351" t="s">
        <v>116</v>
      </c>
      <c r="M1351">
        <v>2252</v>
      </c>
      <c r="N1351">
        <v>367714</v>
      </c>
      <c r="S1351" t="s">
        <v>117</v>
      </c>
      <c r="T1351">
        <v>305</v>
      </c>
      <c r="W1351">
        <v>5</v>
      </c>
      <c r="X1351">
        <v>20</v>
      </c>
      <c r="Y1351">
        <v>1</v>
      </c>
      <c r="Z1351">
        <v>1001446</v>
      </c>
      <c r="AA1351" t="s">
        <v>43</v>
      </c>
      <c r="AB1351">
        <v>102</v>
      </c>
      <c r="AC1351" t="s">
        <v>45</v>
      </c>
      <c r="AD1351" t="s">
        <v>45</v>
      </c>
      <c r="AE1351">
        <v>67</v>
      </c>
    </row>
    <row r="1352" spans="1:31" x14ac:dyDescent="0.25">
      <c r="B1352">
        <v>105</v>
      </c>
      <c r="C1352">
        <v>2019099</v>
      </c>
      <c r="D1352">
        <v>1745</v>
      </c>
      <c r="E1352" t="s">
        <v>114</v>
      </c>
      <c r="F1352">
        <v>44.66</v>
      </c>
      <c r="G1352" s="1">
        <f t="shared" si="21"/>
        <v>44.66</v>
      </c>
      <c r="H1352" s="2">
        <v>43966</v>
      </c>
      <c r="I1352" t="s">
        <v>38</v>
      </c>
      <c r="K1352" t="s">
        <v>116</v>
      </c>
      <c r="M1352">
        <v>2252</v>
      </c>
      <c r="N1352">
        <v>367714</v>
      </c>
      <c r="S1352" t="s">
        <v>117</v>
      </c>
      <c r="T1352">
        <v>305</v>
      </c>
      <c r="W1352">
        <v>5</v>
      </c>
      <c r="X1352">
        <v>20</v>
      </c>
      <c r="Y1352">
        <v>1</v>
      </c>
      <c r="Z1352">
        <v>1001594</v>
      </c>
      <c r="AA1352" t="s">
        <v>43</v>
      </c>
      <c r="AB1352">
        <v>102</v>
      </c>
      <c r="AC1352" t="s">
        <v>45</v>
      </c>
      <c r="AD1352" t="s">
        <v>45</v>
      </c>
      <c r="AE1352">
        <v>72</v>
      </c>
    </row>
    <row r="1353" spans="1:31" x14ac:dyDescent="0.25">
      <c r="B1353">
        <v>105</v>
      </c>
      <c r="C1353">
        <v>2019099</v>
      </c>
      <c r="D1353">
        <v>1745</v>
      </c>
      <c r="E1353" t="s">
        <v>114</v>
      </c>
      <c r="F1353">
        <v>44.66</v>
      </c>
      <c r="G1353" s="1">
        <f t="shared" si="21"/>
        <v>44.66</v>
      </c>
      <c r="H1353" s="2">
        <v>43966</v>
      </c>
      <c r="I1353" t="s">
        <v>38</v>
      </c>
      <c r="K1353" t="s">
        <v>116</v>
      </c>
      <c r="M1353">
        <v>2252</v>
      </c>
      <c r="N1353">
        <v>367714</v>
      </c>
      <c r="S1353" t="s">
        <v>117</v>
      </c>
      <c r="T1353">
        <v>305</v>
      </c>
      <c r="W1353">
        <v>5</v>
      </c>
      <c r="X1353">
        <v>20</v>
      </c>
      <c r="Y1353">
        <v>1</v>
      </c>
      <c r="Z1353">
        <v>1001797</v>
      </c>
      <c r="AA1353" t="s">
        <v>43</v>
      </c>
      <c r="AB1353">
        <v>102</v>
      </c>
      <c r="AC1353" t="s">
        <v>45</v>
      </c>
      <c r="AD1353" t="s">
        <v>45</v>
      </c>
      <c r="AE1353">
        <v>79</v>
      </c>
    </row>
    <row r="1354" spans="1:31" x14ac:dyDescent="0.25">
      <c r="B1354">
        <v>105</v>
      </c>
      <c r="C1354">
        <v>2019099</v>
      </c>
      <c r="D1354">
        <v>1745</v>
      </c>
      <c r="E1354" t="s">
        <v>114</v>
      </c>
      <c r="F1354">
        <v>43.33</v>
      </c>
      <c r="G1354" s="1">
        <f t="shared" si="21"/>
        <v>43.33</v>
      </c>
      <c r="H1354" s="2">
        <v>43966</v>
      </c>
      <c r="I1354" t="s">
        <v>38</v>
      </c>
      <c r="K1354" t="s">
        <v>116</v>
      </c>
      <c r="M1354">
        <v>2252</v>
      </c>
      <c r="N1354">
        <v>367714</v>
      </c>
      <c r="S1354" t="s">
        <v>117</v>
      </c>
      <c r="T1354">
        <v>305</v>
      </c>
      <c r="W1354">
        <v>5</v>
      </c>
      <c r="X1354">
        <v>20</v>
      </c>
      <c r="Y1354">
        <v>1</v>
      </c>
      <c r="Z1354">
        <v>1001797</v>
      </c>
      <c r="AA1354" t="s">
        <v>43</v>
      </c>
      <c r="AB1354">
        <v>102</v>
      </c>
      <c r="AC1354" t="s">
        <v>45</v>
      </c>
      <c r="AD1354" t="s">
        <v>45</v>
      </c>
      <c r="AE1354">
        <v>77</v>
      </c>
    </row>
    <row r="1355" spans="1:31" x14ac:dyDescent="0.25">
      <c r="A1355">
        <v>80</v>
      </c>
      <c r="B1355">
        <v>105</v>
      </c>
      <c r="C1355">
        <v>2019099</v>
      </c>
      <c r="D1355">
        <v>1747</v>
      </c>
      <c r="E1355" t="s">
        <v>37</v>
      </c>
      <c r="F1355" s="6">
        <v>14625</v>
      </c>
      <c r="G1355" s="1">
        <f t="shared" si="21"/>
        <v>14625</v>
      </c>
      <c r="H1355" s="2">
        <v>43977</v>
      </c>
      <c r="I1355" t="s">
        <v>38</v>
      </c>
      <c r="J1355" t="s">
        <v>55</v>
      </c>
      <c r="K1355" t="s">
        <v>71</v>
      </c>
      <c r="M1355">
        <v>358827</v>
      </c>
      <c r="N1355">
        <v>368142</v>
      </c>
      <c r="O1355">
        <v>342892</v>
      </c>
      <c r="P1355" t="s">
        <v>56</v>
      </c>
      <c r="Q1355" t="s">
        <v>41</v>
      </c>
      <c r="S1355" t="s">
        <v>42</v>
      </c>
      <c r="T1355">
        <v>305</v>
      </c>
      <c r="W1355">
        <v>5</v>
      </c>
      <c r="X1355">
        <v>20</v>
      </c>
      <c r="Z1355">
        <v>3071427</v>
      </c>
      <c r="AA1355" t="s">
        <v>43</v>
      </c>
      <c r="AB1355">
        <v>105</v>
      </c>
      <c r="AC1355" t="s">
        <v>44</v>
      </c>
      <c r="AD1355" t="s">
        <v>45</v>
      </c>
      <c r="AE1355">
        <v>1</v>
      </c>
    </row>
    <row r="1356" spans="1:31" x14ac:dyDescent="0.25">
      <c r="A1356">
        <v>117</v>
      </c>
      <c r="B1356">
        <v>105</v>
      </c>
      <c r="C1356">
        <v>2019099</v>
      </c>
      <c r="D1356">
        <v>1747</v>
      </c>
      <c r="E1356" t="s">
        <v>37</v>
      </c>
      <c r="F1356" s="6">
        <v>5557.5</v>
      </c>
      <c r="G1356" s="1">
        <f t="shared" si="21"/>
        <v>5557.5</v>
      </c>
      <c r="H1356" s="2">
        <v>43977</v>
      </c>
      <c r="I1356" t="s">
        <v>38</v>
      </c>
      <c r="J1356" t="s">
        <v>55</v>
      </c>
      <c r="K1356" t="s">
        <v>91</v>
      </c>
      <c r="M1356">
        <v>358828</v>
      </c>
      <c r="N1356">
        <v>368142</v>
      </c>
      <c r="O1356">
        <v>342982</v>
      </c>
      <c r="P1356" t="s">
        <v>56</v>
      </c>
      <c r="Q1356" t="s">
        <v>41</v>
      </c>
      <c r="S1356" t="s">
        <v>42</v>
      </c>
      <c r="T1356">
        <v>305</v>
      </c>
      <c r="W1356">
        <v>5</v>
      </c>
      <c r="X1356">
        <v>20</v>
      </c>
      <c r="Z1356">
        <v>3071427</v>
      </c>
      <c r="AA1356" t="s">
        <v>43</v>
      </c>
      <c r="AB1356">
        <v>105</v>
      </c>
      <c r="AC1356" t="s">
        <v>44</v>
      </c>
      <c r="AD1356" t="s">
        <v>45</v>
      </c>
      <c r="AE1356">
        <v>1</v>
      </c>
    </row>
    <row r="1357" spans="1:31" x14ac:dyDescent="0.25">
      <c r="A1357">
        <v>136</v>
      </c>
      <c r="B1357">
        <v>105</v>
      </c>
      <c r="C1357">
        <v>2019099</v>
      </c>
      <c r="D1357">
        <v>1747</v>
      </c>
      <c r="E1357" t="s">
        <v>37</v>
      </c>
      <c r="F1357" s="6">
        <v>3071.25</v>
      </c>
      <c r="G1357" s="1">
        <f t="shared" si="21"/>
        <v>3071.25</v>
      </c>
      <c r="H1357" s="2">
        <v>43977</v>
      </c>
      <c r="I1357" t="s">
        <v>38</v>
      </c>
      <c r="J1357" t="s">
        <v>55</v>
      </c>
      <c r="K1357" t="s">
        <v>105</v>
      </c>
      <c r="M1357">
        <v>358825</v>
      </c>
      <c r="N1357">
        <v>368142</v>
      </c>
      <c r="O1357">
        <v>342889</v>
      </c>
      <c r="P1357" t="s">
        <v>56</v>
      </c>
      <c r="Q1357" t="s">
        <v>41</v>
      </c>
      <c r="S1357" t="s">
        <v>42</v>
      </c>
      <c r="T1357">
        <v>305</v>
      </c>
      <c r="W1357">
        <v>5</v>
      </c>
      <c r="X1357">
        <v>20</v>
      </c>
      <c r="Z1357">
        <v>3071427</v>
      </c>
      <c r="AA1357" t="s">
        <v>43</v>
      </c>
      <c r="AB1357">
        <v>105</v>
      </c>
      <c r="AC1357" t="s">
        <v>44</v>
      </c>
      <c r="AD1357" t="s">
        <v>45</v>
      </c>
      <c r="AE1357">
        <v>1</v>
      </c>
    </row>
    <row r="1358" spans="1:31" x14ac:dyDescent="0.25">
      <c r="A1358">
        <v>144</v>
      </c>
      <c r="B1358">
        <v>105</v>
      </c>
      <c r="C1358">
        <v>2019099</v>
      </c>
      <c r="D1358">
        <v>1747</v>
      </c>
      <c r="E1358" t="s">
        <v>37</v>
      </c>
      <c r="F1358" s="6">
        <v>2535</v>
      </c>
      <c r="G1358" s="1">
        <f t="shared" si="21"/>
        <v>2535</v>
      </c>
      <c r="H1358" s="2">
        <v>43977</v>
      </c>
      <c r="I1358" t="s">
        <v>38</v>
      </c>
      <c r="J1358" t="s">
        <v>55</v>
      </c>
      <c r="K1358" t="s">
        <v>109</v>
      </c>
      <c r="M1358">
        <v>358824</v>
      </c>
      <c r="N1358">
        <v>368142</v>
      </c>
      <c r="O1358">
        <v>342888</v>
      </c>
      <c r="P1358" t="s">
        <v>56</v>
      </c>
      <c r="Q1358" t="s">
        <v>41</v>
      </c>
      <c r="S1358" t="s">
        <v>42</v>
      </c>
      <c r="T1358">
        <v>305</v>
      </c>
      <c r="W1358">
        <v>5</v>
      </c>
      <c r="X1358">
        <v>20</v>
      </c>
      <c r="Z1358">
        <v>3071427</v>
      </c>
      <c r="AA1358" t="s">
        <v>43</v>
      </c>
      <c r="AB1358">
        <v>105</v>
      </c>
      <c r="AC1358" t="s">
        <v>44</v>
      </c>
      <c r="AD1358" t="s">
        <v>45</v>
      </c>
      <c r="AE1358">
        <v>1</v>
      </c>
    </row>
    <row r="1359" spans="1:31" x14ac:dyDescent="0.25">
      <c r="A1359">
        <v>146</v>
      </c>
      <c r="B1359">
        <v>105</v>
      </c>
      <c r="C1359">
        <v>2019099</v>
      </c>
      <c r="D1359">
        <v>1747</v>
      </c>
      <c r="E1359" t="s">
        <v>37</v>
      </c>
      <c r="F1359" s="6">
        <v>1980</v>
      </c>
      <c r="G1359" s="1">
        <f t="shared" si="21"/>
        <v>1980</v>
      </c>
      <c r="H1359" s="2">
        <v>43977</v>
      </c>
      <c r="I1359" t="s">
        <v>38</v>
      </c>
      <c r="J1359" t="s">
        <v>55</v>
      </c>
      <c r="K1359" t="s">
        <v>110</v>
      </c>
      <c r="M1359">
        <v>358826</v>
      </c>
      <c r="N1359">
        <v>368142</v>
      </c>
      <c r="O1359">
        <v>342891</v>
      </c>
      <c r="P1359" t="s">
        <v>56</v>
      </c>
      <c r="Q1359" t="s">
        <v>41</v>
      </c>
      <c r="S1359" t="s">
        <v>42</v>
      </c>
      <c r="T1359">
        <v>305</v>
      </c>
      <c r="W1359">
        <v>5</v>
      </c>
      <c r="X1359">
        <v>20</v>
      </c>
      <c r="Z1359">
        <v>3071427</v>
      </c>
      <c r="AA1359" t="s">
        <v>43</v>
      </c>
      <c r="AB1359">
        <v>105</v>
      </c>
      <c r="AC1359" t="s">
        <v>44</v>
      </c>
      <c r="AD1359" t="s">
        <v>45</v>
      </c>
      <c r="AE1359">
        <v>1</v>
      </c>
    </row>
    <row r="1360" spans="1:31" x14ac:dyDescent="0.25">
      <c r="A1360">
        <v>169</v>
      </c>
      <c r="B1360">
        <v>105</v>
      </c>
      <c r="C1360">
        <v>2019099</v>
      </c>
      <c r="D1360">
        <v>1747</v>
      </c>
      <c r="E1360" t="s">
        <v>37</v>
      </c>
      <c r="F1360" s="6">
        <v>550</v>
      </c>
      <c r="G1360" s="1">
        <f t="shared" si="21"/>
        <v>550</v>
      </c>
      <c r="H1360" s="2">
        <v>43977</v>
      </c>
      <c r="I1360" t="s">
        <v>38</v>
      </c>
      <c r="J1360" t="s">
        <v>55</v>
      </c>
      <c r="K1360" t="s">
        <v>122</v>
      </c>
      <c r="M1360">
        <v>358829</v>
      </c>
      <c r="N1360">
        <v>368142</v>
      </c>
      <c r="O1360">
        <v>342986</v>
      </c>
      <c r="P1360" t="s">
        <v>56</v>
      </c>
      <c r="Q1360" t="s">
        <v>41</v>
      </c>
      <c r="S1360" t="s">
        <v>42</v>
      </c>
      <c r="T1360">
        <v>305</v>
      </c>
      <c r="W1360">
        <v>5</v>
      </c>
      <c r="X1360">
        <v>20</v>
      </c>
      <c r="Z1360">
        <v>3071427</v>
      </c>
      <c r="AA1360" t="s">
        <v>43</v>
      </c>
      <c r="AB1360">
        <v>105</v>
      </c>
      <c r="AC1360" t="s">
        <v>44</v>
      </c>
      <c r="AD1360" t="s">
        <v>45</v>
      </c>
      <c r="AE1360">
        <v>1</v>
      </c>
    </row>
    <row r="1361" spans="2:31" x14ac:dyDescent="0.25">
      <c r="B1361">
        <v>105</v>
      </c>
      <c r="C1361">
        <v>2019099</v>
      </c>
      <c r="D1361">
        <v>1745</v>
      </c>
      <c r="E1361" t="s">
        <v>114</v>
      </c>
      <c r="F1361">
        <v>686</v>
      </c>
      <c r="G1361" s="1">
        <f t="shared" si="21"/>
        <v>686</v>
      </c>
      <c r="H1361" s="2">
        <v>43982</v>
      </c>
      <c r="I1361" t="s">
        <v>38</v>
      </c>
      <c r="K1361" t="s">
        <v>116</v>
      </c>
      <c r="M1361">
        <v>2258</v>
      </c>
      <c r="N1361">
        <v>368516</v>
      </c>
      <c r="S1361" t="s">
        <v>117</v>
      </c>
      <c r="T1361">
        <v>305</v>
      </c>
      <c r="W1361">
        <v>5</v>
      </c>
      <c r="X1361">
        <v>20</v>
      </c>
      <c r="Y1361">
        <v>7</v>
      </c>
      <c r="Z1361">
        <v>1099823</v>
      </c>
      <c r="AA1361" t="s">
        <v>43</v>
      </c>
      <c r="AB1361">
        <v>102</v>
      </c>
      <c r="AC1361" t="s">
        <v>45</v>
      </c>
      <c r="AD1361" t="s">
        <v>45</v>
      </c>
      <c r="AE1361">
        <v>44</v>
      </c>
    </row>
    <row r="1362" spans="2:31" x14ac:dyDescent="0.25">
      <c r="B1362">
        <v>105</v>
      </c>
      <c r="C1362">
        <v>2019099</v>
      </c>
      <c r="D1362">
        <v>1745</v>
      </c>
      <c r="E1362" t="s">
        <v>114</v>
      </c>
      <c r="F1362">
        <v>588</v>
      </c>
      <c r="G1362" s="1">
        <f t="shared" si="21"/>
        <v>588</v>
      </c>
      <c r="H1362" s="2">
        <v>43982</v>
      </c>
      <c r="I1362" t="s">
        <v>38</v>
      </c>
      <c r="K1362" t="s">
        <v>116</v>
      </c>
      <c r="M1362">
        <v>2258</v>
      </c>
      <c r="N1362">
        <v>368516</v>
      </c>
      <c r="S1362" t="s">
        <v>117</v>
      </c>
      <c r="T1362">
        <v>305</v>
      </c>
      <c r="W1362">
        <v>5</v>
      </c>
      <c r="X1362">
        <v>20</v>
      </c>
      <c r="Y1362">
        <v>6</v>
      </c>
      <c r="Z1362">
        <v>1099823</v>
      </c>
      <c r="AA1362" t="s">
        <v>43</v>
      </c>
      <c r="AB1362">
        <v>102</v>
      </c>
      <c r="AC1362" t="s">
        <v>45</v>
      </c>
      <c r="AD1362" t="s">
        <v>45</v>
      </c>
      <c r="AE1362">
        <v>43</v>
      </c>
    </row>
    <row r="1363" spans="2:31" x14ac:dyDescent="0.25">
      <c r="B1363">
        <v>105</v>
      </c>
      <c r="C1363">
        <v>2019099</v>
      </c>
      <c r="D1363">
        <v>1745</v>
      </c>
      <c r="E1363" t="s">
        <v>114</v>
      </c>
      <c r="F1363">
        <v>588</v>
      </c>
      <c r="G1363" s="1">
        <f t="shared" si="21"/>
        <v>588</v>
      </c>
      <c r="H1363" s="2">
        <v>43982</v>
      </c>
      <c r="I1363" t="s">
        <v>38</v>
      </c>
      <c r="K1363" t="s">
        <v>116</v>
      </c>
      <c r="M1363">
        <v>2258</v>
      </c>
      <c r="N1363">
        <v>368516</v>
      </c>
      <c r="S1363" t="s">
        <v>117</v>
      </c>
      <c r="T1363">
        <v>305</v>
      </c>
      <c r="W1363">
        <v>5</v>
      </c>
      <c r="X1363">
        <v>20</v>
      </c>
      <c r="Y1363">
        <v>6</v>
      </c>
      <c r="Z1363">
        <v>1099823</v>
      </c>
      <c r="AA1363" t="s">
        <v>43</v>
      </c>
      <c r="AB1363">
        <v>102</v>
      </c>
      <c r="AC1363" t="s">
        <v>45</v>
      </c>
      <c r="AD1363" t="s">
        <v>45</v>
      </c>
      <c r="AE1363">
        <v>45</v>
      </c>
    </row>
    <row r="1364" spans="2:31" x14ac:dyDescent="0.25">
      <c r="B1364">
        <v>105</v>
      </c>
      <c r="C1364">
        <v>2019099</v>
      </c>
      <c r="D1364">
        <v>1745</v>
      </c>
      <c r="E1364" t="s">
        <v>114</v>
      </c>
      <c r="F1364">
        <v>490</v>
      </c>
      <c r="G1364" s="1">
        <f t="shared" si="21"/>
        <v>490</v>
      </c>
      <c r="H1364" s="2">
        <v>43982</v>
      </c>
      <c r="I1364" t="s">
        <v>38</v>
      </c>
      <c r="K1364" t="s">
        <v>116</v>
      </c>
      <c r="M1364">
        <v>2258</v>
      </c>
      <c r="N1364">
        <v>368516</v>
      </c>
      <c r="S1364" t="s">
        <v>117</v>
      </c>
      <c r="T1364">
        <v>305</v>
      </c>
      <c r="W1364">
        <v>5</v>
      </c>
      <c r="X1364">
        <v>20</v>
      </c>
      <c r="Y1364">
        <v>5</v>
      </c>
      <c r="Z1364">
        <v>1099823</v>
      </c>
      <c r="AA1364" t="s">
        <v>43</v>
      </c>
      <c r="AB1364">
        <v>102</v>
      </c>
      <c r="AC1364" t="s">
        <v>45</v>
      </c>
      <c r="AD1364" t="s">
        <v>45</v>
      </c>
      <c r="AE1364">
        <v>38</v>
      </c>
    </row>
    <row r="1365" spans="2:31" x14ac:dyDescent="0.25">
      <c r="B1365">
        <v>105</v>
      </c>
      <c r="C1365">
        <v>2019099</v>
      </c>
      <c r="D1365">
        <v>1745</v>
      </c>
      <c r="E1365" t="s">
        <v>114</v>
      </c>
      <c r="F1365">
        <v>490</v>
      </c>
      <c r="G1365" s="1">
        <f t="shared" si="21"/>
        <v>490</v>
      </c>
      <c r="H1365" s="2">
        <v>43982</v>
      </c>
      <c r="I1365" t="s">
        <v>38</v>
      </c>
      <c r="K1365" t="s">
        <v>116</v>
      </c>
      <c r="M1365">
        <v>2258</v>
      </c>
      <c r="N1365">
        <v>368516</v>
      </c>
      <c r="S1365" t="s">
        <v>117</v>
      </c>
      <c r="T1365">
        <v>305</v>
      </c>
      <c r="W1365">
        <v>5</v>
      </c>
      <c r="X1365">
        <v>20</v>
      </c>
      <c r="Y1365">
        <v>5</v>
      </c>
      <c r="Z1365">
        <v>1099823</v>
      </c>
      <c r="AA1365" t="s">
        <v>43</v>
      </c>
      <c r="AB1365">
        <v>102</v>
      </c>
      <c r="AC1365" t="s">
        <v>45</v>
      </c>
      <c r="AD1365" t="s">
        <v>45</v>
      </c>
      <c r="AE1365">
        <v>42</v>
      </c>
    </row>
    <row r="1366" spans="2:31" x14ac:dyDescent="0.25">
      <c r="B1366">
        <v>105</v>
      </c>
      <c r="C1366">
        <v>2019099</v>
      </c>
      <c r="D1366">
        <v>1745</v>
      </c>
      <c r="E1366" t="s">
        <v>114</v>
      </c>
      <c r="F1366">
        <v>392</v>
      </c>
      <c r="G1366" s="1">
        <f t="shared" si="21"/>
        <v>392</v>
      </c>
      <c r="H1366" s="2">
        <v>43982</v>
      </c>
      <c r="I1366" t="s">
        <v>38</v>
      </c>
      <c r="K1366" t="s">
        <v>116</v>
      </c>
      <c r="M1366">
        <v>2258</v>
      </c>
      <c r="N1366">
        <v>368516</v>
      </c>
      <c r="S1366" t="s">
        <v>117</v>
      </c>
      <c r="T1366">
        <v>305</v>
      </c>
      <c r="W1366">
        <v>5</v>
      </c>
      <c r="X1366">
        <v>20</v>
      </c>
      <c r="Y1366">
        <v>4</v>
      </c>
      <c r="Z1366">
        <v>1099823</v>
      </c>
      <c r="AA1366" t="s">
        <v>43</v>
      </c>
      <c r="AB1366">
        <v>102</v>
      </c>
      <c r="AC1366" t="s">
        <v>45</v>
      </c>
      <c r="AD1366" t="s">
        <v>45</v>
      </c>
      <c r="AE1366">
        <v>39</v>
      </c>
    </row>
    <row r="1367" spans="2:31" x14ac:dyDescent="0.25">
      <c r="B1367">
        <v>105</v>
      </c>
      <c r="C1367">
        <v>2019099</v>
      </c>
      <c r="D1367">
        <v>1745</v>
      </c>
      <c r="E1367" t="s">
        <v>114</v>
      </c>
      <c r="F1367">
        <v>392</v>
      </c>
      <c r="G1367" s="1">
        <f t="shared" si="21"/>
        <v>392</v>
      </c>
      <c r="H1367" s="2">
        <v>43982</v>
      </c>
      <c r="I1367" t="s">
        <v>38</v>
      </c>
      <c r="K1367" t="s">
        <v>116</v>
      </c>
      <c r="M1367">
        <v>2258</v>
      </c>
      <c r="N1367">
        <v>368516</v>
      </c>
      <c r="S1367" t="s">
        <v>117</v>
      </c>
      <c r="T1367">
        <v>305</v>
      </c>
      <c r="W1367">
        <v>5</v>
      </c>
      <c r="X1367">
        <v>20</v>
      </c>
      <c r="Y1367">
        <v>4</v>
      </c>
      <c r="Z1367">
        <v>1099823</v>
      </c>
      <c r="AA1367" t="s">
        <v>43</v>
      </c>
      <c r="AB1367">
        <v>102</v>
      </c>
      <c r="AC1367" t="s">
        <v>45</v>
      </c>
      <c r="AD1367" t="s">
        <v>45</v>
      </c>
      <c r="AE1367">
        <v>40</v>
      </c>
    </row>
    <row r="1368" spans="2:31" x14ac:dyDescent="0.25">
      <c r="B1368">
        <v>105</v>
      </c>
      <c r="C1368">
        <v>2019099</v>
      </c>
      <c r="D1368">
        <v>1745</v>
      </c>
      <c r="E1368" t="s">
        <v>114</v>
      </c>
      <c r="F1368">
        <v>312.62</v>
      </c>
      <c r="G1368" s="1">
        <f t="shared" si="21"/>
        <v>312.62</v>
      </c>
      <c r="H1368" s="2">
        <v>43982</v>
      </c>
      <c r="I1368" t="s">
        <v>38</v>
      </c>
      <c r="K1368" t="s">
        <v>116</v>
      </c>
      <c r="M1368">
        <v>2258</v>
      </c>
      <c r="N1368">
        <v>368516</v>
      </c>
      <c r="S1368" t="s">
        <v>117</v>
      </c>
      <c r="T1368">
        <v>305</v>
      </c>
      <c r="W1368">
        <v>5</v>
      </c>
      <c r="X1368">
        <v>20</v>
      </c>
      <c r="Y1368">
        <v>7</v>
      </c>
      <c r="Z1368">
        <v>1001702</v>
      </c>
      <c r="AA1368" t="s">
        <v>43</v>
      </c>
      <c r="AB1368">
        <v>102</v>
      </c>
      <c r="AC1368" t="s">
        <v>45</v>
      </c>
      <c r="AD1368" t="s">
        <v>45</v>
      </c>
      <c r="AE1368">
        <v>30</v>
      </c>
    </row>
    <row r="1369" spans="2:31" x14ac:dyDescent="0.25">
      <c r="B1369">
        <v>105</v>
      </c>
      <c r="C1369">
        <v>2019099</v>
      </c>
      <c r="D1369">
        <v>1745</v>
      </c>
      <c r="E1369" t="s">
        <v>114</v>
      </c>
      <c r="F1369">
        <v>312.62</v>
      </c>
      <c r="G1369" s="1">
        <f t="shared" si="21"/>
        <v>312.62</v>
      </c>
      <c r="H1369" s="2">
        <v>43982</v>
      </c>
      <c r="I1369" t="s">
        <v>38</v>
      </c>
      <c r="K1369" t="s">
        <v>116</v>
      </c>
      <c r="M1369">
        <v>2258</v>
      </c>
      <c r="N1369">
        <v>368516</v>
      </c>
      <c r="S1369" t="s">
        <v>117</v>
      </c>
      <c r="T1369">
        <v>305</v>
      </c>
      <c r="W1369">
        <v>5</v>
      </c>
      <c r="X1369">
        <v>20</v>
      </c>
      <c r="Y1369">
        <v>7</v>
      </c>
      <c r="Z1369">
        <v>1001702</v>
      </c>
      <c r="AA1369" t="s">
        <v>43</v>
      </c>
      <c r="AB1369">
        <v>102</v>
      </c>
      <c r="AC1369" t="s">
        <v>45</v>
      </c>
      <c r="AD1369" t="s">
        <v>45</v>
      </c>
      <c r="AE1369">
        <v>33</v>
      </c>
    </row>
    <row r="1370" spans="2:31" x14ac:dyDescent="0.25">
      <c r="B1370">
        <v>105</v>
      </c>
      <c r="C1370">
        <v>2019099</v>
      </c>
      <c r="D1370">
        <v>1745</v>
      </c>
      <c r="E1370" t="s">
        <v>114</v>
      </c>
      <c r="F1370">
        <v>312.62</v>
      </c>
      <c r="G1370" s="1">
        <f t="shared" si="21"/>
        <v>312.62</v>
      </c>
      <c r="H1370" s="2">
        <v>43982</v>
      </c>
      <c r="I1370" t="s">
        <v>38</v>
      </c>
      <c r="K1370" t="s">
        <v>116</v>
      </c>
      <c r="M1370">
        <v>2258</v>
      </c>
      <c r="N1370">
        <v>368516</v>
      </c>
      <c r="S1370" t="s">
        <v>117</v>
      </c>
      <c r="T1370">
        <v>305</v>
      </c>
      <c r="W1370">
        <v>5</v>
      </c>
      <c r="X1370">
        <v>20</v>
      </c>
      <c r="Y1370">
        <v>7</v>
      </c>
      <c r="Z1370">
        <v>1001702</v>
      </c>
      <c r="AA1370" t="s">
        <v>43</v>
      </c>
      <c r="AB1370">
        <v>102</v>
      </c>
      <c r="AC1370" t="s">
        <v>45</v>
      </c>
      <c r="AD1370" t="s">
        <v>45</v>
      </c>
      <c r="AE1370">
        <v>77</v>
      </c>
    </row>
    <row r="1371" spans="2:31" x14ac:dyDescent="0.25">
      <c r="B1371">
        <v>105</v>
      </c>
      <c r="C1371">
        <v>2019099</v>
      </c>
      <c r="D1371">
        <v>1745</v>
      </c>
      <c r="E1371" t="s">
        <v>114</v>
      </c>
      <c r="F1371">
        <v>267.95999999999998</v>
      </c>
      <c r="G1371" s="1">
        <f t="shared" si="21"/>
        <v>267.95999999999998</v>
      </c>
      <c r="H1371" s="2">
        <v>43982</v>
      </c>
      <c r="I1371" t="s">
        <v>38</v>
      </c>
      <c r="K1371" t="s">
        <v>116</v>
      </c>
      <c r="M1371">
        <v>2258</v>
      </c>
      <c r="N1371">
        <v>368516</v>
      </c>
      <c r="S1371" t="s">
        <v>117</v>
      </c>
      <c r="T1371">
        <v>305</v>
      </c>
      <c r="W1371">
        <v>5</v>
      </c>
      <c r="X1371">
        <v>20</v>
      </c>
      <c r="Y1371">
        <v>6</v>
      </c>
      <c r="Z1371">
        <v>1001702</v>
      </c>
      <c r="AA1371" t="s">
        <v>43</v>
      </c>
      <c r="AB1371">
        <v>102</v>
      </c>
      <c r="AC1371" t="s">
        <v>45</v>
      </c>
      <c r="AD1371" t="s">
        <v>45</v>
      </c>
      <c r="AE1371">
        <v>31</v>
      </c>
    </row>
    <row r="1372" spans="2:31" x14ac:dyDescent="0.25">
      <c r="B1372">
        <v>105</v>
      </c>
      <c r="C1372">
        <v>2019099</v>
      </c>
      <c r="D1372">
        <v>1745</v>
      </c>
      <c r="E1372" t="s">
        <v>114</v>
      </c>
      <c r="F1372">
        <v>267.95999999999998</v>
      </c>
      <c r="G1372" s="1">
        <f t="shared" si="21"/>
        <v>267.95999999999998</v>
      </c>
      <c r="H1372" s="2">
        <v>43982</v>
      </c>
      <c r="I1372" t="s">
        <v>38</v>
      </c>
      <c r="K1372" t="s">
        <v>116</v>
      </c>
      <c r="M1372">
        <v>2258</v>
      </c>
      <c r="N1372">
        <v>368516</v>
      </c>
      <c r="S1372" t="s">
        <v>117</v>
      </c>
      <c r="T1372">
        <v>305</v>
      </c>
      <c r="W1372">
        <v>5</v>
      </c>
      <c r="X1372">
        <v>20</v>
      </c>
      <c r="Y1372">
        <v>6</v>
      </c>
      <c r="Z1372">
        <v>1001702</v>
      </c>
      <c r="AA1372" t="s">
        <v>43</v>
      </c>
      <c r="AB1372">
        <v>102</v>
      </c>
      <c r="AC1372" t="s">
        <v>45</v>
      </c>
      <c r="AD1372" t="s">
        <v>45</v>
      </c>
      <c r="AE1372">
        <v>78</v>
      </c>
    </row>
    <row r="1373" spans="2:31" x14ac:dyDescent="0.25">
      <c r="B1373">
        <v>105</v>
      </c>
      <c r="C1373">
        <v>2019099</v>
      </c>
      <c r="D1373">
        <v>1745</v>
      </c>
      <c r="E1373" t="s">
        <v>114</v>
      </c>
      <c r="F1373">
        <v>237</v>
      </c>
      <c r="G1373" s="1">
        <f t="shared" si="21"/>
        <v>237</v>
      </c>
      <c r="H1373" s="2">
        <v>43982</v>
      </c>
      <c r="I1373" t="s">
        <v>38</v>
      </c>
      <c r="K1373" t="s">
        <v>116</v>
      </c>
      <c r="M1373">
        <v>2258</v>
      </c>
      <c r="N1373">
        <v>368516</v>
      </c>
      <c r="S1373" t="s">
        <v>117</v>
      </c>
      <c r="T1373">
        <v>305</v>
      </c>
      <c r="W1373">
        <v>5</v>
      </c>
      <c r="X1373">
        <v>20</v>
      </c>
      <c r="Y1373">
        <v>3</v>
      </c>
      <c r="Z1373">
        <v>1099918</v>
      </c>
      <c r="AA1373" t="s">
        <v>43</v>
      </c>
      <c r="AB1373">
        <v>102</v>
      </c>
      <c r="AC1373" t="s">
        <v>45</v>
      </c>
      <c r="AD1373" t="s">
        <v>45</v>
      </c>
      <c r="AE1373">
        <v>48</v>
      </c>
    </row>
    <row r="1374" spans="2:31" x14ac:dyDescent="0.25">
      <c r="B1374">
        <v>105</v>
      </c>
      <c r="C1374">
        <v>2019099</v>
      </c>
      <c r="D1374">
        <v>1745</v>
      </c>
      <c r="E1374" t="s">
        <v>114</v>
      </c>
      <c r="F1374">
        <v>225</v>
      </c>
      <c r="G1374" s="1">
        <f t="shared" si="21"/>
        <v>225</v>
      </c>
      <c r="H1374" s="2">
        <v>43982</v>
      </c>
      <c r="I1374" t="s">
        <v>38</v>
      </c>
      <c r="K1374" t="s">
        <v>160</v>
      </c>
      <c r="M1374">
        <v>2258</v>
      </c>
      <c r="N1374">
        <v>368516</v>
      </c>
      <c r="S1374" t="s">
        <v>117</v>
      </c>
      <c r="T1374">
        <v>305</v>
      </c>
      <c r="W1374">
        <v>5</v>
      </c>
      <c r="X1374">
        <v>20</v>
      </c>
      <c r="Y1374">
        <v>3</v>
      </c>
      <c r="Z1374">
        <v>1099725</v>
      </c>
      <c r="AA1374" t="s">
        <v>43</v>
      </c>
      <c r="AB1374">
        <v>102</v>
      </c>
      <c r="AC1374" t="s">
        <v>45</v>
      </c>
      <c r="AD1374" t="s">
        <v>45</v>
      </c>
      <c r="AE1374">
        <v>64</v>
      </c>
    </row>
    <row r="1375" spans="2:31" x14ac:dyDescent="0.25">
      <c r="B1375">
        <v>105</v>
      </c>
      <c r="C1375">
        <v>2019099</v>
      </c>
      <c r="D1375">
        <v>1745</v>
      </c>
      <c r="E1375" t="s">
        <v>114</v>
      </c>
      <c r="F1375">
        <v>225</v>
      </c>
      <c r="G1375" s="1">
        <f t="shared" si="21"/>
        <v>225</v>
      </c>
      <c r="H1375" s="2">
        <v>43982</v>
      </c>
      <c r="I1375" t="s">
        <v>38</v>
      </c>
      <c r="K1375" t="s">
        <v>160</v>
      </c>
      <c r="M1375">
        <v>2258</v>
      </c>
      <c r="N1375">
        <v>368516</v>
      </c>
      <c r="S1375" t="s">
        <v>117</v>
      </c>
      <c r="T1375">
        <v>305</v>
      </c>
      <c r="W1375">
        <v>5</v>
      </c>
      <c r="X1375">
        <v>20</v>
      </c>
      <c r="Y1375">
        <v>3</v>
      </c>
      <c r="Z1375">
        <v>1099725</v>
      </c>
      <c r="AA1375" t="s">
        <v>43</v>
      </c>
      <c r="AB1375">
        <v>102</v>
      </c>
      <c r="AC1375" t="s">
        <v>45</v>
      </c>
      <c r="AD1375" t="s">
        <v>45</v>
      </c>
      <c r="AE1375">
        <v>65</v>
      </c>
    </row>
    <row r="1376" spans="2:31" x14ac:dyDescent="0.25">
      <c r="B1376">
        <v>105</v>
      </c>
      <c r="C1376">
        <v>2019099</v>
      </c>
      <c r="D1376">
        <v>1745</v>
      </c>
      <c r="E1376" t="s">
        <v>114</v>
      </c>
      <c r="F1376">
        <v>223.3</v>
      </c>
      <c r="G1376" s="1">
        <f t="shared" si="21"/>
        <v>223.3</v>
      </c>
      <c r="H1376" s="2">
        <v>43982</v>
      </c>
      <c r="I1376" t="s">
        <v>38</v>
      </c>
      <c r="K1376" t="s">
        <v>116</v>
      </c>
      <c r="M1376">
        <v>2258</v>
      </c>
      <c r="N1376">
        <v>368516</v>
      </c>
      <c r="S1376" t="s">
        <v>117</v>
      </c>
      <c r="T1376">
        <v>305</v>
      </c>
      <c r="W1376">
        <v>5</v>
      </c>
      <c r="X1376">
        <v>20</v>
      </c>
      <c r="Y1376">
        <v>5</v>
      </c>
      <c r="Z1376">
        <v>1001702</v>
      </c>
      <c r="AA1376" t="s">
        <v>43</v>
      </c>
      <c r="AB1376">
        <v>102</v>
      </c>
      <c r="AC1376" t="s">
        <v>45</v>
      </c>
      <c r="AD1376" t="s">
        <v>45</v>
      </c>
      <c r="AE1376">
        <v>29</v>
      </c>
    </row>
    <row r="1377" spans="2:31" x14ac:dyDescent="0.25">
      <c r="B1377">
        <v>105</v>
      </c>
      <c r="C1377">
        <v>2019099</v>
      </c>
      <c r="D1377">
        <v>1745</v>
      </c>
      <c r="E1377" t="s">
        <v>114</v>
      </c>
      <c r="F1377">
        <v>223.3</v>
      </c>
      <c r="G1377" s="1">
        <f t="shared" si="21"/>
        <v>223.3</v>
      </c>
      <c r="H1377" s="2">
        <v>43982</v>
      </c>
      <c r="I1377" t="s">
        <v>38</v>
      </c>
      <c r="K1377" t="s">
        <v>116</v>
      </c>
      <c r="M1377">
        <v>2258</v>
      </c>
      <c r="N1377">
        <v>368516</v>
      </c>
      <c r="S1377" t="s">
        <v>117</v>
      </c>
      <c r="T1377">
        <v>305</v>
      </c>
      <c r="W1377">
        <v>5</v>
      </c>
      <c r="X1377">
        <v>20</v>
      </c>
      <c r="Y1377">
        <v>5</v>
      </c>
      <c r="Z1377">
        <v>1099820</v>
      </c>
      <c r="AA1377" t="s">
        <v>43</v>
      </c>
      <c r="AB1377">
        <v>102</v>
      </c>
      <c r="AC1377" t="s">
        <v>45</v>
      </c>
      <c r="AD1377" t="s">
        <v>45</v>
      </c>
      <c r="AE1377">
        <v>73</v>
      </c>
    </row>
    <row r="1378" spans="2:31" x14ac:dyDescent="0.25">
      <c r="B1378">
        <v>105</v>
      </c>
      <c r="C1378">
        <v>2019099</v>
      </c>
      <c r="D1378">
        <v>1745</v>
      </c>
      <c r="E1378" t="s">
        <v>114</v>
      </c>
      <c r="F1378">
        <v>223.3</v>
      </c>
      <c r="G1378" s="1">
        <f t="shared" si="21"/>
        <v>223.3</v>
      </c>
      <c r="H1378" s="2">
        <v>43982</v>
      </c>
      <c r="I1378" t="s">
        <v>38</v>
      </c>
      <c r="K1378" t="s">
        <v>116</v>
      </c>
      <c r="M1378">
        <v>2258</v>
      </c>
      <c r="N1378">
        <v>368516</v>
      </c>
      <c r="S1378" t="s">
        <v>117</v>
      </c>
      <c r="T1378">
        <v>305</v>
      </c>
      <c r="W1378">
        <v>5</v>
      </c>
      <c r="X1378">
        <v>20</v>
      </c>
      <c r="Y1378">
        <v>5</v>
      </c>
      <c r="Z1378">
        <v>1001702</v>
      </c>
      <c r="AA1378" t="s">
        <v>43</v>
      </c>
      <c r="AB1378">
        <v>102</v>
      </c>
      <c r="AC1378" t="s">
        <v>45</v>
      </c>
      <c r="AD1378" t="s">
        <v>45</v>
      </c>
      <c r="AE1378">
        <v>79</v>
      </c>
    </row>
    <row r="1379" spans="2:31" x14ac:dyDescent="0.25">
      <c r="B1379">
        <v>105</v>
      </c>
      <c r="C1379">
        <v>2019099</v>
      </c>
      <c r="D1379">
        <v>1745</v>
      </c>
      <c r="E1379" t="s">
        <v>114</v>
      </c>
      <c r="F1379">
        <v>223.3</v>
      </c>
      <c r="G1379" s="1">
        <f t="shared" si="21"/>
        <v>223.3</v>
      </c>
      <c r="H1379" s="2">
        <v>43982</v>
      </c>
      <c r="I1379" t="s">
        <v>38</v>
      </c>
      <c r="K1379" t="s">
        <v>116</v>
      </c>
      <c r="M1379">
        <v>2258</v>
      </c>
      <c r="N1379">
        <v>368516</v>
      </c>
      <c r="S1379" t="s">
        <v>117</v>
      </c>
      <c r="T1379">
        <v>305</v>
      </c>
      <c r="W1379">
        <v>5</v>
      </c>
      <c r="X1379">
        <v>20</v>
      </c>
      <c r="Y1379">
        <v>5</v>
      </c>
      <c r="Z1379">
        <v>1001564</v>
      </c>
      <c r="AA1379" t="s">
        <v>43</v>
      </c>
      <c r="AB1379">
        <v>102</v>
      </c>
      <c r="AC1379" t="s">
        <v>45</v>
      </c>
      <c r="AD1379" t="s">
        <v>45</v>
      </c>
      <c r="AE1379">
        <v>80</v>
      </c>
    </row>
    <row r="1380" spans="2:31" x14ac:dyDescent="0.25">
      <c r="B1380">
        <v>105</v>
      </c>
      <c r="C1380">
        <v>2019099</v>
      </c>
      <c r="D1380">
        <v>1745</v>
      </c>
      <c r="E1380" t="s">
        <v>114</v>
      </c>
      <c r="F1380">
        <v>217.25</v>
      </c>
      <c r="G1380" s="1">
        <f t="shared" si="21"/>
        <v>217.25</v>
      </c>
      <c r="H1380" s="2">
        <v>43982</v>
      </c>
      <c r="I1380" t="s">
        <v>38</v>
      </c>
      <c r="K1380" t="s">
        <v>116</v>
      </c>
      <c r="M1380">
        <v>2258</v>
      </c>
      <c r="N1380">
        <v>368516</v>
      </c>
      <c r="S1380" t="s">
        <v>117</v>
      </c>
      <c r="T1380">
        <v>305</v>
      </c>
      <c r="W1380">
        <v>5</v>
      </c>
      <c r="X1380">
        <v>20</v>
      </c>
      <c r="Y1380">
        <v>2.75</v>
      </c>
      <c r="Z1380">
        <v>1099918</v>
      </c>
      <c r="AA1380" t="s">
        <v>43</v>
      </c>
      <c r="AB1380">
        <v>102</v>
      </c>
      <c r="AC1380" t="s">
        <v>45</v>
      </c>
      <c r="AD1380" t="s">
        <v>45</v>
      </c>
      <c r="AE1380">
        <v>52</v>
      </c>
    </row>
    <row r="1381" spans="2:31" x14ac:dyDescent="0.25">
      <c r="B1381">
        <v>105</v>
      </c>
      <c r="C1381">
        <v>2019099</v>
      </c>
      <c r="D1381">
        <v>1745</v>
      </c>
      <c r="E1381" t="s">
        <v>114</v>
      </c>
      <c r="F1381">
        <v>197.5</v>
      </c>
      <c r="G1381" s="1">
        <f t="shared" si="21"/>
        <v>197.5</v>
      </c>
      <c r="H1381" s="2">
        <v>43982</v>
      </c>
      <c r="I1381" t="s">
        <v>38</v>
      </c>
      <c r="K1381" t="s">
        <v>116</v>
      </c>
      <c r="M1381">
        <v>2258</v>
      </c>
      <c r="N1381">
        <v>368516</v>
      </c>
      <c r="S1381" t="s">
        <v>117</v>
      </c>
      <c r="T1381">
        <v>305</v>
      </c>
      <c r="W1381">
        <v>5</v>
      </c>
      <c r="X1381">
        <v>20</v>
      </c>
      <c r="Y1381">
        <v>2.5</v>
      </c>
      <c r="Z1381">
        <v>1099918</v>
      </c>
      <c r="AA1381" t="s">
        <v>43</v>
      </c>
      <c r="AB1381">
        <v>102</v>
      </c>
      <c r="AC1381" t="s">
        <v>45</v>
      </c>
      <c r="AD1381" t="s">
        <v>45</v>
      </c>
      <c r="AE1381">
        <v>46</v>
      </c>
    </row>
    <row r="1382" spans="2:31" x14ac:dyDescent="0.25">
      <c r="B1382">
        <v>105</v>
      </c>
      <c r="C1382">
        <v>2019099</v>
      </c>
      <c r="D1382">
        <v>1745</v>
      </c>
      <c r="E1382" t="s">
        <v>114</v>
      </c>
      <c r="F1382">
        <v>197.5</v>
      </c>
      <c r="G1382" s="1">
        <f t="shared" si="21"/>
        <v>197.5</v>
      </c>
      <c r="H1382" s="2">
        <v>43982</v>
      </c>
      <c r="I1382" t="s">
        <v>38</v>
      </c>
      <c r="K1382" t="s">
        <v>116</v>
      </c>
      <c r="M1382">
        <v>2258</v>
      </c>
      <c r="N1382">
        <v>368516</v>
      </c>
      <c r="S1382" t="s">
        <v>117</v>
      </c>
      <c r="T1382">
        <v>305</v>
      </c>
      <c r="W1382">
        <v>5</v>
      </c>
      <c r="X1382">
        <v>20</v>
      </c>
      <c r="Y1382">
        <v>2.5</v>
      </c>
      <c r="Z1382">
        <v>1099918</v>
      </c>
      <c r="AA1382" t="s">
        <v>43</v>
      </c>
      <c r="AB1382">
        <v>102</v>
      </c>
      <c r="AC1382" t="s">
        <v>45</v>
      </c>
      <c r="AD1382" t="s">
        <v>45</v>
      </c>
      <c r="AE1382">
        <v>47</v>
      </c>
    </row>
    <row r="1383" spans="2:31" x14ac:dyDescent="0.25">
      <c r="B1383">
        <v>105</v>
      </c>
      <c r="C1383">
        <v>2019099</v>
      </c>
      <c r="D1383">
        <v>1745</v>
      </c>
      <c r="E1383" t="s">
        <v>114</v>
      </c>
      <c r="F1383">
        <v>197.5</v>
      </c>
      <c r="G1383" s="1">
        <f t="shared" si="21"/>
        <v>197.5</v>
      </c>
      <c r="H1383" s="2">
        <v>43982</v>
      </c>
      <c r="I1383" t="s">
        <v>38</v>
      </c>
      <c r="K1383" t="s">
        <v>116</v>
      </c>
      <c r="M1383">
        <v>2258</v>
      </c>
      <c r="N1383">
        <v>368516</v>
      </c>
      <c r="S1383" t="s">
        <v>117</v>
      </c>
      <c r="T1383">
        <v>305</v>
      </c>
      <c r="W1383">
        <v>5</v>
      </c>
      <c r="X1383">
        <v>20</v>
      </c>
      <c r="Y1383">
        <v>2.5</v>
      </c>
      <c r="Z1383">
        <v>1099918</v>
      </c>
      <c r="AA1383" t="s">
        <v>43</v>
      </c>
      <c r="AB1383">
        <v>102</v>
      </c>
      <c r="AC1383" t="s">
        <v>45</v>
      </c>
      <c r="AD1383" t="s">
        <v>45</v>
      </c>
      <c r="AE1383">
        <v>51</v>
      </c>
    </row>
    <row r="1384" spans="2:31" x14ac:dyDescent="0.25">
      <c r="B1384">
        <v>105</v>
      </c>
      <c r="C1384">
        <v>2019099</v>
      </c>
      <c r="D1384">
        <v>1745</v>
      </c>
      <c r="E1384" t="s">
        <v>114</v>
      </c>
      <c r="F1384">
        <v>196</v>
      </c>
      <c r="G1384" s="1">
        <f t="shared" si="21"/>
        <v>196</v>
      </c>
      <c r="H1384" s="2">
        <v>43982</v>
      </c>
      <c r="I1384" t="s">
        <v>38</v>
      </c>
      <c r="K1384" t="s">
        <v>116</v>
      </c>
      <c r="M1384">
        <v>2258</v>
      </c>
      <c r="N1384">
        <v>368516</v>
      </c>
      <c r="S1384" t="s">
        <v>117</v>
      </c>
      <c r="T1384">
        <v>305</v>
      </c>
      <c r="W1384">
        <v>5</v>
      </c>
      <c r="X1384">
        <v>20</v>
      </c>
      <c r="Y1384">
        <v>2</v>
      </c>
      <c r="Z1384">
        <v>1099823</v>
      </c>
      <c r="AA1384" t="s">
        <v>43</v>
      </c>
      <c r="AB1384">
        <v>102</v>
      </c>
      <c r="AC1384" t="s">
        <v>45</v>
      </c>
      <c r="AD1384" t="s">
        <v>45</v>
      </c>
      <c r="AE1384">
        <v>37</v>
      </c>
    </row>
    <row r="1385" spans="2:31" x14ac:dyDescent="0.25">
      <c r="B1385">
        <v>105</v>
      </c>
      <c r="C1385">
        <v>2019099</v>
      </c>
      <c r="D1385">
        <v>1745</v>
      </c>
      <c r="E1385" t="s">
        <v>114</v>
      </c>
      <c r="F1385">
        <v>178.64</v>
      </c>
      <c r="G1385" s="1">
        <f t="shared" si="21"/>
        <v>178.64</v>
      </c>
      <c r="H1385" s="2">
        <v>43982</v>
      </c>
      <c r="I1385" t="s">
        <v>38</v>
      </c>
      <c r="K1385" t="s">
        <v>116</v>
      </c>
      <c r="M1385">
        <v>2258</v>
      </c>
      <c r="N1385">
        <v>368516</v>
      </c>
      <c r="S1385" t="s">
        <v>117</v>
      </c>
      <c r="T1385">
        <v>305</v>
      </c>
      <c r="W1385">
        <v>5</v>
      </c>
      <c r="X1385">
        <v>20</v>
      </c>
      <c r="Y1385">
        <v>4</v>
      </c>
      <c r="Z1385">
        <v>1001702</v>
      </c>
      <c r="AA1385" t="s">
        <v>43</v>
      </c>
      <c r="AB1385">
        <v>102</v>
      </c>
      <c r="AC1385" t="s">
        <v>45</v>
      </c>
      <c r="AD1385" t="s">
        <v>45</v>
      </c>
      <c r="AE1385">
        <v>32</v>
      </c>
    </row>
    <row r="1386" spans="2:31" x14ac:dyDescent="0.25">
      <c r="B1386">
        <v>105</v>
      </c>
      <c r="C1386">
        <v>2019099</v>
      </c>
      <c r="D1386">
        <v>1745</v>
      </c>
      <c r="E1386" t="s">
        <v>114</v>
      </c>
      <c r="F1386">
        <v>178.64</v>
      </c>
      <c r="G1386" s="1">
        <f t="shared" si="21"/>
        <v>178.64</v>
      </c>
      <c r="H1386" s="2">
        <v>43982</v>
      </c>
      <c r="I1386" t="s">
        <v>38</v>
      </c>
      <c r="K1386" t="s">
        <v>116</v>
      </c>
      <c r="M1386">
        <v>2258</v>
      </c>
      <c r="N1386">
        <v>368516</v>
      </c>
      <c r="S1386" t="s">
        <v>117</v>
      </c>
      <c r="T1386">
        <v>305</v>
      </c>
      <c r="W1386">
        <v>5</v>
      </c>
      <c r="X1386">
        <v>20</v>
      </c>
      <c r="Y1386">
        <v>4</v>
      </c>
      <c r="Z1386">
        <v>1099997</v>
      </c>
      <c r="AA1386" t="s">
        <v>43</v>
      </c>
      <c r="AB1386">
        <v>102</v>
      </c>
      <c r="AC1386" t="s">
        <v>45</v>
      </c>
      <c r="AD1386" t="s">
        <v>45</v>
      </c>
      <c r="AE1386">
        <v>34</v>
      </c>
    </row>
    <row r="1387" spans="2:31" x14ac:dyDescent="0.25">
      <c r="B1387">
        <v>105</v>
      </c>
      <c r="C1387">
        <v>2019099</v>
      </c>
      <c r="D1387">
        <v>1745</v>
      </c>
      <c r="E1387" t="s">
        <v>114</v>
      </c>
      <c r="F1387">
        <v>178.64</v>
      </c>
      <c r="G1387" s="1">
        <f t="shared" si="21"/>
        <v>178.64</v>
      </c>
      <c r="H1387" s="2">
        <v>43982</v>
      </c>
      <c r="I1387" t="s">
        <v>38</v>
      </c>
      <c r="K1387" t="s">
        <v>116</v>
      </c>
      <c r="M1387">
        <v>2258</v>
      </c>
      <c r="N1387">
        <v>368516</v>
      </c>
      <c r="S1387" t="s">
        <v>117</v>
      </c>
      <c r="T1387">
        <v>305</v>
      </c>
      <c r="W1387">
        <v>5</v>
      </c>
      <c r="X1387">
        <v>20</v>
      </c>
      <c r="Y1387">
        <v>4</v>
      </c>
      <c r="Z1387">
        <v>1099820</v>
      </c>
      <c r="AA1387" t="s">
        <v>43</v>
      </c>
      <c r="AB1387">
        <v>102</v>
      </c>
      <c r="AC1387" t="s">
        <v>45</v>
      </c>
      <c r="AD1387" t="s">
        <v>45</v>
      </c>
      <c r="AE1387">
        <v>74</v>
      </c>
    </row>
    <row r="1388" spans="2:31" x14ac:dyDescent="0.25">
      <c r="B1388">
        <v>105</v>
      </c>
      <c r="C1388">
        <v>2019099</v>
      </c>
      <c r="D1388">
        <v>1745</v>
      </c>
      <c r="E1388" t="s">
        <v>114</v>
      </c>
      <c r="F1388">
        <v>178.64</v>
      </c>
      <c r="G1388" s="1">
        <f t="shared" si="21"/>
        <v>178.64</v>
      </c>
      <c r="H1388" s="2">
        <v>43982</v>
      </c>
      <c r="I1388" t="s">
        <v>38</v>
      </c>
      <c r="K1388" t="s">
        <v>116</v>
      </c>
      <c r="M1388">
        <v>2258</v>
      </c>
      <c r="N1388">
        <v>368516</v>
      </c>
      <c r="S1388" t="s">
        <v>117</v>
      </c>
      <c r="T1388">
        <v>305</v>
      </c>
      <c r="W1388">
        <v>5</v>
      </c>
      <c r="X1388">
        <v>20</v>
      </c>
      <c r="Y1388">
        <v>4</v>
      </c>
      <c r="Z1388">
        <v>1001564</v>
      </c>
      <c r="AA1388" t="s">
        <v>43</v>
      </c>
      <c r="AB1388">
        <v>102</v>
      </c>
      <c r="AC1388" t="s">
        <v>45</v>
      </c>
      <c r="AD1388" t="s">
        <v>45</v>
      </c>
      <c r="AE1388">
        <v>84</v>
      </c>
    </row>
    <row r="1389" spans="2:31" x14ac:dyDescent="0.25">
      <c r="B1389">
        <v>105</v>
      </c>
      <c r="C1389">
        <v>2019099</v>
      </c>
      <c r="D1389">
        <v>1745</v>
      </c>
      <c r="E1389" t="s">
        <v>114</v>
      </c>
      <c r="F1389">
        <v>178.64</v>
      </c>
      <c r="G1389" s="1">
        <f t="shared" si="21"/>
        <v>178.64</v>
      </c>
      <c r="H1389" s="2">
        <v>43982</v>
      </c>
      <c r="I1389" t="s">
        <v>38</v>
      </c>
      <c r="K1389" t="s">
        <v>116</v>
      </c>
      <c r="M1389">
        <v>2258</v>
      </c>
      <c r="N1389">
        <v>368516</v>
      </c>
      <c r="S1389" t="s">
        <v>117</v>
      </c>
      <c r="T1389">
        <v>305</v>
      </c>
      <c r="W1389">
        <v>5</v>
      </c>
      <c r="X1389">
        <v>20</v>
      </c>
      <c r="Y1389">
        <v>4</v>
      </c>
      <c r="Z1389">
        <v>1099997</v>
      </c>
      <c r="AA1389" t="s">
        <v>43</v>
      </c>
      <c r="AB1389">
        <v>102</v>
      </c>
      <c r="AC1389" t="s">
        <v>45</v>
      </c>
      <c r="AD1389" t="s">
        <v>45</v>
      </c>
      <c r="AE1389">
        <v>92</v>
      </c>
    </row>
    <row r="1390" spans="2:31" x14ac:dyDescent="0.25">
      <c r="B1390">
        <v>105</v>
      </c>
      <c r="C1390">
        <v>2019099</v>
      </c>
      <c r="D1390">
        <v>1745</v>
      </c>
      <c r="E1390" t="s">
        <v>114</v>
      </c>
      <c r="F1390">
        <v>156.31</v>
      </c>
      <c r="G1390" s="1">
        <f t="shared" si="21"/>
        <v>156.31</v>
      </c>
      <c r="H1390" s="2">
        <v>43982</v>
      </c>
      <c r="I1390" t="s">
        <v>38</v>
      </c>
      <c r="K1390" t="s">
        <v>116</v>
      </c>
      <c r="M1390">
        <v>2258</v>
      </c>
      <c r="N1390">
        <v>368516</v>
      </c>
      <c r="S1390" t="s">
        <v>117</v>
      </c>
      <c r="T1390">
        <v>305</v>
      </c>
      <c r="W1390">
        <v>5</v>
      </c>
      <c r="X1390">
        <v>20</v>
      </c>
      <c r="Y1390">
        <v>3.5</v>
      </c>
      <c r="Z1390">
        <v>1001564</v>
      </c>
      <c r="AA1390" t="s">
        <v>43</v>
      </c>
      <c r="AB1390">
        <v>102</v>
      </c>
      <c r="AC1390" t="s">
        <v>45</v>
      </c>
      <c r="AD1390" t="s">
        <v>45</v>
      </c>
      <c r="AE1390">
        <v>86</v>
      </c>
    </row>
    <row r="1391" spans="2:31" x14ac:dyDescent="0.25">
      <c r="B1391">
        <v>105</v>
      </c>
      <c r="C1391">
        <v>2019099</v>
      </c>
      <c r="D1391">
        <v>1745</v>
      </c>
      <c r="E1391" t="s">
        <v>114</v>
      </c>
      <c r="F1391">
        <v>150</v>
      </c>
      <c r="G1391" s="1">
        <f t="shared" si="21"/>
        <v>150</v>
      </c>
      <c r="H1391" s="2">
        <v>43982</v>
      </c>
      <c r="I1391" t="s">
        <v>38</v>
      </c>
      <c r="K1391" t="s">
        <v>160</v>
      </c>
      <c r="M1391">
        <v>2258</v>
      </c>
      <c r="N1391">
        <v>368516</v>
      </c>
      <c r="S1391" t="s">
        <v>117</v>
      </c>
      <c r="T1391">
        <v>305</v>
      </c>
      <c r="W1391">
        <v>5</v>
      </c>
      <c r="X1391">
        <v>20</v>
      </c>
      <c r="Y1391">
        <v>2</v>
      </c>
      <c r="Z1391">
        <v>1099725</v>
      </c>
      <c r="AA1391" t="s">
        <v>43</v>
      </c>
      <c r="AB1391">
        <v>102</v>
      </c>
      <c r="AC1391" t="s">
        <v>45</v>
      </c>
      <c r="AD1391" t="s">
        <v>45</v>
      </c>
      <c r="AE1391">
        <v>66</v>
      </c>
    </row>
    <row r="1392" spans="2:31" x14ac:dyDescent="0.25">
      <c r="B1392">
        <v>105</v>
      </c>
      <c r="C1392">
        <v>2019099</v>
      </c>
      <c r="D1392">
        <v>1745</v>
      </c>
      <c r="E1392" t="s">
        <v>114</v>
      </c>
      <c r="F1392">
        <v>150</v>
      </c>
      <c r="G1392" s="1">
        <f t="shared" si="21"/>
        <v>150</v>
      </c>
      <c r="H1392" s="2">
        <v>43982</v>
      </c>
      <c r="I1392" t="s">
        <v>38</v>
      </c>
      <c r="K1392" t="s">
        <v>160</v>
      </c>
      <c r="M1392">
        <v>2258</v>
      </c>
      <c r="N1392">
        <v>368516</v>
      </c>
      <c r="S1392" t="s">
        <v>117</v>
      </c>
      <c r="T1392">
        <v>305</v>
      </c>
      <c r="W1392">
        <v>5</v>
      </c>
      <c r="X1392">
        <v>20</v>
      </c>
      <c r="Y1392">
        <v>2</v>
      </c>
      <c r="Z1392">
        <v>1099725</v>
      </c>
      <c r="AA1392" t="s">
        <v>43</v>
      </c>
      <c r="AB1392">
        <v>102</v>
      </c>
      <c r="AC1392" t="s">
        <v>45</v>
      </c>
      <c r="AD1392" t="s">
        <v>45</v>
      </c>
      <c r="AE1392">
        <v>67</v>
      </c>
    </row>
    <row r="1393" spans="2:31" x14ac:dyDescent="0.25">
      <c r="B1393">
        <v>105</v>
      </c>
      <c r="C1393">
        <v>2019099</v>
      </c>
      <c r="D1393">
        <v>1745</v>
      </c>
      <c r="E1393" t="s">
        <v>114</v>
      </c>
      <c r="F1393">
        <v>133.97999999999999</v>
      </c>
      <c r="G1393" s="1">
        <f t="shared" si="21"/>
        <v>133.97999999999999</v>
      </c>
      <c r="H1393" s="2">
        <v>43982</v>
      </c>
      <c r="I1393" t="s">
        <v>38</v>
      </c>
      <c r="K1393" t="s">
        <v>116</v>
      </c>
      <c r="M1393">
        <v>2258</v>
      </c>
      <c r="N1393">
        <v>368516</v>
      </c>
      <c r="S1393" t="s">
        <v>117</v>
      </c>
      <c r="T1393">
        <v>305</v>
      </c>
      <c r="W1393">
        <v>5</v>
      </c>
      <c r="X1393">
        <v>20</v>
      </c>
      <c r="Y1393">
        <v>3</v>
      </c>
      <c r="Z1393">
        <v>1001594</v>
      </c>
      <c r="AA1393" t="s">
        <v>43</v>
      </c>
      <c r="AB1393">
        <v>102</v>
      </c>
      <c r="AC1393" t="s">
        <v>45</v>
      </c>
      <c r="AD1393" t="s">
        <v>45</v>
      </c>
      <c r="AE1393">
        <v>19</v>
      </c>
    </row>
    <row r="1394" spans="2:31" x14ac:dyDescent="0.25">
      <c r="B1394">
        <v>105</v>
      </c>
      <c r="C1394">
        <v>2019099</v>
      </c>
      <c r="D1394">
        <v>1745</v>
      </c>
      <c r="E1394" t="s">
        <v>114</v>
      </c>
      <c r="F1394">
        <v>133.97999999999999</v>
      </c>
      <c r="G1394" s="1">
        <f t="shared" si="21"/>
        <v>133.97999999999999</v>
      </c>
      <c r="H1394" s="2">
        <v>43982</v>
      </c>
      <c r="I1394" t="s">
        <v>38</v>
      </c>
      <c r="K1394" t="s">
        <v>116</v>
      </c>
      <c r="M1394">
        <v>2258</v>
      </c>
      <c r="N1394">
        <v>368516</v>
      </c>
      <c r="S1394" t="s">
        <v>117</v>
      </c>
      <c r="T1394">
        <v>305</v>
      </c>
      <c r="W1394">
        <v>5</v>
      </c>
      <c r="X1394">
        <v>20</v>
      </c>
      <c r="Y1394">
        <v>3</v>
      </c>
      <c r="Z1394">
        <v>1001797</v>
      </c>
      <c r="AA1394" t="s">
        <v>43</v>
      </c>
      <c r="AB1394">
        <v>102</v>
      </c>
      <c r="AC1394" t="s">
        <v>45</v>
      </c>
      <c r="AD1394" t="s">
        <v>45</v>
      </c>
      <c r="AE1394">
        <v>26</v>
      </c>
    </row>
    <row r="1395" spans="2:31" x14ac:dyDescent="0.25">
      <c r="B1395">
        <v>105</v>
      </c>
      <c r="C1395">
        <v>2019099</v>
      </c>
      <c r="D1395">
        <v>1745</v>
      </c>
      <c r="E1395" t="s">
        <v>114</v>
      </c>
      <c r="F1395">
        <v>133.97999999999999</v>
      </c>
      <c r="G1395" s="1">
        <f t="shared" si="21"/>
        <v>133.97999999999999</v>
      </c>
      <c r="H1395" s="2">
        <v>43982</v>
      </c>
      <c r="I1395" t="s">
        <v>38</v>
      </c>
      <c r="K1395" t="s">
        <v>116</v>
      </c>
      <c r="M1395">
        <v>2258</v>
      </c>
      <c r="N1395">
        <v>368516</v>
      </c>
      <c r="S1395" t="s">
        <v>117</v>
      </c>
      <c r="T1395">
        <v>305</v>
      </c>
      <c r="W1395">
        <v>5</v>
      </c>
      <c r="X1395">
        <v>20</v>
      </c>
      <c r="Y1395">
        <v>3</v>
      </c>
      <c r="Z1395">
        <v>1001797</v>
      </c>
      <c r="AA1395" t="s">
        <v>43</v>
      </c>
      <c r="AB1395">
        <v>102</v>
      </c>
      <c r="AC1395" t="s">
        <v>45</v>
      </c>
      <c r="AD1395" t="s">
        <v>45</v>
      </c>
      <c r="AE1395">
        <v>27</v>
      </c>
    </row>
    <row r="1396" spans="2:31" x14ac:dyDescent="0.25">
      <c r="B1396">
        <v>105</v>
      </c>
      <c r="C1396">
        <v>2019099</v>
      </c>
      <c r="D1396">
        <v>1745</v>
      </c>
      <c r="E1396" t="s">
        <v>114</v>
      </c>
      <c r="F1396">
        <v>133.97999999999999</v>
      </c>
      <c r="G1396" s="1">
        <f t="shared" si="21"/>
        <v>133.97999999999999</v>
      </c>
      <c r="H1396" s="2">
        <v>43982</v>
      </c>
      <c r="I1396" t="s">
        <v>38</v>
      </c>
      <c r="K1396" t="s">
        <v>116</v>
      </c>
      <c r="M1396">
        <v>2258</v>
      </c>
      <c r="N1396">
        <v>368516</v>
      </c>
      <c r="S1396" t="s">
        <v>117</v>
      </c>
      <c r="T1396">
        <v>305</v>
      </c>
      <c r="W1396">
        <v>5</v>
      </c>
      <c r="X1396">
        <v>20</v>
      </c>
      <c r="Y1396">
        <v>3</v>
      </c>
      <c r="Z1396">
        <v>1099997</v>
      </c>
      <c r="AA1396" t="s">
        <v>43</v>
      </c>
      <c r="AB1396">
        <v>102</v>
      </c>
      <c r="AC1396" t="s">
        <v>45</v>
      </c>
      <c r="AD1396" t="s">
        <v>45</v>
      </c>
      <c r="AE1396">
        <v>35</v>
      </c>
    </row>
    <row r="1397" spans="2:31" x14ac:dyDescent="0.25">
      <c r="B1397">
        <v>105</v>
      </c>
      <c r="C1397">
        <v>2019099</v>
      </c>
      <c r="D1397">
        <v>1745</v>
      </c>
      <c r="E1397" t="s">
        <v>114</v>
      </c>
      <c r="F1397">
        <v>133.97999999999999</v>
      </c>
      <c r="G1397" s="1">
        <f t="shared" si="21"/>
        <v>133.97999999999999</v>
      </c>
      <c r="H1397" s="2">
        <v>43982</v>
      </c>
      <c r="I1397" t="s">
        <v>38</v>
      </c>
      <c r="K1397" t="s">
        <v>116</v>
      </c>
      <c r="M1397">
        <v>2258</v>
      </c>
      <c r="N1397">
        <v>368516</v>
      </c>
      <c r="S1397" t="s">
        <v>117</v>
      </c>
      <c r="T1397">
        <v>305</v>
      </c>
      <c r="W1397">
        <v>5</v>
      </c>
      <c r="X1397">
        <v>20</v>
      </c>
      <c r="Y1397">
        <v>3</v>
      </c>
      <c r="Z1397">
        <v>1099820</v>
      </c>
      <c r="AA1397" t="s">
        <v>43</v>
      </c>
      <c r="AB1397">
        <v>102</v>
      </c>
      <c r="AC1397" t="s">
        <v>45</v>
      </c>
      <c r="AD1397" t="s">
        <v>45</v>
      </c>
      <c r="AE1397">
        <v>70</v>
      </c>
    </row>
    <row r="1398" spans="2:31" x14ac:dyDescent="0.25">
      <c r="B1398">
        <v>105</v>
      </c>
      <c r="C1398">
        <v>2019099</v>
      </c>
      <c r="D1398">
        <v>1745</v>
      </c>
      <c r="E1398" t="s">
        <v>114</v>
      </c>
      <c r="F1398">
        <v>133.97999999999999</v>
      </c>
      <c r="G1398" s="1">
        <f t="shared" si="21"/>
        <v>133.97999999999999</v>
      </c>
      <c r="H1398" s="2">
        <v>43982</v>
      </c>
      <c r="I1398" t="s">
        <v>38</v>
      </c>
      <c r="K1398" t="s">
        <v>116</v>
      </c>
      <c r="M1398">
        <v>2258</v>
      </c>
      <c r="N1398">
        <v>368516</v>
      </c>
      <c r="S1398" t="s">
        <v>117</v>
      </c>
      <c r="T1398">
        <v>305</v>
      </c>
      <c r="W1398">
        <v>5</v>
      </c>
      <c r="X1398">
        <v>20</v>
      </c>
      <c r="Y1398">
        <v>3</v>
      </c>
      <c r="Z1398">
        <v>1099820</v>
      </c>
      <c r="AA1398" t="s">
        <v>43</v>
      </c>
      <c r="AB1398">
        <v>102</v>
      </c>
      <c r="AC1398" t="s">
        <v>45</v>
      </c>
      <c r="AD1398" t="s">
        <v>45</v>
      </c>
      <c r="AE1398">
        <v>71</v>
      </c>
    </row>
    <row r="1399" spans="2:31" x14ac:dyDescent="0.25">
      <c r="B1399">
        <v>105</v>
      </c>
      <c r="C1399">
        <v>2019099</v>
      </c>
      <c r="D1399">
        <v>1745</v>
      </c>
      <c r="E1399" t="s">
        <v>114</v>
      </c>
      <c r="F1399">
        <v>133.97999999999999</v>
      </c>
      <c r="G1399" s="1">
        <f t="shared" si="21"/>
        <v>133.97999999999999</v>
      </c>
      <c r="H1399" s="2">
        <v>43982</v>
      </c>
      <c r="I1399" t="s">
        <v>38</v>
      </c>
      <c r="K1399" t="s">
        <v>116</v>
      </c>
      <c r="M1399">
        <v>2258</v>
      </c>
      <c r="N1399">
        <v>368516</v>
      </c>
      <c r="S1399" t="s">
        <v>117</v>
      </c>
      <c r="T1399">
        <v>305</v>
      </c>
      <c r="W1399">
        <v>5</v>
      </c>
      <c r="X1399">
        <v>20</v>
      </c>
      <c r="Y1399">
        <v>3</v>
      </c>
      <c r="Z1399">
        <v>1099820</v>
      </c>
      <c r="AA1399" t="s">
        <v>43</v>
      </c>
      <c r="AB1399">
        <v>102</v>
      </c>
      <c r="AC1399" t="s">
        <v>45</v>
      </c>
      <c r="AD1399" t="s">
        <v>45</v>
      </c>
      <c r="AE1399">
        <v>72</v>
      </c>
    </row>
    <row r="1400" spans="2:31" x14ac:dyDescent="0.25">
      <c r="B1400">
        <v>105</v>
      </c>
      <c r="C1400">
        <v>2019099</v>
      </c>
      <c r="D1400">
        <v>1745</v>
      </c>
      <c r="E1400" t="s">
        <v>114</v>
      </c>
      <c r="F1400">
        <v>133.97999999999999</v>
      </c>
      <c r="G1400" s="1">
        <f t="shared" si="21"/>
        <v>133.97999999999999</v>
      </c>
      <c r="H1400" s="2">
        <v>43982</v>
      </c>
      <c r="I1400" t="s">
        <v>38</v>
      </c>
      <c r="K1400" t="s">
        <v>116</v>
      </c>
      <c r="M1400">
        <v>2258</v>
      </c>
      <c r="N1400">
        <v>368516</v>
      </c>
      <c r="S1400" t="s">
        <v>117</v>
      </c>
      <c r="T1400">
        <v>305</v>
      </c>
      <c r="W1400">
        <v>5</v>
      </c>
      <c r="X1400">
        <v>20</v>
      </c>
      <c r="Y1400">
        <v>3</v>
      </c>
      <c r="Z1400">
        <v>1099820</v>
      </c>
      <c r="AA1400" t="s">
        <v>43</v>
      </c>
      <c r="AB1400">
        <v>102</v>
      </c>
      <c r="AC1400" t="s">
        <v>45</v>
      </c>
      <c r="AD1400" t="s">
        <v>45</v>
      </c>
      <c r="AE1400">
        <v>75</v>
      </c>
    </row>
    <row r="1401" spans="2:31" x14ac:dyDescent="0.25">
      <c r="B1401">
        <v>105</v>
      </c>
      <c r="C1401">
        <v>2019099</v>
      </c>
      <c r="D1401">
        <v>1745</v>
      </c>
      <c r="E1401" t="s">
        <v>114</v>
      </c>
      <c r="F1401">
        <v>133.97999999999999</v>
      </c>
      <c r="G1401" s="1">
        <f t="shared" si="21"/>
        <v>133.97999999999999</v>
      </c>
      <c r="H1401" s="2">
        <v>43982</v>
      </c>
      <c r="I1401" t="s">
        <v>38</v>
      </c>
      <c r="K1401" t="s">
        <v>116</v>
      </c>
      <c r="M1401">
        <v>2258</v>
      </c>
      <c r="N1401">
        <v>368516</v>
      </c>
      <c r="S1401" t="s">
        <v>117</v>
      </c>
      <c r="T1401">
        <v>305</v>
      </c>
      <c r="W1401">
        <v>5</v>
      </c>
      <c r="X1401">
        <v>20</v>
      </c>
      <c r="Y1401">
        <v>3</v>
      </c>
      <c r="Z1401">
        <v>1001564</v>
      </c>
      <c r="AA1401" t="s">
        <v>43</v>
      </c>
      <c r="AB1401">
        <v>102</v>
      </c>
      <c r="AC1401" t="s">
        <v>45</v>
      </c>
      <c r="AD1401" t="s">
        <v>45</v>
      </c>
      <c r="AE1401">
        <v>83</v>
      </c>
    </row>
    <row r="1402" spans="2:31" x14ac:dyDescent="0.25">
      <c r="B1402">
        <v>105</v>
      </c>
      <c r="C1402">
        <v>2019099</v>
      </c>
      <c r="D1402">
        <v>1745</v>
      </c>
      <c r="E1402" t="s">
        <v>114</v>
      </c>
      <c r="F1402">
        <v>133.97999999999999</v>
      </c>
      <c r="G1402" s="1">
        <f t="shared" si="21"/>
        <v>133.97999999999999</v>
      </c>
      <c r="H1402" s="2">
        <v>43982</v>
      </c>
      <c r="I1402" t="s">
        <v>38</v>
      </c>
      <c r="K1402" t="s">
        <v>116</v>
      </c>
      <c r="M1402">
        <v>2258</v>
      </c>
      <c r="N1402">
        <v>368516</v>
      </c>
      <c r="S1402" t="s">
        <v>117</v>
      </c>
      <c r="T1402">
        <v>305</v>
      </c>
      <c r="W1402">
        <v>5</v>
      </c>
      <c r="X1402">
        <v>20</v>
      </c>
      <c r="Y1402">
        <v>3</v>
      </c>
      <c r="Z1402">
        <v>1001564</v>
      </c>
      <c r="AA1402" t="s">
        <v>43</v>
      </c>
      <c r="AB1402">
        <v>102</v>
      </c>
      <c r="AC1402" t="s">
        <v>45</v>
      </c>
      <c r="AD1402" t="s">
        <v>45</v>
      </c>
      <c r="AE1402">
        <v>85</v>
      </c>
    </row>
    <row r="1403" spans="2:31" x14ac:dyDescent="0.25">
      <c r="B1403">
        <v>105</v>
      </c>
      <c r="C1403">
        <v>2019099</v>
      </c>
      <c r="D1403">
        <v>1745</v>
      </c>
      <c r="E1403" t="s">
        <v>114</v>
      </c>
      <c r="F1403">
        <v>133.97999999999999</v>
      </c>
      <c r="G1403" s="1">
        <f t="shared" si="21"/>
        <v>133.97999999999999</v>
      </c>
      <c r="H1403" s="2">
        <v>43982</v>
      </c>
      <c r="I1403" t="s">
        <v>38</v>
      </c>
      <c r="K1403" t="s">
        <v>116</v>
      </c>
      <c r="M1403">
        <v>2258</v>
      </c>
      <c r="N1403">
        <v>368516</v>
      </c>
      <c r="S1403" t="s">
        <v>117</v>
      </c>
      <c r="T1403">
        <v>305</v>
      </c>
      <c r="W1403">
        <v>5</v>
      </c>
      <c r="X1403">
        <v>20</v>
      </c>
      <c r="Y1403">
        <v>3</v>
      </c>
      <c r="Z1403">
        <v>1099895</v>
      </c>
      <c r="AA1403" t="s">
        <v>43</v>
      </c>
      <c r="AB1403">
        <v>102</v>
      </c>
      <c r="AC1403" t="s">
        <v>45</v>
      </c>
      <c r="AD1403" t="s">
        <v>45</v>
      </c>
      <c r="AE1403">
        <v>88</v>
      </c>
    </row>
    <row r="1404" spans="2:31" x14ac:dyDescent="0.25">
      <c r="B1404">
        <v>105</v>
      </c>
      <c r="C1404">
        <v>2019099</v>
      </c>
      <c r="D1404">
        <v>1745</v>
      </c>
      <c r="E1404" t="s">
        <v>114</v>
      </c>
      <c r="F1404">
        <v>133.97999999999999</v>
      </c>
      <c r="G1404" s="1">
        <f t="shared" si="21"/>
        <v>133.97999999999999</v>
      </c>
      <c r="H1404" s="2">
        <v>43982</v>
      </c>
      <c r="I1404" t="s">
        <v>38</v>
      </c>
      <c r="K1404" t="s">
        <v>116</v>
      </c>
      <c r="M1404">
        <v>2258</v>
      </c>
      <c r="N1404">
        <v>368516</v>
      </c>
      <c r="S1404" t="s">
        <v>117</v>
      </c>
      <c r="T1404">
        <v>305</v>
      </c>
      <c r="W1404">
        <v>5</v>
      </c>
      <c r="X1404">
        <v>20</v>
      </c>
      <c r="Y1404">
        <v>3</v>
      </c>
      <c r="Z1404">
        <v>1099895</v>
      </c>
      <c r="AA1404" t="s">
        <v>43</v>
      </c>
      <c r="AB1404">
        <v>102</v>
      </c>
      <c r="AC1404" t="s">
        <v>45</v>
      </c>
      <c r="AD1404" t="s">
        <v>45</v>
      </c>
      <c r="AE1404">
        <v>89</v>
      </c>
    </row>
    <row r="1405" spans="2:31" x14ac:dyDescent="0.25">
      <c r="B1405">
        <v>105</v>
      </c>
      <c r="C1405">
        <v>2019099</v>
      </c>
      <c r="D1405">
        <v>1745</v>
      </c>
      <c r="E1405" t="s">
        <v>114</v>
      </c>
      <c r="F1405">
        <v>133.97999999999999</v>
      </c>
      <c r="G1405" s="1">
        <f t="shared" si="21"/>
        <v>133.97999999999999</v>
      </c>
      <c r="H1405" s="2">
        <v>43982</v>
      </c>
      <c r="I1405" t="s">
        <v>38</v>
      </c>
      <c r="K1405" t="s">
        <v>116</v>
      </c>
      <c r="M1405">
        <v>2258</v>
      </c>
      <c r="N1405">
        <v>368516</v>
      </c>
      <c r="S1405" t="s">
        <v>117</v>
      </c>
      <c r="T1405">
        <v>305</v>
      </c>
      <c r="W1405">
        <v>5</v>
      </c>
      <c r="X1405">
        <v>20</v>
      </c>
      <c r="Y1405">
        <v>3</v>
      </c>
      <c r="Z1405">
        <v>1099895</v>
      </c>
      <c r="AA1405" t="s">
        <v>43</v>
      </c>
      <c r="AB1405">
        <v>102</v>
      </c>
      <c r="AC1405" t="s">
        <v>45</v>
      </c>
      <c r="AD1405" t="s">
        <v>45</v>
      </c>
      <c r="AE1405">
        <v>90</v>
      </c>
    </row>
    <row r="1406" spans="2:31" x14ac:dyDescent="0.25">
      <c r="B1406">
        <v>105</v>
      </c>
      <c r="C1406">
        <v>2019099</v>
      </c>
      <c r="D1406">
        <v>1745</v>
      </c>
      <c r="E1406" t="s">
        <v>114</v>
      </c>
      <c r="F1406">
        <v>133.97999999999999</v>
      </c>
      <c r="G1406" s="1">
        <f t="shared" si="21"/>
        <v>133.97999999999999</v>
      </c>
      <c r="H1406" s="2">
        <v>43982</v>
      </c>
      <c r="I1406" t="s">
        <v>38</v>
      </c>
      <c r="K1406" t="s">
        <v>116</v>
      </c>
      <c r="M1406">
        <v>2258</v>
      </c>
      <c r="N1406">
        <v>368516</v>
      </c>
      <c r="S1406" t="s">
        <v>117</v>
      </c>
      <c r="T1406">
        <v>305</v>
      </c>
      <c r="W1406">
        <v>5</v>
      </c>
      <c r="X1406">
        <v>20</v>
      </c>
      <c r="Y1406">
        <v>3</v>
      </c>
      <c r="Z1406">
        <v>1001446</v>
      </c>
      <c r="AA1406" t="s">
        <v>43</v>
      </c>
      <c r="AB1406">
        <v>102</v>
      </c>
      <c r="AC1406" t="s">
        <v>45</v>
      </c>
      <c r="AD1406" t="s">
        <v>45</v>
      </c>
      <c r="AE1406">
        <v>96</v>
      </c>
    </row>
    <row r="1407" spans="2:31" x14ac:dyDescent="0.25">
      <c r="B1407">
        <v>105</v>
      </c>
      <c r="C1407">
        <v>2019099</v>
      </c>
      <c r="D1407">
        <v>1745</v>
      </c>
      <c r="E1407" t="s">
        <v>114</v>
      </c>
      <c r="F1407">
        <v>133.97999999999999</v>
      </c>
      <c r="G1407" s="1">
        <f t="shared" si="21"/>
        <v>133.97999999999999</v>
      </c>
      <c r="H1407" s="2">
        <v>43982</v>
      </c>
      <c r="I1407" t="s">
        <v>38</v>
      </c>
      <c r="K1407" t="s">
        <v>116</v>
      </c>
      <c r="M1407">
        <v>2258</v>
      </c>
      <c r="N1407">
        <v>368516</v>
      </c>
      <c r="S1407" t="s">
        <v>117</v>
      </c>
      <c r="T1407">
        <v>305</v>
      </c>
      <c r="W1407">
        <v>5</v>
      </c>
      <c r="X1407">
        <v>20</v>
      </c>
      <c r="Y1407">
        <v>3</v>
      </c>
      <c r="Z1407">
        <v>1001446</v>
      </c>
      <c r="AA1407" t="s">
        <v>43</v>
      </c>
      <c r="AB1407">
        <v>102</v>
      </c>
      <c r="AC1407" t="s">
        <v>45</v>
      </c>
      <c r="AD1407" t="s">
        <v>45</v>
      </c>
      <c r="AE1407">
        <v>97</v>
      </c>
    </row>
    <row r="1408" spans="2:31" x14ac:dyDescent="0.25">
      <c r="B1408">
        <v>105</v>
      </c>
      <c r="C1408">
        <v>2019099</v>
      </c>
      <c r="D1408">
        <v>1745</v>
      </c>
      <c r="E1408" t="s">
        <v>114</v>
      </c>
      <c r="F1408">
        <v>118.5</v>
      </c>
      <c r="G1408" s="1">
        <f t="shared" si="21"/>
        <v>118.5</v>
      </c>
      <c r="H1408" s="2">
        <v>43982</v>
      </c>
      <c r="I1408" t="s">
        <v>38</v>
      </c>
      <c r="K1408" t="s">
        <v>116</v>
      </c>
      <c r="M1408">
        <v>2258</v>
      </c>
      <c r="N1408">
        <v>368516</v>
      </c>
      <c r="S1408" t="s">
        <v>117</v>
      </c>
      <c r="T1408">
        <v>305</v>
      </c>
      <c r="W1408">
        <v>5</v>
      </c>
      <c r="X1408">
        <v>20</v>
      </c>
      <c r="Y1408">
        <v>1.5</v>
      </c>
      <c r="Z1408">
        <v>1099918</v>
      </c>
      <c r="AA1408" t="s">
        <v>43</v>
      </c>
      <c r="AB1408">
        <v>102</v>
      </c>
      <c r="AC1408" t="s">
        <v>45</v>
      </c>
      <c r="AD1408" t="s">
        <v>45</v>
      </c>
      <c r="AE1408">
        <v>50</v>
      </c>
    </row>
    <row r="1409" spans="2:31" x14ac:dyDescent="0.25">
      <c r="B1409">
        <v>105</v>
      </c>
      <c r="C1409">
        <v>2019099</v>
      </c>
      <c r="D1409">
        <v>1745</v>
      </c>
      <c r="E1409" t="s">
        <v>114</v>
      </c>
      <c r="F1409">
        <v>116.05</v>
      </c>
      <c r="G1409" s="1">
        <f t="shared" si="21"/>
        <v>116.05</v>
      </c>
      <c r="H1409" s="2">
        <v>43982</v>
      </c>
      <c r="I1409" t="s">
        <v>38</v>
      </c>
      <c r="K1409" t="s">
        <v>174</v>
      </c>
      <c r="M1409">
        <v>2258</v>
      </c>
      <c r="N1409">
        <v>368516</v>
      </c>
      <c r="S1409" t="s">
        <v>117</v>
      </c>
      <c r="T1409">
        <v>305</v>
      </c>
      <c r="W1409">
        <v>5</v>
      </c>
      <c r="X1409">
        <v>20</v>
      </c>
      <c r="Y1409">
        <v>2.5</v>
      </c>
      <c r="Z1409">
        <v>1099726</v>
      </c>
      <c r="AA1409" t="s">
        <v>43</v>
      </c>
      <c r="AB1409">
        <v>102</v>
      </c>
      <c r="AC1409" t="s">
        <v>45</v>
      </c>
      <c r="AD1409" t="s">
        <v>45</v>
      </c>
      <c r="AE1409">
        <v>57</v>
      </c>
    </row>
    <row r="1410" spans="2:31" x14ac:dyDescent="0.25">
      <c r="B1410">
        <v>105</v>
      </c>
      <c r="C1410">
        <v>2019099</v>
      </c>
      <c r="D1410">
        <v>1745</v>
      </c>
      <c r="E1410" t="s">
        <v>114</v>
      </c>
      <c r="F1410">
        <v>116.05</v>
      </c>
      <c r="G1410" s="1">
        <f t="shared" si="21"/>
        <v>116.05</v>
      </c>
      <c r="H1410" s="2">
        <v>43982</v>
      </c>
      <c r="I1410" t="s">
        <v>38</v>
      </c>
      <c r="K1410" t="s">
        <v>174</v>
      </c>
      <c r="M1410">
        <v>2258</v>
      </c>
      <c r="N1410">
        <v>368516</v>
      </c>
      <c r="S1410" t="s">
        <v>117</v>
      </c>
      <c r="T1410">
        <v>305</v>
      </c>
      <c r="W1410">
        <v>5</v>
      </c>
      <c r="X1410">
        <v>20</v>
      </c>
      <c r="Y1410">
        <v>2.5</v>
      </c>
      <c r="Z1410">
        <v>1099726</v>
      </c>
      <c r="AA1410" t="s">
        <v>43</v>
      </c>
      <c r="AB1410">
        <v>102</v>
      </c>
      <c r="AC1410" t="s">
        <v>45</v>
      </c>
      <c r="AD1410" t="s">
        <v>45</v>
      </c>
      <c r="AE1410">
        <v>58</v>
      </c>
    </row>
    <row r="1411" spans="2:31" x14ac:dyDescent="0.25">
      <c r="B1411">
        <v>105</v>
      </c>
      <c r="C1411">
        <v>2019099</v>
      </c>
      <c r="D1411">
        <v>1745</v>
      </c>
      <c r="E1411" t="s">
        <v>114</v>
      </c>
      <c r="F1411">
        <v>116.05</v>
      </c>
      <c r="G1411" s="1">
        <f t="shared" si="21"/>
        <v>116.05</v>
      </c>
      <c r="H1411" s="2">
        <v>43982</v>
      </c>
      <c r="I1411" t="s">
        <v>38</v>
      </c>
      <c r="K1411" t="s">
        <v>174</v>
      </c>
      <c r="M1411">
        <v>2258</v>
      </c>
      <c r="N1411">
        <v>368516</v>
      </c>
      <c r="S1411" t="s">
        <v>117</v>
      </c>
      <c r="T1411">
        <v>305</v>
      </c>
      <c r="W1411">
        <v>5</v>
      </c>
      <c r="X1411">
        <v>20</v>
      </c>
      <c r="Y1411">
        <v>2.5</v>
      </c>
      <c r="Z1411">
        <v>1099726</v>
      </c>
      <c r="AA1411" t="s">
        <v>43</v>
      </c>
      <c r="AB1411">
        <v>102</v>
      </c>
      <c r="AC1411" t="s">
        <v>45</v>
      </c>
      <c r="AD1411" t="s">
        <v>45</v>
      </c>
      <c r="AE1411">
        <v>61</v>
      </c>
    </row>
    <row r="1412" spans="2:31" x14ac:dyDescent="0.25">
      <c r="B1412">
        <v>105</v>
      </c>
      <c r="C1412">
        <v>2019099</v>
      </c>
      <c r="D1412">
        <v>1745</v>
      </c>
      <c r="E1412" t="s">
        <v>114</v>
      </c>
      <c r="F1412">
        <v>111.65</v>
      </c>
      <c r="G1412" s="1">
        <f t="shared" ref="G1412:G1475" si="22">ABS(F1412)</f>
        <v>111.65</v>
      </c>
      <c r="H1412" s="2">
        <v>43982</v>
      </c>
      <c r="I1412" t="s">
        <v>38</v>
      </c>
      <c r="K1412" t="s">
        <v>116</v>
      </c>
      <c r="M1412">
        <v>2258</v>
      </c>
      <c r="N1412">
        <v>368516</v>
      </c>
      <c r="S1412" t="s">
        <v>117</v>
      </c>
      <c r="T1412">
        <v>305</v>
      </c>
      <c r="W1412">
        <v>5</v>
      </c>
      <c r="X1412">
        <v>20</v>
      </c>
      <c r="Y1412">
        <v>2.5</v>
      </c>
      <c r="Z1412">
        <v>1001564</v>
      </c>
      <c r="AA1412" t="s">
        <v>43</v>
      </c>
      <c r="AB1412">
        <v>102</v>
      </c>
      <c r="AC1412" t="s">
        <v>45</v>
      </c>
      <c r="AD1412" t="s">
        <v>45</v>
      </c>
      <c r="AE1412">
        <v>81</v>
      </c>
    </row>
    <row r="1413" spans="2:31" x14ac:dyDescent="0.25">
      <c r="B1413">
        <v>105</v>
      </c>
      <c r="C1413">
        <v>2019099</v>
      </c>
      <c r="D1413">
        <v>1745</v>
      </c>
      <c r="E1413" t="s">
        <v>114</v>
      </c>
      <c r="F1413">
        <v>107.16</v>
      </c>
      <c r="G1413" s="1">
        <f t="shared" si="22"/>
        <v>107.16</v>
      </c>
      <c r="H1413" s="2">
        <v>43982</v>
      </c>
      <c r="I1413" t="s">
        <v>38</v>
      </c>
      <c r="K1413" t="s">
        <v>175</v>
      </c>
      <c r="M1413">
        <v>2258</v>
      </c>
      <c r="N1413">
        <v>368516</v>
      </c>
      <c r="S1413" t="s">
        <v>117</v>
      </c>
      <c r="T1413">
        <v>305</v>
      </c>
      <c r="W1413">
        <v>5</v>
      </c>
      <c r="X1413">
        <v>20</v>
      </c>
      <c r="Y1413">
        <v>2</v>
      </c>
      <c r="Z1413">
        <v>1099146</v>
      </c>
      <c r="AA1413" t="s">
        <v>43</v>
      </c>
      <c r="AB1413">
        <v>102</v>
      </c>
      <c r="AC1413" t="s">
        <v>45</v>
      </c>
      <c r="AD1413" t="s">
        <v>45</v>
      </c>
      <c r="AE1413">
        <v>54</v>
      </c>
    </row>
    <row r="1414" spans="2:31" x14ac:dyDescent="0.25">
      <c r="B1414">
        <v>105</v>
      </c>
      <c r="C1414">
        <v>2019099</v>
      </c>
      <c r="D1414">
        <v>1745</v>
      </c>
      <c r="E1414" t="s">
        <v>114</v>
      </c>
      <c r="F1414">
        <v>107.16</v>
      </c>
      <c r="G1414" s="1">
        <f t="shared" si="22"/>
        <v>107.16</v>
      </c>
      <c r="H1414" s="2">
        <v>43982</v>
      </c>
      <c r="I1414" t="s">
        <v>38</v>
      </c>
      <c r="K1414" t="s">
        <v>175</v>
      </c>
      <c r="M1414">
        <v>2258</v>
      </c>
      <c r="N1414">
        <v>368516</v>
      </c>
      <c r="S1414" t="s">
        <v>117</v>
      </c>
      <c r="T1414">
        <v>305</v>
      </c>
      <c r="W1414">
        <v>5</v>
      </c>
      <c r="X1414">
        <v>20</v>
      </c>
      <c r="Y1414">
        <v>2</v>
      </c>
      <c r="Z1414">
        <v>1099146</v>
      </c>
      <c r="AA1414" t="s">
        <v>43</v>
      </c>
      <c r="AB1414">
        <v>102</v>
      </c>
      <c r="AC1414" t="s">
        <v>45</v>
      </c>
      <c r="AD1414" t="s">
        <v>45</v>
      </c>
      <c r="AE1414">
        <v>55</v>
      </c>
    </row>
    <row r="1415" spans="2:31" x14ac:dyDescent="0.25">
      <c r="B1415">
        <v>105</v>
      </c>
      <c r="C1415">
        <v>2019099</v>
      </c>
      <c r="D1415">
        <v>1745</v>
      </c>
      <c r="E1415" t="s">
        <v>114</v>
      </c>
      <c r="F1415">
        <v>107.16</v>
      </c>
      <c r="G1415" s="1">
        <f t="shared" si="22"/>
        <v>107.16</v>
      </c>
      <c r="H1415" s="2">
        <v>43982</v>
      </c>
      <c r="I1415" t="s">
        <v>38</v>
      </c>
      <c r="K1415" t="s">
        <v>175</v>
      </c>
      <c r="M1415">
        <v>2258</v>
      </c>
      <c r="N1415">
        <v>368516</v>
      </c>
      <c r="S1415" t="s">
        <v>117</v>
      </c>
      <c r="T1415">
        <v>305</v>
      </c>
      <c r="W1415">
        <v>5</v>
      </c>
      <c r="X1415">
        <v>20</v>
      </c>
      <c r="Y1415">
        <v>2</v>
      </c>
      <c r="Z1415">
        <v>1099146</v>
      </c>
      <c r="AA1415" t="s">
        <v>43</v>
      </c>
      <c r="AB1415">
        <v>102</v>
      </c>
      <c r="AC1415" t="s">
        <v>45</v>
      </c>
      <c r="AD1415" t="s">
        <v>45</v>
      </c>
      <c r="AE1415">
        <v>56</v>
      </c>
    </row>
    <row r="1416" spans="2:31" x14ac:dyDescent="0.25">
      <c r="B1416">
        <v>105</v>
      </c>
      <c r="C1416">
        <v>2019099</v>
      </c>
      <c r="D1416">
        <v>1745</v>
      </c>
      <c r="E1416" t="s">
        <v>114</v>
      </c>
      <c r="F1416">
        <v>98</v>
      </c>
      <c r="G1416" s="1">
        <f t="shared" si="22"/>
        <v>98</v>
      </c>
      <c r="H1416" s="2">
        <v>43982</v>
      </c>
      <c r="I1416" t="s">
        <v>38</v>
      </c>
      <c r="K1416" t="s">
        <v>116</v>
      </c>
      <c r="M1416">
        <v>2258</v>
      </c>
      <c r="N1416">
        <v>368516</v>
      </c>
      <c r="S1416" t="s">
        <v>117</v>
      </c>
      <c r="T1416">
        <v>305</v>
      </c>
      <c r="W1416">
        <v>5</v>
      </c>
      <c r="X1416">
        <v>20</v>
      </c>
      <c r="Y1416">
        <v>1</v>
      </c>
      <c r="Z1416">
        <v>1099823</v>
      </c>
      <c r="AA1416" t="s">
        <v>43</v>
      </c>
      <c r="AB1416">
        <v>102</v>
      </c>
      <c r="AC1416" t="s">
        <v>45</v>
      </c>
      <c r="AD1416" t="s">
        <v>45</v>
      </c>
      <c r="AE1416">
        <v>41</v>
      </c>
    </row>
    <row r="1417" spans="2:31" x14ac:dyDescent="0.25">
      <c r="B1417">
        <v>105</v>
      </c>
      <c r="C1417">
        <v>2019099</v>
      </c>
      <c r="D1417">
        <v>1745</v>
      </c>
      <c r="E1417" t="s">
        <v>114</v>
      </c>
      <c r="F1417">
        <v>92.84</v>
      </c>
      <c r="G1417" s="1">
        <f t="shared" si="22"/>
        <v>92.84</v>
      </c>
      <c r="H1417" s="2">
        <v>43982</v>
      </c>
      <c r="I1417" t="s">
        <v>38</v>
      </c>
      <c r="K1417" t="s">
        <v>174</v>
      </c>
      <c r="M1417">
        <v>2258</v>
      </c>
      <c r="N1417">
        <v>368516</v>
      </c>
      <c r="S1417" t="s">
        <v>117</v>
      </c>
      <c r="T1417">
        <v>305</v>
      </c>
      <c r="W1417">
        <v>5</v>
      </c>
      <c r="X1417">
        <v>20</v>
      </c>
      <c r="Y1417">
        <v>2</v>
      </c>
      <c r="Z1417">
        <v>1099726</v>
      </c>
      <c r="AA1417" t="s">
        <v>43</v>
      </c>
      <c r="AB1417">
        <v>102</v>
      </c>
      <c r="AC1417" t="s">
        <v>45</v>
      </c>
      <c r="AD1417" t="s">
        <v>45</v>
      </c>
      <c r="AE1417">
        <v>62</v>
      </c>
    </row>
    <row r="1418" spans="2:31" x14ac:dyDescent="0.25">
      <c r="B1418">
        <v>105</v>
      </c>
      <c r="C1418">
        <v>2019099</v>
      </c>
      <c r="D1418">
        <v>1745</v>
      </c>
      <c r="E1418" t="s">
        <v>114</v>
      </c>
      <c r="F1418">
        <v>89.32</v>
      </c>
      <c r="G1418" s="1">
        <f t="shared" si="22"/>
        <v>89.32</v>
      </c>
      <c r="H1418" s="2">
        <v>43982</v>
      </c>
      <c r="I1418" t="s">
        <v>38</v>
      </c>
      <c r="K1418" t="s">
        <v>116</v>
      </c>
      <c r="M1418">
        <v>2258</v>
      </c>
      <c r="N1418">
        <v>368516</v>
      </c>
      <c r="S1418" t="s">
        <v>117</v>
      </c>
      <c r="T1418">
        <v>305</v>
      </c>
      <c r="W1418">
        <v>5</v>
      </c>
      <c r="X1418">
        <v>20</v>
      </c>
      <c r="Y1418">
        <v>2</v>
      </c>
      <c r="Z1418">
        <v>1001797</v>
      </c>
      <c r="AA1418" t="s">
        <v>43</v>
      </c>
      <c r="AB1418">
        <v>102</v>
      </c>
      <c r="AC1418" t="s">
        <v>45</v>
      </c>
      <c r="AD1418" t="s">
        <v>45</v>
      </c>
      <c r="AE1418">
        <v>22</v>
      </c>
    </row>
    <row r="1419" spans="2:31" x14ac:dyDescent="0.25">
      <c r="B1419">
        <v>105</v>
      </c>
      <c r="C1419">
        <v>2019099</v>
      </c>
      <c r="D1419">
        <v>1745</v>
      </c>
      <c r="E1419" t="s">
        <v>114</v>
      </c>
      <c r="F1419">
        <v>89.32</v>
      </c>
      <c r="G1419" s="1">
        <f t="shared" si="22"/>
        <v>89.32</v>
      </c>
      <c r="H1419" s="2">
        <v>43982</v>
      </c>
      <c r="I1419" t="s">
        <v>38</v>
      </c>
      <c r="K1419" t="s">
        <v>116</v>
      </c>
      <c r="M1419">
        <v>2258</v>
      </c>
      <c r="N1419">
        <v>368516</v>
      </c>
      <c r="S1419" t="s">
        <v>117</v>
      </c>
      <c r="T1419">
        <v>305</v>
      </c>
      <c r="W1419">
        <v>5</v>
      </c>
      <c r="X1419">
        <v>20</v>
      </c>
      <c r="Y1419">
        <v>2</v>
      </c>
      <c r="Z1419">
        <v>1001797</v>
      </c>
      <c r="AA1419" t="s">
        <v>43</v>
      </c>
      <c r="AB1419">
        <v>102</v>
      </c>
      <c r="AC1419" t="s">
        <v>45</v>
      </c>
      <c r="AD1419" t="s">
        <v>45</v>
      </c>
      <c r="AE1419">
        <v>23</v>
      </c>
    </row>
    <row r="1420" spans="2:31" x14ac:dyDescent="0.25">
      <c r="B1420">
        <v>105</v>
      </c>
      <c r="C1420">
        <v>2019099</v>
      </c>
      <c r="D1420">
        <v>1745</v>
      </c>
      <c r="E1420" t="s">
        <v>114</v>
      </c>
      <c r="F1420">
        <v>89.32</v>
      </c>
      <c r="G1420" s="1">
        <f t="shared" si="22"/>
        <v>89.32</v>
      </c>
      <c r="H1420" s="2">
        <v>43982</v>
      </c>
      <c r="I1420" t="s">
        <v>38</v>
      </c>
      <c r="K1420" t="s">
        <v>116</v>
      </c>
      <c r="M1420">
        <v>2258</v>
      </c>
      <c r="N1420">
        <v>368516</v>
      </c>
      <c r="S1420" t="s">
        <v>117</v>
      </c>
      <c r="T1420">
        <v>305</v>
      </c>
      <c r="W1420">
        <v>5</v>
      </c>
      <c r="X1420">
        <v>20</v>
      </c>
      <c r="Y1420">
        <v>2</v>
      </c>
      <c r="Z1420">
        <v>1001797</v>
      </c>
      <c r="AA1420" t="s">
        <v>43</v>
      </c>
      <c r="AB1420">
        <v>102</v>
      </c>
      <c r="AC1420" t="s">
        <v>45</v>
      </c>
      <c r="AD1420" t="s">
        <v>45</v>
      </c>
      <c r="AE1420">
        <v>24</v>
      </c>
    </row>
    <row r="1421" spans="2:31" x14ac:dyDescent="0.25">
      <c r="B1421">
        <v>105</v>
      </c>
      <c r="C1421">
        <v>2019099</v>
      </c>
      <c r="D1421">
        <v>1745</v>
      </c>
      <c r="E1421" t="s">
        <v>114</v>
      </c>
      <c r="F1421">
        <v>89.32</v>
      </c>
      <c r="G1421" s="1">
        <f t="shared" si="22"/>
        <v>89.32</v>
      </c>
      <c r="H1421" s="2">
        <v>43982</v>
      </c>
      <c r="I1421" t="s">
        <v>38</v>
      </c>
      <c r="K1421" t="s">
        <v>116</v>
      </c>
      <c r="M1421">
        <v>2258</v>
      </c>
      <c r="N1421">
        <v>368516</v>
      </c>
      <c r="S1421" t="s">
        <v>117</v>
      </c>
      <c r="T1421">
        <v>305</v>
      </c>
      <c r="W1421">
        <v>5</v>
      </c>
      <c r="X1421">
        <v>20</v>
      </c>
      <c r="Y1421">
        <v>2</v>
      </c>
      <c r="Z1421">
        <v>1001797</v>
      </c>
      <c r="AA1421" t="s">
        <v>43</v>
      </c>
      <c r="AB1421">
        <v>102</v>
      </c>
      <c r="AC1421" t="s">
        <v>45</v>
      </c>
      <c r="AD1421" t="s">
        <v>45</v>
      </c>
      <c r="AE1421">
        <v>28</v>
      </c>
    </row>
    <row r="1422" spans="2:31" x14ac:dyDescent="0.25">
      <c r="B1422">
        <v>105</v>
      </c>
      <c r="C1422">
        <v>2019099</v>
      </c>
      <c r="D1422">
        <v>1745</v>
      </c>
      <c r="E1422" t="s">
        <v>114</v>
      </c>
      <c r="F1422">
        <v>89.32</v>
      </c>
      <c r="G1422" s="1">
        <f t="shared" si="22"/>
        <v>89.32</v>
      </c>
      <c r="H1422" s="2">
        <v>43982</v>
      </c>
      <c r="I1422" t="s">
        <v>38</v>
      </c>
      <c r="K1422" t="s">
        <v>116</v>
      </c>
      <c r="M1422">
        <v>2258</v>
      </c>
      <c r="N1422">
        <v>368516</v>
      </c>
      <c r="S1422" t="s">
        <v>117</v>
      </c>
      <c r="T1422">
        <v>305</v>
      </c>
      <c r="W1422">
        <v>5</v>
      </c>
      <c r="X1422">
        <v>20</v>
      </c>
      <c r="Y1422">
        <v>2</v>
      </c>
      <c r="Z1422">
        <v>1099997</v>
      </c>
      <c r="AA1422" t="s">
        <v>43</v>
      </c>
      <c r="AB1422">
        <v>102</v>
      </c>
      <c r="AC1422" t="s">
        <v>45</v>
      </c>
      <c r="AD1422" t="s">
        <v>45</v>
      </c>
      <c r="AE1422">
        <v>36</v>
      </c>
    </row>
    <row r="1423" spans="2:31" x14ac:dyDescent="0.25">
      <c r="B1423">
        <v>105</v>
      </c>
      <c r="C1423">
        <v>2019099</v>
      </c>
      <c r="D1423">
        <v>1745</v>
      </c>
      <c r="E1423" t="s">
        <v>114</v>
      </c>
      <c r="F1423">
        <v>89.32</v>
      </c>
      <c r="G1423" s="1">
        <f t="shared" si="22"/>
        <v>89.32</v>
      </c>
      <c r="H1423" s="2">
        <v>43982</v>
      </c>
      <c r="I1423" t="s">
        <v>38</v>
      </c>
      <c r="K1423" t="s">
        <v>116</v>
      </c>
      <c r="M1423">
        <v>2258</v>
      </c>
      <c r="N1423">
        <v>368516</v>
      </c>
      <c r="S1423" t="s">
        <v>117</v>
      </c>
      <c r="T1423">
        <v>305</v>
      </c>
      <c r="W1423">
        <v>5</v>
      </c>
      <c r="X1423">
        <v>20</v>
      </c>
      <c r="Y1423">
        <v>2</v>
      </c>
      <c r="Z1423">
        <v>1099820</v>
      </c>
      <c r="AA1423" t="s">
        <v>43</v>
      </c>
      <c r="AB1423">
        <v>102</v>
      </c>
      <c r="AC1423" t="s">
        <v>45</v>
      </c>
      <c r="AD1423" t="s">
        <v>45</v>
      </c>
      <c r="AE1423">
        <v>76</v>
      </c>
    </row>
    <row r="1424" spans="2:31" x14ac:dyDescent="0.25">
      <c r="B1424">
        <v>105</v>
      </c>
      <c r="C1424">
        <v>2019099</v>
      </c>
      <c r="D1424">
        <v>1745</v>
      </c>
      <c r="E1424" t="s">
        <v>114</v>
      </c>
      <c r="F1424">
        <v>89.32</v>
      </c>
      <c r="G1424" s="1">
        <f t="shared" si="22"/>
        <v>89.32</v>
      </c>
      <c r="H1424" s="2">
        <v>43982</v>
      </c>
      <c r="I1424" t="s">
        <v>38</v>
      </c>
      <c r="K1424" t="s">
        <v>116</v>
      </c>
      <c r="M1424">
        <v>2258</v>
      </c>
      <c r="N1424">
        <v>368516</v>
      </c>
      <c r="S1424" t="s">
        <v>117</v>
      </c>
      <c r="T1424">
        <v>305</v>
      </c>
      <c r="W1424">
        <v>5</v>
      </c>
      <c r="X1424">
        <v>20</v>
      </c>
      <c r="Y1424">
        <v>2</v>
      </c>
      <c r="Z1424">
        <v>1001446</v>
      </c>
      <c r="AA1424" t="s">
        <v>43</v>
      </c>
      <c r="AB1424">
        <v>102</v>
      </c>
      <c r="AC1424" t="s">
        <v>45</v>
      </c>
      <c r="AD1424" t="s">
        <v>45</v>
      </c>
      <c r="AE1424">
        <v>94</v>
      </c>
    </row>
    <row r="1425" spans="2:31" x14ac:dyDescent="0.25">
      <c r="B1425">
        <v>105</v>
      </c>
      <c r="C1425">
        <v>2019099</v>
      </c>
      <c r="D1425">
        <v>1745</v>
      </c>
      <c r="E1425" t="s">
        <v>114</v>
      </c>
      <c r="F1425">
        <v>89.32</v>
      </c>
      <c r="G1425" s="1">
        <f t="shared" si="22"/>
        <v>89.32</v>
      </c>
      <c r="H1425" s="2">
        <v>43982</v>
      </c>
      <c r="I1425" t="s">
        <v>38</v>
      </c>
      <c r="K1425" t="s">
        <v>116</v>
      </c>
      <c r="M1425">
        <v>2258</v>
      </c>
      <c r="N1425">
        <v>368516</v>
      </c>
      <c r="S1425" t="s">
        <v>117</v>
      </c>
      <c r="T1425">
        <v>305</v>
      </c>
      <c r="W1425">
        <v>5</v>
      </c>
      <c r="X1425">
        <v>20</v>
      </c>
      <c r="Y1425">
        <v>2</v>
      </c>
      <c r="Z1425">
        <v>1001446</v>
      </c>
      <c r="AA1425" t="s">
        <v>43</v>
      </c>
      <c r="AB1425">
        <v>102</v>
      </c>
      <c r="AC1425" t="s">
        <v>45</v>
      </c>
      <c r="AD1425" t="s">
        <v>45</v>
      </c>
      <c r="AE1425">
        <v>95</v>
      </c>
    </row>
    <row r="1426" spans="2:31" x14ac:dyDescent="0.25">
      <c r="B1426">
        <v>105</v>
      </c>
      <c r="C1426">
        <v>2019099</v>
      </c>
      <c r="D1426">
        <v>1745</v>
      </c>
      <c r="E1426" t="s">
        <v>114</v>
      </c>
      <c r="F1426">
        <v>79</v>
      </c>
      <c r="G1426" s="1">
        <f t="shared" si="22"/>
        <v>79</v>
      </c>
      <c r="H1426" s="2">
        <v>43982</v>
      </c>
      <c r="I1426" t="s">
        <v>38</v>
      </c>
      <c r="K1426" t="s">
        <v>116</v>
      </c>
      <c r="M1426">
        <v>2258</v>
      </c>
      <c r="N1426">
        <v>368516</v>
      </c>
      <c r="S1426" t="s">
        <v>117</v>
      </c>
      <c r="T1426">
        <v>305</v>
      </c>
      <c r="W1426">
        <v>5</v>
      </c>
      <c r="X1426">
        <v>20</v>
      </c>
      <c r="Y1426">
        <v>1</v>
      </c>
      <c r="Z1426">
        <v>1099918</v>
      </c>
      <c r="AA1426" t="s">
        <v>43</v>
      </c>
      <c r="AB1426">
        <v>102</v>
      </c>
      <c r="AC1426" t="s">
        <v>45</v>
      </c>
      <c r="AD1426" t="s">
        <v>45</v>
      </c>
      <c r="AE1426">
        <v>49</v>
      </c>
    </row>
    <row r="1427" spans="2:31" x14ac:dyDescent="0.25">
      <c r="B1427">
        <v>105</v>
      </c>
      <c r="C1427">
        <v>2019099</v>
      </c>
      <c r="D1427">
        <v>1745</v>
      </c>
      <c r="E1427" t="s">
        <v>114</v>
      </c>
      <c r="F1427">
        <v>69.63</v>
      </c>
      <c r="G1427" s="1">
        <f t="shared" si="22"/>
        <v>69.63</v>
      </c>
      <c r="H1427" s="2">
        <v>43982</v>
      </c>
      <c r="I1427" t="s">
        <v>38</v>
      </c>
      <c r="K1427" t="s">
        <v>174</v>
      </c>
      <c r="M1427">
        <v>2258</v>
      </c>
      <c r="N1427">
        <v>368516</v>
      </c>
      <c r="S1427" t="s">
        <v>117</v>
      </c>
      <c r="T1427">
        <v>305</v>
      </c>
      <c r="W1427">
        <v>5</v>
      </c>
      <c r="X1427">
        <v>20</v>
      </c>
      <c r="Y1427">
        <v>1.5</v>
      </c>
      <c r="Z1427">
        <v>1099726</v>
      </c>
      <c r="AA1427" t="s">
        <v>43</v>
      </c>
      <c r="AB1427">
        <v>102</v>
      </c>
      <c r="AC1427" t="s">
        <v>45</v>
      </c>
      <c r="AD1427" t="s">
        <v>45</v>
      </c>
      <c r="AE1427">
        <v>60</v>
      </c>
    </row>
    <row r="1428" spans="2:31" x14ac:dyDescent="0.25">
      <c r="B1428">
        <v>105</v>
      </c>
      <c r="C1428">
        <v>2019099</v>
      </c>
      <c r="D1428">
        <v>1745</v>
      </c>
      <c r="E1428" t="s">
        <v>114</v>
      </c>
      <c r="F1428">
        <v>66.989999999999995</v>
      </c>
      <c r="G1428" s="1">
        <f t="shared" si="22"/>
        <v>66.989999999999995</v>
      </c>
      <c r="H1428" s="2">
        <v>43982</v>
      </c>
      <c r="I1428" t="s">
        <v>38</v>
      </c>
      <c r="K1428" t="s">
        <v>116</v>
      </c>
      <c r="M1428">
        <v>2258</v>
      </c>
      <c r="N1428">
        <v>368516</v>
      </c>
      <c r="S1428" t="s">
        <v>117</v>
      </c>
      <c r="T1428">
        <v>305</v>
      </c>
      <c r="W1428">
        <v>5</v>
      </c>
      <c r="X1428">
        <v>20</v>
      </c>
      <c r="Y1428">
        <v>1.5</v>
      </c>
      <c r="Z1428">
        <v>1001594</v>
      </c>
      <c r="AA1428" t="s">
        <v>43</v>
      </c>
      <c r="AB1428">
        <v>102</v>
      </c>
      <c r="AC1428" t="s">
        <v>45</v>
      </c>
      <c r="AD1428" t="s">
        <v>45</v>
      </c>
      <c r="AE1428">
        <v>17</v>
      </c>
    </row>
    <row r="1429" spans="2:31" x14ac:dyDescent="0.25">
      <c r="B1429">
        <v>105</v>
      </c>
      <c r="C1429">
        <v>2019099</v>
      </c>
      <c r="D1429">
        <v>1745</v>
      </c>
      <c r="E1429" t="s">
        <v>114</v>
      </c>
      <c r="F1429">
        <v>66.989999999999995</v>
      </c>
      <c r="G1429" s="1">
        <f t="shared" si="22"/>
        <v>66.989999999999995</v>
      </c>
      <c r="H1429" s="2">
        <v>43982</v>
      </c>
      <c r="I1429" t="s">
        <v>38</v>
      </c>
      <c r="K1429" t="s">
        <v>116</v>
      </c>
      <c r="M1429">
        <v>2258</v>
      </c>
      <c r="N1429">
        <v>368516</v>
      </c>
      <c r="S1429" t="s">
        <v>117</v>
      </c>
      <c r="T1429">
        <v>305</v>
      </c>
      <c r="W1429">
        <v>5</v>
      </c>
      <c r="X1429">
        <v>20</v>
      </c>
      <c r="Y1429">
        <v>1.5</v>
      </c>
      <c r="Z1429">
        <v>1001594</v>
      </c>
      <c r="AA1429" t="s">
        <v>43</v>
      </c>
      <c r="AB1429">
        <v>102</v>
      </c>
      <c r="AC1429" t="s">
        <v>45</v>
      </c>
      <c r="AD1429" t="s">
        <v>45</v>
      </c>
      <c r="AE1429">
        <v>20</v>
      </c>
    </row>
    <row r="1430" spans="2:31" x14ac:dyDescent="0.25">
      <c r="B1430">
        <v>105</v>
      </c>
      <c r="C1430">
        <v>2019099</v>
      </c>
      <c r="D1430">
        <v>1745</v>
      </c>
      <c r="E1430" t="s">
        <v>114</v>
      </c>
      <c r="F1430">
        <v>66.989999999999995</v>
      </c>
      <c r="G1430" s="1">
        <f t="shared" si="22"/>
        <v>66.989999999999995</v>
      </c>
      <c r="H1430" s="2">
        <v>43982</v>
      </c>
      <c r="I1430" t="s">
        <v>38</v>
      </c>
      <c r="K1430" t="s">
        <v>116</v>
      </c>
      <c r="M1430">
        <v>2258</v>
      </c>
      <c r="N1430">
        <v>368516</v>
      </c>
      <c r="S1430" t="s">
        <v>117</v>
      </c>
      <c r="T1430">
        <v>305</v>
      </c>
      <c r="W1430">
        <v>5</v>
      </c>
      <c r="X1430">
        <v>20</v>
      </c>
      <c r="Y1430">
        <v>1.5</v>
      </c>
      <c r="Z1430">
        <v>1001564</v>
      </c>
      <c r="AA1430" t="s">
        <v>43</v>
      </c>
      <c r="AB1430">
        <v>102</v>
      </c>
      <c r="AC1430" t="s">
        <v>45</v>
      </c>
      <c r="AD1430" t="s">
        <v>45</v>
      </c>
      <c r="AE1430">
        <v>82</v>
      </c>
    </row>
    <row r="1431" spans="2:31" x14ac:dyDescent="0.25">
      <c r="B1431">
        <v>105</v>
      </c>
      <c r="C1431">
        <v>2019099</v>
      </c>
      <c r="D1431">
        <v>1745</v>
      </c>
      <c r="E1431" t="s">
        <v>114</v>
      </c>
      <c r="F1431">
        <v>53.58</v>
      </c>
      <c r="G1431" s="1">
        <f t="shared" si="22"/>
        <v>53.58</v>
      </c>
      <c r="H1431" s="2">
        <v>43982</v>
      </c>
      <c r="I1431" t="s">
        <v>38</v>
      </c>
      <c r="K1431" t="s">
        <v>175</v>
      </c>
      <c r="M1431">
        <v>2258</v>
      </c>
      <c r="N1431">
        <v>368516</v>
      </c>
      <c r="S1431" t="s">
        <v>117</v>
      </c>
      <c r="T1431">
        <v>305</v>
      </c>
      <c r="W1431">
        <v>5</v>
      </c>
      <c r="X1431">
        <v>20</v>
      </c>
      <c r="Y1431">
        <v>1</v>
      </c>
      <c r="Z1431">
        <v>1099146</v>
      </c>
      <c r="AA1431" t="s">
        <v>43</v>
      </c>
      <c r="AB1431">
        <v>102</v>
      </c>
      <c r="AC1431" t="s">
        <v>45</v>
      </c>
      <c r="AD1431" t="s">
        <v>45</v>
      </c>
      <c r="AE1431">
        <v>53</v>
      </c>
    </row>
    <row r="1432" spans="2:31" x14ac:dyDescent="0.25">
      <c r="B1432">
        <v>105</v>
      </c>
      <c r="C1432">
        <v>2019099</v>
      </c>
      <c r="D1432">
        <v>1745</v>
      </c>
      <c r="E1432" t="s">
        <v>114</v>
      </c>
      <c r="F1432">
        <v>46.42</v>
      </c>
      <c r="G1432" s="1">
        <f t="shared" si="22"/>
        <v>46.42</v>
      </c>
      <c r="H1432" s="2">
        <v>43982</v>
      </c>
      <c r="I1432" t="s">
        <v>38</v>
      </c>
      <c r="K1432" t="s">
        <v>174</v>
      </c>
      <c r="M1432">
        <v>2258</v>
      </c>
      <c r="N1432">
        <v>368516</v>
      </c>
      <c r="S1432" t="s">
        <v>117</v>
      </c>
      <c r="T1432">
        <v>305</v>
      </c>
      <c r="W1432">
        <v>5</v>
      </c>
      <c r="X1432">
        <v>20</v>
      </c>
      <c r="Y1432">
        <v>1</v>
      </c>
      <c r="Z1432">
        <v>1099726</v>
      </c>
      <c r="AA1432" t="s">
        <v>43</v>
      </c>
      <c r="AB1432">
        <v>102</v>
      </c>
      <c r="AC1432" t="s">
        <v>45</v>
      </c>
      <c r="AD1432" t="s">
        <v>45</v>
      </c>
      <c r="AE1432">
        <v>59</v>
      </c>
    </row>
    <row r="1433" spans="2:31" x14ac:dyDescent="0.25">
      <c r="B1433">
        <v>105</v>
      </c>
      <c r="C1433">
        <v>2019099</v>
      </c>
      <c r="D1433">
        <v>1745</v>
      </c>
      <c r="E1433" t="s">
        <v>114</v>
      </c>
      <c r="F1433">
        <v>46.42</v>
      </c>
      <c r="G1433" s="1">
        <f t="shared" si="22"/>
        <v>46.42</v>
      </c>
      <c r="H1433" s="2">
        <v>43982</v>
      </c>
      <c r="I1433" t="s">
        <v>38</v>
      </c>
      <c r="K1433" t="s">
        <v>174</v>
      </c>
      <c r="M1433">
        <v>2258</v>
      </c>
      <c r="N1433">
        <v>368516</v>
      </c>
      <c r="S1433" t="s">
        <v>117</v>
      </c>
      <c r="T1433">
        <v>305</v>
      </c>
      <c r="W1433">
        <v>5</v>
      </c>
      <c r="X1433">
        <v>20</v>
      </c>
      <c r="Y1433">
        <v>1</v>
      </c>
      <c r="Z1433">
        <v>1099726</v>
      </c>
      <c r="AA1433" t="s">
        <v>43</v>
      </c>
      <c r="AB1433">
        <v>102</v>
      </c>
      <c r="AC1433" t="s">
        <v>45</v>
      </c>
      <c r="AD1433" t="s">
        <v>45</v>
      </c>
      <c r="AE1433">
        <v>63</v>
      </c>
    </row>
    <row r="1434" spans="2:31" x14ac:dyDescent="0.25">
      <c r="B1434">
        <v>105</v>
      </c>
      <c r="C1434">
        <v>2019099</v>
      </c>
      <c r="D1434">
        <v>1745</v>
      </c>
      <c r="E1434" t="s">
        <v>114</v>
      </c>
      <c r="F1434">
        <v>44.66</v>
      </c>
      <c r="G1434" s="1">
        <f t="shared" si="22"/>
        <v>44.66</v>
      </c>
      <c r="H1434" s="2">
        <v>43982</v>
      </c>
      <c r="I1434" t="s">
        <v>38</v>
      </c>
      <c r="K1434" t="s">
        <v>116</v>
      </c>
      <c r="M1434">
        <v>2258</v>
      </c>
      <c r="N1434">
        <v>368516</v>
      </c>
      <c r="S1434" t="s">
        <v>117</v>
      </c>
      <c r="T1434">
        <v>305</v>
      </c>
      <c r="W1434">
        <v>5</v>
      </c>
      <c r="X1434">
        <v>20</v>
      </c>
      <c r="Y1434">
        <v>1</v>
      </c>
      <c r="Z1434">
        <v>1001594</v>
      </c>
      <c r="AA1434" t="s">
        <v>43</v>
      </c>
      <c r="AB1434">
        <v>102</v>
      </c>
      <c r="AC1434" t="s">
        <v>45</v>
      </c>
      <c r="AD1434" t="s">
        <v>45</v>
      </c>
      <c r="AE1434">
        <v>21</v>
      </c>
    </row>
    <row r="1435" spans="2:31" x14ac:dyDescent="0.25">
      <c r="B1435">
        <v>105</v>
      </c>
      <c r="C1435">
        <v>2019099</v>
      </c>
      <c r="D1435">
        <v>1745</v>
      </c>
      <c r="E1435" t="s">
        <v>114</v>
      </c>
      <c r="F1435">
        <v>44.66</v>
      </c>
      <c r="G1435" s="1">
        <f t="shared" si="22"/>
        <v>44.66</v>
      </c>
      <c r="H1435" s="2">
        <v>43982</v>
      </c>
      <c r="I1435" t="s">
        <v>38</v>
      </c>
      <c r="K1435" t="s">
        <v>116</v>
      </c>
      <c r="M1435">
        <v>2258</v>
      </c>
      <c r="N1435">
        <v>368516</v>
      </c>
      <c r="S1435" t="s">
        <v>117</v>
      </c>
      <c r="T1435">
        <v>305</v>
      </c>
      <c r="W1435">
        <v>5</v>
      </c>
      <c r="X1435">
        <v>20</v>
      </c>
      <c r="Y1435">
        <v>1</v>
      </c>
      <c r="Z1435">
        <v>1001797</v>
      </c>
      <c r="AA1435" t="s">
        <v>43</v>
      </c>
      <c r="AB1435">
        <v>102</v>
      </c>
      <c r="AC1435" t="s">
        <v>45</v>
      </c>
      <c r="AD1435" t="s">
        <v>45</v>
      </c>
      <c r="AE1435">
        <v>25</v>
      </c>
    </row>
    <row r="1436" spans="2:31" x14ac:dyDescent="0.25">
      <c r="B1436">
        <v>105</v>
      </c>
      <c r="C1436">
        <v>2019099</v>
      </c>
      <c r="D1436">
        <v>1745</v>
      </c>
      <c r="E1436" t="s">
        <v>114</v>
      </c>
      <c r="F1436">
        <v>44.66</v>
      </c>
      <c r="G1436" s="1">
        <f t="shared" si="22"/>
        <v>44.66</v>
      </c>
      <c r="H1436" s="2">
        <v>43982</v>
      </c>
      <c r="I1436" t="s">
        <v>38</v>
      </c>
      <c r="K1436" t="s">
        <v>116</v>
      </c>
      <c r="M1436">
        <v>2258</v>
      </c>
      <c r="N1436">
        <v>368516</v>
      </c>
      <c r="S1436" t="s">
        <v>117</v>
      </c>
      <c r="T1436">
        <v>305</v>
      </c>
      <c r="W1436">
        <v>5</v>
      </c>
      <c r="X1436">
        <v>20</v>
      </c>
      <c r="Y1436">
        <v>1</v>
      </c>
      <c r="Z1436">
        <v>1099820</v>
      </c>
      <c r="AA1436" t="s">
        <v>43</v>
      </c>
      <c r="AB1436">
        <v>102</v>
      </c>
      <c r="AC1436" t="s">
        <v>45</v>
      </c>
      <c r="AD1436" t="s">
        <v>45</v>
      </c>
      <c r="AE1436">
        <v>69</v>
      </c>
    </row>
    <row r="1437" spans="2:31" x14ac:dyDescent="0.25">
      <c r="B1437">
        <v>105</v>
      </c>
      <c r="C1437">
        <v>2019099</v>
      </c>
      <c r="D1437">
        <v>1745</v>
      </c>
      <c r="E1437" t="s">
        <v>114</v>
      </c>
      <c r="F1437">
        <v>44.66</v>
      </c>
      <c r="G1437" s="1">
        <f t="shared" si="22"/>
        <v>44.66</v>
      </c>
      <c r="H1437" s="2">
        <v>43982</v>
      </c>
      <c r="I1437" t="s">
        <v>38</v>
      </c>
      <c r="K1437" t="s">
        <v>116</v>
      </c>
      <c r="M1437">
        <v>2258</v>
      </c>
      <c r="N1437">
        <v>368516</v>
      </c>
      <c r="S1437" t="s">
        <v>117</v>
      </c>
      <c r="T1437">
        <v>305</v>
      </c>
      <c r="W1437">
        <v>5</v>
      </c>
      <c r="X1437">
        <v>20</v>
      </c>
      <c r="Y1437">
        <v>1</v>
      </c>
      <c r="Z1437">
        <v>1099895</v>
      </c>
      <c r="AA1437" t="s">
        <v>43</v>
      </c>
      <c r="AB1437">
        <v>102</v>
      </c>
      <c r="AC1437" t="s">
        <v>45</v>
      </c>
      <c r="AD1437" t="s">
        <v>45</v>
      </c>
      <c r="AE1437">
        <v>87</v>
      </c>
    </row>
    <row r="1438" spans="2:31" x14ac:dyDescent="0.25">
      <c r="B1438">
        <v>105</v>
      </c>
      <c r="C1438">
        <v>2019099</v>
      </c>
      <c r="D1438">
        <v>1745</v>
      </c>
      <c r="E1438" t="s">
        <v>114</v>
      </c>
      <c r="F1438">
        <v>44.66</v>
      </c>
      <c r="G1438" s="1">
        <f t="shared" si="22"/>
        <v>44.66</v>
      </c>
      <c r="H1438" s="2">
        <v>43982</v>
      </c>
      <c r="I1438" t="s">
        <v>38</v>
      </c>
      <c r="K1438" t="s">
        <v>116</v>
      </c>
      <c r="M1438">
        <v>2258</v>
      </c>
      <c r="N1438">
        <v>368516</v>
      </c>
      <c r="S1438" t="s">
        <v>117</v>
      </c>
      <c r="T1438">
        <v>305</v>
      </c>
      <c r="W1438">
        <v>5</v>
      </c>
      <c r="X1438">
        <v>20</v>
      </c>
      <c r="Y1438">
        <v>1</v>
      </c>
      <c r="Z1438">
        <v>1099895</v>
      </c>
      <c r="AA1438" t="s">
        <v>43</v>
      </c>
      <c r="AB1438">
        <v>102</v>
      </c>
      <c r="AC1438" t="s">
        <v>45</v>
      </c>
      <c r="AD1438" t="s">
        <v>45</v>
      </c>
      <c r="AE1438">
        <v>91</v>
      </c>
    </row>
    <row r="1439" spans="2:31" x14ac:dyDescent="0.25">
      <c r="B1439">
        <v>105</v>
      </c>
      <c r="C1439">
        <v>2019099</v>
      </c>
      <c r="D1439">
        <v>1745</v>
      </c>
      <c r="E1439" t="s">
        <v>114</v>
      </c>
      <c r="F1439">
        <v>44.66</v>
      </c>
      <c r="G1439" s="1">
        <f t="shared" si="22"/>
        <v>44.66</v>
      </c>
      <c r="H1439" s="2">
        <v>43982</v>
      </c>
      <c r="I1439" t="s">
        <v>38</v>
      </c>
      <c r="K1439" t="s">
        <v>116</v>
      </c>
      <c r="M1439">
        <v>2258</v>
      </c>
      <c r="N1439">
        <v>368516</v>
      </c>
      <c r="S1439" t="s">
        <v>117</v>
      </c>
      <c r="T1439">
        <v>305</v>
      </c>
      <c r="W1439">
        <v>5</v>
      </c>
      <c r="X1439">
        <v>20</v>
      </c>
      <c r="Y1439">
        <v>1</v>
      </c>
      <c r="Z1439">
        <v>1001446</v>
      </c>
      <c r="AA1439" t="s">
        <v>43</v>
      </c>
      <c r="AB1439">
        <v>102</v>
      </c>
      <c r="AC1439" t="s">
        <v>45</v>
      </c>
      <c r="AD1439" t="s">
        <v>45</v>
      </c>
      <c r="AE1439">
        <v>93</v>
      </c>
    </row>
    <row r="1440" spans="2:31" x14ac:dyDescent="0.25">
      <c r="B1440">
        <v>105</v>
      </c>
      <c r="C1440">
        <v>2019099</v>
      </c>
      <c r="D1440">
        <v>1745</v>
      </c>
      <c r="E1440" t="s">
        <v>114</v>
      </c>
      <c r="F1440">
        <v>33.75</v>
      </c>
      <c r="G1440" s="1">
        <f t="shared" si="22"/>
        <v>33.75</v>
      </c>
      <c r="H1440" s="2">
        <v>43982</v>
      </c>
      <c r="I1440" t="s">
        <v>38</v>
      </c>
      <c r="K1440" t="s">
        <v>160</v>
      </c>
      <c r="M1440">
        <v>2258</v>
      </c>
      <c r="N1440">
        <v>368516</v>
      </c>
      <c r="S1440" t="s">
        <v>117</v>
      </c>
      <c r="T1440">
        <v>305</v>
      </c>
      <c r="W1440">
        <v>5</v>
      </c>
      <c r="X1440">
        <v>20</v>
      </c>
      <c r="Y1440">
        <v>0.45</v>
      </c>
      <c r="Z1440">
        <v>1099725</v>
      </c>
      <c r="AA1440" t="s">
        <v>43</v>
      </c>
      <c r="AB1440">
        <v>102</v>
      </c>
      <c r="AC1440" t="s">
        <v>45</v>
      </c>
      <c r="AD1440" t="s">
        <v>45</v>
      </c>
      <c r="AE1440">
        <v>68</v>
      </c>
    </row>
    <row r="1441" spans="1:31" x14ac:dyDescent="0.25">
      <c r="B1441">
        <v>105</v>
      </c>
      <c r="C1441">
        <v>2019099</v>
      </c>
      <c r="D1441">
        <v>1745</v>
      </c>
      <c r="E1441" t="s">
        <v>114</v>
      </c>
      <c r="F1441">
        <v>22.33</v>
      </c>
      <c r="G1441" s="1">
        <f t="shared" si="22"/>
        <v>22.33</v>
      </c>
      <c r="H1441" s="2">
        <v>43982</v>
      </c>
      <c r="I1441" t="s">
        <v>38</v>
      </c>
      <c r="K1441" t="s">
        <v>116</v>
      </c>
      <c r="M1441">
        <v>2258</v>
      </c>
      <c r="N1441">
        <v>368516</v>
      </c>
      <c r="S1441" t="s">
        <v>117</v>
      </c>
      <c r="T1441">
        <v>305</v>
      </c>
      <c r="W1441">
        <v>5</v>
      </c>
      <c r="X1441">
        <v>20</v>
      </c>
      <c r="Y1441">
        <v>0.5</v>
      </c>
      <c r="Z1441">
        <v>1001594</v>
      </c>
      <c r="AA1441" t="s">
        <v>43</v>
      </c>
      <c r="AB1441">
        <v>102</v>
      </c>
      <c r="AC1441" t="s">
        <v>45</v>
      </c>
      <c r="AD1441" t="s">
        <v>45</v>
      </c>
      <c r="AE1441">
        <v>18</v>
      </c>
    </row>
    <row r="1442" spans="1:31" x14ac:dyDescent="0.25">
      <c r="E1442" t="s">
        <v>114</v>
      </c>
      <c r="F1442" s="1">
        <v>490</v>
      </c>
      <c r="G1442" s="1">
        <f t="shared" si="22"/>
        <v>490</v>
      </c>
      <c r="H1442" s="2">
        <v>43983</v>
      </c>
      <c r="W1442">
        <v>6</v>
      </c>
      <c r="X1442">
        <v>20</v>
      </c>
    </row>
    <row r="1443" spans="1:31" x14ac:dyDescent="0.25">
      <c r="E1443" t="s">
        <v>114</v>
      </c>
      <c r="F1443" s="1">
        <v>267.95999999999998</v>
      </c>
      <c r="G1443" s="1">
        <f t="shared" si="22"/>
        <v>267.95999999999998</v>
      </c>
      <c r="H1443" s="2">
        <v>43983</v>
      </c>
      <c r="W1443">
        <v>6</v>
      </c>
      <c r="X1443">
        <v>20</v>
      </c>
    </row>
    <row r="1444" spans="1:31" x14ac:dyDescent="0.25">
      <c r="E1444" t="s">
        <v>114</v>
      </c>
      <c r="F1444" s="1">
        <v>223.3</v>
      </c>
      <c r="G1444" s="1">
        <f t="shared" si="22"/>
        <v>223.3</v>
      </c>
      <c r="H1444" s="2">
        <v>43983</v>
      </c>
      <c r="W1444">
        <v>6</v>
      </c>
      <c r="X1444">
        <v>20</v>
      </c>
    </row>
    <row r="1445" spans="1:31" x14ac:dyDescent="0.25">
      <c r="E1445" t="s">
        <v>114</v>
      </c>
      <c r="F1445" s="1">
        <v>53.58</v>
      </c>
      <c r="G1445" s="1">
        <f t="shared" si="22"/>
        <v>53.58</v>
      </c>
      <c r="H1445" s="2">
        <v>43983</v>
      </c>
      <c r="W1445">
        <v>6</v>
      </c>
      <c r="X1445">
        <v>20</v>
      </c>
    </row>
    <row r="1446" spans="1:31" x14ac:dyDescent="0.25">
      <c r="E1446" t="s">
        <v>114</v>
      </c>
      <c r="F1446" s="1">
        <v>46.42</v>
      </c>
      <c r="G1446" s="1">
        <f t="shared" si="22"/>
        <v>46.42</v>
      </c>
      <c r="H1446" s="2">
        <v>43983</v>
      </c>
      <c r="W1446">
        <v>6</v>
      </c>
      <c r="X1446">
        <v>20</v>
      </c>
    </row>
    <row r="1447" spans="1:31" x14ac:dyDescent="0.25">
      <c r="E1447" t="s">
        <v>114</v>
      </c>
      <c r="F1447" s="1">
        <v>784</v>
      </c>
      <c r="G1447" s="1">
        <f t="shared" si="22"/>
        <v>784</v>
      </c>
      <c r="H1447" s="2">
        <v>43984</v>
      </c>
      <c r="W1447">
        <v>6</v>
      </c>
      <c r="X1447">
        <v>20</v>
      </c>
    </row>
    <row r="1448" spans="1:31" x14ac:dyDescent="0.25">
      <c r="E1448" t="s">
        <v>114</v>
      </c>
      <c r="F1448" s="1">
        <v>223.3</v>
      </c>
      <c r="G1448" s="1">
        <f t="shared" si="22"/>
        <v>223.3</v>
      </c>
      <c r="H1448" s="2">
        <v>43984</v>
      </c>
      <c r="W1448">
        <v>6</v>
      </c>
      <c r="X1448">
        <v>20</v>
      </c>
    </row>
    <row r="1449" spans="1:31" x14ac:dyDescent="0.25">
      <c r="E1449" t="s">
        <v>114</v>
      </c>
      <c r="F1449" s="1">
        <v>156.31</v>
      </c>
      <c r="G1449" s="1">
        <f t="shared" si="22"/>
        <v>156.31</v>
      </c>
      <c r="H1449" s="2">
        <v>43984</v>
      </c>
      <c r="W1449">
        <v>6</v>
      </c>
      <c r="X1449">
        <v>20</v>
      </c>
    </row>
    <row r="1450" spans="1:31" x14ac:dyDescent="0.25">
      <c r="E1450" t="s">
        <v>114</v>
      </c>
      <c r="F1450" s="1">
        <v>89.32</v>
      </c>
      <c r="G1450" s="1">
        <f t="shared" si="22"/>
        <v>89.32</v>
      </c>
      <c r="H1450" s="2">
        <v>43984</v>
      </c>
      <c r="W1450">
        <v>6</v>
      </c>
      <c r="X1450">
        <v>20</v>
      </c>
    </row>
    <row r="1451" spans="1:31" x14ac:dyDescent="0.25">
      <c r="E1451" t="s">
        <v>114</v>
      </c>
      <c r="F1451" s="1">
        <v>53.58</v>
      </c>
      <c r="G1451" s="1">
        <f t="shared" si="22"/>
        <v>53.58</v>
      </c>
      <c r="H1451" s="2">
        <v>43984</v>
      </c>
      <c r="W1451">
        <v>6</v>
      </c>
      <c r="X1451">
        <v>20</v>
      </c>
    </row>
    <row r="1452" spans="1:31" x14ac:dyDescent="0.25">
      <c r="E1452" t="s">
        <v>114</v>
      </c>
      <c r="F1452" s="1">
        <v>46.42</v>
      </c>
      <c r="G1452" s="1">
        <f t="shared" si="22"/>
        <v>46.42</v>
      </c>
      <c r="H1452" s="2">
        <v>43984</v>
      </c>
      <c r="W1452">
        <v>6</v>
      </c>
      <c r="X1452">
        <v>20</v>
      </c>
    </row>
    <row r="1453" spans="1:31" x14ac:dyDescent="0.25">
      <c r="A1453">
        <v>53</v>
      </c>
      <c r="E1453" t="s">
        <v>37</v>
      </c>
      <c r="F1453" s="1">
        <v>48640</v>
      </c>
      <c r="G1453" s="1">
        <f t="shared" si="22"/>
        <v>48640</v>
      </c>
      <c r="H1453" s="2">
        <v>43985</v>
      </c>
      <c r="J1453" t="s">
        <v>58</v>
      </c>
      <c r="W1453">
        <v>6</v>
      </c>
      <c r="X1453">
        <v>20</v>
      </c>
    </row>
    <row r="1454" spans="1:31" x14ac:dyDescent="0.25">
      <c r="E1454" t="s">
        <v>114</v>
      </c>
      <c r="F1454" s="1">
        <v>588</v>
      </c>
      <c r="G1454" s="1">
        <f t="shared" si="22"/>
        <v>588</v>
      </c>
      <c r="H1454" s="2">
        <v>43985</v>
      </c>
      <c r="W1454">
        <v>6</v>
      </c>
      <c r="X1454">
        <v>20</v>
      </c>
    </row>
    <row r="1455" spans="1:31" x14ac:dyDescent="0.25">
      <c r="E1455" t="s">
        <v>114</v>
      </c>
      <c r="F1455" s="1">
        <v>312.62</v>
      </c>
      <c r="G1455" s="1">
        <f t="shared" si="22"/>
        <v>312.62</v>
      </c>
      <c r="H1455" s="2">
        <v>43985</v>
      </c>
      <c r="W1455">
        <v>6</v>
      </c>
      <c r="X1455">
        <v>20</v>
      </c>
    </row>
    <row r="1456" spans="1:31" x14ac:dyDescent="0.25">
      <c r="E1456" t="s">
        <v>114</v>
      </c>
      <c r="F1456" s="1">
        <v>200.97</v>
      </c>
      <c r="G1456" s="1">
        <f t="shared" si="22"/>
        <v>200.97</v>
      </c>
      <c r="H1456" s="2">
        <v>43985</v>
      </c>
      <c r="W1456">
        <v>6</v>
      </c>
      <c r="X1456">
        <v>20</v>
      </c>
    </row>
    <row r="1457" spans="5:24" x14ac:dyDescent="0.25">
      <c r="E1457" t="s">
        <v>114</v>
      </c>
      <c r="F1457" s="1">
        <v>89.32</v>
      </c>
      <c r="G1457" s="1">
        <f t="shared" si="22"/>
        <v>89.32</v>
      </c>
      <c r="H1457" s="2">
        <v>43985</v>
      </c>
      <c r="W1457">
        <v>6</v>
      </c>
      <c r="X1457">
        <v>20</v>
      </c>
    </row>
    <row r="1458" spans="5:24" x14ac:dyDescent="0.25">
      <c r="E1458" t="s">
        <v>114</v>
      </c>
      <c r="F1458" s="1">
        <v>89.32</v>
      </c>
      <c r="G1458" s="1">
        <f t="shared" si="22"/>
        <v>89.32</v>
      </c>
      <c r="H1458" s="2">
        <v>43985</v>
      </c>
      <c r="W1458">
        <v>6</v>
      </c>
      <c r="X1458">
        <v>20</v>
      </c>
    </row>
    <row r="1459" spans="5:24" x14ac:dyDescent="0.25">
      <c r="E1459" t="s">
        <v>114</v>
      </c>
      <c r="F1459" s="1">
        <v>53.58</v>
      </c>
      <c r="G1459" s="1">
        <f t="shared" si="22"/>
        <v>53.58</v>
      </c>
      <c r="H1459" s="2">
        <v>43985</v>
      </c>
      <c r="W1459">
        <v>6</v>
      </c>
      <c r="X1459">
        <v>20</v>
      </c>
    </row>
    <row r="1460" spans="5:24" x14ac:dyDescent="0.25">
      <c r="E1460" t="s">
        <v>114</v>
      </c>
      <c r="F1460" s="1">
        <v>46.42</v>
      </c>
      <c r="G1460" s="1">
        <f t="shared" si="22"/>
        <v>46.42</v>
      </c>
      <c r="H1460" s="2">
        <v>43985</v>
      </c>
      <c r="W1460">
        <v>6</v>
      </c>
      <c r="X1460">
        <v>20</v>
      </c>
    </row>
    <row r="1461" spans="5:24" x14ac:dyDescent="0.25">
      <c r="E1461" t="s">
        <v>114</v>
      </c>
      <c r="F1461" s="1">
        <v>44.66</v>
      </c>
      <c r="G1461" s="1">
        <f t="shared" si="22"/>
        <v>44.66</v>
      </c>
      <c r="H1461" s="2">
        <v>43985</v>
      </c>
      <c r="W1461">
        <v>6</v>
      </c>
      <c r="X1461">
        <v>20</v>
      </c>
    </row>
    <row r="1462" spans="5:24" x14ac:dyDescent="0.25">
      <c r="E1462" t="s">
        <v>114</v>
      </c>
      <c r="F1462" s="1">
        <v>44.66</v>
      </c>
      <c r="G1462" s="1">
        <f t="shared" si="22"/>
        <v>44.66</v>
      </c>
      <c r="H1462" s="2">
        <v>43985</v>
      </c>
      <c r="W1462">
        <v>6</v>
      </c>
      <c r="X1462">
        <v>20</v>
      </c>
    </row>
    <row r="1463" spans="5:24" x14ac:dyDescent="0.25">
      <c r="E1463" t="s">
        <v>114</v>
      </c>
      <c r="F1463" s="1">
        <v>784</v>
      </c>
      <c r="G1463" s="1">
        <f t="shared" si="22"/>
        <v>784</v>
      </c>
      <c r="H1463" s="2">
        <v>43986</v>
      </c>
      <c r="W1463">
        <v>6</v>
      </c>
      <c r="X1463">
        <v>20</v>
      </c>
    </row>
    <row r="1464" spans="5:24" x14ac:dyDescent="0.25">
      <c r="E1464" t="s">
        <v>114</v>
      </c>
      <c r="F1464" s="1">
        <v>312.62</v>
      </c>
      <c r="G1464" s="1">
        <f t="shared" si="22"/>
        <v>312.62</v>
      </c>
      <c r="H1464" s="2">
        <v>43986</v>
      </c>
      <c r="W1464">
        <v>6</v>
      </c>
      <c r="X1464">
        <v>20</v>
      </c>
    </row>
    <row r="1465" spans="5:24" x14ac:dyDescent="0.25">
      <c r="E1465" t="s">
        <v>114</v>
      </c>
      <c r="F1465" s="1">
        <v>200.97</v>
      </c>
      <c r="G1465" s="1">
        <f t="shared" si="22"/>
        <v>200.97</v>
      </c>
      <c r="H1465" s="2">
        <v>43986</v>
      </c>
      <c r="W1465">
        <v>6</v>
      </c>
      <c r="X1465">
        <v>20</v>
      </c>
    </row>
    <row r="1466" spans="5:24" x14ac:dyDescent="0.25">
      <c r="E1466" t="s">
        <v>114</v>
      </c>
      <c r="F1466" s="1">
        <v>197.5</v>
      </c>
      <c r="G1466" s="1">
        <f t="shared" si="22"/>
        <v>197.5</v>
      </c>
      <c r="H1466" s="2">
        <v>43986</v>
      </c>
      <c r="W1466">
        <v>6</v>
      </c>
      <c r="X1466">
        <v>20</v>
      </c>
    </row>
    <row r="1467" spans="5:24" x14ac:dyDescent="0.25">
      <c r="E1467" t="s">
        <v>114</v>
      </c>
      <c r="F1467" s="1">
        <v>178.64</v>
      </c>
      <c r="G1467" s="1">
        <f t="shared" si="22"/>
        <v>178.64</v>
      </c>
      <c r="H1467" s="2">
        <v>43986</v>
      </c>
      <c r="W1467">
        <v>6</v>
      </c>
      <c r="X1467">
        <v>20</v>
      </c>
    </row>
    <row r="1468" spans="5:24" x14ac:dyDescent="0.25">
      <c r="E1468" t="s">
        <v>114</v>
      </c>
      <c r="F1468" s="1">
        <v>89.32</v>
      </c>
      <c r="G1468" s="1">
        <f t="shared" si="22"/>
        <v>89.32</v>
      </c>
      <c r="H1468" s="2">
        <v>43986</v>
      </c>
      <c r="W1468">
        <v>6</v>
      </c>
      <c r="X1468">
        <v>20</v>
      </c>
    </row>
    <row r="1469" spans="5:24" x14ac:dyDescent="0.25">
      <c r="E1469" t="s">
        <v>114</v>
      </c>
      <c r="F1469" s="1">
        <v>53.58</v>
      </c>
      <c r="G1469" s="1">
        <f t="shared" si="22"/>
        <v>53.58</v>
      </c>
      <c r="H1469" s="2">
        <v>43986</v>
      </c>
      <c r="W1469">
        <v>6</v>
      </c>
      <c r="X1469">
        <v>20</v>
      </c>
    </row>
    <row r="1470" spans="5:24" x14ac:dyDescent="0.25">
      <c r="E1470" t="s">
        <v>114</v>
      </c>
      <c r="F1470" s="1">
        <v>46.42</v>
      </c>
      <c r="G1470" s="1">
        <f t="shared" si="22"/>
        <v>46.42</v>
      </c>
      <c r="H1470" s="2">
        <v>43986</v>
      </c>
      <c r="W1470">
        <v>6</v>
      </c>
      <c r="X1470">
        <v>20</v>
      </c>
    </row>
    <row r="1471" spans="5:24" x14ac:dyDescent="0.25">
      <c r="E1471" t="s">
        <v>114</v>
      </c>
      <c r="F1471" s="1">
        <v>588</v>
      </c>
      <c r="G1471" s="1">
        <f t="shared" si="22"/>
        <v>588</v>
      </c>
      <c r="H1471" s="2">
        <v>43987</v>
      </c>
      <c r="W1471">
        <v>6</v>
      </c>
      <c r="X1471">
        <v>20</v>
      </c>
    </row>
    <row r="1472" spans="5:24" x14ac:dyDescent="0.25">
      <c r="E1472" t="s">
        <v>114</v>
      </c>
      <c r="F1472" s="1">
        <v>178.64</v>
      </c>
      <c r="G1472" s="1">
        <f t="shared" si="22"/>
        <v>178.64</v>
      </c>
      <c r="H1472" s="2">
        <v>43987</v>
      </c>
      <c r="W1472">
        <v>6</v>
      </c>
      <c r="X1472">
        <v>20</v>
      </c>
    </row>
    <row r="1473" spans="1:24" x14ac:dyDescent="0.25">
      <c r="E1473" t="s">
        <v>114</v>
      </c>
      <c r="F1473" s="1">
        <v>178.64</v>
      </c>
      <c r="G1473" s="1">
        <f t="shared" si="22"/>
        <v>178.64</v>
      </c>
      <c r="H1473" s="2">
        <v>43987</v>
      </c>
      <c r="W1473">
        <v>6</v>
      </c>
      <c r="X1473">
        <v>20</v>
      </c>
    </row>
    <row r="1474" spans="1:24" x14ac:dyDescent="0.25">
      <c r="E1474" t="s">
        <v>114</v>
      </c>
      <c r="F1474" s="1">
        <v>178.64</v>
      </c>
      <c r="G1474" s="1">
        <f t="shared" si="22"/>
        <v>178.64</v>
      </c>
      <c r="H1474" s="2">
        <v>43987</v>
      </c>
      <c r="W1474">
        <v>6</v>
      </c>
      <c r="X1474">
        <v>20</v>
      </c>
    </row>
    <row r="1475" spans="1:24" x14ac:dyDescent="0.25">
      <c r="E1475" t="s">
        <v>114</v>
      </c>
      <c r="F1475" s="1">
        <v>89.32</v>
      </c>
      <c r="G1475" s="1">
        <f t="shared" si="22"/>
        <v>89.32</v>
      </c>
      <c r="H1475" s="2">
        <v>43987</v>
      </c>
      <c r="W1475">
        <v>6</v>
      </c>
      <c r="X1475">
        <v>20</v>
      </c>
    </row>
    <row r="1476" spans="1:24" x14ac:dyDescent="0.25">
      <c r="E1476" t="s">
        <v>114</v>
      </c>
      <c r="F1476" s="1">
        <v>66.989999999999995</v>
      </c>
      <c r="G1476" s="1">
        <f t="shared" ref="G1476:G1539" si="23">ABS(F1476)</f>
        <v>66.989999999999995</v>
      </c>
      <c r="H1476" s="2">
        <v>43987</v>
      </c>
      <c r="W1476">
        <v>6</v>
      </c>
      <c r="X1476">
        <v>20</v>
      </c>
    </row>
    <row r="1477" spans="1:24" x14ac:dyDescent="0.25">
      <c r="E1477" t="s">
        <v>114</v>
      </c>
      <c r="F1477" s="1">
        <v>53.58</v>
      </c>
      <c r="G1477" s="1">
        <f t="shared" si="23"/>
        <v>53.58</v>
      </c>
      <c r="H1477" s="2">
        <v>43987</v>
      </c>
      <c r="W1477">
        <v>6</v>
      </c>
      <c r="X1477">
        <v>20</v>
      </c>
    </row>
    <row r="1478" spans="1:24" x14ac:dyDescent="0.25">
      <c r="E1478" t="s">
        <v>114</v>
      </c>
      <c r="F1478" s="1">
        <v>588</v>
      </c>
      <c r="G1478" s="1">
        <f t="shared" si="23"/>
        <v>588</v>
      </c>
      <c r="H1478" s="2">
        <v>43990</v>
      </c>
      <c r="W1478">
        <v>6</v>
      </c>
      <c r="X1478">
        <v>20</v>
      </c>
    </row>
    <row r="1479" spans="1:24" x14ac:dyDescent="0.25">
      <c r="E1479" t="s">
        <v>114</v>
      </c>
      <c r="F1479" s="1">
        <v>267.95999999999998</v>
      </c>
      <c r="G1479" s="1">
        <f t="shared" si="23"/>
        <v>267.95999999999998</v>
      </c>
      <c r="H1479" s="2">
        <v>43990</v>
      </c>
      <c r="W1479">
        <v>6</v>
      </c>
      <c r="X1479">
        <v>20</v>
      </c>
    </row>
    <row r="1480" spans="1:24" x14ac:dyDescent="0.25">
      <c r="E1480" t="s">
        <v>114</v>
      </c>
      <c r="F1480" s="1">
        <v>267.95999999999998</v>
      </c>
      <c r="G1480" s="1">
        <f t="shared" si="23"/>
        <v>267.95999999999998</v>
      </c>
      <c r="H1480" s="2">
        <v>43990</v>
      </c>
      <c r="W1480">
        <v>6</v>
      </c>
      <c r="X1480">
        <v>20</v>
      </c>
    </row>
    <row r="1481" spans="1:24" x14ac:dyDescent="0.25">
      <c r="E1481" t="s">
        <v>114</v>
      </c>
      <c r="F1481" s="1">
        <v>178.64</v>
      </c>
      <c r="G1481" s="1">
        <f t="shared" si="23"/>
        <v>178.64</v>
      </c>
      <c r="H1481" s="2">
        <v>43990</v>
      </c>
      <c r="W1481">
        <v>6</v>
      </c>
      <c r="X1481">
        <v>20</v>
      </c>
    </row>
    <row r="1482" spans="1:24" x14ac:dyDescent="0.25">
      <c r="E1482" t="s">
        <v>114</v>
      </c>
      <c r="F1482" s="1">
        <v>118.5</v>
      </c>
      <c r="G1482" s="1">
        <f t="shared" si="23"/>
        <v>118.5</v>
      </c>
      <c r="H1482" s="2">
        <v>43990</v>
      </c>
      <c r="W1482">
        <v>6</v>
      </c>
      <c r="X1482">
        <v>20</v>
      </c>
    </row>
    <row r="1483" spans="1:24" x14ac:dyDescent="0.25">
      <c r="E1483" t="s">
        <v>114</v>
      </c>
      <c r="F1483" s="1">
        <v>92.48</v>
      </c>
      <c r="G1483" s="1">
        <f t="shared" si="23"/>
        <v>92.48</v>
      </c>
      <c r="H1483" s="2">
        <v>43990</v>
      </c>
      <c r="W1483">
        <v>6</v>
      </c>
      <c r="X1483">
        <v>20</v>
      </c>
    </row>
    <row r="1484" spans="1:24" x14ac:dyDescent="0.25">
      <c r="E1484" t="s">
        <v>114</v>
      </c>
      <c r="F1484" s="1">
        <v>89.32</v>
      </c>
      <c r="G1484" s="1">
        <f t="shared" si="23"/>
        <v>89.32</v>
      </c>
      <c r="H1484" s="2">
        <v>43990</v>
      </c>
      <c r="W1484">
        <v>6</v>
      </c>
      <c r="X1484">
        <v>20</v>
      </c>
    </row>
    <row r="1485" spans="1:24" x14ac:dyDescent="0.25">
      <c r="E1485" t="s">
        <v>114</v>
      </c>
      <c r="F1485" s="1">
        <v>53.58</v>
      </c>
      <c r="G1485" s="1">
        <f t="shared" si="23"/>
        <v>53.58</v>
      </c>
      <c r="H1485" s="2">
        <v>43990</v>
      </c>
      <c r="W1485">
        <v>6</v>
      </c>
      <c r="X1485">
        <v>20</v>
      </c>
    </row>
    <row r="1486" spans="1:24" x14ac:dyDescent="0.25">
      <c r="E1486" t="s">
        <v>114</v>
      </c>
      <c r="F1486" s="1">
        <v>46.42</v>
      </c>
      <c r="G1486" s="1">
        <f t="shared" si="23"/>
        <v>46.42</v>
      </c>
      <c r="H1486" s="2">
        <v>43990</v>
      </c>
      <c r="W1486">
        <v>6</v>
      </c>
      <c r="X1486">
        <v>20</v>
      </c>
    </row>
    <row r="1487" spans="1:24" x14ac:dyDescent="0.25">
      <c r="A1487">
        <v>97</v>
      </c>
      <c r="E1487" t="s">
        <v>37</v>
      </c>
      <c r="F1487" s="1">
        <v>8287.5</v>
      </c>
      <c r="G1487" s="1">
        <f t="shared" si="23"/>
        <v>8287.5</v>
      </c>
      <c r="H1487" s="2">
        <v>43991</v>
      </c>
      <c r="J1487" s="7" t="s">
        <v>55</v>
      </c>
      <c r="W1487">
        <v>6</v>
      </c>
      <c r="X1487">
        <v>20</v>
      </c>
    </row>
    <row r="1488" spans="1:24" x14ac:dyDescent="0.25">
      <c r="A1488">
        <v>138</v>
      </c>
      <c r="E1488" t="s">
        <v>37</v>
      </c>
      <c r="F1488" s="1">
        <v>2781.25</v>
      </c>
      <c r="G1488" s="1">
        <f t="shared" si="23"/>
        <v>2781.25</v>
      </c>
      <c r="H1488" s="2">
        <v>43991</v>
      </c>
      <c r="J1488" s="7" t="s">
        <v>55</v>
      </c>
      <c r="W1488">
        <v>6</v>
      </c>
      <c r="X1488">
        <v>20</v>
      </c>
    </row>
    <row r="1489" spans="1:24" x14ac:dyDescent="0.25">
      <c r="E1489" t="s">
        <v>114</v>
      </c>
      <c r="F1489" s="1">
        <v>490</v>
      </c>
      <c r="G1489" s="1">
        <f t="shared" si="23"/>
        <v>490</v>
      </c>
      <c r="H1489" s="2">
        <v>43991</v>
      </c>
      <c r="W1489">
        <v>6</v>
      </c>
      <c r="X1489">
        <v>20</v>
      </c>
    </row>
    <row r="1490" spans="1:24" x14ac:dyDescent="0.25">
      <c r="E1490" t="s">
        <v>114</v>
      </c>
      <c r="F1490" s="1">
        <v>312.62</v>
      </c>
      <c r="G1490" s="1">
        <f t="shared" si="23"/>
        <v>312.62</v>
      </c>
      <c r="H1490" s="2">
        <v>43991</v>
      </c>
      <c r="W1490">
        <v>6</v>
      </c>
      <c r="X1490">
        <v>20</v>
      </c>
    </row>
    <row r="1491" spans="1:24" x14ac:dyDescent="0.25">
      <c r="E1491" t="s">
        <v>114</v>
      </c>
      <c r="F1491" s="1">
        <v>267.95999999999998</v>
      </c>
      <c r="G1491" s="1">
        <f t="shared" si="23"/>
        <v>267.95999999999998</v>
      </c>
      <c r="H1491" s="2">
        <v>43991</v>
      </c>
      <c r="W1491">
        <v>6</v>
      </c>
      <c r="X1491">
        <v>20</v>
      </c>
    </row>
    <row r="1492" spans="1:24" x14ac:dyDescent="0.25">
      <c r="E1492" t="s">
        <v>114</v>
      </c>
      <c r="F1492" s="1">
        <v>178.64</v>
      </c>
      <c r="G1492" s="1">
        <f t="shared" si="23"/>
        <v>178.64</v>
      </c>
      <c r="H1492" s="2">
        <v>43991</v>
      </c>
      <c r="W1492">
        <v>6</v>
      </c>
      <c r="X1492">
        <v>20</v>
      </c>
    </row>
    <row r="1493" spans="1:24" x14ac:dyDescent="0.25">
      <c r="A1493">
        <v>183</v>
      </c>
      <c r="E1493" t="s">
        <v>37</v>
      </c>
      <c r="F1493" s="1">
        <v>105</v>
      </c>
      <c r="G1493" s="1">
        <f t="shared" si="23"/>
        <v>105</v>
      </c>
      <c r="H1493" s="2">
        <v>43991</v>
      </c>
      <c r="J1493" s="7" t="s">
        <v>55</v>
      </c>
      <c r="W1493">
        <v>6</v>
      </c>
      <c r="X1493">
        <v>20</v>
      </c>
    </row>
    <row r="1494" spans="1:24" x14ac:dyDescent="0.25">
      <c r="E1494" t="s">
        <v>114</v>
      </c>
      <c r="F1494" s="1">
        <v>89.32</v>
      </c>
      <c r="G1494" s="1">
        <f t="shared" si="23"/>
        <v>89.32</v>
      </c>
      <c r="H1494" s="2">
        <v>43991</v>
      </c>
      <c r="W1494">
        <v>6</v>
      </c>
      <c r="X1494">
        <v>20</v>
      </c>
    </row>
    <row r="1495" spans="1:24" x14ac:dyDescent="0.25">
      <c r="E1495" t="s">
        <v>114</v>
      </c>
      <c r="F1495" s="1">
        <v>53.58</v>
      </c>
      <c r="G1495" s="1">
        <f t="shared" si="23"/>
        <v>53.58</v>
      </c>
      <c r="H1495" s="2">
        <v>43991</v>
      </c>
      <c r="W1495">
        <v>6</v>
      </c>
      <c r="X1495">
        <v>20</v>
      </c>
    </row>
    <row r="1496" spans="1:24" x14ac:dyDescent="0.25">
      <c r="E1496" t="s">
        <v>114</v>
      </c>
      <c r="F1496" s="1">
        <v>46.42</v>
      </c>
      <c r="G1496" s="1">
        <f t="shared" si="23"/>
        <v>46.42</v>
      </c>
      <c r="H1496" s="2">
        <v>43991</v>
      </c>
      <c r="W1496">
        <v>6</v>
      </c>
      <c r="X1496">
        <v>20</v>
      </c>
    </row>
    <row r="1497" spans="1:24" x14ac:dyDescent="0.25">
      <c r="E1497" t="s">
        <v>114</v>
      </c>
      <c r="F1497" s="1">
        <v>44.66</v>
      </c>
      <c r="G1497" s="1">
        <f t="shared" si="23"/>
        <v>44.66</v>
      </c>
      <c r="H1497" s="2">
        <v>43991</v>
      </c>
      <c r="W1497">
        <v>6</v>
      </c>
      <c r="X1497">
        <v>20</v>
      </c>
    </row>
    <row r="1498" spans="1:24" x14ac:dyDescent="0.25">
      <c r="E1498" t="s">
        <v>114</v>
      </c>
      <c r="F1498" s="1">
        <v>44.66</v>
      </c>
      <c r="G1498" s="1">
        <f t="shared" si="23"/>
        <v>44.66</v>
      </c>
      <c r="H1498" s="2">
        <v>43991</v>
      </c>
      <c r="W1498">
        <v>6</v>
      </c>
      <c r="X1498">
        <v>20</v>
      </c>
    </row>
    <row r="1499" spans="1:24" x14ac:dyDescent="0.25">
      <c r="E1499" t="s">
        <v>114</v>
      </c>
      <c r="F1499" s="1">
        <v>312.62</v>
      </c>
      <c r="G1499" s="1">
        <f t="shared" si="23"/>
        <v>312.62</v>
      </c>
      <c r="H1499" s="2">
        <v>43992</v>
      </c>
      <c r="W1499">
        <v>6</v>
      </c>
      <c r="X1499">
        <v>20</v>
      </c>
    </row>
    <row r="1500" spans="1:24" x14ac:dyDescent="0.25">
      <c r="E1500" t="s">
        <v>114</v>
      </c>
      <c r="F1500" s="1">
        <v>294</v>
      </c>
      <c r="G1500" s="1">
        <f t="shared" si="23"/>
        <v>294</v>
      </c>
      <c r="H1500" s="2">
        <v>43992</v>
      </c>
      <c r="W1500">
        <v>6</v>
      </c>
      <c r="X1500">
        <v>20</v>
      </c>
    </row>
    <row r="1501" spans="1:24" x14ac:dyDescent="0.25">
      <c r="E1501" t="s">
        <v>114</v>
      </c>
      <c r="F1501" s="1">
        <v>267.95999999999998</v>
      </c>
      <c r="G1501" s="1">
        <f t="shared" si="23"/>
        <v>267.95999999999998</v>
      </c>
      <c r="H1501" s="2">
        <v>43992</v>
      </c>
      <c r="W1501">
        <v>6</v>
      </c>
      <c r="X1501">
        <v>20</v>
      </c>
    </row>
    <row r="1502" spans="1:24" x14ac:dyDescent="0.25">
      <c r="E1502" t="s">
        <v>114</v>
      </c>
      <c r="F1502" s="1">
        <v>178.64</v>
      </c>
      <c r="G1502" s="1">
        <f t="shared" si="23"/>
        <v>178.64</v>
      </c>
      <c r="H1502" s="2">
        <v>43992</v>
      </c>
      <c r="W1502">
        <v>6</v>
      </c>
      <c r="X1502">
        <v>20</v>
      </c>
    </row>
    <row r="1503" spans="1:24" x14ac:dyDescent="0.25">
      <c r="E1503" t="s">
        <v>114</v>
      </c>
      <c r="F1503" s="1">
        <v>89.32</v>
      </c>
      <c r="G1503" s="1">
        <f t="shared" si="23"/>
        <v>89.32</v>
      </c>
      <c r="H1503" s="2">
        <v>43992</v>
      </c>
      <c r="W1503">
        <v>6</v>
      </c>
      <c r="X1503">
        <v>20</v>
      </c>
    </row>
    <row r="1504" spans="1:24" x14ac:dyDescent="0.25">
      <c r="E1504" t="s">
        <v>114</v>
      </c>
      <c r="F1504" s="1">
        <v>46.42</v>
      </c>
      <c r="G1504" s="1">
        <f t="shared" si="23"/>
        <v>46.42</v>
      </c>
      <c r="H1504" s="2">
        <v>43992</v>
      </c>
      <c r="W1504">
        <v>6</v>
      </c>
      <c r="X1504">
        <v>20</v>
      </c>
    </row>
    <row r="1505" spans="5:24" x14ac:dyDescent="0.25">
      <c r="E1505" t="s">
        <v>114</v>
      </c>
      <c r="F1505" s="1">
        <v>267.95999999999998</v>
      </c>
      <c r="G1505" s="1">
        <f t="shared" si="23"/>
        <v>267.95999999999998</v>
      </c>
      <c r="H1505" s="2">
        <v>43993</v>
      </c>
      <c r="W1505">
        <v>6</v>
      </c>
      <c r="X1505">
        <v>20</v>
      </c>
    </row>
    <row r="1506" spans="5:24" x14ac:dyDescent="0.25">
      <c r="E1506" t="s">
        <v>114</v>
      </c>
      <c r="F1506" s="1">
        <v>267.95999999999998</v>
      </c>
      <c r="G1506" s="1">
        <f t="shared" si="23"/>
        <v>267.95999999999998</v>
      </c>
      <c r="H1506" s="2">
        <v>43993</v>
      </c>
      <c r="W1506">
        <v>6</v>
      </c>
      <c r="X1506">
        <v>20</v>
      </c>
    </row>
    <row r="1507" spans="5:24" x14ac:dyDescent="0.25">
      <c r="E1507" t="s">
        <v>114</v>
      </c>
      <c r="F1507" s="1">
        <v>223.3</v>
      </c>
      <c r="G1507" s="1">
        <f t="shared" si="23"/>
        <v>223.3</v>
      </c>
      <c r="H1507" s="2">
        <v>43993</v>
      </c>
      <c r="W1507">
        <v>6</v>
      </c>
      <c r="X1507">
        <v>20</v>
      </c>
    </row>
    <row r="1508" spans="5:24" x14ac:dyDescent="0.25">
      <c r="E1508" t="s">
        <v>114</v>
      </c>
      <c r="F1508" s="1">
        <v>196</v>
      </c>
      <c r="G1508" s="1">
        <f t="shared" si="23"/>
        <v>196</v>
      </c>
      <c r="H1508" s="2">
        <v>43993</v>
      </c>
      <c r="W1508">
        <v>6</v>
      </c>
      <c r="X1508">
        <v>20</v>
      </c>
    </row>
    <row r="1509" spans="5:24" x14ac:dyDescent="0.25">
      <c r="E1509" t="s">
        <v>114</v>
      </c>
      <c r="F1509" s="1">
        <v>158</v>
      </c>
      <c r="G1509" s="1">
        <f t="shared" si="23"/>
        <v>158</v>
      </c>
      <c r="H1509" s="2">
        <v>43993</v>
      </c>
      <c r="W1509">
        <v>6</v>
      </c>
      <c r="X1509">
        <v>20</v>
      </c>
    </row>
    <row r="1510" spans="5:24" x14ac:dyDescent="0.25">
      <c r="E1510" t="s">
        <v>114</v>
      </c>
      <c r="F1510" s="1">
        <v>53.58</v>
      </c>
      <c r="G1510" s="1">
        <f t="shared" si="23"/>
        <v>53.58</v>
      </c>
      <c r="H1510" s="2">
        <v>43993</v>
      </c>
      <c r="W1510">
        <v>6</v>
      </c>
      <c r="X1510">
        <v>20</v>
      </c>
    </row>
    <row r="1511" spans="5:24" x14ac:dyDescent="0.25">
      <c r="E1511" t="s">
        <v>114</v>
      </c>
      <c r="F1511" s="1">
        <v>46.42</v>
      </c>
      <c r="G1511" s="1">
        <f t="shared" si="23"/>
        <v>46.42</v>
      </c>
      <c r="H1511" s="2">
        <v>43993</v>
      </c>
      <c r="W1511">
        <v>6</v>
      </c>
      <c r="X1511">
        <v>20</v>
      </c>
    </row>
    <row r="1512" spans="5:24" x14ac:dyDescent="0.25">
      <c r="E1512" t="s">
        <v>114</v>
      </c>
      <c r="F1512" s="1">
        <v>44.66</v>
      </c>
      <c r="G1512" s="1">
        <f t="shared" si="23"/>
        <v>44.66</v>
      </c>
      <c r="H1512" s="2">
        <v>43993</v>
      </c>
      <c r="W1512">
        <v>6</v>
      </c>
      <c r="X1512">
        <v>20</v>
      </c>
    </row>
    <row r="1513" spans="5:24" x14ac:dyDescent="0.25">
      <c r="E1513" t="s">
        <v>114</v>
      </c>
      <c r="F1513" s="1">
        <v>44.66</v>
      </c>
      <c r="G1513" s="1">
        <f t="shared" si="23"/>
        <v>44.66</v>
      </c>
      <c r="H1513" s="2">
        <v>43993</v>
      </c>
      <c r="W1513">
        <v>6</v>
      </c>
      <c r="X1513">
        <v>20</v>
      </c>
    </row>
    <row r="1514" spans="5:24" x14ac:dyDescent="0.25">
      <c r="E1514" t="s">
        <v>114</v>
      </c>
      <c r="F1514" s="1">
        <v>178.64</v>
      </c>
      <c r="G1514" s="1">
        <f t="shared" si="23"/>
        <v>178.64</v>
      </c>
      <c r="H1514" s="2">
        <v>43994</v>
      </c>
      <c r="W1514">
        <v>6</v>
      </c>
      <c r="X1514">
        <v>20</v>
      </c>
    </row>
    <row r="1515" spans="5:24" x14ac:dyDescent="0.25">
      <c r="E1515" t="s">
        <v>114</v>
      </c>
      <c r="F1515" s="1">
        <v>98</v>
      </c>
      <c r="G1515" s="1">
        <f t="shared" si="23"/>
        <v>98</v>
      </c>
      <c r="H1515" s="2">
        <v>43994</v>
      </c>
      <c r="W1515">
        <v>6</v>
      </c>
      <c r="X1515">
        <v>20</v>
      </c>
    </row>
    <row r="1516" spans="5:24" x14ac:dyDescent="0.25">
      <c r="E1516" t="s">
        <v>114</v>
      </c>
      <c r="F1516" s="1">
        <v>89.32</v>
      </c>
      <c r="G1516" s="1">
        <f t="shared" si="23"/>
        <v>89.32</v>
      </c>
      <c r="H1516" s="2">
        <v>43994</v>
      </c>
      <c r="W1516">
        <v>6</v>
      </c>
      <c r="X1516">
        <v>20</v>
      </c>
    </row>
    <row r="1517" spans="5:24" x14ac:dyDescent="0.25">
      <c r="E1517" t="s">
        <v>114</v>
      </c>
      <c r="F1517" s="1">
        <v>267.95999999999998</v>
      </c>
      <c r="G1517" s="1">
        <f t="shared" si="23"/>
        <v>267.95999999999998</v>
      </c>
      <c r="H1517" s="2">
        <v>43997</v>
      </c>
      <c r="W1517">
        <v>6</v>
      </c>
      <c r="X1517">
        <v>20</v>
      </c>
    </row>
    <row r="1518" spans="5:24" x14ac:dyDescent="0.25">
      <c r="E1518" t="s">
        <v>114</v>
      </c>
      <c r="F1518" s="1">
        <v>89.32</v>
      </c>
      <c r="G1518" s="1">
        <f t="shared" si="23"/>
        <v>89.32</v>
      </c>
      <c r="H1518" s="2">
        <v>43997</v>
      </c>
      <c r="W1518">
        <v>6</v>
      </c>
      <c r="X1518">
        <v>20</v>
      </c>
    </row>
    <row r="1519" spans="5:24" x14ac:dyDescent="0.25">
      <c r="E1519" t="s">
        <v>114</v>
      </c>
      <c r="F1519" s="1">
        <v>53.58</v>
      </c>
      <c r="G1519" s="1">
        <f t="shared" si="23"/>
        <v>53.58</v>
      </c>
      <c r="H1519" s="2">
        <v>43997</v>
      </c>
      <c r="W1519">
        <v>6</v>
      </c>
      <c r="X1519">
        <v>20</v>
      </c>
    </row>
    <row r="1520" spans="5:24" x14ac:dyDescent="0.25">
      <c r="E1520" t="s">
        <v>114</v>
      </c>
      <c r="F1520" s="1">
        <v>46.42</v>
      </c>
      <c r="G1520" s="1">
        <f t="shared" si="23"/>
        <v>46.42</v>
      </c>
      <c r="H1520" s="2">
        <v>43997</v>
      </c>
      <c r="W1520">
        <v>6</v>
      </c>
      <c r="X1520">
        <v>20</v>
      </c>
    </row>
    <row r="1521" spans="5:24" x14ac:dyDescent="0.25">
      <c r="E1521" t="s">
        <v>114</v>
      </c>
      <c r="F1521" s="1">
        <v>44.66</v>
      </c>
      <c r="G1521" s="1">
        <f t="shared" si="23"/>
        <v>44.66</v>
      </c>
      <c r="H1521" s="2">
        <v>43997</v>
      </c>
      <c r="W1521">
        <v>6</v>
      </c>
      <c r="X1521">
        <v>20</v>
      </c>
    </row>
    <row r="1522" spans="5:24" x14ac:dyDescent="0.25">
      <c r="E1522" t="s">
        <v>114</v>
      </c>
      <c r="F1522" s="1">
        <v>392</v>
      </c>
      <c r="G1522" s="1">
        <f t="shared" si="23"/>
        <v>392</v>
      </c>
      <c r="H1522" s="2">
        <v>43998</v>
      </c>
      <c r="W1522">
        <v>6</v>
      </c>
      <c r="X1522">
        <v>20</v>
      </c>
    </row>
    <row r="1523" spans="5:24" x14ac:dyDescent="0.25">
      <c r="E1523" t="s">
        <v>114</v>
      </c>
      <c r="F1523" s="1">
        <v>312.62</v>
      </c>
      <c r="G1523" s="1">
        <f t="shared" si="23"/>
        <v>312.62</v>
      </c>
      <c r="H1523" s="2">
        <v>43998</v>
      </c>
      <c r="W1523">
        <v>6</v>
      </c>
      <c r="X1523">
        <v>20</v>
      </c>
    </row>
    <row r="1524" spans="5:24" x14ac:dyDescent="0.25">
      <c r="E1524" t="s">
        <v>114</v>
      </c>
      <c r="F1524" s="1">
        <v>223.3</v>
      </c>
      <c r="G1524" s="1">
        <f t="shared" si="23"/>
        <v>223.3</v>
      </c>
      <c r="H1524" s="2">
        <v>43998</v>
      </c>
      <c r="W1524">
        <v>6</v>
      </c>
      <c r="X1524">
        <v>20</v>
      </c>
    </row>
    <row r="1525" spans="5:24" x14ac:dyDescent="0.25">
      <c r="E1525" t="s">
        <v>114</v>
      </c>
      <c r="F1525" s="1">
        <v>156.31</v>
      </c>
      <c r="G1525" s="1">
        <f t="shared" si="23"/>
        <v>156.31</v>
      </c>
      <c r="H1525" s="2">
        <v>43998</v>
      </c>
      <c r="W1525">
        <v>6</v>
      </c>
      <c r="X1525">
        <v>20</v>
      </c>
    </row>
    <row r="1526" spans="5:24" x14ac:dyDescent="0.25">
      <c r="E1526" t="s">
        <v>114</v>
      </c>
      <c r="F1526" s="1">
        <v>133.97999999999999</v>
      </c>
      <c r="G1526" s="1">
        <f t="shared" si="23"/>
        <v>133.97999999999999</v>
      </c>
      <c r="H1526" s="2">
        <v>43998</v>
      </c>
      <c r="W1526">
        <v>6</v>
      </c>
      <c r="X1526">
        <v>20</v>
      </c>
    </row>
    <row r="1527" spans="5:24" x14ac:dyDescent="0.25">
      <c r="E1527" t="s">
        <v>114</v>
      </c>
      <c r="F1527" s="1">
        <v>44.66</v>
      </c>
      <c r="G1527" s="1">
        <f t="shared" si="23"/>
        <v>44.66</v>
      </c>
      <c r="H1527" s="2">
        <v>43998</v>
      </c>
      <c r="W1527">
        <v>6</v>
      </c>
      <c r="X1527">
        <v>20</v>
      </c>
    </row>
    <row r="1528" spans="5:24" x14ac:dyDescent="0.25">
      <c r="E1528" t="s">
        <v>114</v>
      </c>
      <c r="F1528" s="1">
        <v>44.66</v>
      </c>
      <c r="G1528" s="1">
        <f t="shared" si="23"/>
        <v>44.66</v>
      </c>
      <c r="H1528" s="2">
        <v>43998</v>
      </c>
      <c r="W1528">
        <v>6</v>
      </c>
      <c r="X1528">
        <v>20</v>
      </c>
    </row>
    <row r="1529" spans="5:24" x14ac:dyDescent="0.25">
      <c r="E1529" t="s">
        <v>114</v>
      </c>
      <c r="F1529" s="1">
        <v>44.66</v>
      </c>
      <c r="G1529" s="1">
        <f t="shared" si="23"/>
        <v>44.66</v>
      </c>
      <c r="H1529" s="2">
        <v>43998</v>
      </c>
      <c r="W1529">
        <v>6</v>
      </c>
      <c r="X1529">
        <v>20</v>
      </c>
    </row>
    <row r="1530" spans="5:24" x14ac:dyDescent="0.25">
      <c r="E1530" t="s">
        <v>114</v>
      </c>
      <c r="F1530" s="1">
        <v>490</v>
      </c>
      <c r="G1530" s="1">
        <f t="shared" si="23"/>
        <v>490</v>
      </c>
      <c r="H1530" s="2">
        <v>43999</v>
      </c>
      <c r="W1530">
        <v>6</v>
      </c>
      <c r="X1530">
        <v>20</v>
      </c>
    </row>
    <row r="1531" spans="5:24" x14ac:dyDescent="0.25">
      <c r="E1531" t="s">
        <v>114</v>
      </c>
      <c r="F1531" s="1">
        <v>312.62</v>
      </c>
      <c r="G1531" s="1">
        <f t="shared" si="23"/>
        <v>312.62</v>
      </c>
      <c r="H1531" s="2">
        <v>43999</v>
      </c>
      <c r="W1531">
        <v>6</v>
      </c>
      <c r="X1531">
        <v>20</v>
      </c>
    </row>
    <row r="1532" spans="5:24" x14ac:dyDescent="0.25">
      <c r="E1532" t="s">
        <v>114</v>
      </c>
      <c r="F1532" s="1">
        <v>223.3</v>
      </c>
      <c r="G1532" s="1">
        <f t="shared" si="23"/>
        <v>223.3</v>
      </c>
      <c r="H1532" s="2">
        <v>43999</v>
      </c>
      <c r="W1532">
        <v>6</v>
      </c>
      <c r="X1532">
        <v>20</v>
      </c>
    </row>
    <row r="1533" spans="5:24" x14ac:dyDescent="0.25">
      <c r="E1533" t="s">
        <v>114</v>
      </c>
      <c r="F1533" s="1">
        <v>133.97999999999999</v>
      </c>
      <c r="G1533" s="1">
        <f t="shared" si="23"/>
        <v>133.97999999999999</v>
      </c>
      <c r="H1533" s="2">
        <v>43999</v>
      </c>
      <c r="W1533">
        <v>6</v>
      </c>
      <c r="X1533">
        <v>20</v>
      </c>
    </row>
    <row r="1534" spans="5:24" x14ac:dyDescent="0.25">
      <c r="E1534" t="s">
        <v>114</v>
      </c>
      <c r="F1534" s="1">
        <v>111.65</v>
      </c>
      <c r="G1534" s="1">
        <f t="shared" si="23"/>
        <v>111.65</v>
      </c>
      <c r="H1534" s="2">
        <v>43999</v>
      </c>
      <c r="W1534">
        <v>6</v>
      </c>
      <c r="X1534">
        <v>20</v>
      </c>
    </row>
    <row r="1535" spans="5:24" x14ac:dyDescent="0.25">
      <c r="E1535" t="s">
        <v>114</v>
      </c>
      <c r="F1535" s="1">
        <v>53.58</v>
      </c>
      <c r="G1535" s="1">
        <f t="shared" si="23"/>
        <v>53.58</v>
      </c>
      <c r="H1535" s="2">
        <v>43999</v>
      </c>
      <c r="W1535">
        <v>6</v>
      </c>
      <c r="X1535">
        <v>20</v>
      </c>
    </row>
    <row r="1536" spans="5:24" x14ac:dyDescent="0.25">
      <c r="E1536" t="s">
        <v>114</v>
      </c>
      <c r="F1536" s="1">
        <v>46.42</v>
      </c>
      <c r="G1536" s="1">
        <f t="shared" si="23"/>
        <v>46.42</v>
      </c>
      <c r="H1536" s="2">
        <v>43999</v>
      </c>
      <c r="W1536">
        <v>6</v>
      </c>
      <c r="X1536">
        <v>20</v>
      </c>
    </row>
    <row r="1537" spans="5:24" x14ac:dyDescent="0.25">
      <c r="E1537" t="s">
        <v>114</v>
      </c>
      <c r="F1537" s="1">
        <v>44.66</v>
      </c>
      <c r="G1537" s="1">
        <f t="shared" si="23"/>
        <v>44.66</v>
      </c>
      <c r="H1537" s="2">
        <v>43999</v>
      </c>
      <c r="W1537">
        <v>6</v>
      </c>
      <c r="X1537">
        <v>20</v>
      </c>
    </row>
    <row r="1538" spans="5:24" x14ac:dyDescent="0.25">
      <c r="E1538" t="s">
        <v>114</v>
      </c>
      <c r="F1538" s="1">
        <v>44.66</v>
      </c>
      <c r="G1538" s="1">
        <f t="shared" si="23"/>
        <v>44.66</v>
      </c>
      <c r="H1538" s="2">
        <v>43999</v>
      </c>
      <c r="W1538">
        <v>6</v>
      </c>
      <c r="X1538">
        <v>20</v>
      </c>
    </row>
    <row r="1539" spans="5:24" x14ac:dyDescent="0.25">
      <c r="E1539" t="s">
        <v>114</v>
      </c>
      <c r="F1539" s="1">
        <v>392</v>
      </c>
      <c r="G1539" s="1">
        <f t="shared" si="23"/>
        <v>392</v>
      </c>
      <c r="H1539" s="2">
        <v>44000</v>
      </c>
      <c r="W1539">
        <v>6</v>
      </c>
      <c r="X1539">
        <v>20</v>
      </c>
    </row>
    <row r="1540" spans="5:24" x14ac:dyDescent="0.25">
      <c r="E1540" t="s">
        <v>114</v>
      </c>
      <c r="F1540" s="1">
        <v>312.62</v>
      </c>
      <c r="G1540" s="1">
        <f t="shared" ref="G1540:G1603" si="24">ABS(F1540)</f>
        <v>312.62</v>
      </c>
      <c r="H1540" s="2">
        <v>44000</v>
      </c>
      <c r="W1540">
        <v>6</v>
      </c>
      <c r="X1540">
        <v>20</v>
      </c>
    </row>
    <row r="1541" spans="5:24" x14ac:dyDescent="0.25">
      <c r="E1541" t="s">
        <v>114</v>
      </c>
      <c r="F1541" s="1">
        <v>89.32</v>
      </c>
      <c r="G1541" s="1">
        <f t="shared" si="24"/>
        <v>89.32</v>
      </c>
      <c r="H1541" s="2">
        <v>44000</v>
      </c>
      <c r="W1541">
        <v>6</v>
      </c>
      <c r="X1541">
        <v>20</v>
      </c>
    </row>
    <row r="1542" spans="5:24" x14ac:dyDescent="0.25">
      <c r="E1542" t="s">
        <v>114</v>
      </c>
      <c r="F1542" s="1">
        <v>89.32</v>
      </c>
      <c r="G1542" s="1">
        <f t="shared" si="24"/>
        <v>89.32</v>
      </c>
      <c r="H1542" s="2">
        <v>44000</v>
      </c>
      <c r="W1542">
        <v>6</v>
      </c>
      <c r="X1542">
        <v>20</v>
      </c>
    </row>
    <row r="1543" spans="5:24" x14ac:dyDescent="0.25">
      <c r="E1543" t="s">
        <v>114</v>
      </c>
      <c r="F1543" s="1">
        <v>44.66</v>
      </c>
      <c r="G1543" s="1">
        <f t="shared" si="24"/>
        <v>44.66</v>
      </c>
      <c r="H1543" s="2">
        <v>44000</v>
      </c>
      <c r="W1543">
        <v>6</v>
      </c>
      <c r="X1543">
        <v>20</v>
      </c>
    </row>
    <row r="1544" spans="5:24" x14ac:dyDescent="0.25">
      <c r="E1544" t="s">
        <v>114</v>
      </c>
      <c r="F1544" s="1">
        <v>44.66</v>
      </c>
      <c r="G1544" s="1">
        <f t="shared" si="24"/>
        <v>44.66</v>
      </c>
      <c r="H1544" s="2">
        <v>44000</v>
      </c>
      <c r="W1544">
        <v>6</v>
      </c>
      <c r="X1544">
        <v>20</v>
      </c>
    </row>
    <row r="1545" spans="5:24" x14ac:dyDescent="0.25">
      <c r="E1545" t="s">
        <v>114</v>
      </c>
      <c r="F1545" s="1">
        <v>178.64</v>
      </c>
      <c r="G1545" s="1">
        <f t="shared" si="24"/>
        <v>178.64</v>
      </c>
      <c r="H1545" s="2">
        <v>44001</v>
      </c>
      <c r="W1545">
        <v>6</v>
      </c>
      <c r="X1545">
        <v>20</v>
      </c>
    </row>
    <row r="1546" spans="5:24" x14ac:dyDescent="0.25">
      <c r="E1546" t="s">
        <v>114</v>
      </c>
      <c r="F1546" s="1">
        <v>89.32</v>
      </c>
      <c r="G1546" s="1">
        <f t="shared" si="24"/>
        <v>89.32</v>
      </c>
      <c r="H1546" s="2">
        <v>44001</v>
      </c>
      <c r="W1546">
        <v>6</v>
      </c>
      <c r="X1546">
        <v>20</v>
      </c>
    </row>
    <row r="1547" spans="5:24" x14ac:dyDescent="0.25">
      <c r="E1547" t="s">
        <v>114</v>
      </c>
      <c r="F1547" s="1">
        <v>66.989999999999995</v>
      </c>
      <c r="G1547" s="1">
        <f t="shared" si="24"/>
        <v>66.989999999999995</v>
      </c>
      <c r="H1547" s="2">
        <v>44001</v>
      </c>
      <c r="W1547">
        <v>6</v>
      </c>
      <c r="X1547">
        <v>20</v>
      </c>
    </row>
    <row r="1548" spans="5:24" x14ac:dyDescent="0.25">
      <c r="E1548" t="s">
        <v>114</v>
      </c>
      <c r="F1548" s="1">
        <v>44.66</v>
      </c>
      <c r="G1548" s="1">
        <f t="shared" si="24"/>
        <v>44.66</v>
      </c>
      <c r="H1548" s="2">
        <v>44001</v>
      </c>
      <c r="W1548">
        <v>6</v>
      </c>
      <c r="X1548">
        <v>20</v>
      </c>
    </row>
    <row r="1549" spans="5:24" x14ac:dyDescent="0.25">
      <c r="E1549" t="s">
        <v>114</v>
      </c>
      <c r="F1549" s="1">
        <v>44.66</v>
      </c>
      <c r="G1549" s="1">
        <f t="shared" si="24"/>
        <v>44.66</v>
      </c>
      <c r="H1549" s="2">
        <v>44001</v>
      </c>
      <c r="W1549">
        <v>6</v>
      </c>
      <c r="X1549">
        <v>20</v>
      </c>
    </row>
    <row r="1550" spans="5:24" x14ac:dyDescent="0.25">
      <c r="E1550" t="s">
        <v>114</v>
      </c>
      <c r="F1550" s="1">
        <v>44.66</v>
      </c>
      <c r="G1550" s="1">
        <f t="shared" si="24"/>
        <v>44.66</v>
      </c>
      <c r="H1550" s="2">
        <v>44001</v>
      </c>
      <c r="W1550">
        <v>6</v>
      </c>
      <c r="X1550">
        <v>20</v>
      </c>
    </row>
    <row r="1551" spans="5:24" x14ac:dyDescent="0.25">
      <c r="E1551" t="s">
        <v>114</v>
      </c>
      <c r="F1551" s="1">
        <v>267.95999999999998</v>
      </c>
      <c r="G1551" s="1">
        <f t="shared" si="24"/>
        <v>267.95999999999998</v>
      </c>
      <c r="H1551" s="2">
        <v>44004</v>
      </c>
      <c r="W1551">
        <v>6</v>
      </c>
      <c r="X1551">
        <v>20</v>
      </c>
    </row>
    <row r="1552" spans="5:24" x14ac:dyDescent="0.25">
      <c r="E1552" t="s">
        <v>114</v>
      </c>
      <c r="F1552" s="1">
        <v>196</v>
      </c>
      <c r="G1552" s="1">
        <f t="shared" si="24"/>
        <v>196</v>
      </c>
      <c r="H1552" s="2">
        <v>44004</v>
      </c>
      <c r="W1552">
        <v>6</v>
      </c>
      <c r="X1552">
        <v>20</v>
      </c>
    </row>
    <row r="1553" spans="5:24" x14ac:dyDescent="0.25">
      <c r="E1553" t="s">
        <v>114</v>
      </c>
      <c r="F1553" s="1">
        <v>133.97999999999999</v>
      </c>
      <c r="G1553" s="1">
        <f t="shared" si="24"/>
        <v>133.97999999999999</v>
      </c>
      <c r="H1553" s="2">
        <v>44004</v>
      </c>
      <c r="W1553">
        <v>6</v>
      </c>
      <c r="X1553">
        <v>20</v>
      </c>
    </row>
    <row r="1554" spans="5:24" x14ac:dyDescent="0.25">
      <c r="E1554" t="s">
        <v>114</v>
      </c>
      <c r="F1554" s="1">
        <v>111.65</v>
      </c>
      <c r="G1554" s="1">
        <f t="shared" si="24"/>
        <v>111.65</v>
      </c>
      <c r="H1554" s="2">
        <v>44004</v>
      </c>
      <c r="W1554">
        <v>6</v>
      </c>
      <c r="X1554">
        <v>20</v>
      </c>
    </row>
    <row r="1555" spans="5:24" x14ac:dyDescent="0.25">
      <c r="E1555" t="s">
        <v>114</v>
      </c>
      <c r="F1555" s="1">
        <v>89.32</v>
      </c>
      <c r="G1555" s="1">
        <f t="shared" si="24"/>
        <v>89.32</v>
      </c>
      <c r="H1555" s="2">
        <v>44004</v>
      </c>
      <c r="W1555">
        <v>6</v>
      </c>
      <c r="X1555">
        <v>20</v>
      </c>
    </row>
    <row r="1556" spans="5:24" x14ac:dyDescent="0.25">
      <c r="E1556" t="s">
        <v>114</v>
      </c>
      <c r="F1556" s="1">
        <v>46.42</v>
      </c>
      <c r="G1556" s="1">
        <f t="shared" si="24"/>
        <v>46.42</v>
      </c>
      <c r="H1556" s="2">
        <v>44004</v>
      </c>
      <c r="W1556">
        <v>6</v>
      </c>
      <c r="X1556">
        <v>20</v>
      </c>
    </row>
    <row r="1557" spans="5:24" x14ac:dyDescent="0.25">
      <c r="E1557" t="s">
        <v>114</v>
      </c>
      <c r="F1557" s="1">
        <v>44.66</v>
      </c>
      <c r="G1557" s="1">
        <f t="shared" si="24"/>
        <v>44.66</v>
      </c>
      <c r="H1557" s="2">
        <v>44004</v>
      </c>
      <c r="W1557">
        <v>6</v>
      </c>
      <c r="X1557">
        <v>20</v>
      </c>
    </row>
    <row r="1558" spans="5:24" x14ac:dyDescent="0.25">
      <c r="E1558" t="s">
        <v>114</v>
      </c>
      <c r="F1558" s="1">
        <v>44.66</v>
      </c>
      <c r="G1558" s="1">
        <f t="shared" si="24"/>
        <v>44.66</v>
      </c>
      <c r="H1558" s="2">
        <v>44004</v>
      </c>
      <c r="W1558">
        <v>6</v>
      </c>
      <c r="X1558">
        <v>20</v>
      </c>
    </row>
    <row r="1559" spans="5:24" x14ac:dyDescent="0.25">
      <c r="E1559" t="s">
        <v>114</v>
      </c>
      <c r="F1559" s="1">
        <v>392</v>
      </c>
      <c r="G1559" s="1">
        <f t="shared" si="24"/>
        <v>392</v>
      </c>
      <c r="H1559" s="2">
        <v>44005</v>
      </c>
      <c r="W1559">
        <v>6</v>
      </c>
      <c r="X1559">
        <v>20</v>
      </c>
    </row>
    <row r="1560" spans="5:24" x14ac:dyDescent="0.25">
      <c r="E1560" t="s">
        <v>114</v>
      </c>
      <c r="F1560" s="1">
        <v>312.62</v>
      </c>
      <c r="G1560" s="1">
        <f t="shared" si="24"/>
        <v>312.62</v>
      </c>
      <c r="H1560" s="2">
        <v>44005</v>
      </c>
      <c r="W1560">
        <v>6</v>
      </c>
      <c r="X1560">
        <v>20</v>
      </c>
    </row>
    <row r="1561" spans="5:24" x14ac:dyDescent="0.25">
      <c r="E1561" t="s">
        <v>114</v>
      </c>
      <c r="F1561" s="1">
        <v>133.97999999999999</v>
      </c>
      <c r="G1561" s="1">
        <f t="shared" si="24"/>
        <v>133.97999999999999</v>
      </c>
      <c r="H1561" s="2">
        <v>44005</v>
      </c>
      <c r="W1561">
        <v>6</v>
      </c>
      <c r="X1561">
        <v>20</v>
      </c>
    </row>
    <row r="1562" spans="5:24" x14ac:dyDescent="0.25">
      <c r="E1562" t="s">
        <v>114</v>
      </c>
      <c r="F1562" s="1">
        <v>111.65</v>
      </c>
      <c r="G1562" s="1">
        <f t="shared" si="24"/>
        <v>111.65</v>
      </c>
      <c r="H1562" s="2">
        <v>44005</v>
      </c>
      <c r="W1562">
        <v>6</v>
      </c>
      <c r="X1562">
        <v>20</v>
      </c>
    </row>
    <row r="1563" spans="5:24" x14ac:dyDescent="0.25">
      <c r="E1563" t="s">
        <v>114</v>
      </c>
      <c r="F1563" s="1">
        <v>44.66</v>
      </c>
      <c r="G1563" s="1">
        <f t="shared" si="24"/>
        <v>44.66</v>
      </c>
      <c r="H1563" s="2">
        <v>44005</v>
      </c>
      <c r="W1563">
        <v>6</v>
      </c>
      <c r="X1563">
        <v>20</v>
      </c>
    </row>
    <row r="1564" spans="5:24" x14ac:dyDescent="0.25">
      <c r="E1564" t="s">
        <v>114</v>
      </c>
      <c r="F1564" s="1">
        <v>44.66</v>
      </c>
      <c r="G1564" s="1">
        <f t="shared" si="24"/>
        <v>44.66</v>
      </c>
      <c r="H1564" s="2">
        <v>44005</v>
      </c>
      <c r="W1564">
        <v>6</v>
      </c>
      <c r="X1564">
        <v>20</v>
      </c>
    </row>
    <row r="1565" spans="5:24" x14ac:dyDescent="0.25">
      <c r="E1565" t="s">
        <v>114</v>
      </c>
      <c r="F1565" s="1">
        <v>44.66</v>
      </c>
      <c r="G1565" s="1">
        <f t="shared" si="24"/>
        <v>44.66</v>
      </c>
      <c r="H1565" s="2">
        <v>44005</v>
      </c>
      <c r="W1565">
        <v>6</v>
      </c>
      <c r="X1565">
        <v>20</v>
      </c>
    </row>
    <row r="1566" spans="5:24" x14ac:dyDescent="0.25">
      <c r="E1566" t="s">
        <v>114</v>
      </c>
      <c r="F1566" s="1">
        <v>392</v>
      </c>
      <c r="G1566" s="1">
        <f t="shared" si="24"/>
        <v>392</v>
      </c>
      <c r="H1566" s="2">
        <v>44006</v>
      </c>
      <c r="W1566">
        <v>6</v>
      </c>
      <c r="X1566">
        <v>20</v>
      </c>
    </row>
    <row r="1567" spans="5:24" x14ac:dyDescent="0.25">
      <c r="E1567" t="s">
        <v>114</v>
      </c>
      <c r="F1567" s="1">
        <v>312.62</v>
      </c>
      <c r="G1567" s="1">
        <f t="shared" si="24"/>
        <v>312.62</v>
      </c>
      <c r="H1567" s="2">
        <v>44006</v>
      </c>
      <c r="W1567">
        <v>6</v>
      </c>
      <c r="X1567">
        <v>20</v>
      </c>
    </row>
    <row r="1568" spans="5:24" x14ac:dyDescent="0.25">
      <c r="E1568" t="s">
        <v>114</v>
      </c>
      <c r="F1568" s="1">
        <v>267.95999999999998</v>
      </c>
      <c r="G1568" s="1">
        <f t="shared" si="24"/>
        <v>267.95999999999998</v>
      </c>
      <c r="H1568" s="2">
        <v>44006</v>
      </c>
      <c r="W1568">
        <v>6</v>
      </c>
      <c r="X1568">
        <v>20</v>
      </c>
    </row>
    <row r="1569" spans="5:24" x14ac:dyDescent="0.25">
      <c r="E1569" t="s">
        <v>114</v>
      </c>
      <c r="F1569" s="1">
        <v>223.3</v>
      </c>
      <c r="G1569" s="1">
        <f t="shared" si="24"/>
        <v>223.3</v>
      </c>
      <c r="H1569" s="2">
        <v>44006</v>
      </c>
      <c r="W1569">
        <v>6</v>
      </c>
      <c r="X1569">
        <v>20</v>
      </c>
    </row>
    <row r="1570" spans="5:24" x14ac:dyDescent="0.25">
      <c r="E1570" t="s">
        <v>114</v>
      </c>
      <c r="F1570" s="1">
        <v>89.32</v>
      </c>
      <c r="G1570" s="1">
        <f t="shared" si="24"/>
        <v>89.32</v>
      </c>
      <c r="H1570" s="2">
        <v>44006</v>
      </c>
      <c r="W1570">
        <v>6</v>
      </c>
      <c r="X1570">
        <v>20</v>
      </c>
    </row>
    <row r="1571" spans="5:24" x14ac:dyDescent="0.25">
      <c r="E1571" t="s">
        <v>114</v>
      </c>
      <c r="F1571" s="1">
        <v>46.42</v>
      </c>
      <c r="G1571" s="1">
        <f t="shared" si="24"/>
        <v>46.42</v>
      </c>
      <c r="H1571" s="2">
        <v>44006</v>
      </c>
      <c r="W1571">
        <v>6</v>
      </c>
      <c r="X1571">
        <v>20</v>
      </c>
    </row>
    <row r="1572" spans="5:24" x14ac:dyDescent="0.25">
      <c r="E1572" t="s">
        <v>114</v>
      </c>
      <c r="F1572" s="1">
        <v>44.66</v>
      </c>
      <c r="G1572" s="1">
        <f t="shared" si="24"/>
        <v>44.66</v>
      </c>
      <c r="H1572" s="2">
        <v>44006</v>
      </c>
      <c r="W1572">
        <v>6</v>
      </c>
      <c r="X1572">
        <v>20</v>
      </c>
    </row>
    <row r="1573" spans="5:24" x14ac:dyDescent="0.25">
      <c r="E1573" t="s">
        <v>114</v>
      </c>
      <c r="F1573" s="1">
        <v>44.66</v>
      </c>
      <c r="G1573" s="1">
        <f t="shared" si="24"/>
        <v>44.66</v>
      </c>
      <c r="H1573" s="2">
        <v>44006</v>
      </c>
      <c r="W1573">
        <v>6</v>
      </c>
      <c r="X1573">
        <v>20</v>
      </c>
    </row>
    <row r="1574" spans="5:24" x14ac:dyDescent="0.25">
      <c r="E1574" t="s">
        <v>114</v>
      </c>
      <c r="F1574" s="1">
        <v>44.66</v>
      </c>
      <c r="G1574" s="1">
        <f t="shared" si="24"/>
        <v>44.66</v>
      </c>
      <c r="H1574" s="2">
        <v>44006</v>
      </c>
      <c r="W1574">
        <v>6</v>
      </c>
      <c r="X1574">
        <v>20</v>
      </c>
    </row>
    <row r="1575" spans="5:24" x14ac:dyDescent="0.25">
      <c r="E1575" t="s">
        <v>114</v>
      </c>
      <c r="F1575" s="1">
        <v>588</v>
      </c>
      <c r="G1575" s="1">
        <f t="shared" si="24"/>
        <v>588</v>
      </c>
      <c r="H1575" s="2">
        <v>44007</v>
      </c>
      <c r="W1575">
        <v>6</v>
      </c>
      <c r="X1575">
        <v>20</v>
      </c>
    </row>
    <row r="1576" spans="5:24" x14ac:dyDescent="0.25">
      <c r="E1576" t="s">
        <v>114</v>
      </c>
      <c r="F1576" s="1">
        <v>267.95999999999998</v>
      </c>
      <c r="G1576" s="1">
        <f t="shared" si="24"/>
        <v>267.95999999999998</v>
      </c>
      <c r="H1576" s="2">
        <v>44007</v>
      </c>
      <c r="W1576">
        <v>6</v>
      </c>
      <c r="X1576">
        <v>20</v>
      </c>
    </row>
    <row r="1577" spans="5:24" x14ac:dyDescent="0.25">
      <c r="E1577" t="s">
        <v>114</v>
      </c>
      <c r="F1577" s="1">
        <v>156.31</v>
      </c>
      <c r="G1577" s="1">
        <f t="shared" si="24"/>
        <v>156.31</v>
      </c>
      <c r="H1577" s="2">
        <v>44007</v>
      </c>
      <c r="W1577">
        <v>6</v>
      </c>
      <c r="X1577">
        <v>20</v>
      </c>
    </row>
    <row r="1578" spans="5:24" x14ac:dyDescent="0.25">
      <c r="E1578" t="s">
        <v>114</v>
      </c>
      <c r="F1578" s="1">
        <v>133.97999999999999</v>
      </c>
      <c r="G1578" s="1">
        <f t="shared" si="24"/>
        <v>133.97999999999999</v>
      </c>
      <c r="H1578" s="2">
        <v>44007</v>
      </c>
      <c r="W1578">
        <v>6</v>
      </c>
      <c r="X1578">
        <v>20</v>
      </c>
    </row>
    <row r="1579" spans="5:24" x14ac:dyDescent="0.25">
      <c r="E1579" t="s">
        <v>114</v>
      </c>
      <c r="F1579" s="1">
        <v>133.97999999999999</v>
      </c>
      <c r="G1579" s="1">
        <f t="shared" si="24"/>
        <v>133.97999999999999</v>
      </c>
      <c r="H1579" s="2">
        <v>44007</v>
      </c>
      <c r="W1579">
        <v>6</v>
      </c>
      <c r="X1579">
        <v>20</v>
      </c>
    </row>
    <row r="1580" spans="5:24" x14ac:dyDescent="0.25">
      <c r="E1580" t="s">
        <v>114</v>
      </c>
      <c r="F1580" s="1">
        <v>89.32</v>
      </c>
      <c r="G1580" s="1">
        <f t="shared" si="24"/>
        <v>89.32</v>
      </c>
      <c r="H1580" s="2">
        <v>44007</v>
      </c>
      <c r="W1580">
        <v>6</v>
      </c>
      <c r="X1580">
        <v>20</v>
      </c>
    </row>
    <row r="1581" spans="5:24" x14ac:dyDescent="0.25">
      <c r="E1581" t="s">
        <v>114</v>
      </c>
      <c r="F1581" s="1">
        <v>44.66</v>
      </c>
      <c r="G1581" s="1">
        <f t="shared" si="24"/>
        <v>44.66</v>
      </c>
      <c r="H1581" s="2">
        <v>44007</v>
      </c>
      <c r="W1581">
        <v>6</v>
      </c>
      <c r="X1581">
        <v>20</v>
      </c>
    </row>
    <row r="1582" spans="5:24" x14ac:dyDescent="0.25">
      <c r="E1582" t="s">
        <v>114</v>
      </c>
      <c r="F1582" s="1">
        <v>44.66</v>
      </c>
      <c r="G1582" s="1">
        <f t="shared" si="24"/>
        <v>44.66</v>
      </c>
      <c r="H1582" s="2">
        <v>44007</v>
      </c>
      <c r="W1582">
        <v>6</v>
      </c>
      <c r="X1582">
        <v>20</v>
      </c>
    </row>
    <row r="1583" spans="5:24" x14ac:dyDescent="0.25">
      <c r="E1583" t="s">
        <v>114</v>
      </c>
      <c r="F1583" s="1">
        <v>178.64</v>
      </c>
      <c r="G1583" s="1">
        <f t="shared" si="24"/>
        <v>178.64</v>
      </c>
      <c r="H1583" s="2">
        <v>44008</v>
      </c>
      <c r="W1583">
        <v>6</v>
      </c>
      <c r="X1583">
        <v>20</v>
      </c>
    </row>
    <row r="1584" spans="5:24" x14ac:dyDescent="0.25">
      <c r="E1584" t="s">
        <v>114</v>
      </c>
      <c r="F1584" s="1">
        <v>44.66</v>
      </c>
      <c r="G1584" s="1">
        <f t="shared" si="24"/>
        <v>44.66</v>
      </c>
      <c r="H1584" s="2">
        <v>44008</v>
      </c>
      <c r="W1584">
        <v>6</v>
      </c>
      <c r="X1584">
        <v>20</v>
      </c>
    </row>
    <row r="1585" spans="5:24" x14ac:dyDescent="0.25">
      <c r="E1585" t="s">
        <v>114</v>
      </c>
      <c r="F1585" s="1">
        <v>44.66</v>
      </c>
      <c r="G1585" s="1">
        <f t="shared" si="24"/>
        <v>44.66</v>
      </c>
      <c r="H1585" s="2">
        <v>44008</v>
      </c>
      <c r="W1585">
        <v>6</v>
      </c>
      <c r="X1585">
        <v>20</v>
      </c>
    </row>
    <row r="1586" spans="5:24" x14ac:dyDescent="0.25">
      <c r="E1586" t="s">
        <v>114</v>
      </c>
      <c r="F1586" s="1">
        <v>22.33</v>
      </c>
      <c r="G1586" s="1">
        <f t="shared" si="24"/>
        <v>22.33</v>
      </c>
      <c r="H1586" s="2">
        <v>44008</v>
      </c>
      <c r="W1586">
        <v>6</v>
      </c>
      <c r="X1586">
        <v>20</v>
      </c>
    </row>
    <row r="1587" spans="5:24" x14ac:dyDescent="0.25">
      <c r="E1587" t="s">
        <v>114</v>
      </c>
      <c r="F1587" s="1">
        <v>312.62</v>
      </c>
      <c r="G1587" s="1">
        <f t="shared" si="24"/>
        <v>312.62</v>
      </c>
      <c r="H1587" s="2">
        <v>44013</v>
      </c>
      <c r="W1587">
        <v>7</v>
      </c>
      <c r="X1587">
        <v>20</v>
      </c>
    </row>
    <row r="1588" spans="5:24" x14ac:dyDescent="0.25">
      <c r="E1588" t="s">
        <v>114</v>
      </c>
      <c r="F1588" s="1">
        <v>267.95999999999998</v>
      </c>
      <c r="G1588" s="1">
        <f t="shared" si="24"/>
        <v>267.95999999999998</v>
      </c>
      <c r="H1588" s="2">
        <v>44013</v>
      </c>
      <c r="W1588">
        <v>7</v>
      </c>
      <c r="X1588">
        <v>20</v>
      </c>
    </row>
    <row r="1589" spans="5:24" x14ac:dyDescent="0.25">
      <c r="E1589" t="s">
        <v>114</v>
      </c>
      <c r="F1589" s="1">
        <v>267.95999999999998</v>
      </c>
      <c r="G1589" s="1">
        <f t="shared" si="24"/>
        <v>267.95999999999998</v>
      </c>
      <c r="H1589" s="2">
        <v>44013</v>
      </c>
      <c r="W1589">
        <v>7</v>
      </c>
      <c r="X1589">
        <v>20</v>
      </c>
    </row>
    <row r="1590" spans="5:24" x14ac:dyDescent="0.25">
      <c r="E1590" t="s">
        <v>114</v>
      </c>
      <c r="F1590" s="1">
        <v>200.97</v>
      </c>
      <c r="G1590" s="1">
        <f t="shared" si="24"/>
        <v>200.97</v>
      </c>
      <c r="H1590" s="2">
        <v>44013</v>
      </c>
      <c r="W1590">
        <v>7</v>
      </c>
      <c r="X1590">
        <v>20</v>
      </c>
    </row>
    <row r="1591" spans="5:24" x14ac:dyDescent="0.25">
      <c r="E1591" t="s">
        <v>114</v>
      </c>
      <c r="F1591" s="1">
        <v>196</v>
      </c>
      <c r="G1591" s="1">
        <f t="shared" si="24"/>
        <v>196</v>
      </c>
      <c r="H1591" s="2">
        <v>44013</v>
      </c>
      <c r="W1591">
        <v>7</v>
      </c>
      <c r="X1591">
        <v>20</v>
      </c>
    </row>
    <row r="1592" spans="5:24" x14ac:dyDescent="0.25">
      <c r="E1592" t="s">
        <v>114</v>
      </c>
      <c r="F1592" s="1">
        <v>178.64</v>
      </c>
      <c r="G1592" s="1">
        <f t="shared" si="24"/>
        <v>178.64</v>
      </c>
      <c r="H1592" s="2">
        <v>44013</v>
      </c>
      <c r="W1592">
        <v>7</v>
      </c>
      <c r="X1592">
        <v>20</v>
      </c>
    </row>
    <row r="1593" spans="5:24" x14ac:dyDescent="0.25">
      <c r="E1593" t="s">
        <v>114</v>
      </c>
      <c r="F1593" s="1">
        <v>133.97999999999999</v>
      </c>
      <c r="G1593" s="1">
        <f t="shared" si="24"/>
        <v>133.97999999999999</v>
      </c>
      <c r="H1593" s="2">
        <v>44013</v>
      </c>
      <c r="W1593">
        <v>7</v>
      </c>
      <c r="X1593">
        <v>20</v>
      </c>
    </row>
    <row r="1594" spans="5:24" x14ac:dyDescent="0.25">
      <c r="E1594" t="s">
        <v>114</v>
      </c>
      <c r="F1594" s="1">
        <v>111.65</v>
      </c>
      <c r="G1594" s="1">
        <f t="shared" si="24"/>
        <v>111.65</v>
      </c>
      <c r="H1594" s="2">
        <v>44013</v>
      </c>
      <c r="W1594">
        <v>7</v>
      </c>
      <c r="X1594">
        <v>20</v>
      </c>
    </row>
    <row r="1595" spans="5:24" x14ac:dyDescent="0.25">
      <c r="E1595" t="s">
        <v>114</v>
      </c>
      <c r="F1595" s="1">
        <v>111.65</v>
      </c>
      <c r="G1595" s="1">
        <f t="shared" si="24"/>
        <v>111.65</v>
      </c>
      <c r="H1595" s="2">
        <v>44013</v>
      </c>
      <c r="W1595">
        <v>7</v>
      </c>
      <c r="X1595">
        <v>20</v>
      </c>
    </row>
    <row r="1596" spans="5:24" x14ac:dyDescent="0.25">
      <c r="E1596" t="s">
        <v>114</v>
      </c>
      <c r="F1596" s="1">
        <v>89.32</v>
      </c>
      <c r="G1596" s="1">
        <f t="shared" si="24"/>
        <v>89.32</v>
      </c>
      <c r="H1596" s="2">
        <v>44013</v>
      </c>
      <c r="W1596">
        <v>7</v>
      </c>
      <c r="X1596">
        <v>20</v>
      </c>
    </row>
    <row r="1597" spans="5:24" x14ac:dyDescent="0.25">
      <c r="E1597" t="s">
        <v>114</v>
      </c>
      <c r="F1597" s="1">
        <v>89.32</v>
      </c>
      <c r="G1597" s="1">
        <f t="shared" si="24"/>
        <v>89.32</v>
      </c>
      <c r="H1597" s="2">
        <v>44013</v>
      </c>
      <c r="W1597">
        <v>7</v>
      </c>
      <c r="X1597">
        <v>20</v>
      </c>
    </row>
    <row r="1598" spans="5:24" x14ac:dyDescent="0.25">
      <c r="E1598" t="s">
        <v>114</v>
      </c>
      <c r="F1598" s="1">
        <v>44.66</v>
      </c>
      <c r="G1598" s="1">
        <f t="shared" si="24"/>
        <v>44.66</v>
      </c>
      <c r="H1598" s="2">
        <v>44013</v>
      </c>
      <c r="W1598">
        <v>7</v>
      </c>
      <c r="X1598">
        <v>20</v>
      </c>
    </row>
    <row r="1599" spans="5:24" x14ac:dyDescent="0.25">
      <c r="E1599" t="s">
        <v>114</v>
      </c>
      <c r="F1599" s="1">
        <v>22.33</v>
      </c>
      <c r="G1599" s="1">
        <f t="shared" si="24"/>
        <v>22.33</v>
      </c>
      <c r="H1599" s="2">
        <v>44013</v>
      </c>
      <c r="W1599">
        <v>7</v>
      </c>
      <c r="X1599">
        <v>20</v>
      </c>
    </row>
    <row r="1600" spans="5:24" x14ac:dyDescent="0.25">
      <c r="E1600" t="s">
        <v>114</v>
      </c>
      <c r="F1600" s="1">
        <v>312.62</v>
      </c>
      <c r="G1600" s="1">
        <f t="shared" si="24"/>
        <v>312.62</v>
      </c>
      <c r="H1600" s="2">
        <v>44014</v>
      </c>
      <c r="W1600">
        <v>7</v>
      </c>
      <c r="X1600">
        <v>20</v>
      </c>
    </row>
    <row r="1601" spans="1:24" x14ac:dyDescent="0.25">
      <c r="E1601" t="s">
        <v>114</v>
      </c>
      <c r="F1601" s="1">
        <v>267.95999999999998</v>
      </c>
      <c r="G1601" s="1">
        <f t="shared" si="24"/>
        <v>267.95999999999998</v>
      </c>
      <c r="H1601" s="2">
        <v>44014</v>
      </c>
      <c r="W1601">
        <v>7</v>
      </c>
      <c r="X1601">
        <v>20</v>
      </c>
    </row>
    <row r="1602" spans="1:24" x14ac:dyDescent="0.25">
      <c r="E1602" t="s">
        <v>114</v>
      </c>
      <c r="F1602" s="1">
        <v>223.3</v>
      </c>
      <c r="G1602" s="1">
        <f t="shared" si="24"/>
        <v>223.3</v>
      </c>
      <c r="H1602" s="2">
        <v>44014</v>
      </c>
      <c r="W1602">
        <v>7</v>
      </c>
      <c r="X1602">
        <v>20</v>
      </c>
    </row>
    <row r="1603" spans="1:24" x14ac:dyDescent="0.25">
      <c r="E1603" t="s">
        <v>114</v>
      </c>
      <c r="F1603" s="1">
        <v>196</v>
      </c>
      <c r="G1603" s="1">
        <f t="shared" si="24"/>
        <v>196</v>
      </c>
      <c r="H1603" s="2">
        <v>44014</v>
      </c>
      <c r="W1603">
        <v>7</v>
      </c>
      <c r="X1603">
        <v>20</v>
      </c>
    </row>
    <row r="1604" spans="1:24" x14ac:dyDescent="0.25">
      <c r="E1604" t="s">
        <v>114</v>
      </c>
      <c r="F1604" s="1">
        <v>111.65</v>
      </c>
      <c r="G1604" s="1">
        <f t="shared" ref="G1604:G1667" si="25">ABS(F1604)</f>
        <v>111.65</v>
      </c>
      <c r="H1604" s="2">
        <v>44014</v>
      </c>
      <c r="W1604">
        <v>7</v>
      </c>
      <c r="X1604">
        <v>20</v>
      </c>
    </row>
    <row r="1605" spans="1:24" x14ac:dyDescent="0.25">
      <c r="E1605" t="s">
        <v>114</v>
      </c>
      <c r="F1605" s="1">
        <v>89.32</v>
      </c>
      <c r="G1605" s="1">
        <f t="shared" si="25"/>
        <v>89.32</v>
      </c>
      <c r="H1605" s="2">
        <v>44014</v>
      </c>
      <c r="W1605">
        <v>7</v>
      </c>
      <c r="X1605">
        <v>20</v>
      </c>
    </row>
    <row r="1606" spans="1:24" x14ac:dyDescent="0.25">
      <c r="E1606" t="s">
        <v>114</v>
      </c>
      <c r="F1606" s="1">
        <v>89.32</v>
      </c>
      <c r="G1606" s="1">
        <f t="shared" si="25"/>
        <v>89.32</v>
      </c>
      <c r="H1606" s="2">
        <v>44015</v>
      </c>
      <c r="W1606">
        <v>7</v>
      </c>
      <c r="X1606">
        <v>20</v>
      </c>
    </row>
    <row r="1607" spans="1:24" x14ac:dyDescent="0.25">
      <c r="E1607" t="s">
        <v>114</v>
      </c>
      <c r="F1607" s="1">
        <v>267.95999999999998</v>
      </c>
      <c r="G1607" s="1">
        <f t="shared" si="25"/>
        <v>267.95999999999998</v>
      </c>
      <c r="H1607" s="2">
        <v>44018</v>
      </c>
      <c r="W1607">
        <v>7</v>
      </c>
      <c r="X1607">
        <v>20</v>
      </c>
    </row>
    <row r="1608" spans="1:24" x14ac:dyDescent="0.25">
      <c r="E1608" t="s">
        <v>114</v>
      </c>
      <c r="F1608" s="1">
        <v>196</v>
      </c>
      <c r="G1608" s="1">
        <f t="shared" si="25"/>
        <v>196</v>
      </c>
      <c r="H1608" s="2">
        <v>44018</v>
      </c>
      <c r="W1608">
        <v>7</v>
      </c>
      <c r="X1608">
        <v>20</v>
      </c>
    </row>
    <row r="1609" spans="1:24" x14ac:dyDescent="0.25">
      <c r="E1609" t="s">
        <v>114</v>
      </c>
      <c r="F1609" s="1">
        <v>178.64</v>
      </c>
      <c r="G1609" s="1">
        <f t="shared" si="25"/>
        <v>178.64</v>
      </c>
      <c r="H1609" s="2">
        <v>44018</v>
      </c>
      <c r="W1609">
        <v>7</v>
      </c>
      <c r="X1609">
        <v>20</v>
      </c>
    </row>
    <row r="1610" spans="1:24" x14ac:dyDescent="0.25">
      <c r="E1610" t="s">
        <v>114</v>
      </c>
      <c r="F1610" s="1">
        <v>133.97999999999999</v>
      </c>
      <c r="G1610" s="1">
        <f t="shared" si="25"/>
        <v>133.97999999999999</v>
      </c>
      <c r="H1610" s="2">
        <v>44018</v>
      </c>
      <c r="W1610">
        <v>7</v>
      </c>
      <c r="X1610">
        <v>20</v>
      </c>
    </row>
    <row r="1611" spans="1:24" x14ac:dyDescent="0.25">
      <c r="E1611" t="s">
        <v>114</v>
      </c>
      <c r="F1611" s="1">
        <v>89.32</v>
      </c>
      <c r="G1611" s="1">
        <f t="shared" si="25"/>
        <v>89.32</v>
      </c>
      <c r="H1611" s="2">
        <v>44018</v>
      </c>
      <c r="W1611">
        <v>7</v>
      </c>
      <c r="X1611">
        <v>20</v>
      </c>
    </row>
    <row r="1612" spans="1:24" x14ac:dyDescent="0.25">
      <c r="A1612">
        <v>68</v>
      </c>
      <c r="E1612" t="s">
        <v>37</v>
      </c>
      <c r="F1612" s="1">
        <v>19207.5</v>
      </c>
      <c r="G1612" s="1">
        <f t="shared" si="25"/>
        <v>19207.5</v>
      </c>
      <c r="H1612" s="2">
        <v>44019</v>
      </c>
      <c r="J1612" s="7" t="s">
        <v>55</v>
      </c>
      <c r="W1612">
        <v>7</v>
      </c>
      <c r="X1612">
        <v>20</v>
      </c>
    </row>
    <row r="1613" spans="1:24" x14ac:dyDescent="0.25">
      <c r="A1613">
        <v>145</v>
      </c>
      <c r="E1613" t="s">
        <v>37</v>
      </c>
      <c r="F1613" s="1">
        <v>2388.75</v>
      </c>
      <c r="G1613" s="1">
        <f t="shared" si="25"/>
        <v>2388.75</v>
      </c>
      <c r="H1613" s="2">
        <v>44019</v>
      </c>
      <c r="J1613" s="7" t="s">
        <v>55</v>
      </c>
      <c r="W1613">
        <v>7</v>
      </c>
      <c r="X1613">
        <v>20</v>
      </c>
    </row>
    <row r="1614" spans="1:24" x14ac:dyDescent="0.25">
      <c r="A1614">
        <v>158</v>
      </c>
      <c r="E1614" t="s">
        <v>37</v>
      </c>
      <c r="F1614" s="1">
        <v>1365</v>
      </c>
      <c r="G1614" s="1">
        <f t="shared" si="25"/>
        <v>1365</v>
      </c>
      <c r="H1614" s="2">
        <v>44019</v>
      </c>
      <c r="J1614" s="7" t="s">
        <v>55</v>
      </c>
      <c r="W1614">
        <v>7</v>
      </c>
      <c r="X1614">
        <v>20</v>
      </c>
    </row>
    <row r="1615" spans="1:24" x14ac:dyDescent="0.25">
      <c r="A1615">
        <v>170</v>
      </c>
      <c r="E1615" t="s">
        <v>37</v>
      </c>
      <c r="F1615" s="1">
        <v>515</v>
      </c>
      <c r="G1615" s="1">
        <f t="shared" si="25"/>
        <v>515</v>
      </c>
      <c r="H1615" s="2">
        <v>44019</v>
      </c>
      <c r="J1615" s="7" t="s">
        <v>55</v>
      </c>
      <c r="W1615">
        <v>7</v>
      </c>
      <c r="X1615">
        <v>20</v>
      </c>
    </row>
    <row r="1616" spans="1:24" x14ac:dyDescent="0.25">
      <c r="E1616" t="s">
        <v>114</v>
      </c>
      <c r="F1616" s="1">
        <v>312.62</v>
      </c>
      <c r="G1616" s="1">
        <f t="shared" si="25"/>
        <v>312.62</v>
      </c>
      <c r="H1616" s="2">
        <v>44019</v>
      </c>
      <c r="W1616">
        <v>7</v>
      </c>
      <c r="X1616">
        <v>20</v>
      </c>
    </row>
    <row r="1617" spans="5:24" x14ac:dyDescent="0.25">
      <c r="E1617" t="s">
        <v>114</v>
      </c>
      <c r="F1617" s="1">
        <v>267.95999999999998</v>
      </c>
      <c r="G1617" s="1">
        <f t="shared" si="25"/>
        <v>267.95999999999998</v>
      </c>
      <c r="H1617" s="2">
        <v>44019</v>
      </c>
      <c r="W1617">
        <v>7</v>
      </c>
      <c r="X1617">
        <v>20</v>
      </c>
    </row>
    <row r="1618" spans="5:24" x14ac:dyDescent="0.25">
      <c r="E1618" t="s">
        <v>114</v>
      </c>
      <c r="F1618" s="1">
        <v>178.64</v>
      </c>
      <c r="G1618" s="1">
        <f t="shared" si="25"/>
        <v>178.64</v>
      </c>
      <c r="H1618" s="2">
        <v>44019</v>
      </c>
      <c r="W1618">
        <v>7</v>
      </c>
      <c r="X1618">
        <v>20</v>
      </c>
    </row>
    <row r="1619" spans="5:24" x14ac:dyDescent="0.25">
      <c r="E1619" t="s">
        <v>114</v>
      </c>
      <c r="F1619" s="1">
        <v>89.32</v>
      </c>
      <c r="G1619" s="1">
        <f t="shared" si="25"/>
        <v>89.32</v>
      </c>
      <c r="H1619" s="2">
        <v>44019</v>
      </c>
      <c r="W1619">
        <v>7</v>
      </c>
      <c r="X1619">
        <v>20</v>
      </c>
    </row>
    <row r="1620" spans="5:24" x14ac:dyDescent="0.25">
      <c r="E1620" t="s">
        <v>114</v>
      </c>
      <c r="F1620" s="1">
        <v>22.33</v>
      </c>
      <c r="G1620" s="1">
        <f t="shared" si="25"/>
        <v>22.33</v>
      </c>
      <c r="H1620" s="2">
        <v>44019</v>
      </c>
      <c r="W1620">
        <v>7</v>
      </c>
      <c r="X1620">
        <v>20</v>
      </c>
    </row>
    <row r="1621" spans="5:24" x14ac:dyDescent="0.25">
      <c r="E1621" t="s">
        <v>114</v>
      </c>
      <c r="F1621" s="1">
        <v>312.62</v>
      </c>
      <c r="G1621" s="1">
        <f t="shared" si="25"/>
        <v>312.62</v>
      </c>
      <c r="H1621" s="2">
        <v>44020</v>
      </c>
      <c r="W1621">
        <v>7</v>
      </c>
      <c r="X1621">
        <v>20</v>
      </c>
    </row>
    <row r="1622" spans="5:24" x14ac:dyDescent="0.25">
      <c r="E1622" t="s">
        <v>114</v>
      </c>
      <c r="F1622" s="1">
        <v>312.62</v>
      </c>
      <c r="G1622" s="1">
        <f t="shared" si="25"/>
        <v>312.62</v>
      </c>
      <c r="H1622" s="2">
        <v>44020</v>
      </c>
      <c r="W1622">
        <v>7</v>
      </c>
      <c r="X1622">
        <v>20</v>
      </c>
    </row>
    <row r="1623" spans="5:24" x14ac:dyDescent="0.25">
      <c r="E1623" t="s">
        <v>114</v>
      </c>
      <c r="F1623" s="1">
        <v>196</v>
      </c>
      <c r="G1623" s="1">
        <f t="shared" si="25"/>
        <v>196</v>
      </c>
      <c r="H1623" s="2">
        <v>44020</v>
      </c>
      <c r="W1623">
        <v>7</v>
      </c>
      <c r="X1623">
        <v>20</v>
      </c>
    </row>
    <row r="1624" spans="5:24" x14ac:dyDescent="0.25">
      <c r="E1624" t="s">
        <v>114</v>
      </c>
      <c r="F1624" s="1">
        <v>89.32</v>
      </c>
      <c r="G1624" s="1">
        <f t="shared" si="25"/>
        <v>89.32</v>
      </c>
      <c r="H1624" s="2">
        <v>44020</v>
      </c>
      <c r="W1624">
        <v>7</v>
      </c>
      <c r="X1624">
        <v>20</v>
      </c>
    </row>
    <row r="1625" spans="5:24" x14ac:dyDescent="0.25">
      <c r="E1625" t="s">
        <v>114</v>
      </c>
      <c r="F1625" s="1">
        <v>66.989999999999995</v>
      </c>
      <c r="G1625" s="1">
        <f t="shared" si="25"/>
        <v>66.989999999999995</v>
      </c>
      <c r="H1625" s="2">
        <v>44020</v>
      </c>
      <c r="W1625">
        <v>7</v>
      </c>
      <c r="X1625">
        <v>20</v>
      </c>
    </row>
    <row r="1626" spans="5:24" x14ac:dyDescent="0.25">
      <c r="E1626" t="s">
        <v>114</v>
      </c>
      <c r="F1626" s="1">
        <v>267.95999999999998</v>
      </c>
      <c r="G1626" s="1">
        <f t="shared" si="25"/>
        <v>267.95999999999998</v>
      </c>
      <c r="H1626" s="2">
        <v>44021</v>
      </c>
      <c r="W1626">
        <v>7</v>
      </c>
      <c r="X1626">
        <v>20</v>
      </c>
    </row>
    <row r="1627" spans="5:24" x14ac:dyDescent="0.25">
      <c r="E1627" t="s">
        <v>114</v>
      </c>
      <c r="F1627" s="1">
        <v>178.64</v>
      </c>
      <c r="G1627" s="1">
        <f t="shared" si="25"/>
        <v>178.64</v>
      </c>
      <c r="H1627" s="2">
        <v>44021</v>
      </c>
      <c r="W1627">
        <v>7</v>
      </c>
      <c r="X1627">
        <v>20</v>
      </c>
    </row>
    <row r="1628" spans="5:24" x14ac:dyDescent="0.25">
      <c r="E1628" t="s">
        <v>114</v>
      </c>
      <c r="F1628" s="1">
        <v>89.32</v>
      </c>
      <c r="G1628" s="1">
        <f t="shared" si="25"/>
        <v>89.32</v>
      </c>
      <c r="H1628" s="2">
        <v>44021</v>
      </c>
      <c r="W1628">
        <v>7</v>
      </c>
      <c r="X1628">
        <v>20</v>
      </c>
    </row>
    <row r="1629" spans="5:24" x14ac:dyDescent="0.25">
      <c r="E1629" t="s">
        <v>114</v>
      </c>
      <c r="F1629" s="1">
        <v>44.66</v>
      </c>
      <c r="G1629" s="1">
        <f t="shared" si="25"/>
        <v>44.66</v>
      </c>
      <c r="H1629" s="2">
        <v>44021</v>
      </c>
      <c r="W1629">
        <v>7</v>
      </c>
      <c r="X1629">
        <v>20</v>
      </c>
    </row>
    <row r="1630" spans="5:24" x14ac:dyDescent="0.25">
      <c r="E1630" t="s">
        <v>114</v>
      </c>
      <c r="F1630" s="1">
        <v>22.33</v>
      </c>
      <c r="G1630" s="1">
        <f t="shared" si="25"/>
        <v>22.33</v>
      </c>
      <c r="H1630" s="2">
        <v>44021</v>
      </c>
      <c r="W1630">
        <v>7</v>
      </c>
      <c r="X1630">
        <v>20</v>
      </c>
    </row>
    <row r="1631" spans="5:24" x14ac:dyDescent="0.25">
      <c r="E1631" t="s">
        <v>114</v>
      </c>
      <c r="F1631" s="1">
        <v>223.3</v>
      </c>
      <c r="G1631" s="1">
        <f t="shared" si="25"/>
        <v>223.3</v>
      </c>
      <c r="H1631" s="2">
        <v>44022</v>
      </c>
      <c r="W1631">
        <v>7</v>
      </c>
      <c r="X1631">
        <v>20</v>
      </c>
    </row>
    <row r="1632" spans="5:24" x14ac:dyDescent="0.25">
      <c r="E1632" t="s">
        <v>114</v>
      </c>
      <c r="F1632" s="1">
        <v>44.66</v>
      </c>
      <c r="G1632" s="1">
        <f t="shared" si="25"/>
        <v>44.66</v>
      </c>
      <c r="H1632" s="2">
        <v>44022</v>
      </c>
      <c r="W1632">
        <v>7</v>
      </c>
      <c r="X1632">
        <v>20</v>
      </c>
    </row>
    <row r="1633" spans="1:24" x14ac:dyDescent="0.25">
      <c r="E1633" t="s">
        <v>114</v>
      </c>
      <c r="F1633" s="1">
        <v>22.33</v>
      </c>
      <c r="G1633" s="1">
        <f t="shared" si="25"/>
        <v>22.33</v>
      </c>
      <c r="H1633" s="2">
        <v>44022</v>
      </c>
      <c r="W1633">
        <v>7</v>
      </c>
      <c r="X1633">
        <v>20</v>
      </c>
    </row>
    <row r="1634" spans="1:24" x14ac:dyDescent="0.25">
      <c r="E1634" t="s">
        <v>114</v>
      </c>
      <c r="F1634" s="1">
        <v>22.33</v>
      </c>
      <c r="G1634" s="1">
        <f t="shared" si="25"/>
        <v>22.33</v>
      </c>
      <c r="H1634" s="2">
        <v>44022</v>
      </c>
      <c r="W1634">
        <v>7</v>
      </c>
      <c r="X1634">
        <v>20</v>
      </c>
    </row>
    <row r="1635" spans="1:24" x14ac:dyDescent="0.25">
      <c r="A1635" t="s">
        <v>68</v>
      </c>
      <c r="E1635" t="s">
        <v>37</v>
      </c>
      <c r="F1635" s="1">
        <v>17917.14</v>
      </c>
      <c r="G1635" s="1">
        <f t="shared" si="25"/>
        <v>17917.14</v>
      </c>
      <c r="H1635" s="2">
        <v>44025</v>
      </c>
      <c r="J1635" t="s">
        <v>69</v>
      </c>
      <c r="W1635">
        <v>7</v>
      </c>
      <c r="X1635">
        <v>20</v>
      </c>
    </row>
    <row r="1636" spans="1:24" x14ac:dyDescent="0.25">
      <c r="E1636" t="s">
        <v>114</v>
      </c>
      <c r="F1636" s="1">
        <v>267.95999999999998</v>
      </c>
      <c r="G1636" s="1">
        <f t="shared" si="25"/>
        <v>267.95999999999998</v>
      </c>
      <c r="H1636" s="2">
        <v>44025</v>
      </c>
      <c r="W1636">
        <v>7</v>
      </c>
      <c r="X1636">
        <v>20</v>
      </c>
    </row>
    <row r="1637" spans="1:24" x14ac:dyDescent="0.25">
      <c r="E1637" t="s">
        <v>114</v>
      </c>
      <c r="F1637" s="1">
        <v>118.5</v>
      </c>
      <c r="G1637" s="1">
        <f t="shared" si="25"/>
        <v>118.5</v>
      </c>
      <c r="H1637" s="2">
        <v>44025</v>
      </c>
      <c r="W1637">
        <v>7</v>
      </c>
      <c r="X1637">
        <v>20</v>
      </c>
    </row>
    <row r="1638" spans="1:24" x14ac:dyDescent="0.25">
      <c r="E1638" t="s">
        <v>114</v>
      </c>
      <c r="F1638" s="1">
        <v>98</v>
      </c>
      <c r="G1638" s="1">
        <f t="shared" si="25"/>
        <v>98</v>
      </c>
      <c r="H1638" s="2">
        <v>44025</v>
      </c>
      <c r="W1638">
        <v>7</v>
      </c>
      <c r="X1638">
        <v>20</v>
      </c>
    </row>
    <row r="1639" spans="1:24" x14ac:dyDescent="0.25">
      <c r="E1639" t="s">
        <v>114</v>
      </c>
      <c r="F1639" s="1">
        <v>66.989999999999995</v>
      </c>
      <c r="G1639" s="1">
        <f t="shared" si="25"/>
        <v>66.989999999999995</v>
      </c>
      <c r="H1639" s="2">
        <v>44025</v>
      </c>
      <c r="W1639">
        <v>7</v>
      </c>
      <c r="X1639">
        <v>20</v>
      </c>
    </row>
    <row r="1640" spans="1:24" x14ac:dyDescent="0.25">
      <c r="E1640" t="s">
        <v>114</v>
      </c>
      <c r="F1640" s="1">
        <v>44.66</v>
      </c>
      <c r="G1640" s="1">
        <f t="shared" si="25"/>
        <v>44.66</v>
      </c>
      <c r="H1640" s="2">
        <v>44025</v>
      </c>
      <c r="W1640">
        <v>7</v>
      </c>
      <c r="X1640">
        <v>20</v>
      </c>
    </row>
    <row r="1641" spans="1:24" x14ac:dyDescent="0.25">
      <c r="E1641" t="s">
        <v>114</v>
      </c>
      <c r="F1641" s="1">
        <v>355.5</v>
      </c>
      <c r="G1641" s="1">
        <f t="shared" si="25"/>
        <v>355.5</v>
      </c>
      <c r="H1641" s="2">
        <v>44026</v>
      </c>
      <c r="W1641">
        <v>7</v>
      </c>
      <c r="X1641">
        <v>20</v>
      </c>
    </row>
    <row r="1642" spans="1:24" x14ac:dyDescent="0.25">
      <c r="E1642" t="s">
        <v>114</v>
      </c>
      <c r="F1642" s="1">
        <v>312.62</v>
      </c>
      <c r="G1642" s="1">
        <f t="shared" si="25"/>
        <v>312.62</v>
      </c>
      <c r="H1642" s="2">
        <v>44026</v>
      </c>
      <c r="W1642">
        <v>7</v>
      </c>
      <c r="X1642">
        <v>20</v>
      </c>
    </row>
    <row r="1643" spans="1:24" x14ac:dyDescent="0.25">
      <c r="E1643" t="s">
        <v>114</v>
      </c>
      <c r="F1643" s="1">
        <v>98</v>
      </c>
      <c r="G1643" s="1">
        <f t="shared" si="25"/>
        <v>98</v>
      </c>
      <c r="H1643" s="2">
        <v>44026</v>
      </c>
      <c r="W1643">
        <v>7</v>
      </c>
      <c r="X1643">
        <v>20</v>
      </c>
    </row>
    <row r="1644" spans="1:24" x14ac:dyDescent="0.25">
      <c r="E1644" t="s">
        <v>114</v>
      </c>
      <c r="F1644" s="1">
        <v>44.66</v>
      </c>
      <c r="G1644" s="1">
        <f t="shared" si="25"/>
        <v>44.66</v>
      </c>
      <c r="H1644" s="2">
        <v>44026</v>
      </c>
      <c r="W1644">
        <v>7</v>
      </c>
      <c r="X1644">
        <v>20</v>
      </c>
    </row>
    <row r="1645" spans="1:24" x14ac:dyDescent="0.25">
      <c r="E1645" t="s">
        <v>114</v>
      </c>
      <c r="F1645" s="1">
        <v>156.31</v>
      </c>
      <c r="G1645" s="1">
        <f t="shared" si="25"/>
        <v>156.31</v>
      </c>
      <c r="H1645" s="2">
        <v>44027</v>
      </c>
      <c r="W1645">
        <v>7</v>
      </c>
      <c r="X1645">
        <v>20</v>
      </c>
    </row>
    <row r="1646" spans="1:24" x14ac:dyDescent="0.25">
      <c r="E1646" t="s">
        <v>114</v>
      </c>
      <c r="F1646" s="1">
        <v>133.97999999999999</v>
      </c>
      <c r="G1646" s="1">
        <f t="shared" si="25"/>
        <v>133.97999999999999</v>
      </c>
      <c r="H1646" s="2">
        <v>44027</v>
      </c>
      <c r="W1646">
        <v>7</v>
      </c>
      <c r="X1646">
        <v>20</v>
      </c>
    </row>
    <row r="1647" spans="1:24" x14ac:dyDescent="0.25">
      <c r="E1647" t="s">
        <v>114</v>
      </c>
      <c r="F1647" s="1">
        <v>89.32</v>
      </c>
      <c r="G1647" s="1">
        <f t="shared" si="25"/>
        <v>89.32</v>
      </c>
      <c r="H1647" s="2">
        <v>44027</v>
      </c>
      <c r="W1647">
        <v>7</v>
      </c>
      <c r="X1647">
        <v>20</v>
      </c>
    </row>
    <row r="1648" spans="1:24" x14ac:dyDescent="0.25">
      <c r="E1648" t="s">
        <v>114</v>
      </c>
      <c r="F1648" s="1">
        <v>39.5</v>
      </c>
      <c r="G1648" s="1">
        <f t="shared" si="25"/>
        <v>39.5</v>
      </c>
      <c r="H1648" s="2">
        <v>44027</v>
      </c>
      <c r="W1648">
        <v>7</v>
      </c>
      <c r="X1648">
        <v>20</v>
      </c>
    </row>
    <row r="1649" spans="5:24" x14ac:dyDescent="0.25">
      <c r="E1649" t="s">
        <v>114</v>
      </c>
      <c r="F1649" s="1">
        <v>316</v>
      </c>
      <c r="G1649" s="1">
        <f t="shared" si="25"/>
        <v>316</v>
      </c>
      <c r="H1649" s="2">
        <v>44028</v>
      </c>
      <c r="W1649">
        <v>7</v>
      </c>
      <c r="X1649">
        <v>20</v>
      </c>
    </row>
    <row r="1650" spans="5:24" x14ac:dyDescent="0.25">
      <c r="E1650" t="s">
        <v>114</v>
      </c>
      <c r="F1650" s="1">
        <v>312.62</v>
      </c>
      <c r="G1650" s="1">
        <f t="shared" si="25"/>
        <v>312.62</v>
      </c>
      <c r="H1650" s="2">
        <v>44028</v>
      </c>
      <c r="W1650">
        <v>7</v>
      </c>
      <c r="X1650">
        <v>20</v>
      </c>
    </row>
    <row r="1651" spans="5:24" x14ac:dyDescent="0.25">
      <c r="E1651" t="s">
        <v>114</v>
      </c>
      <c r="F1651" s="1">
        <v>223.3</v>
      </c>
      <c r="G1651" s="1">
        <f t="shared" si="25"/>
        <v>223.3</v>
      </c>
      <c r="H1651" s="2">
        <v>44028</v>
      </c>
      <c r="W1651">
        <v>7</v>
      </c>
      <c r="X1651">
        <v>20</v>
      </c>
    </row>
    <row r="1652" spans="5:24" x14ac:dyDescent="0.25">
      <c r="E1652" t="s">
        <v>114</v>
      </c>
      <c r="F1652" s="1">
        <v>44.66</v>
      </c>
      <c r="G1652" s="1">
        <f t="shared" si="25"/>
        <v>44.66</v>
      </c>
      <c r="H1652" s="2">
        <v>44028</v>
      </c>
      <c r="W1652">
        <v>7</v>
      </c>
      <c r="X1652">
        <v>20</v>
      </c>
    </row>
    <row r="1653" spans="5:24" x14ac:dyDescent="0.25">
      <c r="E1653" t="s">
        <v>114</v>
      </c>
      <c r="F1653" s="1">
        <v>267.95999999999998</v>
      </c>
      <c r="G1653" s="1">
        <f t="shared" si="25"/>
        <v>267.95999999999998</v>
      </c>
      <c r="H1653" s="2">
        <v>44032</v>
      </c>
      <c r="W1653">
        <v>7</v>
      </c>
      <c r="X1653">
        <v>20</v>
      </c>
    </row>
    <row r="1654" spans="5:24" x14ac:dyDescent="0.25">
      <c r="E1654" t="s">
        <v>114</v>
      </c>
      <c r="F1654" s="1">
        <v>98</v>
      </c>
      <c r="G1654" s="1">
        <f t="shared" si="25"/>
        <v>98</v>
      </c>
      <c r="H1654" s="2">
        <v>44032</v>
      </c>
      <c r="W1654">
        <v>7</v>
      </c>
      <c r="X1654">
        <v>20</v>
      </c>
    </row>
    <row r="1655" spans="5:24" x14ac:dyDescent="0.25">
      <c r="E1655" t="s">
        <v>114</v>
      </c>
      <c r="F1655" s="1">
        <v>44.66</v>
      </c>
      <c r="G1655" s="1">
        <f t="shared" si="25"/>
        <v>44.66</v>
      </c>
      <c r="H1655" s="2">
        <v>44032</v>
      </c>
      <c r="W1655">
        <v>7</v>
      </c>
      <c r="X1655">
        <v>20</v>
      </c>
    </row>
    <row r="1656" spans="5:24" x14ac:dyDescent="0.25">
      <c r="E1656" t="s">
        <v>114</v>
      </c>
      <c r="F1656" s="1">
        <v>312.62</v>
      </c>
      <c r="G1656" s="1">
        <f t="shared" si="25"/>
        <v>312.62</v>
      </c>
      <c r="H1656" s="2">
        <v>44033</v>
      </c>
      <c r="W1656">
        <v>7</v>
      </c>
      <c r="X1656">
        <v>20</v>
      </c>
    </row>
    <row r="1657" spans="5:24" x14ac:dyDescent="0.25">
      <c r="E1657" t="s">
        <v>114</v>
      </c>
      <c r="F1657" s="1">
        <v>111.65</v>
      </c>
      <c r="G1657" s="1">
        <f t="shared" si="25"/>
        <v>111.65</v>
      </c>
      <c r="H1657" s="2">
        <v>44033</v>
      </c>
      <c r="W1657">
        <v>7</v>
      </c>
      <c r="X1657">
        <v>20</v>
      </c>
    </row>
    <row r="1658" spans="5:24" x14ac:dyDescent="0.25">
      <c r="E1658" t="s">
        <v>114</v>
      </c>
      <c r="F1658" s="1">
        <v>98</v>
      </c>
      <c r="G1658" s="1">
        <f t="shared" si="25"/>
        <v>98</v>
      </c>
      <c r="H1658" s="2">
        <v>44033</v>
      </c>
      <c r="W1658">
        <v>7</v>
      </c>
      <c r="X1658">
        <v>20</v>
      </c>
    </row>
    <row r="1659" spans="5:24" x14ac:dyDescent="0.25">
      <c r="E1659" t="s">
        <v>114</v>
      </c>
      <c r="F1659" s="1">
        <v>44.66</v>
      </c>
      <c r="G1659" s="1">
        <f t="shared" si="25"/>
        <v>44.66</v>
      </c>
      <c r="H1659" s="2">
        <v>44033</v>
      </c>
      <c r="W1659">
        <v>7</v>
      </c>
      <c r="X1659">
        <v>20</v>
      </c>
    </row>
    <row r="1660" spans="5:24" x14ac:dyDescent="0.25">
      <c r="E1660" t="s">
        <v>114</v>
      </c>
      <c r="F1660" s="1">
        <v>39.5</v>
      </c>
      <c r="G1660" s="1">
        <f t="shared" si="25"/>
        <v>39.5</v>
      </c>
      <c r="H1660" s="2">
        <v>44033</v>
      </c>
      <c r="W1660">
        <v>7</v>
      </c>
      <c r="X1660">
        <v>20</v>
      </c>
    </row>
    <row r="1661" spans="5:24" x14ac:dyDescent="0.25">
      <c r="E1661" t="s">
        <v>114</v>
      </c>
      <c r="F1661" s="1">
        <v>312.62</v>
      </c>
      <c r="G1661" s="1">
        <f t="shared" si="25"/>
        <v>312.62</v>
      </c>
      <c r="H1661" s="2">
        <v>44034</v>
      </c>
      <c r="W1661">
        <v>7</v>
      </c>
      <c r="X1661">
        <v>20</v>
      </c>
    </row>
    <row r="1662" spans="5:24" x14ac:dyDescent="0.25">
      <c r="E1662" t="s">
        <v>114</v>
      </c>
      <c r="F1662" s="1">
        <v>111.65</v>
      </c>
      <c r="G1662" s="1">
        <f t="shared" si="25"/>
        <v>111.65</v>
      </c>
      <c r="H1662" s="2">
        <v>44034</v>
      </c>
      <c r="W1662">
        <v>7</v>
      </c>
      <c r="X1662">
        <v>20</v>
      </c>
    </row>
    <row r="1663" spans="5:24" x14ac:dyDescent="0.25">
      <c r="E1663" t="s">
        <v>114</v>
      </c>
      <c r="F1663" s="1">
        <v>79</v>
      </c>
      <c r="G1663" s="1">
        <f t="shared" si="25"/>
        <v>79</v>
      </c>
      <c r="H1663" s="2">
        <v>44034</v>
      </c>
      <c r="W1663">
        <v>7</v>
      </c>
      <c r="X1663">
        <v>20</v>
      </c>
    </row>
    <row r="1664" spans="5:24" x14ac:dyDescent="0.25">
      <c r="E1664" t="s">
        <v>114</v>
      </c>
      <c r="F1664" s="1">
        <v>276.5</v>
      </c>
      <c r="G1664" s="1">
        <f t="shared" si="25"/>
        <v>276.5</v>
      </c>
      <c r="H1664" s="2">
        <v>44035</v>
      </c>
      <c r="W1664">
        <v>7</v>
      </c>
      <c r="X1664">
        <v>20</v>
      </c>
    </row>
    <row r="1665" spans="5:24" x14ac:dyDescent="0.25">
      <c r="E1665" t="s">
        <v>114</v>
      </c>
      <c r="F1665" s="1">
        <v>267.95999999999998</v>
      </c>
      <c r="G1665" s="1">
        <f t="shared" si="25"/>
        <v>267.95999999999998</v>
      </c>
      <c r="H1665" s="2">
        <v>44035</v>
      </c>
      <c r="W1665">
        <v>7</v>
      </c>
      <c r="X1665">
        <v>20</v>
      </c>
    </row>
    <row r="1666" spans="5:24" x14ac:dyDescent="0.25">
      <c r="E1666" t="s">
        <v>114</v>
      </c>
      <c r="F1666" s="1">
        <v>111.65</v>
      </c>
      <c r="G1666" s="1">
        <f t="shared" si="25"/>
        <v>111.65</v>
      </c>
      <c r="H1666" s="2">
        <v>44035</v>
      </c>
      <c r="W1666">
        <v>7</v>
      </c>
      <c r="X1666">
        <v>20</v>
      </c>
    </row>
    <row r="1667" spans="5:24" x14ac:dyDescent="0.25">
      <c r="E1667" t="s">
        <v>114</v>
      </c>
      <c r="F1667" s="1">
        <v>89.32</v>
      </c>
      <c r="G1667" s="1">
        <f t="shared" si="25"/>
        <v>89.32</v>
      </c>
      <c r="H1667" s="2">
        <v>44035</v>
      </c>
      <c r="W1667">
        <v>7</v>
      </c>
      <c r="X1667">
        <v>20</v>
      </c>
    </row>
    <row r="1668" spans="5:24" x14ac:dyDescent="0.25">
      <c r="E1668" t="s">
        <v>114</v>
      </c>
      <c r="F1668" s="1">
        <v>89.32</v>
      </c>
      <c r="G1668" s="1">
        <f t="shared" ref="G1668:G1731" si="26">ABS(F1668)</f>
        <v>89.32</v>
      </c>
      <c r="H1668" s="2">
        <v>44035</v>
      </c>
      <c r="W1668">
        <v>7</v>
      </c>
      <c r="X1668">
        <v>20</v>
      </c>
    </row>
    <row r="1669" spans="5:24" x14ac:dyDescent="0.25">
      <c r="E1669" t="s">
        <v>114</v>
      </c>
      <c r="F1669" s="1">
        <v>133.97999999999999</v>
      </c>
      <c r="G1669" s="1">
        <f t="shared" si="26"/>
        <v>133.97999999999999</v>
      </c>
      <c r="H1669" s="2">
        <v>44036</v>
      </c>
      <c r="W1669">
        <v>7</v>
      </c>
      <c r="X1669">
        <v>20</v>
      </c>
    </row>
    <row r="1670" spans="5:24" x14ac:dyDescent="0.25">
      <c r="E1670" t="s">
        <v>114</v>
      </c>
      <c r="F1670" s="1">
        <v>312.62</v>
      </c>
      <c r="G1670" s="1">
        <f t="shared" si="26"/>
        <v>312.62</v>
      </c>
      <c r="H1670" s="2">
        <v>44044</v>
      </c>
      <c r="W1670">
        <v>8</v>
      </c>
      <c r="X1670">
        <v>20</v>
      </c>
    </row>
    <row r="1671" spans="5:24" x14ac:dyDescent="0.25">
      <c r="E1671" t="s">
        <v>114</v>
      </c>
      <c r="F1671" s="1">
        <v>267.95999999999998</v>
      </c>
      <c r="G1671" s="1">
        <f t="shared" si="26"/>
        <v>267.95999999999998</v>
      </c>
      <c r="H1671" s="2">
        <v>44044</v>
      </c>
      <c r="W1671">
        <v>8</v>
      </c>
      <c r="X1671">
        <v>20</v>
      </c>
    </row>
    <row r="1672" spans="5:24" x14ac:dyDescent="0.25">
      <c r="E1672" t="s">
        <v>114</v>
      </c>
      <c r="F1672" s="1">
        <v>237</v>
      </c>
      <c r="G1672" s="1">
        <f t="shared" si="26"/>
        <v>237</v>
      </c>
      <c r="H1672" s="2">
        <v>44044</v>
      </c>
      <c r="W1672">
        <v>8</v>
      </c>
      <c r="X1672">
        <v>20</v>
      </c>
    </row>
    <row r="1673" spans="5:24" x14ac:dyDescent="0.25">
      <c r="E1673" t="s">
        <v>114</v>
      </c>
      <c r="F1673" s="1">
        <v>223.3</v>
      </c>
      <c r="G1673" s="1">
        <f t="shared" si="26"/>
        <v>223.3</v>
      </c>
      <c r="H1673" s="2">
        <v>44044</v>
      </c>
      <c r="W1673">
        <v>8</v>
      </c>
      <c r="X1673">
        <v>20</v>
      </c>
    </row>
    <row r="1674" spans="5:24" x14ac:dyDescent="0.25">
      <c r="E1674" t="s">
        <v>114</v>
      </c>
      <c r="F1674" s="1">
        <v>223.3</v>
      </c>
      <c r="G1674" s="1">
        <f t="shared" si="26"/>
        <v>223.3</v>
      </c>
      <c r="H1674" s="2">
        <v>44044</v>
      </c>
      <c r="W1674">
        <v>8</v>
      </c>
      <c r="X1674">
        <v>20</v>
      </c>
    </row>
    <row r="1675" spans="5:24" x14ac:dyDescent="0.25">
      <c r="E1675" t="s">
        <v>114</v>
      </c>
      <c r="F1675" s="1">
        <v>223.3</v>
      </c>
      <c r="G1675" s="1">
        <f t="shared" si="26"/>
        <v>223.3</v>
      </c>
      <c r="H1675" s="2">
        <v>44044</v>
      </c>
      <c r="W1675">
        <v>8</v>
      </c>
      <c r="X1675">
        <v>20</v>
      </c>
    </row>
    <row r="1676" spans="5:24" x14ac:dyDescent="0.25">
      <c r="E1676" t="s">
        <v>114</v>
      </c>
      <c r="F1676" s="1">
        <v>223.3</v>
      </c>
      <c r="G1676" s="1">
        <f t="shared" si="26"/>
        <v>223.3</v>
      </c>
      <c r="H1676" s="2">
        <v>44044</v>
      </c>
      <c r="W1676">
        <v>8</v>
      </c>
      <c r="X1676">
        <v>20</v>
      </c>
    </row>
    <row r="1677" spans="5:24" x14ac:dyDescent="0.25">
      <c r="E1677" t="s">
        <v>114</v>
      </c>
      <c r="F1677" s="1">
        <v>223.3</v>
      </c>
      <c r="G1677" s="1">
        <f t="shared" si="26"/>
        <v>223.3</v>
      </c>
      <c r="H1677" s="2">
        <v>44044</v>
      </c>
      <c r="W1677">
        <v>8</v>
      </c>
      <c r="X1677">
        <v>20</v>
      </c>
    </row>
    <row r="1678" spans="5:24" x14ac:dyDescent="0.25">
      <c r="E1678" t="s">
        <v>114</v>
      </c>
      <c r="F1678" s="1">
        <v>223.3</v>
      </c>
      <c r="G1678" s="1">
        <f t="shared" si="26"/>
        <v>223.3</v>
      </c>
      <c r="H1678" s="2">
        <v>44044</v>
      </c>
      <c r="W1678">
        <v>8</v>
      </c>
      <c r="X1678">
        <v>20</v>
      </c>
    </row>
    <row r="1679" spans="5:24" x14ac:dyDescent="0.25">
      <c r="E1679" t="s">
        <v>114</v>
      </c>
      <c r="F1679" s="1">
        <v>111.65</v>
      </c>
      <c r="G1679" s="1">
        <f t="shared" si="26"/>
        <v>111.65</v>
      </c>
      <c r="H1679" s="2">
        <v>44044</v>
      </c>
      <c r="W1679">
        <v>8</v>
      </c>
      <c r="X1679">
        <v>20</v>
      </c>
    </row>
    <row r="1680" spans="5:24" x14ac:dyDescent="0.25">
      <c r="E1680" t="s">
        <v>114</v>
      </c>
      <c r="F1680" s="1">
        <v>98</v>
      </c>
      <c r="G1680" s="1">
        <f t="shared" si="26"/>
        <v>98</v>
      </c>
      <c r="H1680" s="2">
        <v>44044</v>
      </c>
      <c r="W1680">
        <v>8</v>
      </c>
      <c r="X1680">
        <v>20</v>
      </c>
    </row>
    <row r="1681" spans="5:24" x14ac:dyDescent="0.25">
      <c r="E1681" t="s">
        <v>114</v>
      </c>
      <c r="F1681" s="1">
        <v>98</v>
      </c>
      <c r="G1681" s="1">
        <f t="shared" si="26"/>
        <v>98</v>
      </c>
      <c r="H1681" s="2">
        <v>44044</v>
      </c>
      <c r="W1681">
        <v>8</v>
      </c>
      <c r="X1681">
        <v>20</v>
      </c>
    </row>
    <row r="1682" spans="5:24" x14ac:dyDescent="0.25">
      <c r="E1682" t="s">
        <v>114</v>
      </c>
      <c r="F1682" s="1">
        <v>89.32</v>
      </c>
      <c r="G1682" s="1">
        <f t="shared" si="26"/>
        <v>89.32</v>
      </c>
      <c r="H1682" s="2">
        <v>44044</v>
      </c>
      <c r="W1682">
        <v>8</v>
      </c>
      <c r="X1682">
        <v>20</v>
      </c>
    </row>
    <row r="1683" spans="5:24" x14ac:dyDescent="0.25">
      <c r="E1683" t="s">
        <v>114</v>
      </c>
      <c r="F1683" s="1">
        <v>89.32</v>
      </c>
      <c r="G1683" s="1">
        <f t="shared" si="26"/>
        <v>89.32</v>
      </c>
      <c r="H1683" s="2">
        <v>44044</v>
      </c>
      <c r="W1683">
        <v>8</v>
      </c>
      <c r="X1683">
        <v>20</v>
      </c>
    </row>
    <row r="1684" spans="5:24" x14ac:dyDescent="0.25">
      <c r="E1684" t="s">
        <v>114</v>
      </c>
      <c r="F1684" s="1">
        <v>89.32</v>
      </c>
      <c r="G1684" s="1">
        <f t="shared" si="26"/>
        <v>89.32</v>
      </c>
      <c r="H1684" s="2">
        <v>44044</v>
      </c>
      <c r="W1684">
        <v>8</v>
      </c>
      <c r="X1684">
        <v>20</v>
      </c>
    </row>
    <row r="1685" spans="5:24" x14ac:dyDescent="0.25">
      <c r="E1685" t="s">
        <v>114</v>
      </c>
      <c r="F1685" s="1">
        <v>79</v>
      </c>
      <c r="G1685" s="1">
        <f t="shared" si="26"/>
        <v>79</v>
      </c>
      <c r="H1685" s="2">
        <v>44044</v>
      </c>
      <c r="W1685">
        <v>8</v>
      </c>
      <c r="X1685">
        <v>20</v>
      </c>
    </row>
    <row r="1686" spans="5:24" x14ac:dyDescent="0.25">
      <c r="E1686" t="s">
        <v>114</v>
      </c>
      <c r="F1686" s="1">
        <v>66.989999999999995</v>
      </c>
      <c r="G1686" s="1">
        <f t="shared" si="26"/>
        <v>66.989999999999995</v>
      </c>
      <c r="H1686" s="2">
        <v>44044</v>
      </c>
      <c r="W1686">
        <v>8</v>
      </c>
      <c r="X1686">
        <v>20</v>
      </c>
    </row>
    <row r="1687" spans="5:24" x14ac:dyDescent="0.25">
      <c r="E1687" t="s">
        <v>114</v>
      </c>
      <c r="F1687" s="1">
        <v>63.2</v>
      </c>
      <c r="G1687" s="1">
        <f t="shared" si="26"/>
        <v>63.2</v>
      </c>
      <c r="H1687" s="2">
        <v>44044</v>
      </c>
      <c r="W1687">
        <v>8</v>
      </c>
      <c r="X1687">
        <v>20</v>
      </c>
    </row>
    <row r="1688" spans="5:24" x14ac:dyDescent="0.25">
      <c r="E1688" t="s">
        <v>114</v>
      </c>
      <c r="F1688" s="1">
        <v>55.825000000000003</v>
      </c>
      <c r="G1688" s="1">
        <f t="shared" si="26"/>
        <v>55.825000000000003</v>
      </c>
      <c r="H1688" s="2">
        <v>44044</v>
      </c>
      <c r="W1688">
        <v>8</v>
      </c>
      <c r="X1688">
        <v>20</v>
      </c>
    </row>
    <row r="1689" spans="5:24" x14ac:dyDescent="0.25">
      <c r="E1689" t="s">
        <v>114</v>
      </c>
      <c r="F1689" s="1">
        <v>44.66</v>
      </c>
      <c r="G1689" s="1">
        <f t="shared" si="26"/>
        <v>44.66</v>
      </c>
      <c r="H1689" s="2">
        <v>44044</v>
      </c>
      <c r="W1689">
        <v>8</v>
      </c>
      <c r="X1689">
        <v>20</v>
      </c>
    </row>
    <row r="1690" spans="5:24" x14ac:dyDescent="0.25">
      <c r="E1690" t="s">
        <v>114</v>
      </c>
      <c r="F1690" s="1">
        <v>44.66</v>
      </c>
      <c r="G1690" s="1">
        <f t="shared" si="26"/>
        <v>44.66</v>
      </c>
      <c r="H1690" s="2">
        <v>44044</v>
      </c>
      <c r="W1690">
        <v>8</v>
      </c>
      <c r="X1690">
        <v>20</v>
      </c>
    </row>
    <row r="1691" spans="5:24" x14ac:dyDescent="0.25">
      <c r="E1691" t="s">
        <v>114</v>
      </c>
      <c r="F1691" s="1">
        <v>267.95999999999998</v>
      </c>
      <c r="G1691" s="1">
        <f t="shared" si="26"/>
        <v>267.95999999999998</v>
      </c>
      <c r="H1691" s="2">
        <v>44046</v>
      </c>
      <c r="W1691">
        <v>8</v>
      </c>
      <c r="X1691">
        <v>20</v>
      </c>
    </row>
    <row r="1692" spans="5:24" x14ac:dyDescent="0.25">
      <c r="E1692" t="s">
        <v>114</v>
      </c>
      <c r="F1692" s="1">
        <v>158</v>
      </c>
      <c r="G1692" s="1">
        <f t="shared" si="26"/>
        <v>158</v>
      </c>
      <c r="H1692" s="2">
        <v>44046</v>
      </c>
      <c r="W1692">
        <v>8</v>
      </c>
      <c r="X1692">
        <v>20</v>
      </c>
    </row>
    <row r="1693" spans="5:24" x14ac:dyDescent="0.25">
      <c r="E1693" t="s">
        <v>114</v>
      </c>
      <c r="F1693" s="1">
        <v>111.65</v>
      </c>
      <c r="G1693" s="1">
        <f t="shared" si="26"/>
        <v>111.65</v>
      </c>
      <c r="H1693" s="2">
        <v>44046</v>
      </c>
      <c r="W1693">
        <v>8</v>
      </c>
      <c r="X1693">
        <v>20</v>
      </c>
    </row>
    <row r="1694" spans="5:24" x14ac:dyDescent="0.25">
      <c r="E1694" t="s">
        <v>114</v>
      </c>
      <c r="F1694" s="1">
        <v>89.32</v>
      </c>
      <c r="G1694" s="1">
        <f t="shared" si="26"/>
        <v>89.32</v>
      </c>
      <c r="H1694" s="2">
        <v>44046</v>
      </c>
      <c r="W1694">
        <v>8</v>
      </c>
      <c r="X1694">
        <v>20</v>
      </c>
    </row>
    <row r="1695" spans="5:24" x14ac:dyDescent="0.25">
      <c r="E1695" t="s">
        <v>114</v>
      </c>
      <c r="F1695" s="1">
        <v>237</v>
      </c>
      <c r="G1695" s="1">
        <f t="shared" si="26"/>
        <v>237</v>
      </c>
      <c r="H1695" s="2">
        <v>44047</v>
      </c>
      <c r="W1695">
        <v>8</v>
      </c>
      <c r="X1695">
        <v>20</v>
      </c>
    </row>
    <row r="1696" spans="5:24" x14ac:dyDescent="0.25">
      <c r="E1696" t="s">
        <v>114</v>
      </c>
      <c r="F1696" s="1">
        <v>223.3</v>
      </c>
      <c r="G1696" s="1">
        <f t="shared" si="26"/>
        <v>223.3</v>
      </c>
      <c r="H1696" s="2">
        <v>44047</v>
      </c>
      <c r="W1696">
        <v>8</v>
      </c>
      <c r="X1696">
        <v>20</v>
      </c>
    </row>
    <row r="1697" spans="5:24" x14ac:dyDescent="0.25">
      <c r="E1697" t="s">
        <v>114</v>
      </c>
      <c r="F1697" s="1">
        <v>178.64</v>
      </c>
      <c r="G1697" s="1">
        <f t="shared" si="26"/>
        <v>178.64</v>
      </c>
      <c r="H1697" s="2">
        <v>44047</v>
      </c>
      <c r="W1697">
        <v>8</v>
      </c>
      <c r="X1697">
        <v>20</v>
      </c>
    </row>
    <row r="1698" spans="5:24" x14ac:dyDescent="0.25">
      <c r="E1698" t="s">
        <v>114</v>
      </c>
      <c r="F1698" s="1">
        <v>98</v>
      </c>
      <c r="G1698" s="1">
        <f t="shared" si="26"/>
        <v>98</v>
      </c>
      <c r="H1698" s="2">
        <v>44047</v>
      </c>
      <c r="W1698">
        <v>8</v>
      </c>
      <c r="X1698">
        <v>20</v>
      </c>
    </row>
    <row r="1699" spans="5:24" x14ac:dyDescent="0.25">
      <c r="E1699" t="s">
        <v>114</v>
      </c>
      <c r="F1699" s="1">
        <v>89.32</v>
      </c>
      <c r="G1699" s="1">
        <f t="shared" si="26"/>
        <v>89.32</v>
      </c>
      <c r="H1699" s="2">
        <v>44047</v>
      </c>
      <c r="W1699">
        <v>8</v>
      </c>
      <c r="X1699">
        <v>20</v>
      </c>
    </row>
    <row r="1700" spans="5:24" x14ac:dyDescent="0.25">
      <c r="E1700" t="s">
        <v>114</v>
      </c>
      <c r="F1700" s="1">
        <v>44.66</v>
      </c>
      <c r="G1700" s="1">
        <f t="shared" si="26"/>
        <v>44.66</v>
      </c>
      <c r="H1700" s="2">
        <v>44047</v>
      </c>
      <c r="W1700">
        <v>8</v>
      </c>
      <c r="X1700">
        <v>20</v>
      </c>
    </row>
    <row r="1701" spans="5:24" x14ac:dyDescent="0.25">
      <c r="E1701" t="s">
        <v>114</v>
      </c>
      <c r="F1701" s="1">
        <v>44.66</v>
      </c>
      <c r="G1701" s="1">
        <f t="shared" si="26"/>
        <v>44.66</v>
      </c>
      <c r="H1701" s="2">
        <v>44047</v>
      </c>
      <c r="W1701">
        <v>8</v>
      </c>
      <c r="X1701">
        <v>20</v>
      </c>
    </row>
    <row r="1702" spans="5:24" x14ac:dyDescent="0.25">
      <c r="E1702" t="s">
        <v>114</v>
      </c>
      <c r="F1702" s="1">
        <v>267.95999999999998</v>
      </c>
      <c r="G1702" s="1">
        <f t="shared" si="26"/>
        <v>267.95999999999998</v>
      </c>
      <c r="H1702" s="2">
        <v>44048</v>
      </c>
      <c r="W1702">
        <v>8</v>
      </c>
      <c r="X1702">
        <v>20</v>
      </c>
    </row>
    <row r="1703" spans="5:24" x14ac:dyDescent="0.25">
      <c r="E1703" t="s">
        <v>114</v>
      </c>
      <c r="F1703" s="1">
        <v>197.5</v>
      </c>
      <c r="G1703" s="1">
        <f t="shared" si="26"/>
        <v>197.5</v>
      </c>
      <c r="H1703" s="2">
        <v>44048</v>
      </c>
      <c r="W1703">
        <v>8</v>
      </c>
      <c r="X1703">
        <v>20</v>
      </c>
    </row>
    <row r="1704" spans="5:24" x14ac:dyDescent="0.25">
      <c r="E1704" t="s">
        <v>114</v>
      </c>
      <c r="F1704" s="1">
        <v>196</v>
      </c>
      <c r="G1704" s="1">
        <f t="shared" si="26"/>
        <v>196</v>
      </c>
      <c r="H1704" s="2">
        <v>44048</v>
      </c>
      <c r="W1704">
        <v>8</v>
      </c>
      <c r="X1704">
        <v>20</v>
      </c>
    </row>
    <row r="1705" spans="5:24" x14ac:dyDescent="0.25">
      <c r="E1705" t="s">
        <v>114</v>
      </c>
      <c r="F1705" s="1">
        <v>178.64</v>
      </c>
      <c r="G1705" s="1">
        <f t="shared" si="26"/>
        <v>178.64</v>
      </c>
      <c r="H1705" s="2">
        <v>44048</v>
      </c>
      <c r="W1705">
        <v>8</v>
      </c>
      <c r="X1705">
        <v>20</v>
      </c>
    </row>
    <row r="1706" spans="5:24" x14ac:dyDescent="0.25">
      <c r="E1706" t="s">
        <v>114</v>
      </c>
      <c r="F1706" s="1">
        <v>111.65</v>
      </c>
      <c r="G1706" s="1">
        <f t="shared" si="26"/>
        <v>111.65</v>
      </c>
      <c r="H1706" s="2">
        <v>44048</v>
      </c>
      <c r="W1706">
        <v>8</v>
      </c>
      <c r="X1706">
        <v>20</v>
      </c>
    </row>
    <row r="1707" spans="5:24" x14ac:dyDescent="0.25">
      <c r="E1707" t="s">
        <v>114</v>
      </c>
      <c r="F1707" s="1">
        <v>312.62</v>
      </c>
      <c r="G1707" s="1">
        <f t="shared" si="26"/>
        <v>312.62</v>
      </c>
      <c r="H1707" s="2">
        <v>44049</v>
      </c>
      <c r="W1707">
        <v>8</v>
      </c>
      <c r="X1707">
        <v>20</v>
      </c>
    </row>
    <row r="1708" spans="5:24" x14ac:dyDescent="0.25">
      <c r="E1708" t="s">
        <v>114</v>
      </c>
      <c r="F1708" s="1">
        <v>196</v>
      </c>
      <c r="G1708" s="1">
        <f t="shared" si="26"/>
        <v>196</v>
      </c>
      <c r="H1708" s="2">
        <v>44049</v>
      </c>
      <c r="W1708">
        <v>8</v>
      </c>
      <c r="X1708">
        <v>20</v>
      </c>
    </row>
    <row r="1709" spans="5:24" x14ac:dyDescent="0.25">
      <c r="E1709" t="s">
        <v>114</v>
      </c>
      <c r="F1709" s="1">
        <v>178.64</v>
      </c>
      <c r="G1709" s="1">
        <f t="shared" si="26"/>
        <v>178.64</v>
      </c>
      <c r="H1709" s="2">
        <v>44049</v>
      </c>
      <c r="W1709">
        <v>8</v>
      </c>
      <c r="X1709">
        <v>20</v>
      </c>
    </row>
    <row r="1710" spans="5:24" x14ac:dyDescent="0.25">
      <c r="E1710" t="s">
        <v>114</v>
      </c>
      <c r="F1710" s="1">
        <v>89.32</v>
      </c>
      <c r="G1710" s="1">
        <f t="shared" si="26"/>
        <v>89.32</v>
      </c>
      <c r="H1710" s="2">
        <v>44049</v>
      </c>
      <c r="W1710">
        <v>8</v>
      </c>
      <c r="X1710">
        <v>20</v>
      </c>
    </row>
    <row r="1711" spans="5:24" x14ac:dyDescent="0.25">
      <c r="E1711" t="s">
        <v>114</v>
      </c>
      <c r="F1711" s="1">
        <v>79</v>
      </c>
      <c r="G1711" s="1">
        <f t="shared" si="26"/>
        <v>79</v>
      </c>
      <c r="H1711" s="2">
        <v>44049</v>
      </c>
      <c r="W1711">
        <v>8</v>
      </c>
      <c r="X1711">
        <v>20</v>
      </c>
    </row>
    <row r="1712" spans="5:24" x14ac:dyDescent="0.25">
      <c r="E1712" t="s">
        <v>114</v>
      </c>
      <c r="F1712" s="1">
        <v>44.66</v>
      </c>
      <c r="G1712" s="1">
        <f t="shared" si="26"/>
        <v>44.66</v>
      </c>
      <c r="H1712" s="2">
        <v>44049</v>
      </c>
      <c r="W1712">
        <v>8</v>
      </c>
      <c r="X1712">
        <v>20</v>
      </c>
    </row>
    <row r="1713" spans="5:24" x14ac:dyDescent="0.25">
      <c r="E1713" t="s">
        <v>114</v>
      </c>
      <c r="F1713" s="1">
        <v>178.64</v>
      </c>
      <c r="G1713" s="1">
        <f t="shared" si="26"/>
        <v>178.64</v>
      </c>
      <c r="H1713" s="2">
        <v>44050</v>
      </c>
      <c r="W1713">
        <v>8</v>
      </c>
      <c r="X1713">
        <v>20</v>
      </c>
    </row>
    <row r="1714" spans="5:24" x14ac:dyDescent="0.25">
      <c r="E1714" t="s">
        <v>114</v>
      </c>
      <c r="F1714" s="1">
        <v>89.32</v>
      </c>
      <c r="G1714" s="1">
        <f t="shared" si="26"/>
        <v>89.32</v>
      </c>
      <c r="H1714" s="2">
        <v>44050</v>
      </c>
      <c r="W1714">
        <v>8</v>
      </c>
      <c r="X1714">
        <v>20</v>
      </c>
    </row>
    <row r="1715" spans="5:24" x14ac:dyDescent="0.25">
      <c r="E1715" t="s">
        <v>114</v>
      </c>
      <c r="F1715" s="1">
        <v>267.95999999999998</v>
      </c>
      <c r="G1715" s="1">
        <f t="shared" si="26"/>
        <v>267.95999999999998</v>
      </c>
      <c r="H1715" s="2">
        <v>44053</v>
      </c>
      <c r="W1715">
        <v>8</v>
      </c>
      <c r="X1715">
        <v>20</v>
      </c>
    </row>
    <row r="1716" spans="5:24" x14ac:dyDescent="0.25">
      <c r="E1716" t="s">
        <v>114</v>
      </c>
      <c r="F1716" s="1">
        <v>178.64</v>
      </c>
      <c r="G1716" s="1">
        <f t="shared" si="26"/>
        <v>178.64</v>
      </c>
      <c r="H1716" s="2">
        <v>44053</v>
      </c>
      <c r="W1716">
        <v>8</v>
      </c>
      <c r="X1716">
        <v>20</v>
      </c>
    </row>
    <row r="1717" spans="5:24" x14ac:dyDescent="0.25">
      <c r="E1717" t="s">
        <v>114</v>
      </c>
      <c r="F1717" s="1">
        <v>44.66</v>
      </c>
      <c r="G1717" s="1">
        <f t="shared" si="26"/>
        <v>44.66</v>
      </c>
      <c r="H1717" s="2">
        <v>44053</v>
      </c>
      <c r="W1717">
        <v>8</v>
      </c>
      <c r="X1717">
        <v>20</v>
      </c>
    </row>
    <row r="1718" spans="5:24" x14ac:dyDescent="0.25">
      <c r="E1718" t="s">
        <v>114</v>
      </c>
      <c r="F1718" s="1">
        <v>44.66</v>
      </c>
      <c r="G1718" s="1">
        <f t="shared" si="26"/>
        <v>44.66</v>
      </c>
      <c r="H1718" s="2">
        <v>44053</v>
      </c>
      <c r="W1718">
        <v>8</v>
      </c>
      <c r="X1718">
        <v>20</v>
      </c>
    </row>
    <row r="1719" spans="5:24" x14ac:dyDescent="0.25">
      <c r="E1719" t="s">
        <v>114</v>
      </c>
      <c r="F1719" s="1">
        <v>22.33</v>
      </c>
      <c r="G1719" s="1">
        <f t="shared" si="26"/>
        <v>22.33</v>
      </c>
      <c r="H1719" s="2">
        <v>44053</v>
      </c>
      <c r="W1719">
        <v>8</v>
      </c>
      <c r="X1719">
        <v>20</v>
      </c>
    </row>
    <row r="1720" spans="5:24" x14ac:dyDescent="0.25">
      <c r="E1720" t="s">
        <v>114</v>
      </c>
      <c r="F1720" s="1">
        <v>22.33</v>
      </c>
      <c r="G1720" s="1">
        <f t="shared" si="26"/>
        <v>22.33</v>
      </c>
      <c r="H1720" s="2">
        <v>44053</v>
      </c>
      <c r="W1720">
        <v>8</v>
      </c>
      <c r="X1720">
        <v>20</v>
      </c>
    </row>
    <row r="1721" spans="5:24" x14ac:dyDescent="0.25">
      <c r="E1721" t="s">
        <v>114</v>
      </c>
      <c r="F1721" s="1">
        <v>22.33</v>
      </c>
      <c r="G1721" s="1">
        <f t="shared" si="26"/>
        <v>22.33</v>
      </c>
      <c r="H1721" s="2">
        <v>44053</v>
      </c>
      <c r="W1721">
        <v>8</v>
      </c>
      <c r="X1721">
        <v>20</v>
      </c>
    </row>
    <row r="1722" spans="5:24" x14ac:dyDescent="0.25">
      <c r="E1722" t="s">
        <v>114</v>
      </c>
      <c r="F1722" s="1">
        <v>223.3</v>
      </c>
      <c r="G1722" s="1">
        <f t="shared" si="26"/>
        <v>223.3</v>
      </c>
      <c r="H1722" s="2">
        <v>44054</v>
      </c>
      <c r="W1722">
        <v>8</v>
      </c>
      <c r="X1722">
        <v>20</v>
      </c>
    </row>
    <row r="1723" spans="5:24" x14ac:dyDescent="0.25">
      <c r="E1723" t="s">
        <v>114</v>
      </c>
      <c r="F1723" s="1">
        <v>89.32</v>
      </c>
      <c r="G1723" s="1">
        <f t="shared" si="26"/>
        <v>89.32</v>
      </c>
      <c r="H1723" s="2">
        <v>44054</v>
      </c>
      <c r="W1723">
        <v>8</v>
      </c>
      <c r="X1723">
        <v>20</v>
      </c>
    </row>
    <row r="1724" spans="5:24" x14ac:dyDescent="0.25">
      <c r="E1724" t="s">
        <v>114</v>
      </c>
      <c r="F1724" s="1">
        <v>89.32</v>
      </c>
      <c r="G1724" s="1">
        <f t="shared" si="26"/>
        <v>89.32</v>
      </c>
      <c r="H1724" s="2">
        <v>44054</v>
      </c>
      <c r="W1724">
        <v>8</v>
      </c>
      <c r="X1724">
        <v>20</v>
      </c>
    </row>
    <row r="1725" spans="5:24" x14ac:dyDescent="0.25">
      <c r="E1725" t="s">
        <v>114</v>
      </c>
      <c r="F1725" s="1">
        <v>44.66</v>
      </c>
      <c r="G1725" s="1">
        <f t="shared" si="26"/>
        <v>44.66</v>
      </c>
      <c r="H1725" s="2">
        <v>44054</v>
      </c>
      <c r="W1725">
        <v>8</v>
      </c>
      <c r="X1725">
        <v>20</v>
      </c>
    </row>
    <row r="1726" spans="5:24" x14ac:dyDescent="0.25">
      <c r="E1726" t="s">
        <v>114</v>
      </c>
      <c r="F1726" s="1">
        <v>223.3</v>
      </c>
      <c r="G1726" s="1">
        <f t="shared" si="26"/>
        <v>223.3</v>
      </c>
      <c r="H1726" s="2">
        <v>44055</v>
      </c>
      <c r="W1726">
        <v>8</v>
      </c>
      <c r="X1726">
        <v>20</v>
      </c>
    </row>
    <row r="1727" spans="5:24" x14ac:dyDescent="0.25">
      <c r="E1727" t="s">
        <v>114</v>
      </c>
      <c r="F1727" s="1">
        <v>89.32</v>
      </c>
      <c r="G1727" s="1">
        <f t="shared" si="26"/>
        <v>89.32</v>
      </c>
      <c r="H1727" s="2">
        <v>44055</v>
      </c>
      <c r="W1727">
        <v>8</v>
      </c>
      <c r="X1727">
        <v>20</v>
      </c>
    </row>
    <row r="1728" spans="5:24" x14ac:dyDescent="0.25">
      <c r="E1728" t="s">
        <v>114</v>
      </c>
      <c r="F1728" s="1">
        <v>44.66</v>
      </c>
      <c r="G1728" s="1">
        <f t="shared" si="26"/>
        <v>44.66</v>
      </c>
      <c r="H1728" s="2">
        <v>44055</v>
      </c>
      <c r="W1728">
        <v>8</v>
      </c>
      <c r="X1728">
        <v>20</v>
      </c>
    </row>
    <row r="1729" spans="5:24" x14ac:dyDescent="0.25">
      <c r="E1729" t="s">
        <v>114</v>
      </c>
      <c r="F1729" s="1">
        <v>22.33</v>
      </c>
      <c r="G1729" s="1">
        <f t="shared" si="26"/>
        <v>22.33</v>
      </c>
      <c r="H1729" s="2">
        <v>44055</v>
      </c>
      <c r="W1729">
        <v>8</v>
      </c>
      <c r="X1729">
        <v>20</v>
      </c>
    </row>
    <row r="1730" spans="5:24" x14ac:dyDescent="0.25">
      <c r="E1730" t="s">
        <v>114</v>
      </c>
      <c r="F1730" s="1">
        <v>223.3</v>
      </c>
      <c r="G1730" s="1">
        <f t="shared" si="26"/>
        <v>223.3</v>
      </c>
      <c r="H1730" s="2">
        <v>44056</v>
      </c>
      <c r="W1730">
        <v>8</v>
      </c>
      <c r="X1730">
        <v>20</v>
      </c>
    </row>
    <row r="1731" spans="5:24" x14ac:dyDescent="0.25">
      <c r="E1731" t="s">
        <v>114</v>
      </c>
      <c r="F1731" s="1">
        <v>178.64</v>
      </c>
      <c r="G1731" s="1">
        <f t="shared" si="26"/>
        <v>178.64</v>
      </c>
      <c r="H1731" s="2">
        <v>44056</v>
      </c>
      <c r="W1731">
        <v>8</v>
      </c>
      <c r="X1731">
        <v>20</v>
      </c>
    </row>
    <row r="1732" spans="5:24" x14ac:dyDescent="0.25">
      <c r="E1732" t="s">
        <v>114</v>
      </c>
      <c r="F1732" s="1">
        <v>98</v>
      </c>
      <c r="G1732" s="1">
        <f t="shared" ref="G1732:G1795" si="27">ABS(F1732)</f>
        <v>98</v>
      </c>
      <c r="H1732" s="2">
        <v>44056</v>
      </c>
      <c r="W1732">
        <v>8</v>
      </c>
      <c r="X1732">
        <v>20</v>
      </c>
    </row>
    <row r="1733" spans="5:24" x14ac:dyDescent="0.25">
      <c r="E1733" t="s">
        <v>114</v>
      </c>
      <c r="F1733" s="1">
        <v>89.32</v>
      </c>
      <c r="G1733" s="1">
        <f t="shared" si="27"/>
        <v>89.32</v>
      </c>
      <c r="H1733" s="2">
        <v>44056</v>
      </c>
      <c r="W1733">
        <v>8</v>
      </c>
      <c r="X1733">
        <v>20</v>
      </c>
    </row>
    <row r="1734" spans="5:24" x14ac:dyDescent="0.25">
      <c r="E1734" t="s">
        <v>114</v>
      </c>
      <c r="F1734" s="1">
        <v>178.64</v>
      </c>
      <c r="G1734" s="1">
        <f t="shared" si="27"/>
        <v>178.64</v>
      </c>
      <c r="H1734" s="2">
        <v>44057</v>
      </c>
      <c r="W1734">
        <v>8</v>
      </c>
      <c r="X1734">
        <v>20</v>
      </c>
    </row>
    <row r="1735" spans="5:24" x14ac:dyDescent="0.25">
      <c r="E1735" t="s">
        <v>114</v>
      </c>
      <c r="F1735" s="1">
        <v>89.32</v>
      </c>
      <c r="G1735" s="1">
        <f t="shared" si="27"/>
        <v>89.32</v>
      </c>
      <c r="H1735" s="2">
        <v>44057</v>
      </c>
      <c r="W1735">
        <v>8</v>
      </c>
      <c r="X1735">
        <v>20</v>
      </c>
    </row>
    <row r="1736" spans="5:24" x14ac:dyDescent="0.25">
      <c r="E1736" t="s">
        <v>114</v>
      </c>
      <c r="F1736" s="1">
        <v>267.95999999999998</v>
      </c>
      <c r="G1736" s="1">
        <f t="shared" si="27"/>
        <v>267.95999999999998</v>
      </c>
      <c r="H1736" s="2">
        <v>44060</v>
      </c>
      <c r="W1736">
        <v>8</v>
      </c>
      <c r="X1736">
        <v>20</v>
      </c>
    </row>
    <row r="1737" spans="5:24" x14ac:dyDescent="0.25">
      <c r="E1737" t="s">
        <v>114</v>
      </c>
      <c r="F1737" s="1">
        <v>178.64</v>
      </c>
      <c r="G1737" s="1">
        <f t="shared" si="27"/>
        <v>178.64</v>
      </c>
      <c r="H1737" s="2">
        <v>44060</v>
      </c>
      <c r="W1737">
        <v>8</v>
      </c>
      <c r="X1737">
        <v>20</v>
      </c>
    </row>
    <row r="1738" spans="5:24" x14ac:dyDescent="0.25">
      <c r="E1738" t="s">
        <v>114</v>
      </c>
      <c r="F1738" s="1">
        <v>89.32</v>
      </c>
      <c r="G1738" s="1">
        <f t="shared" si="27"/>
        <v>89.32</v>
      </c>
      <c r="H1738" s="2">
        <v>44060</v>
      </c>
      <c r="W1738">
        <v>8</v>
      </c>
      <c r="X1738">
        <v>20</v>
      </c>
    </row>
    <row r="1739" spans="5:24" x14ac:dyDescent="0.25">
      <c r="E1739" t="s">
        <v>114</v>
      </c>
      <c r="F1739" s="1">
        <v>44.66</v>
      </c>
      <c r="G1739" s="1">
        <f t="shared" si="27"/>
        <v>44.66</v>
      </c>
      <c r="H1739" s="2">
        <v>44060</v>
      </c>
      <c r="W1739">
        <v>8</v>
      </c>
      <c r="X1739">
        <v>20</v>
      </c>
    </row>
    <row r="1740" spans="5:24" x14ac:dyDescent="0.25">
      <c r="E1740" t="s">
        <v>114</v>
      </c>
      <c r="F1740" s="1">
        <v>33.494999999999997</v>
      </c>
      <c r="G1740" s="1">
        <f t="shared" si="27"/>
        <v>33.494999999999997</v>
      </c>
      <c r="H1740" s="2">
        <v>44060</v>
      </c>
      <c r="W1740">
        <v>8</v>
      </c>
      <c r="X1740">
        <v>20</v>
      </c>
    </row>
    <row r="1741" spans="5:24" x14ac:dyDescent="0.25">
      <c r="E1741" t="s">
        <v>114</v>
      </c>
      <c r="F1741" s="1">
        <v>312.62</v>
      </c>
      <c r="G1741" s="1">
        <f t="shared" si="27"/>
        <v>312.62</v>
      </c>
      <c r="H1741" s="2">
        <v>44061</v>
      </c>
      <c r="W1741">
        <v>8</v>
      </c>
      <c r="X1741">
        <v>20</v>
      </c>
    </row>
    <row r="1742" spans="5:24" x14ac:dyDescent="0.25">
      <c r="E1742" t="s">
        <v>114</v>
      </c>
      <c r="F1742" s="1">
        <v>89.32</v>
      </c>
      <c r="G1742" s="1">
        <f t="shared" si="27"/>
        <v>89.32</v>
      </c>
      <c r="H1742" s="2">
        <v>44061</v>
      </c>
      <c r="W1742">
        <v>8</v>
      </c>
      <c r="X1742">
        <v>20</v>
      </c>
    </row>
    <row r="1743" spans="5:24" x14ac:dyDescent="0.25">
      <c r="E1743" t="s">
        <v>114</v>
      </c>
      <c r="F1743" s="1">
        <v>44.66</v>
      </c>
      <c r="G1743" s="1">
        <f t="shared" si="27"/>
        <v>44.66</v>
      </c>
      <c r="H1743" s="2">
        <v>44061</v>
      </c>
      <c r="W1743">
        <v>8</v>
      </c>
      <c r="X1743">
        <v>20</v>
      </c>
    </row>
    <row r="1744" spans="5:24" x14ac:dyDescent="0.25">
      <c r="E1744" t="s">
        <v>114</v>
      </c>
      <c r="F1744" s="1">
        <v>22.33</v>
      </c>
      <c r="G1744" s="1">
        <f t="shared" si="27"/>
        <v>22.33</v>
      </c>
      <c r="H1744" s="2">
        <v>44061</v>
      </c>
      <c r="W1744">
        <v>8</v>
      </c>
      <c r="X1744">
        <v>20</v>
      </c>
    </row>
    <row r="1745" spans="1:24" x14ac:dyDescent="0.25">
      <c r="E1745" t="s">
        <v>114</v>
      </c>
      <c r="F1745" s="1">
        <v>312.62</v>
      </c>
      <c r="G1745" s="1">
        <f t="shared" si="27"/>
        <v>312.62</v>
      </c>
      <c r="H1745" s="2">
        <v>44062</v>
      </c>
      <c r="W1745">
        <v>8</v>
      </c>
      <c r="X1745">
        <v>20</v>
      </c>
    </row>
    <row r="1746" spans="1:24" x14ac:dyDescent="0.25">
      <c r="E1746" t="s">
        <v>114</v>
      </c>
      <c r="F1746" s="1">
        <v>178.64</v>
      </c>
      <c r="G1746" s="1">
        <f t="shared" si="27"/>
        <v>178.64</v>
      </c>
      <c r="H1746" s="2">
        <v>44062</v>
      </c>
      <c r="W1746">
        <v>8</v>
      </c>
      <c r="X1746">
        <v>20</v>
      </c>
    </row>
    <row r="1747" spans="1:24" x14ac:dyDescent="0.25">
      <c r="E1747" t="s">
        <v>114</v>
      </c>
      <c r="F1747" s="1">
        <v>133.97999999999999</v>
      </c>
      <c r="G1747" s="1">
        <f t="shared" si="27"/>
        <v>133.97999999999999</v>
      </c>
      <c r="H1747" s="2">
        <v>44062</v>
      </c>
      <c r="W1747">
        <v>8</v>
      </c>
      <c r="X1747">
        <v>20</v>
      </c>
    </row>
    <row r="1748" spans="1:24" x14ac:dyDescent="0.25">
      <c r="E1748" t="s">
        <v>114</v>
      </c>
      <c r="F1748" s="1">
        <v>89.32</v>
      </c>
      <c r="G1748" s="1">
        <f t="shared" si="27"/>
        <v>89.32</v>
      </c>
      <c r="H1748" s="2">
        <v>44062</v>
      </c>
      <c r="W1748">
        <v>8</v>
      </c>
      <c r="X1748">
        <v>20</v>
      </c>
    </row>
    <row r="1749" spans="1:24" x14ac:dyDescent="0.25">
      <c r="E1749" t="s">
        <v>114</v>
      </c>
      <c r="F1749" s="1">
        <v>267.95999999999998</v>
      </c>
      <c r="G1749" s="1">
        <f t="shared" si="27"/>
        <v>267.95999999999998</v>
      </c>
      <c r="H1749" s="2">
        <v>44063</v>
      </c>
      <c r="W1749">
        <v>8</v>
      </c>
      <c r="X1749">
        <v>20</v>
      </c>
    </row>
    <row r="1750" spans="1:24" x14ac:dyDescent="0.25">
      <c r="E1750" t="s">
        <v>114</v>
      </c>
      <c r="F1750" s="1">
        <v>178.64</v>
      </c>
      <c r="G1750" s="1">
        <f t="shared" si="27"/>
        <v>178.64</v>
      </c>
      <c r="H1750" s="2">
        <v>44063</v>
      </c>
      <c r="W1750">
        <v>8</v>
      </c>
      <c r="X1750">
        <v>20</v>
      </c>
    </row>
    <row r="1751" spans="1:24" x14ac:dyDescent="0.25">
      <c r="E1751" t="s">
        <v>114</v>
      </c>
      <c r="F1751" s="1">
        <v>98</v>
      </c>
      <c r="G1751" s="1">
        <f t="shared" si="27"/>
        <v>98</v>
      </c>
      <c r="H1751" s="2">
        <v>44063</v>
      </c>
      <c r="W1751">
        <v>8</v>
      </c>
      <c r="X1751">
        <v>20</v>
      </c>
    </row>
    <row r="1752" spans="1:24" x14ac:dyDescent="0.25">
      <c r="E1752" t="s">
        <v>114</v>
      </c>
      <c r="F1752" s="1">
        <v>44.66</v>
      </c>
      <c r="G1752" s="1">
        <f t="shared" si="27"/>
        <v>44.66</v>
      </c>
      <c r="H1752" s="2">
        <v>44063</v>
      </c>
      <c r="W1752">
        <v>8</v>
      </c>
      <c r="X1752">
        <v>20</v>
      </c>
    </row>
    <row r="1753" spans="1:24" x14ac:dyDescent="0.25">
      <c r="E1753" t="s">
        <v>114</v>
      </c>
      <c r="F1753" s="1">
        <v>178.64</v>
      </c>
      <c r="G1753" s="1">
        <f t="shared" si="27"/>
        <v>178.64</v>
      </c>
      <c r="H1753" s="2">
        <v>44064</v>
      </c>
      <c r="W1753">
        <v>8</v>
      </c>
      <c r="X1753">
        <v>20</v>
      </c>
    </row>
    <row r="1754" spans="1:24" x14ac:dyDescent="0.25">
      <c r="E1754" t="s">
        <v>114</v>
      </c>
      <c r="F1754" s="1">
        <v>22.33</v>
      </c>
      <c r="G1754" s="1">
        <f t="shared" si="27"/>
        <v>22.33</v>
      </c>
      <c r="H1754" s="2">
        <v>44064</v>
      </c>
      <c r="W1754">
        <v>8</v>
      </c>
      <c r="X1754">
        <v>20</v>
      </c>
    </row>
    <row r="1755" spans="1:24" x14ac:dyDescent="0.25">
      <c r="A1755">
        <v>57</v>
      </c>
      <c r="E1755" t="s">
        <v>37</v>
      </c>
      <c r="F1755" s="1">
        <v>42752</v>
      </c>
      <c r="G1755" s="1">
        <f t="shared" si="27"/>
        <v>42752</v>
      </c>
      <c r="H1755" s="2">
        <v>44070</v>
      </c>
      <c r="J1755" t="s">
        <v>60</v>
      </c>
      <c r="W1755">
        <v>8</v>
      </c>
      <c r="X1755">
        <v>20</v>
      </c>
    </row>
    <row r="1756" spans="1:24" x14ac:dyDescent="0.25">
      <c r="A1756">
        <v>61</v>
      </c>
      <c r="E1756" t="s">
        <v>37</v>
      </c>
      <c r="F1756" s="1">
        <v>35328</v>
      </c>
      <c r="G1756" s="1">
        <f t="shared" si="27"/>
        <v>35328</v>
      </c>
      <c r="H1756" s="2">
        <v>44070</v>
      </c>
      <c r="J1756" t="s">
        <v>60</v>
      </c>
      <c r="W1756">
        <v>8</v>
      </c>
      <c r="X1756">
        <v>20</v>
      </c>
    </row>
    <row r="1757" spans="1:24" x14ac:dyDescent="0.25">
      <c r="E1757" t="s">
        <v>114</v>
      </c>
      <c r="F1757" s="1">
        <v>312.62</v>
      </c>
      <c r="G1757" s="1">
        <f t="shared" si="27"/>
        <v>312.62</v>
      </c>
      <c r="H1757" s="2">
        <v>44075</v>
      </c>
      <c r="W1757">
        <v>9</v>
      </c>
      <c r="X1757">
        <v>20</v>
      </c>
    </row>
    <row r="1758" spans="1:24" x14ac:dyDescent="0.25">
      <c r="E1758" t="s">
        <v>114</v>
      </c>
      <c r="F1758" s="1">
        <v>267.95999999999998</v>
      </c>
      <c r="G1758" s="1">
        <f t="shared" si="27"/>
        <v>267.95999999999998</v>
      </c>
      <c r="H1758" s="2">
        <v>44075</v>
      </c>
      <c r="W1758">
        <v>9</v>
      </c>
      <c r="X1758">
        <v>20</v>
      </c>
    </row>
    <row r="1759" spans="1:24" x14ac:dyDescent="0.25">
      <c r="E1759" t="s">
        <v>114</v>
      </c>
      <c r="F1759" s="1">
        <v>267.95999999999998</v>
      </c>
      <c r="G1759" s="1">
        <f t="shared" si="27"/>
        <v>267.95999999999998</v>
      </c>
      <c r="H1759" s="2">
        <v>44075</v>
      </c>
      <c r="W1759">
        <v>9</v>
      </c>
      <c r="X1759">
        <v>20</v>
      </c>
    </row>
    <row r="1760" spans="1:24" x14ac:dyDescent="0.25">
      <c r="E1760" t="s">
        <v>114</v>
      </c>
      <c r="F1760" s="1">
        <v>223.3</v>
      </c>
      <c r="G1760" s="1">
        <f t="shared" si="27"/>
        <v>223.3</v>
      </c>
      <c r="H1760" s="2">
        <v>44075</v>
      </c>
      <c r="W1760">
        <v>9</v>
      </c>
      <c r="X1760">
        <v>20</v>
      </c>
    </row>
    <row r="1761" spans="5:24" x14ac:dyDescent="0.25">
      <c r="E1761" t="s">
        <v>114</v>
      </c>
      <c r="F1761" s="1">
        <v>223.3</v>
      </c>
      <c r="G1761" s="1">
        <f t="shared" si="27"/>
        <v>223.3</v>
      </c>
      <c r="H1761" s="2">
        <v>44075</v>
      </c>
      <c r="W1761">
        <v>9</v>
      </c>
      <c r="X1761">
        <v>20</v>
      </c>
    </row>
    <row r="1762" spans="5:24" x14ac:dyDescent="0.25">
      <c r="E1762" t="s">
        <v>114</v>
      </c>
      <c r="F1762" s="1">
        <v>223.3</v>
      </c>
      <c r="G1762" s="1">
        <f t="shared" si="27"/>
        <v>223.3</v>
      </c>
      <c r="H1762" s="2">
        <v>44075</v>
      </c>
      <c r="W1762">
        <v>9</v>
      </c>
      <c r="X1762">
        <v>20</v>
      </c>
    </row>
    <row r="1763" spans="5:24" x14ac:dyDescent="0.25">
      <c r="E1763" t="s">
        <v>114</v>
      </c>
      <c r="F1763" s="1">
        <v>223.3</v>
      </c>
      <c r="G1763" s="1">
        <f t="shared" si="27"/>
        <v>223.3</v>
      </c>
      <c r="H1763" s="2">
        <v>44075</v>
      </c>
      <c r="W1763">
        <v>9</v>
      </c>
      <c r="X1763">
        <v>20</v>
      </c>
    </row>
    <row r="1764" spans="5:24" x14ac:dyDescent="0.25">
      <c r="E1764" t="s">
        <v>114</v>
      </c>
      <c r="F1764" s="1">
        <v>178.64</v>
      </c>
      <c r="G1764" s="1">
        <f t="shared" si="27"/>
        <v>178.64</v>
      </c>
      <c r="H1764" s="2">
        <v>44075</v>
      </c>
      <c r="W1764">
        <v>9</v>
      </c>
      <c r="X1764">
        <v>20</v>
      </c>
    </row>
    <row r="1765" spans="5:24" x14ac:dyDescent="0.25">
      <c r="E1765" t="s">
        <v>114</v>
      </c>
      <c r="F1765" s="1">
        <v>133.97999999999999</v>
      </c>
      <c r="G1765" s="1">
        <f t="shared" si="27"/>
        <v>133.97999999999999</v>
      </c>
      <c r="H1765" s="2">
        <v>44075</v>
      </c>
      <c r="W1765">
        <v>9</v>
      </c>
      <c r="X1765">
        <v>20</v>
      </c>
    </row>
    <row r="1766" spans="5:24" x14ac:dyDescent="0.25">
      <c r="E1766" t="s">
        <v>114</v>
      </c>
      <c r="F1766" s="1">
        <v>133.97999999999999</v>
      </c>
      <c r="G1766" s="1">
        <f t="shared" si="27"/>
        <v>133.97999999999999</v>
      </c>
      <c r="H1766" s="2">
        <v>44075</v>
      </c>
      <c r="W1766">
        <v>9</v>
      </c>
      <c r="X1766">
        <v>20</v>
      </c>
    </row>
    <row r="1767" spans="5:24" x14ac:dyDescent="0.25">
      <c r="E1767" t="s">
        <v>114</v>
      </c>
      <c r="F1767" s="1">
        <v>133.97999999999999</v>
      </c>
      <c r="G1767" s="1">
        <f t="shared" si="27"/>
        <v>133.97999999999999</v>
      </c>
      <c r="H1767" s="2">
        <v>44075</v>
      </c>
      <c r="W1767">
        <v>9</v>
      </c>
      <c r="X1767">
        <v>20</v>
      </c>
    </row>
    <row r="1768" spans="5:24" x14ac:dyDescent="0.25">
      <c r="E1768" t="s">
        <v>114</v>
      </c>
      <c r="F1768" s="1">
        <v>133.97999999999999</v>
      </c>
      <c r="G1768" s="1">
        <f t="shared" si="27"/>
        <v>133.97999999999999</v>
      </c>
      <c r="H1768" s="2">
        <v>44075</v>
      </c>
      <c r="W1768">
        <v>9</v>
      </c>
      <c r="X1768">
        <v>20</v>
      </c>
    </row>
    <row r="1769" spans="5:24" x14ac:dyDescent="0.25">
      <c r="E1769" t="s">
        <v>114</v>
      </c>
      <c r="F1769" s="1">
        <v>133.97999999999999</v>
      </c>
      <c r="G1769" s="1">
        <f t="shared" si="27"/>
        <v>133.97999999999999</v>
      </c>
      <c r="H1769" s="2">
        <v>44075</v>
      </c>
      <c r="W1769">
        <v>9</v>
      </c>
      <c r="X1769">
        <v>20</v>
      </c>
    </row>
    <row r="1770" spans="5:24" x14ac:dyDescent="0.25">
      <c r="E1770" t="s">
        <v>114</v>
      </c>
      <c r="F1770" s="1">
        <v>111.65</v>
      </c>
      <c r="G1770" s="1">
        <f t="shared" si="27"/>
        <v>111.65</v>
      </c>
      <c r="H1770" s="2">
        <v>44075</v>
      </c>
      <c r="W1770">
        <v>9</v>
      </c>
      <c r="X1770">
        <v>20</v>
      </c>
    </row>
    <row r="1771" spans="5:24" x14ac:dyDescent="0.25">
      <c r="E1771" t="s">
        <v>114</v>
      </c>
      <c r="F1771" s="1">
        <v>98</v>
      </c>
      <c r="G1771" s="1">
        <f t="shared" si="27"/>
        <v>98</v>
      </c>
      <c r="H1771" s="2">
        <v>44075</v>
      </c>
      <c r="W1771">
        <v>9</v>
      </c>
      <c r="X1771">
        <v>20</v>
      </c>
    </row>
    <row r="1772" spans="5:24" x14ac:dyDescent="0.25">
      <c r="E1772" t="s">
        <v>114</v>
      </c>
      <c r="F1772" s="1">
        <v>89.32</v>
      </c>
      <c r="G1772" s="1">
        <f t="shared" si="27"/>
        <v>89.32</v>
      </c>
      <c r="H1772" s="2">
        <v>44075</v>
      </c>
      <c r="W1772">
        <v>9</v>
      </c>
      <c r="X1772">
        <v>20</v>
      </c>
    </row>
    <row r="1773" spans="5:24" x14ac:dyDescent="0.25">
      <c r="E1773" t="s">
        <v>114</v>
      </c>
      <c r="F1773" s="1">
        <v>89.32</v>
      </c>
      <c r="G1773" s="1">
        <f t="shared" si="27"/>
        <v>89.32</v>
      </c>
      <c r="H1773" s="2">
        <v>44075</v>
      </c>
      <c r="W1773">
        <v>9</v>
      </c>
      <c r="X1773">
        <v>20</v>
      </c>
    </row>
    <row r="1774" spans="5:24" x14ac:dyDescent="0.25">
      <c r="E1774" t="s">
        <v>114</v>
      </c>
      <c r="F1774" s="1">
        <v>66.989999999999995</v>
      </c>
      <c r="G1774" s="1">
        <f t="shared" si="27"/>
        <v>66.989999999999995</v>
      </c>
      <c r="H1774" s="2">
        <v>44075</v>
      </c>
      <c r="W1774">
        <v>9</v>
      </c>
      <c r="X1774">
        <v>20</v>
      </c>
    </row>
    <row r="1775" spans="5:24" x14ac:dyDescent="0.25">
      <c r="E1775" t="s">
        <v>114</v>
      </c>
      <c r="F1775" s="1">
        <v>44.66</v>
      </c>
      <c r="G1775" s="1">
        <f t="shared" si="27"/>
        <v>44.66</v>
      </c>
      <c r="H1775" s="2">
        <v>44075</v>
      </c>
      <c r="W1775">
        <v>9</v>
      </c>
      <c r="X1775">
        <v>20</v>
      </c>
    </row>
    <row r="1776" spans="5:24" x14ac:dyDescent="0.25">
      <c r="E1776" t="s">
        <v>114</v>
      </c>
      <c r="F1776" s="1">
        <v>33.494999999999997</v>
      </c>
      <c r="G1776" s="1">
        <f t="shared" si="27"/>
        <v>33.494999999999997</v>
      </c>
      <c r="H1776" s="2">
        <v>44075</v>
      </c>
      <c r="W1776">
        <v>9</v>
      </c>
      <c r="X1776">
        <v>20</v>
      </c>
    </row>
    <row r="1777" spans="1:24" x14ac:dyDescent="0.25">
      <c r="E1777" t="s">
        <v>114</v>
      </c>
      <c r="F1777" s="1">
        <v>22.33</v>
      </c>
      <c r="G1777" s="1">
        <f t="shared" si="27"/>
        <v>22.33</v>
      </c>
      <c r="H1777" s="2">
        <v>44075</v>
      </c>
      <c r="W1777">
        <v>9</v>
      </c>
      <c r="X1777">
        <v>20</v>
      </c>
    </row>
    <row r="1778" spans="1:24" x14ac:dyDescent="0.25">
      <c r="A1778">
        <v>126</v>
      </c>
      <c r="E1778" t="s">
        <v>37</v>
      </c>
      <c r="F1778" s="1">
        <v>4096</v>
      </c>
      <c r="G1778" s="1">
        <f t="shared" si="27"/>
        <v>4096</v>
      </c>
      <c r="H1778" s="2">
        <v>44076</v>
      </c>
      <c r="J1778" t="s">
        <v>96</v>
      </c>
      <c r="W1778">
        <v>9</v>
      </c>
      <c r="X1778">
        <v>20</v>
      </c>
    </row>
    <row r="1779" spans="1:24" x14ac:dyDescent="0.25">
      <c r="E1779" t="s">
        <v>114</v>
      </c>
      <c r="F1779" s="1">
        <v>312.62</v>
      </c>
      <c r="G1779" s="1">
        <f t="shared" si="27"/>
        <v>312.62</v>
      </c>
      <c r="H1779" s="2">
        <v>44076</v>
      </c>
      <c r="W1779">
        <v>9</v>
      </c>
      <c r="X1779">
        <v>20</v>
      </c>
    </row>
    <row r="1780" spans="1:24" x14ac:dyDescent="0.25">
      <c r="E1780" t="s">
        <v>114</v>
      </c>
      <c r="F1780" s="1">
        <v>178.64</v>
      </c>
      <c r="G1780" s="1">
        <f t="shared" si="27"/>
        <v>178.64</v>
      </c>
      <c r="H1780" s="2">
        <v>44076</v>
      </c>
      <c r="W1780">
        <v>9</v>
      </c>
      <c r="X1780">
        <v>20</v>
      </c>
    </row>
    <row r="1781" spans="1:24" x14ac:dyDescent="0.25">
      <c r="E1781" t="s">
        <v>114</v>
      </c>
      <c r="F1781" s="1">
        <v>156.31</v>
      </c>
      <c r="G1781" s="1">
        <f t="shared" si="27"/>
        <v>156.31</v>
      </c>
      <c r="H1781" s="2">
        <v>44076</v>
      </c>
      <c r="W1781">
        <v>9</v>
      </c>
      <c r="X1781">
        <v>20</v>
      </c>
    </row>
    <row r="1782" spans="1:24" x14ac:dyDescent="0.25">
      <c r="E1782" t="s">
        <v>114</v>
      </c>
      <c r="F1782" s="1">
        <v>133.97999999999999</v>
      </c>
      <c r="G1782" s="1">
        <f t="shared" si="27"/>
        <v>133.97999999999999</v>
      </c>
      <c r="H1782" s="2">
        <v>44076</v>
      </c>
      <c r="W1782">
        <v>9</v>
      </c>
      <c r="X1782">
        <v>20</v>
      </c>
    </row>
    <row r="1783" spans="1:24" x14ac:dyDescent="0.25">
      <c r="E1783" t="s">
        <v>114</v>
      </c>
      <c r="F1783" s="1">
        <v>267.95999999999998</v>
      </c>
      <c r="G1783" s="1">
        <f t="shared" si="27"/>
        <v>267.95999999999998</v>
      </c>
      <c r="H1783" s="2">
        <v>44077</v>
      </c>
      <c r="W1783">
        <v>9</v>
      </c>
      <c r="X1783">
        <v>20</v>
      </c>
    </row>
    <row r="1784" spans="1:24" x14ac:dyDescent="0.25">
      <c r="E1784" t="s">
        <v>114</v>
      </c>
      <c r="F1784" s="1">
        <v>223.3</v>
      </c>
      <c r="G1784" s="1">
        <f t="shared" si="27"/>
        <v>223.3</v>
      </c>
      <c r="H1784" s="2">
        <v>44077</v>
      </c>
      <c r="W1784">
        <v>9</v>
      </c>
      <c r="X1784">
        <v>20</v>
      </c>
    </row>
    <row r="1785" spans="1:24" x14ac:dyDescent="0.25">
      <c r="E1785" t="s">
        <v>114</v>
      </c>
      <c r="F1785" s="1">
        <v>133.97999999999999</v>
      </c>
      <c r="G1785" s="1">
        <f t="shared" si="27"/>
        <v>133.97999999999999</v>
      </c>
      <c r="H1785" s="2">
        <v>44077</v>
      </c>
      <c r="W1785">
        <v>9</v>
      </c>
      <c r="X1785">
        <v>20</v>
      </c>
    </row>
    <row r="1786" spans="1:24" x14ac:dyDescent="0.25">
      <c r="E1786" t="s">
        <v>114</v>
      </c>
      <c r="F1786" s="1">
        <v>98</v>
      </c>
      <c r="G1786" s="1">
        <f t="shared" si="27"/>
        <v>98</v>
      </c>
      <c r="H1786" s="2">
        <v>44077</v>
      </c>
      <c r="W1786">
        <v>9</v>
      </c>
      <c r="X1786">
        <v>20</v>
      </c>
    </row>
    <row r="1787" spans="1:24" x14ac:dyDescent="0.25">
      <c r="E1787" t="s">
        <v>114</v>
      </c>
      <c r="F1787" s="1">
        <v>178.64</v>
      </c>
      <c r="G1787" s="1">
        <f t="shared" si="27"/>
        <v>178.64</v>
      </c>
      <c r="H1787" s="2">
        <v>44078</v>
      </c>
      <c r="W1787">
        <v>9</v>
      </c>
      <c r="X1787">
        <v>20</v>
      </c>
    </row>
    <row r="1788" spans="1:24" x14ac:dyDescent="0.25">
      <c r="E1788" t="s">
        <v>114</v>
      </c>
      <c r="F1788" s="1">
        <v>316</v>
      </c>
      <c r="G1788" s="1">
        <f t="shared" si="27"/>
        <v>316</v>
      </c>
      <c r="H1788" s="2">
        <v>44082</v>
      </c>
      <c r="W1788">
        <v>9</v>
      </c>
      <c r="X1788">
        <v>20</v>
      </c>
    </row>
    <row r="1789" spans="1:24" x14ac:dyDescent="0.25">
      <c r="E1789" t="s">
        <v>114</v>
      </c>
      <c r="F1789" s="1">
        <v>223.3</v>
      </c>
      <c r="G1789" s="1">
        <f t="shared" si="27"/>
        <v>223.3</v>
      </c>
      <c r="H1789" s="2">
        <v>44082</v>
      </c>
      <c r="W1789">
        <v>9</v>
      </c>
      <c r="X1789">
        <v>20</v>
      </c>
    </row>
    <row r="1790" spans="1:24" x14ac:dyDescent="0.25">
      <c r="E1790" t="s">
        <v>114</v>
      </c>
      <c r="F1790" s="1">
        <v>178.64</v>
      </c>
      <c r="G1790" s="1">
        <f t="shared" si="27"/>
        <v>178.64</v>
      </c>
      <c r="H1790" s="2">
        <v>44082</v>
      </c>
      <c r="W1790">
        <v>9</v>
      </c>
      <c r="X1790">
        <v>20</v>
      </c>
    </row>
    <row r="1791" spans="1:24" x14ac:dyDescent="0.25">
      <c r="E1791" t="s">
        <v>114</v>
      </c>
      <c r="F1791" s="1">
        <v>178.64</v>
      </c>
      <c r="G1791" s="1">
        <f t="shared" si="27"/>
        <v>178.64</v>
      </c>
      <c r="H1791" s="2">
        <v>44082</v>
      </c>
      <c r="W1791">
        <v>9</v>
      </c>
      <c r="X1791">
        <v>20</v>
      </c>
    </row>
    <row r="1792" spans="1:24" x14ac:dyDescent="0.25">
      <c r="E1792" t="s">
        <v>114</v>
      </c>
      <c r="F1792" s="1">
        <v>44.66</v>
      </c>
      <c r="G1792" s="1">
        <f t="shared" si="27"/>
        <v>44.66</v>
      </c>
      <c r="H1792" s="2">
        <v>44082</v>
      </c>
      <c r="W1792">
        <v>9</v>
      </c>
      <c r="X1792">
        <v>20</v>
      </c>
    </row>
    <row r="1793" spans="1:24" x14ac:dyDescent="0.25">
      <c r="E1793" t="s">
        <v>114</v>
      </c>
      <c r="F1793" s="1">
        <v>223.3</v>
      </c>
      <c r="G1793" s="1">
        <f t="shared" si="27"/>
        <v>223.3</v>
      </c>
      <c r="H1793" s="2">
        <v>44083</v>
      </c>
      <c r="W1793">
        <v>9</v>
      </c>
      <c r="X1793">
        <v>20</v>
      </c>
    </row>
    <row r="1794" spans="1:24" x14ac:dyDescent="0.25">
      <c r="E1794" t="s">
        <v>114</v>
      </c>
      <c r="F1794" s="1">
        <v>98</v>
      </c>
      <c r="G1794" s="1">
        <f t="shared" si="27"/>
        <v>98</v>
      </c>
      <c r="H1794" s="2">
        <v>44083</v>
      </c>
      <c r="W1794">
        <v>9</v>
      </c>
      <c r="X1794">
        <v>20</v>
      </c>
    </row>
    <row r="1795" spans="1:24" x14ac:dyDescent="0.25">
      <c r="E1795" t="s">
        <v>114</v>
      </c>
      <c r="F1795" s="1">
        <v>89.32</v>
      </c>
      <c r="G1795" s="1">
        <f t="shared" si="27"/>
        <v>89.32</v>
      </c>
      <c r="H1795" s="2">
        <v>44083</v>
      </c>
      <c r="W1795">
        <v>9</v>
      </c>
      <c r="X1795">
        <v>20</v>
      </c>
    </row>
    <row r="1796" spans="1:24" x14ac:dyDescent="0.25">
      <c r="E1796" t="s">
        <v>114</v>
      </c>
      <c r="F1796" s="1">
        <v>44.66</v>
      </c>
      <c r="G1796" s="1">
        <f t="shared" ref="G1796:G1859" si="28">ABS(F1796)</f>
        <v>44.66</v>
      </c>
      <c r="H1796" s="2">
        <v>44083</v>
      </c>
      <c r="W1796">
        <v>9</v>
      </c>
      <c r="X1796">
        <v>20</v>
      </c>
    </row>
    <row r="1797" spans="1:24" x14ac:dyDescent="0.25">
      <c r="E1797" t="s">
        <v>114</v>
      </c>
      <c r="F1797" s="1">
        <v>44.66</v>
      </c>
      <c r="G1797" s="1">
        <f t="shared" si="28"/>
        <v>44.66</v>
      </c>
      <c r="H1797" s="2">
        <v>44083</v>
      </c>
      <c r="W1797">
        <v>9</v>
      </c>
      <c r="X1797">
        <v>20</v>
      </c>
    </row>
    <row r="1798" spans="1:24" x14ac:dyDescent="0.25">
      <c r="E1798" t="s">
        <v>114</v>
      </c>
      <c r="F1798" s="1">
        <v>223.3</v>
      </c>
      <c r="G1798" s="1">
        <f t="shared" si="28"/>
        <v>223.3</v>
      </c>
      <c r="H1798" s="2">
        <v>44084</v>
      </c>
      <c r="W1798">
        <v>9</v>
      </c>
      <c r="X1798">
        <v>20</v>
      </c>
    </row>
    <row r="1799" spans="1:24" x14ac:dyDescent="0.25">
      <c r="E1799" t="s">
        <v>114</v>
      </c>
      <c r="F1799" s="1">
        <v>39.5</v>
      </c>
      <c r="G1799" s="1">
        <f t="shared" si="28"/>
        <v>39.5</v>
      </c>
      <c r="H1799" s="2">
        <v>44084</v>
      </c>
      <c r="W1799">
        <v>9</v>
      </c>
      <c r="X1799">
        <v>20</v>
      </c>
    </row>
    <row r="1800" spans="1:24" x14ac:dyDescent="0.25">
      <c r="E1800" t="s">
        <v>114</v>
      </c>
      <c r="F1800" s="1">
        <v>158</v>
      </c>
      <c r="G1800" s="1">
        <f t="shared" si="28"/>
        <v>158</v>
      </c>
      <c r="H1800" s="2">
        <v>44088</v>
      </c>
      <c r="W1800">
        <v>9</v>
      </c>
      <c r="X1800">
        <v>20</v>
      </c>
    </row>
    <row r="1801" spans="1:24" x14ac:dyDescent="0.25">
      <c r="E1801" t="s">
        <v>114</v>
      </c>
      <c r="F1801" s="1">
        <v>44.66</v>
      </c>
      <c r="G1801" s="1">
        <f t="shared" si="28"/>
        <v>44.66</v>
      </c>
      <c r="H1801" s="2">
        <v>44088</v>
      </c>
      <c r="W1801">
        <v>9</v>
      </c>
      <c r="X1801">
        <v>20</v>
      </c>
    </row>
    <row r="1802" spans="1:24" x14ac:dyDescent="0.25">
      <c r="E1802" t="s">
        <v>114</v>
      </c>
      <c r="F1802" s="1">
        <v>312.62</v>
      </c>
      <c r="G1802" s="1">
        <f t="shared" si="28"/>
        <v>312.62</v>
      </c>
      <c r="H1802" s="2">
        <v>44089</v>
      </c>
      <c r="W1802">
        <v>9</v>
      </c>
      <c r="X1802">
        <v>20</v>
      </c>
    </row>
    <row r="1803" spans="1:24" x14ac:dyDescent="0.25">
      <c r="E1803" t="s">
        <v>114</v>
      </c>
      <c r="F1803" s="1">
        <v>79</v>
      </c>
      <c r="G1803" s="1">
        <f t="shared" si="28"/>
        <v>79</v>
      </c>
      <c r="H1803" s="2">
        <v>44089</v>
      </c>
      <c r="W1803">
        <v>9</v>
      </c>
      <c r="X1803">
        <v>20</v>
      </c>
    </row>
    <row r="1804" spans="1:24" x14ac:dyDescent="0.25">
      <c r="E1804" t="s">
        <v>114</v>
      </c>
      <c r="F1804" s="1">
        <v>44.66</v>
      </c>
      <c r="G1804" s="1">
        <f t="shared" si="28"/>
        <v>44.66</v>
      </c>
      <c r="H1804" s="2">
        <v>44089</v>
      </c>
      <c r="W1804">
        <v>9</v>
      </c>
      <c r="X1804">
        <v>20</v>
      </c>
    </row>
    <row r="1805" spans="1:24" x14ac:dyDescent="0.25">
      <c r="E1805" t="s">
        <v>114</v>
      </c>
      <c r="F1805" s="1">
        <v>312.62</v>
      </c>
      <c r="G1805" s="1">
        <f t="shared" si="28"/>
        <v>312.62</v>
      </c>
      <c r="H1805" s="2">
        <v>44090</v>
      </c>
      <c r="W1805">
        <v>9</v>
      </c>
      <c r="X1805">
        <v>20</v>
      </c>
    </row>
    <row r="1806" spans="1:24" x14ac:dyDescent="0.25">
      <c r="E1806" t="s">
        <v>114</v>
      </c>
      <c r="F1806" s="1">
        <v>276.5</v>
      </c>
      <c r="G1806" s="1">
        <f t="shared" si="28"/>
        <v>276.5</v>
      </c>
      <c r="H1806" s="2">
        <v>44090</v>
      </c>
      <c r="W1806">
        <v>9</v>
      </c>
      <c r="X1806">
        <v>20</v>
      </c>
    </row>
    <row r="1807" spans="1:24" x14ac:dyDescent="0.25">
      <c r="A1807">
        <v>165</v>
      </c>
      <c r="E1807" t="s">
        <v>37</v>
      </c>
      <c r="F1807" s="1">
        <v>784</v>
      </c>
      <c r="G1807" s="1">
        <f t="shared" si="28"/>
        <v>784</v>
      </c>
      <c r="H1807" s="2">
        <v>44091</v>
      </c>
      <c r="J1807" t="s">
        <v>96</v>
      </c>
      <c r="W1807">
        <v>9</v>
      </c>
      <c r="X1807">
        <v>20</v>
      </c>
    </row>
    <row r="1808" spans="1:24" x14ac:dyDescent="0.25">
      <c r="E1808" t="s">
        <v>114</v>
      </c>
      <c r="F1808" s="1">
        <v>276.5</v>
      </c>
      <c r="G1808" s="1">
        <f t="shared" si="28"/>
        <v>276.5</v>
      </c>
      <c r="H1808" s="2">
        <v>44091</v>
      </c>
      <c r="W1808">
        <v>9</v>
      </c>
      <c r="X1808">
        <v>20</v>
      </c>
    </row>
    <row r="1809" spans="1:24" x14ac:dyDescent="0.25">
      <c r="E1809" t="s">
        <v>114</v>
      </c>
      <c r="F1809" s="1">
        <v>267.95999999999998</v>
      </c>
      <c r="G1809" s="1">
        <f t="shared" si="28"/>
        <v>267.95999999999998</v>
      </c>
      <c r="H1809" s="2">
        <v>44091</v>
      </c>
      <c r="W1809">
        <v>9</v>
      </c>
      <c r="X1809">
        <v>20</v>
      </c>
    </row>
    <row r="1810" spans="1:24" x14ac:dyDescent="0.25">
      <c r="E1810" t="s">
        <v>114</v>
      </c>
      <c r="F1810" s="1">
        <v>44.66</v>
      </c>
      <c r="G1810" s="1">
        <f t="shared" si="28"/>
        <v>44.66</v>
      </c>
      <c r="H1810" s="2">
        <v>44091</v>
      </c>
      <c r="W1810">
        <v>9</v>
      </c>
      <c r="X1810">
        <v>20</v>
      </c>
    </row>
    <row r="1811" spans="1:24" x14ac:dyDescent="0.25">
      <c r="E1811" t="s">
        <v>114</v>
      </c>
      <c r="F1811" s="1">
        <v>316</v>
      </c>
      <c r="G1811" s="1">
        <f t="shared" si="28"/>
        <v>316</v>
      </c>
      <c r="H1811" s="2">
        <v>44092</v>
      </c>
      <c r="W1811">
        <v>9</v>
      </c>
      <c r="X1811">
        <v>20</v>
      </c>
    </row>
    <row r="1812" spans="1:24" x14ac:dyDescent="0.25">
      <c r="E1812" t="s">
        <v>114</v>
      </c>
      <c r="F1812" s="1">
        <v>223.3</v>
      </c>
      <c r="G1812" s="1">
        <f t="shared" si="28"/>
        <v>223.3</v>
      </c>
      <c r="H1812" s="2">
        <v>44092</v>
      </c>
      <c r="W1812">
        <v>9</v>
      </c>
      <c r="X1812">
        <v>20</v>
      </c>
    </row>
    <row r="1813" spans="1:24" x14ac:dyDescent="0.25">
      <c r="E1813" t="s">
        <v>114</v>
      </c>
      <c r="F1813" s="1">
        <v>133.97999999999999</v>
      </c>
      <c r="G1813" s="1">
        <f t="shared" si="28"/>
        <v>133.97999999999999</v>
      </c>
      <c r="H1813" s="2">
        <v>44092</v>
      </c>
      <c r="W1813">
        <v>9</v>
      </c>
      <c r="X1813">
        <v>20</v>
      </c>
    </row>
    <row r="1814" spans="1:24" x14ac:dyDescent="0.25">
      <c r="E1814" t="s">
        <v>114</v>
      </c>
      <c r="F1814" s="1">
        <v>133.97999999999999</v>
      </c>
      <c r="G1814" s="1">
        <f t="shared" si="28"/>
        <v>133.97999999999999</v>
      </c>
      <c r="H1814" s="2">
        <v>44092</v>
      </c>
      <c r="W1814">
        <v>9</v>
      </c>
      <c r="X1814">
        <v>20</v>
      </c>
    </row>
    <row r="1815" spans="1:24" x14ac:dyDescent="0.25">
      <c r="A1815">
        <v>60</v>
      </c>
      <c r="E1815" t="s">
        <v>37</v>
      </c>
      <c r="F1815" s="1">
        <v>37888</v>
      </c>
      <c r="G1815" s="1">
        <f t="shared" si="28"/>
        <v>37888</v>
      </c>
      <c r="H1815" s="2">
        <v>44104</v>
      </c>
      <c r="J1815" t="s">
        <v>60</v>
      </c>
      <c r="W1815">
        <v>9</v>
      </c>
      <c r="X1815">
        <v>20</v>
      </c>
    </row>
    <row r="1816" spans="1:24" x14ac:dyDescent="0.25">
      <c r="E1816" t="s">
        <v>114</v>
      </c>
      <c r="F1816" s="1">
        <v>312.62</v>
      </c>
      <c r="G1816" s="1">
        <f t="shared" si="28"/>
        <v>312.62</v>
      </c>
      <c r="H1816" s="2">
        <v>44105</v>
      </c>
      <c r="W1816">
        <v>10</v>
      </c>
      <c r="X1816">
        <v>20</v>
      </c>
    </row>
    <row r="1817" spans="1:24" x14ac:dyDescent="0.25">
      <c r="E1817" t="s">
        <v>114</v>
      </c>
      <c r="F1817" s="1">
        <v>312.62</v>
      </c>
      <c r="G1817" s="1">
        <f t="shared" si="28"/>
        <v>312.62</v>
      </c>
      <c r="H1817" s="2">
        <v>44105</v>
      </c>
      <c r="W1817">
        <v>10</v>
      </c>
      <c r="X1817">
        <v>20</v>
      </c>
    </row>
    <row r="1818" spans="1:24" x14ac:dyDescent="0.25">
      <c r="E1818" t="s">
        <v>114</v>
      </c>
      <c r="F1818" s="1">
        <v>312.62</v>
      </c>
      <c r="G1818" s="1">
        <f t="shared" si="28"/>
        <v>312.62</v>
      </c>
      <c r="H1818" s="2">
        <v>44105</v>
      </c>
      <c r="W1818">
        <v>10</v>
      </c>
      <c r="X1818">
        <v>20</v>
      </c>
    </row>
    <row r="1819" spans="1:24" x14ac:dyDescent="0.25">
      <c r="E1819" t="s">
        <v>114</v>
      </c>
      <c r="F1819" s="1">
        <v>267.95999999999998</v>
      </c>
      <c r="G1819" s="1">
        <f t="shared" si="28"/>
        <v>267.95999999999998</v>
      </c>
      <c r="H1819" s="2">
        <v>44105</v>
      </c>
      <c r="W1819">
        <v>10</v>
      </c>
      <c r="X1819">
        <v>20</v>
      </c>
    </row>
    <row r="1820" spans="1:24" x14ac:dyDescent="0.25">
      <c r="E1820" t="s">
        <v>114</v>
      </c>
      <c r="F1820" s="1">
        <v>267.95999999999998</v>
      </c>
      <c r="G1820" s="1">
        <f t="shared" si="28"/>
        <v>267.95999999999998</v>
      </c>
      <c r="H1820" s="2">
        <v>44105</v>
      </c>
      <c r="W1820">
        <v>10</v>
      </c>
      <c r="X1820">
        <v>20</v>
      </c>
    </row>
    <row r="1821" spans="1:24" x14ac:dyDescent="0.25">
      <c r="E1821" t="s">
        <v>114</v>
      </c>
      <c r="F1821" s="1">
        <v>267.95999999999998</v>
      </c>
      <c r="G1821" s="1">
        <f t="shared" si="28"/>
        <v>267.95999999999998</v>
      </c>
      <c r="H1821" s="2">
        <v>44105</v>
      </c>
      <c r="W1821">
        <v>10</v>
      </c>
      <c r="X1821">
        <v>20</v>
      </c>
    </row>
    <row r="1822" spans="1:24" x14ac:dyDescent="0.25">
      <c r="E1822" t="s">
        <v>114</v>
      </c>
      <c r="F1822" s="1">
        <v>223.3</v>
      </c>
      <c r="G1822" s="1">
        <f t="shared" si="28"/>
        <v>223.3</v>
      </c>
      <c r="H1822" s="2">
        <v>44105</v>
      </c>
      <c r="W1822">
        <v>10</v>
      </c>
      <c r="X1822">
        <v>20</v>
      </c>
    </row>
    <row r="1823" spans="1:24" x14ac:dyDescent="0.25">
      <c r="E1823" t="s">
        <v>114</v>
      </c>
      <c r="F1823" s="1">
        <v>223.3</v>
      </c>
      <c r="G1823" s="1">
        <f t="shared" si="28"/>
        <v>223.3</v>
      </c>
      <c r="H1823" s="2">
        <v>44105</v>
      </c>
      <c r="W1823">
        <v>10</v>
      </c>
      <c r="X1823">
        <v>20</v>
      </c>
    </row>
    <row r="1824" spans="1:24" x14ac:dyDescent="0.25">
      <c r="E1824" t="s">
        <v>114</v>
      </c>
      <c r="F1824" s="1">
        <v>223.3</v>
      </c>
      <c r="G1824" s="1">
        <f t="shared" si="28"/>
        <v>223.3</v>
      </c>
      <c r="H1824" s="2">
        <v>44105</v>
      </c>
      <c r="W1824">
        <v>10</v>
      </c>
      <c r="X1824">
        <v>20</v>
      </c>
    </row>
    <row r="1825" spans="5:24" x14ac:dyDescent="0.25">
      <c r="E1825" t="s">
        <v>114</v>
      </c>
      <c r="F1825" s="1">
        <v>200.97</v>
      </c>
      <c r="G1825" s="1">
        <f t="shared" si="28"/>
        <v>200.97</v>
      </c>
      <c r="H1825" s="2">
        <v>44105</v>
      </c>
      <c r="W1825">
        <v>10</v>
      </c>
      <c r="X1825">
        <v>20</v>
      </c>
    </row>
    <row r="1826" spans="5:24" x14ac:dyDescent="0.25">
      <c r="E1826" t="s">
        <v>114</v>
      </c>
      <c r="F1826" s="1">
        <v>200.97</v>
      </c>
      <c r="G1826" s="1">
        <f t="shared" si="28"/>
        <v>200.97</v>
      </c>
      <c r="H1826" s="2">
        <v>44105</v>
      </c>
      <c r="W1826">
        <v>10</v>
      </c>
      <c r="X1826">
        <v>20</v>
      </c>
    </row>
    <row r="1827" spans="5:24" x14ac:dyDescent="0.25">
      <c r="E1827" t="s">
        <v>114</v>
      </c>
      <c r="F1827" s="1">
        <v>178.64</v>
      </c>
      <c r="G1827" s="1">
        <f t="shared" si="28"/>
        <v>178.64</v>
      </c>
      <c r="H1827" s="2">
        <v>44105</v>
      </c>
      <c r="W1827">
        <v>10</v>
      </c>
      <c r="X1827">
        <v>20</v>
      </c>
    </row>
    <row r="1828" spans="5:24" x14ac:dyDescent="0.25">
      <c r="E1828" t="s">
        <v>114</v>
      </c>
      <c r="F1828" s="1">
        <v>178.64</v>
      </c>
      <c r="G1828" s="1">
        <f t="shared" si="28"/>
        <v>178.64</v>
      </c>
      <c r="H1828" s="2">
        <v>44105</v>
      </c>
      <c r="W1828">
        <v>10</v>
      </c>
      <c r="X1828">
        <v>20</v>
      </c>
    </row>
    <row r="1829" spans="5:24" x14ac:dyDescent="0.25">
      <c r="E1829" t="s">
        <v>114</v>
      </c>
      <c r="F1829" s="1">
        <v>178.64</v>
      </c>
      <c r="G1829" s="1">
        <f t="shared" si="28"/>
        <v>178.64</v>
      </c>
      <c r="H1829" s="2">
        <v>44105</v>
      </c>
      <c r="W1829">
        <v>10</v>
      </c>
      <c r="X1829">
        <v>20</v>
      </c>
    </row>
    <row r="1830" spans="5:24" x14ac:dyDescent="0.25">
      <c r="E1830" t="s">
        <v>114</v>
      </c>
      <c r="F1830" s="1">
        <v>178.64</v>
      </c>
      <c r="G1830" s="1">
        <f t="shared" si="28"/>
        <v>178.64</v>
      </c>
      <c r="H1830" s="2">
        <v>44105</v>
      </c>
      <c r="W1830">
        <v>10</v>
      </c>
      <c r="X1830">
        <v>20</v>
      </c>
    </row>
    <row r="1831" spans="5:24" x14ac:dyDescent="0.25">
      <c r="E1831" t="s">
        <v>114</v>
      </c>
      <c r="F1831" s="1">
        <v>178.64</v>
      </c>
      <c r="G1831" s="1">
        <f t="shared" si="28"/>
        <v>178.64</v>
      </c>
      <c r="H1831" s="2">
        <v>44105</v>
      </c>
      <c r="W1831">
        <v>10</v>
      </c>
      <c r="X1831">
        <v>20</v>
      </c>
    </row>
    <row r="1832" spans="5:24" x14ac:dyDescent="0.25">
      <c r="E1832" t="s">
        <v>114</v>
      </c>
      <c r="F1832" s="1">
        <v>178.64</v>
      </c>
      <c r="G1832" s="1">
        <f t="shared" si="28"/>
        <v>178.64</v>
      </c>
      <c r="H1832" s="2">
        <v>44105</v>
      </c>
      <c r="W1832">
        <v>10</v>
      </c>
      <c r="X1832">
        <v>20</v>
      </c>
    </row>
    <row r="1833" spans="5:24" x14ac:dyDescent="0.25">
      <c r="E1833" t="s">
        <v>114</v>
      </c>
      <c r="F1833" s="1">
        <v>133.97999999999999</v>
      </c>
      <c r="G1833" s="1">
        <f t="shared" si="28"/>
        <v>133.97999999999999</v>
      </c>
      <c r="H1833" s="2">
        <v>44105</v>
      </c>
      <c r="W1833">
        <v>10</v>
      </c>
      <c r="X1833">
        <v>20</v>
      </c>
    </row>
    <row r="1834" spans="5:24" x14ac:dyDescent="0.25">
      <c r="E1834" t="s">
        <v>114</v>
      </c>
      <c r="F1834" s="1">
        <v>133.97999999999999</v>
      </c>
      <c r="G1834" s="1">
        <f t="shared" si="28"/>
        <v>133.97999999999999</v>
      </c>
      <c r="H1834" s="2">
        <v>44105</v>
      </c>
      <c r="W1834">
        <v>10</v>
      </c>
      <c r="X1834">
        <v>20</v>
      </c>
    </row>
    <row r="1835" spans="5:24" x14ac:dyDescent="0.25">
      <c r="E1835" t="s">
        <v>114</v>
      </c>
      <c r="F1835" s="1">
        <v>133.97999999999999</v>
      </c>
      <c r="G1835" s="1">
        <f t="shared" si="28"/>
        <v>133.97999999999999</v>
      </c>
      <c r="H1835" s="2">
        <v>44105</v>
      </c>
      <c r="W1835">
        <v>10</v>
      </c>
      <c r="X1835">
        <v>20</v>
      </c>
    </row>
    <row r="1836" spans="5:24" x14ac:dyDescent="0.25">
      <c r="E1836" t="s">
        <v>114</v>
      </c>
      <c r="F1836" s="1">
        <v>89.32</v>
      </c>
      <c r="G1836" s="1">
        <f t="shared" si="28"/>
        <v>89.32</v>
      </c>
      <c r="H1836" s="2">
        <v>44105</v>
      </c>
      <c r="W1836">
        <v>10</v>
      </c>
      <c r="X1836">
        <v>20</v>
      </c>
    </row>
    <row r="1837" spans="5:24" x14ac:dyDescent="0.25">
      <c r="E1837" t="s">
        <v>114</v>
      </c>
      <c r="F1837" s="1">
        <v>49</v>
      </c>
      <c r="G1837" s="1">
        <f t="shared" si="28"/>
        <v>49</v>
      </c>
      <c r="H1837" s="2">
        <v>44105</v>
      </c>
      <c r="W1837">
        <v>10</v>
      </c>
      <c r="X1837">
        <v>20</v>
      </c>
    </row>
    <row r="1838" spans="5:24" x14ac:dyDescent="0.25">
      <c r="E1838" t="s">
        <v>114</v>
      </c>
      <c r="F1838" s="1">
        <v>44.66</v>
      </c>
      <c r="G1838" s="1">
        <f t="shared" si="28"/>
        <v>44.66</v>
      </c>
      <c r="H1838" s="2">
        <v>44105</v>
      </c>
      <c r="W1838">
        <v>10</v>
      </c>
      <c r="X1838">
        <v>20</v>
      </c>
    </row>
    <row r="1839" spans="5:24" x14ac:dyDescent="0.25">
      <c r="E1839" t="s">
        <v>114</v>
      </c>
      <c r="F1839" s="1">
        <v>44.66</v>
      </c>
      <c r="G1839" s="1">
        <f t="shared" si="28"/>
        <v>44.66</v>
      </c>
      <c r="H1839" s="2">
        <v>44105</v>
      </c>
      <c r="W1839">
        <v>10</v>
      </c>
      <c r="X1839">
        <v>20</v>
      </c>
    </row>
    <row r="1840" spans="5:24" x14ac:dyDescent="0.25">
      <c r="E1840" t="s">
        <v>114</v>
      </c>
      <c r="F1840" s="1">
        <v>44.66</v>
      </c>
      <c r="G1840" s="1">
        <f t="shared" si="28"/>
        <v>44.66</v>
      </c>
      <c r="H1840" s="2">
        <v>44105</v>
      </c>
      <c r="W1840">
        <v>10</v>
      </c>
      <c r="X1840">
        <v>20</v>
      </c>
    </row>
    <row r="1841" spans="1:24" x14ac:dyDescent="0.25">
      <c r="E1841" t="s">
        <v>114</v>
      </c>
      <c r="F1841" s="1">
        <v>44.66</v>
      </c>
      <c r="G1841" s="1">
        <f t="shared" si="28"/>
        <v>44.66</v>
      </c>
      <c r="H1841" s="2">
        <v>44105</v>
      </c>
      <c r="W1841">
        <v>10</v>
      </c>
      <c r="X1841">
        <v>20</v>
      </c>
    </row>
    <row r="1842" spans="1:24" x14ac:dyDescent="0.25">
      <c r="E1842" t="s">
        <v>114</v>
      </c>
      <c r="F1842" s="1">
        <v>44.66</v>
      </c>
      <c r="G1842" s="1">
        <f t="shared" si="28"/>
        <v>44.66</v>
      </c>
      <c r="H1842" s="2">
        <v>44105</v>
      </c>
      <c r="W1842">
        <v>10</v>
      </c>
      <c r="X1842">
        <v>20</v>
      </c>
    </row>
    <row r="1843" spans="1:24" x14ac:dyDescent="0.25">
      <c r="E1843" t="s">
        <v>114</v>
      </c>
      <c r="F1843" s="1">
        <v>44.66</v>
      </c>
      <c r="G1843" s="1">
        <f t="shared" si="28"/>
        <v>44.66</v>
      </c>
      <c r="H1843" s="2">
        <v>44105</v>
      </c>
      <c r="W1843">
        <v>10</v>
      </c>
      <c r="X1843">
        <v>20</v>
      </c>
    </row>
    <row r="1844" spans="1:24" x14ac:dyDescent="0.25">
      <c r="E1844" t="s">
        <v>114</v>
      </c>
      <c r="F1844" s="1">
        <v>44.66</v>
      </c>
      <c r="G1844" s="1">
        <f t="shared" si="28"/>
        <v>44.66</v>
      </c>
      <c r="H1844" s="2">
        <v>44105</v>
      </c>
      <c r="W1844">
        <v>10</v>
      </c>
      <c r="X1844">
        <v>20</v>
      </c>
    </row>
    <row r="1845" spans="1:24" x14ac:dyDescent="0.25">
      <c r="E1845" t="s">
        <v>114</v>
      </c>
      <c r="F1845" s="1">
        <v>22.33</v>
      </c>
      <c r="G1845" s="1">
        <f t="shared" si="28"/>
        <v>22.33</v>
      </c>
      <c r="H1845" s="2">
        <v>44105</v>
      </c>
      <c r="W1845">
        <v>10</v>
      </c>
      <c r="X1845">
        <v>20</v>
      </c>
    </row>
    <row r="1846" spans="1:24" x14ac:dyDescent="0.25">
      <c r="A1846">
        <v>55</v>
      </c>
      <c r="E1846" t="s">
        <v>37</v>
      </c>
      <c r="F1846" s="1">
        <v>44480</v>
      </c>
      <c r="G1846" s="1">
        <f t="shared" si="28"/>
        <v>44480</v>
      </c>
      <c r="H1846" s="2">
        <v>44106</v>
      </c>
      <c r="J1846" t="s">
        <v>58</v>
      </c>
      <c r="W1846">
        <v>10</v>
      </c>
      <c r="X1846">
        <v>20</v>
      </c>
    </row>
    <row r="1847" spans="1:24" x14ac:dyDescent="0.25">
      <c r="E1847" t="s">
        <v>114</v>
      </c>
      <c r="F1847" s="1">
        <v>178.64</v>
      </c>
      <c r="G1847" s="1">
        <f t="shared" si="28"/>
        <v>178.64</v>
      </c>
      <c r="H1847" s="2">
        <v>44106</v>
      </c>
      <c r="W1847">
        <v>10</v>
      </c>
      <c r="X1847">
        <v>20</v>
      </c>
    </row>
    <row r="1848" spans="1:24" x14ac:dyDescent="0.25">
      <c r="E1848" t="s">
        <v>114</v>
      </c>
      <c r="F1848" s="1">
        <v>267.95999999999998</v>
      </c>
      <c r="G1848" s="1">
        <f t="shared" si="28"/>
        <v>267.95999999999998</v>
      </c>
      <c r="H1848" s="2">
        <v>44109</v>
      </c>
      <c r="W1848">
        <v>10</v>
      </c>
      <c r="X1848">
        <v>20</v>
      </c>
    </row>
    <row r="1849" spans="1:24" x14ac:dyDescent="0.25">
      <c r="E1849" t="s">
        <v>114</v>
      </c>
      <c r="F1849" s="1">
        <v>267.95999999999998</v>
      </c>
      <c r="G1849" s="1">
        <f t="shared" si="28"/>
        <v>267.95999999999998</v>
      </c>
      <c r="H1849" s="2">
        <v>44109</v>
      </c>
      <c r="W1849">
        <v>10</v>
      </c>
      <c r="X1849">
        <v>20</v>
      </c>
    </row>
    <row r="1850" spans="1:24" x14ac:dyDescent="0.25">
      <c r="E1850" t="s">
        <v>114</v>
      </c>
      <c r="F1850" s="1">
        <v>89.32</v>
      </c>
      <c r="G1850" s="1">
        <f t="shared" si="28"/>
        <v>89.32</v>
      </c>
      <c r="H1850" s="2">
        <v>44109</v>
      </c>
      <c r="W1850">
        <v>10</v>
      </c>
      <c r="X1850">
        <v>20</v>
      </c>
    </row>
    <row r="1851" spans="1:24" x14ac:dyDescent="0.25">
      <c r="E1851" t="s">
        <v>114</v>
      </c>
      <c r="F1851" s="1">
        <v>267.95999999999998</v>
      </c>
      <c r="G1851" s="1">
        <f t="shared" si="28"/>
        <v>267.95999999999998</v>
      </c>
      <c r="H1851" s="2">
        <v>44110</v>
      </c>
      <c r="W1851">
        <v>10</v>
      </c>
      <c r="X1851">
        <v>20</v>
      </c>
    </row>
    <row r="1852" spans="1:24" x14ac:dyDescent="0.25">
      <c r="E1852" t="s">
        <v>114</v>
      </c>
      <c r="F1852" s="1">
        <v>223.3</v>
      </c>
      <c r="G1852" s="1">
        <f t="shared" si="28"/>
        <v>223.3</v>
      </c>
      <c r="H1852" s="2">
        <v>44110</v>
      </c>
      <c r="W1852">
        <v>10</v>
      </c>
      <c r="X1852">
        <v>20</v>
      </c>
    </row>
    <row r="1853" spans="1:24" x14ac:dyDescent="0.25">
      <c r="E1853" t="s">
        <v>114</v>
      </c>
      <c r="F1853" s="1">
        <v>111.65</v>
      </c>
      <c r="G1853" s="1">
        <f t="shared" si="28"/>
        <v>111.65</v>
      </c>
      <c r="H1853" s="2">
        <v>44110</v>
      </c>
      <c r="W1853">
        <v>10</v>
      </c>
      <c r="X1853">
        <v>20</v>
      </c>
    </row>
    <row r="1854" spans="1:24" x14ac:dyDescent="0.25">
      <c r="E1854" t="s">
        <v>114</v>
      </c>
      <c r="F1854" s="1">
        <v>312.62</v>
      </c>
      <c r="G1854" s="1">
        <f t="shared" si="28"/>
        <v>312.62</v>
      </c>
      <c r="H1854" s="2">
        <v>44111</v>
      </c>
      <c r="W1854">
        <v>10</v>
      </c>
      <c r="X1854">
        <v>20</v>
      </c>
    </row>
    <row r="1855" spans="1:24" x14ac:dyDescent="0.25">
      <c r="E1855" t="s">
        <v>114</v>
      </c>
      <c r="F1855" s="1">
        <v>223.3</v>
      </c>
      <c r="G1855" s="1">
        <f t="shared" si="28"/>
        <v>223.3</v>
      </c>
      <c r="H1855" s="2">
        <v>44111</v>
      </c>
      <c r="W1855">
        <v>10</v>
      </c>
      <c r="X1855">
        <v>20</v>
      </c>
    </row>
    <row r="1856" spans="1:24" x14ac:dyDescent="0.25">
      <c r="E1856" t="s">
        <v>114</v>
      </c>
      <c r="F1856" s="1">
        <v>312.62</v>
      </c>
      <c r="G1856" s="1">
        <f t="shared" si="28"/>
        <v>312.62</v>
      </c>
      <c r="H1856" s="2">
        <v>44112</v>
      </c>
      <c r="W1856">
        <v>10</v>
      </c>
      <c r="X1856">
        <v>20</v>
      </c>
    </row>
    <row r="1857" spans="5:24" x14ac:dyDescent="0.25">
      <c r="E1857" t="s">
        <v>114</v>
      </c>
      <c r="F1857" s="1">
        <v>223.3</v>
      </c>
      <c r="G1857" s="1">
        <f t="shared" si="28"/>
        <v>223.3</v>
      </c>
      <c r="H1857" s="2">
        <v>44112</v>
      </c>
      <c r="W1857">
        <v>10</v>
      </c>
      <c r="X1857">
        <v>20</v>
      </c>
    </row>
    <row r="1858" spans="5:24" x14ac:dyDescent="0.25">
      <c r="E1858" t="s">
        <v>114</v>
      </c>
      <c r="F1858" s="1">
        <v>22.33</v>
      </c>
      <c r="G1858" s="1">
        <f t="shared" si="28"/>
        <v>22.33</v>
      </c>
      <c r="H1858" s="2">
        <v>44117</v>
      </c>
      <c r="W1858">
        <v>10</v>
      </c>
      <c r="X1858">
        <v>20</v>
      </c>
    </row>
    <row r="1859" spans="5:24" x14ac:dyDescent="0.25">
      <c r="E1859" t="s">
        <v>114</v>
      </c>
      <c r="F1859" s="1">
        <v>312.62</v>
      </c>
      <c r="G1859" s="1">
        <f t="shared" si="28"/>
        <v>312.62</v>
      </c>
      <c r="H1859" s="2">
        <v>44118</v>
      </c>
      <c r="W1859">
        <v>10</v>
      </c>
      <c r="X1859">
        <v>20</v>
      </c>
    </row>
    <row r="1860" spans="5:24" x14ac:dyDescent="0.25">
      <c r="E1860" t="s">
        <v>114</v>
      </c>
      <c r="F1860" s="1">
        <v>44.66</v>
      </c>
      <c r="G1860" s="1">
        <f t="shared" ref="G1860:G1923" si="29">ABS(F1860)</f>
        <v>44.66</v>
      </c>
      <c r="H1860" s="2">
        <v>44118</v>
      </c>
      <c r="W1860">
        <v>10</v>
      </c>
      <c r="X1860">
        <v>20</v>
      </c>
    </row>
    <row r="1861" spans="5:24" x14ac:dyDescent="0.25">
      <c r="E1861" t="s">
        <v>114</v>
      </c>
      <c r="F1861" s="1">
        <v>44.66</v>
      </c>
      <c r="G1861" s="1">
        <f t="shared" si="29"/>
        <v>44.66</v>
      </c>
      <c r="H1861" s="2">
        <v>44118</v>
      </c>
      <c r="W1861">
        <v>10</v>
      </c>
      <c r="X1861">
        <v>20</v>
      </c>
    </row>
    <row r="1862" spans="5:24" x14ac:dyDescent="0.25">
      <c r="E1862" t="s">
        <v>114</v>
      </c>
      <c r="F1862" s="1">
        <v>267.95999999999998</v>
      </c>
      <c r="G1862" s="1">
        <f t="shared" si="29"/>
        <v>267.95999999999998</v>
      </c>
      <c r="H1862" s="2">
        <v>44119</v>
      </c>
      <c r="W1862">
        <v>10</v>
      </c>
      <c r="X1862">
        <v>20</v>
      </c>
    </row>
    <row r="1863" spans="5:24" x14ac:dyDescent="0.25">
      <c r="E1863" t="s">
        <v>114</v>
      </c>
      <c r="F1863" s="1">
        <v>98</v>
      </c>
      <c r="G1863" s="1">
        <f t="shared" si="29"/>
        <v>98</v>
      </c>
      <c r="H1863" s="2">
        <v>44119</v>
      </c>
      <c r="W1863">
        <v>10</v>
      </c>
      <c r="X1863">
        <v>20</v>
      </c>
    </row>
    <row r="1864" spans="5:24" x14ac:dyDescent="0.25">
      <c r="E1864" t="s">
        <v>114</v>
      </c>
      <c r="F1864" s="1">
        <v>178.64</v>
      </c>
      <c r="G1864" s="1">
        <f t="shared" si="29"/>
        <v>178.64</v>
      </c>
      <c r="H1864" s="2">
        <v>44120</v>
      </c>
      <c r="W1864">
        <v>10</v>
      </c>
      <c r="X1864">
        <v>20</v>
      </c>
    </row>
    <row r="1865" spans="5:24" x14ac:dyDescent="0.25">
      <c r="E1865" t="s">
        <v>114</v>
      </c>
      <c r="F1865" s="1">
        <v>98</v>
      </c>
      <c r="G1865" s="1">
        <f t="shared" si="29"/>
        <v>98</v>
      </c>
      <c r="H1865" s="2">
        <v>44120</v>
      </c>
      <c r="W1865">
        <v>10</v>
      </c>
      <c r="X1865">
        <v>20</v>
      </c>
    </row>
    <row r="1866" spans="5:24" x14ac:dyDescent="0.25">
      <c r="E1866" t="s">
        <v>114</v>
      </c>
      <c r="F1866" s="1">
        <v>267.95999999999998</v>
      </c>
      <c r="G1866" s="1">
        <f t="shared" si="29"/>
        <v>267.95999999999998</v>
      </c>
      <c r="H1866" s="2">
        <v>44123</v>
      </c>
      <c r="W1866">
        <v>10</v>
      </c>
      <c r="X1866">
        <v>20</v>
      </c>
    </row>
    <row r="1867" spans="5:24" x14ac:dyDescent="0.25">
      <c r="E1867" t="s">
        <v>114</v>
      </c>
      <c r="F1867" s="1">
        <v>44.66</v>
      </c>
      <c r="G1867" s="1">
        <f t="shared" si="29"/>
        <v>44.66</v>
      </c>
      <c r="H1867" s="2">
        <v>44123</v>
      </c>
      <c r="W1867">
        <v>10</v>
      </c>
      <c r="X1867">
        <v>20</v>
      </c>
    </row>
    <row r="1868" spans="5:24" x14ac:dyDescent="0.25">
      <c r="E1868" t="s">
        <v>114</v>
      </c>
      <c r="F1868" s="1">
        <v>223.3</v>
      </c>
      <c r="G1868" s="1">
        <f t="shared" si="29"/>
        <v>223.3</v>
      </c>
      <c r="H1868" s="2">
        <v>44124</v>
      </c>
      <c r="W1868">
        <v>10</v>
      </c>
      <c r="X1868">
        <v>20</v>
      </c>
    </row>
    <row r="1869" spans="5:24" x14ac:dyDescent="0.25">
      <c r="E1869" t="s">
        <v>114</v>
      </c>
      <c r="F1869" s="1">
        <v>312.62</v>
      </c>
      <c r="G1869" s="1">
        <f t="shared" si="29"/>
        <v>312.62</v>
      </c>
      <c r="H1869" s="2">
        <v>44125</v>
      </c>
      <c r="W1869">
        <v>10</v>
      </c>
      <c r="X1869">
        <v>20</v>
      </c>
    </row>
    <row r="1870" spans="5:24" x14ac:dyDescent="0.25">
      <c r="E1870" t="s">
        <v>114</v>
      </c>
      <c r="F1870" s="1">
        <v>98</v>
      </c>
      <c r="G1870" s="1">
        <f t="shared" si="29"/>
        <v>98</v>
      </c>
      <c r="H1870" s="2">
        <v>44125</v>
      </c>
      <c r="W1870">
        <v>10</v>
      </c>
      <c r="X1870">
        <v>20</v>
      </c>
    </row>
    <row r="1871" spans="5:24" x14ac:dyDescent="0.25">
      <c r="E1871" t="s">
        <v>114</v>
      </c>
      <c r="F1871" s="1">
        <v>44.66</v>
      </c>
      <c r="G1871" s="1">
        <f t="shared" si="29"/>
        <v>44.66</v>
      </c>
      <c r="H1871" s="2">
        <v>44125</v>
      </c>
      <c r="W1871">
        <v>10</v>
      </c>
      <c r="X1871">
        <v>20</v>
      </c>
    </row>
    <row r="1872" spans="5:24" x14ac:dyDescent="0.25">
      <c r="E1872" t="s">
        <v>114</v>
      </c>
      <c r="F1872" s="1">
        <v>312.62</v>
      </c>
      <c r="G1872" s="1">
        <f t="shared" si="29"/>
        <v>312.62</v>
      </c>
      <c r="H1872" s="2">
        <v>44126</v>
      </c>
      <c r="W1872">
        <v>10</v>
      </c>
      <c r="X1872">
        <v>20</v>
      </c>
    </row>
    <row r="1873" spans="1:24" x14ac:dyDescent="0.25">
      <c r="E1873" t="s">
        <v>114</v>
      </c>
      <c r="F1873" s="1">
        <v>44.66</v>
      </c>
      <c r="G1873" s="1">
        <f t="shared" si="29"/>
        <v>44.66</v>
      </c>
      <c r="H1873" s="2">
        <v>44126</v>
      </c>
      <c r="W1873">
        <v>10</v>
      </c>
      <c r="X1873">
        <v>20</v>
      </c>
    </row>
    <row r="1874" spans="1:24" x14ac:dyDescent="0.25">
      <c r="E1874" t="s">
        <v>114</v>
      </c>
      <c r="F1874" s="1">
        <v>178.64</v>
      </c>
      <c r="G1874" s="1">
        <f t="shared" si="29"/>
        <v>178.64</v>
      </c>
      <c r="H1874" s="2">
        <v>44127</v>
      </c>
      <c r="W1874">
        <v>10</v>
      </c>
      <c r="X1874">
        <v>20</v>
      </c>
    </row>
    <row r="1875" spans="1:24" x14ac:dyDescent="0.25">
      <c r="A1875">
        <v>166</v>
      </c>
      <c r="E1875" t="s">
        <v>37</v>
      </c>
      <c r="F1875" s="1">
        <v>688</v>
      </c>
      <c r="G1875" s="1">
        <f t="shared" si="29"/>
        <v>688</v>
      </c>
      <c r="H1875" s="2">
        <v>44130</v>
      </c>
      <c r="J1875" t="s">
        <v>96</v>
      </c>
      <c r="W1875">
        <v>10</v>
      </c>
      <c r="X1875">
        <v>20</v>
      </c>
    </row>
    <row r="1876" spans="1:24" x14ac:dyDescent="0.25">
      <c r="E1876" t="s">
        <v>114</v>
      </c>
      <c r="F1876" s="1">
        <v>267.95999999999998</v>
      </c>
      <c r="G1876" s="1">
        <f t="shared" si="29"/>
        <v>267.95999999999998</v>
      </c>
      <c r="H1876" s="2">
        <v>44130</v>
      </c>
      <c r="W1876">
        <v>10</v>
      </c>
      <c r="X1876">
        <v>20</v>
      </c>
    </row>
    <row r="1877" spans="1:24" x14ac:dyDescent="0.25">
      <c r="E1877" t="s">
        <v>114</v>
      </c>
      <c r="F1877" s="1">
        <v>44.66</v>
      </c>
      <c r="G1877" s="1">
        <f t="shared" si="29"/>
        <v>44.66</v>
      </c>
      <c r="H1877" s="2">
        <v>44130</v>
      </c>
      <c r="W1877">
        <v>10</v>
      </c>
      <c r="X1877">
        <v>20</v>
      </c>
    </row>
    <row r="1878" spans="1:24" x14ac:dyDescent="0.25">
      <c r="E1878" t="s">
        <v>114</v>
      </c>
      <c r="F1878" s="1">
        <v>312.62</v>
      </c>
      <c r="G1878" s="1">
        <f t="shared" si="29"/>
        <v>312.62</v>
      </c>
      <c r="H1878" s="2">
        <v>44131</v>
      </c>
      <c r="W1878">
        <v>10</v>
      </c>
      <c r="X1878">
        <v>20</v>
      </c>
    </row>
    <row r="1879" spans="1:24" x14ac:dyDescent="0.25">
      <c r="E1879" t="s">
        <v>114</v>
      </c>
      <c r="F1879" s="1">
        <v>44.66</v>
      </c>
      <c r="G1879" s="1">
        <f t="shared" si="29"/>
        <v>44.66</v>
      </c>
      <c r="H1879" s="2">
        <v>44131</v>
      </c>
      <c r="W1879">
        <v>10</v>
      </c>
      <c r="X1879">
        <v>20</v>
      </c>
    </row>
    <row r="1880" spans="1:24" x14ac:dyDescent="0.25">
      <c r="E1880" t="s">
        <v>114</v>
      </c>
      <c r="F1880" s="1">
        <v>312.62</v>
      </c>
      <c r="G1880" s="1">
        <f t="shared" si="29"/>
        <v>312.62</v>
      </c>
      <c r="H1880" s="2">
        <v>44132</v>
      </c>
      <c r="W1880">
        <v>10</v>
      </c>
      <c r="X1880">
        <v>20</v>
      </c>
    </row>
    <row r="1881" spans="1:24" x14ac:dyDescent="0.25">
      <c r="E1881" t="s">
        <v>114</v>
      </c>
      <c r="F1881" s="1">
        <v>44.66</v>
      </c>
      <c r="G1881" s="1">
        <f t="shared" si="29"/>
        <v>44.66</v>
      </c>
      <c r="H1881" s="2">
        <v>44132</v>
      </c>
      <c r="W1881">
        <v>10</v>
      </c>
      <c r="X1881">
        <v>20</v>
      </c>
    </row>
    <row r="1882" spans="1:24" x14ac:dyDescent="0.25">
      <c r="E1882" t="s">
        <v>114</v>
      </c>
      <c r="F1882" s="1">
        <v>44.66</v>
      </c>
      <c r="G1882" s="1">
        <f t="shared" si="29"/>
        <v>44.66</v>
      </c>
      <c r="H1882" s="2">
        <v>44132</v>
      </c>
      <c r="W1882">
        <v>10</v>
      </c>
      <c r="X1882">
        <v>20</v>
      </c>
    </row>
    <row r="1883" spans="1:24" x14ac:dyDescent="0.25">
      <c r="E1883" t="s">
        <v>114</v>
      </c>
      <c r="F1883" s="1">
        <v>357.28</v>
      </c>
      <c r="G1883" s="1">
        <f t="shared" si="29"/>
        <v>357.28</v>
      </c>
      <c r="H1883" s="2">
        <v>44133</v>
      </c>
      <c r="W1883">
        <v>10</v>
      </c>
      <c r="X1883">
        <v>20</v>
      </c>
    </row>
    <row r="1884" spans="1:24" x14ac:dyDescent="0.25">
      <c r="E1884" t="s">
        <v>114</v>
      </c>
      <c r="F1884" s="1">
        <v>267.95999999999998</v>
      </c>
      <c r="G1884" s="1">
        <f t="shared" si="29"/>
        <v>267.95999999999998</v>
      </c>
      <c r="H1884" s="2">
        <v>44133</v>
      </c>
      <c r="W1884">
        <v>10</v>
      </c>
      <c r="X1884">
        <v>20</v>
      </c>
    </row>
    <row r="1885" spans="1:24" x14ac:dyDescent="0.25">
      <c r="E1885" t="s">
        <v>114</v>
      </c>
      <c r="F1885" s="1">
        <v>357.28</v>
      </c>
      <c r="G1885" s="1">
        <f t="shared" si="29"/>
        <v>357.28</v>
      </c>
      <c r="H1885" s="2">
        <v>44134</v>
      </c>
      <c r="W1885">
        <v>10</v>
      </c>
      <c r="X1885">
        <v>20</v>
      </c>
    </row>
    <row r="1886" spans="1:24" x14ac:dyDescent="0.25">
      <c r="E1886" t="s">
        <v>114</v>
      </c>
      <c r="F1886" s="1">
        <v>178.64</v>
      </c>
      <c r="G1886" s="1">
        <f t="shared" si="29"/>
        <v>178.64</v>
      </c>
      <c r="H1886" s="2">
        <v>44134</v>
      </c>
      <c r="W1886">
        <v>10</v>
      </c>
      <c r="X1886">
        <v>20</v>
      </c>
    </row>
    <row r="1887" spans="1:24" x14ac:dyDescent="0.25">
      <c r="E1887" t="s">
        <v>37</v>
      </c>
      <c r="F1887" s="1">
        <v>-17917.14</v>
      </c>
      <c r="G1887" s="1">
        <f t="shared" si="29"/>
        <v>17917.14</v>
      </c>
      <c r="H1887" s="2">
        <v>44134</v>
      </c>
      <c r="J1887" t="s">
        <v>69</v>
      </c>
      <c r="W1887">
        <v>10</v>
      </c>
      <c r="X1887">
        <v>20</v>
      </c>
    </row>
    <row r="1888" spans="1:24" x14ac:dyDescent="0.25">
      <c r="E1888" t="s">
        <v>114</v>
      </c>
      <c r="F1888" s="1">
        <v>267.95999999999998</v>
      </c>
      <c r="G1888" s="1">
        <f t="shared" si="29"/>
        <v>267.95999999999998</v>
      </c>
      <c r="H1888" s="2">
        <v>44137</v>
      </c>
      <c r="W1888">
        <v>11</v>
      </c>
      <c r="X1888">
        <v>20</v>
      </c>
    </row>
    <row r="1889" spans="5:24" x14ac:dyDescent="0.25">
      <c r="E1889" t="s">
        <v>114</v>
      </c>
      <c r="F1889" s="1">
        <v>44.66</v>
      </c>
      <c r="G1889" s="1">
        <f t="shared" si="29"/>
        <v>44.66</v>
      </c>
      <c r="H1889" s="2">
        <v>44137</v>
      </c>
      <c r="W1889">
        <v>11</v>
      </c>
      <c r="X1889">
        <v>20</v>
      </c>
    </row>
    <row r="1890" spans="5:24" x14ac:dyDescent="0.25">
      <c r="E1890" t="s">
        <v>114</v>
      </c>
      <c r="F1890" s="1">
        <v>223.3</v>
      </c>
      <c r="G1890" s="1">
        <f t="shared" si="29"/>
        <v>223.3</v>
      </c>
      <c r="H1890" s="2">
        <v>44138</v>
      </c>
      <c r="W1890">
        <v>11</v>
      </c>
      <c r="X1890">
        <v>20</v>
      </c>
    </row>
    <row r="1891" spans="5:24" x14ac:dyDescent="0.25">
      <c r="E1891" t="s">
        <v>114</v>
      </c>
      <c r="F1891" s="1">
        <v>98</v>
      </c>
      <c r="G1891" s="1">
        <f t="shared" si="29"/>
        <v>98</v>
      </c>
      <c r="H1891" s="2">
        <v>44138</v>
      </c>
      <c r="W1891">
        <v>11</v>
      </c>
      <c r="X1891">
        <v>20</v>
      </c>
    </row>
    <row r="1892" spans="5:24" x14ac:dyDescent="0.25">
      <c r="E1892" t="s">
        <v>114</v>
      </c>
      <c r="F1892" s="1">
        <v>44.66</v>
      </c>
      <c r="G1892" s="1">
        <f t="shared" si="29"/>
        <v>44.66</v>
      </c>
      <c r="H1892" s="2">
        <v>44138</v>
      </c>
      <c r="W1892">
        <v>11</v>
      </c>
      <c r="X1892">
        <v>20</v>
      </c>
    </row>
    <row r="1893" spans="5:24" x14ac:dyDescent="0.25">
      <c r="E1893" t="s">
        <v>114</v>
      </c>
      <c r="F1893" s="1">
        <v>312.62</v>
      </c>
      <c r="G1893" s="1">
        <f t="shared" si="29"/>
        <v>312.62</v>
      </c>
      <c r="H1893" s="2">
        <v>44139</v>
      </c>
      <c r="W1893">
        <v>11</v>
      </c>
      <c r="X1893">
        <v>20</v>
      </c>
    </row>
    <row r="1894" spans="5:24" x14ac:dyDescent="0.25">
      <c r="E1894" t="s">
        <v>114</v>
      </c>
      <c r="F1894" s="1">
        <v>98</v>
      </c>
      <c r="G1894" s="1">
        <f t="shared" si="29"/>
        <v>98</v>
      </c>
      <c r="H1894" s="2">
        <v>44139</v>
      </c>
      <c r="W1894">
        <v>11</v>
      </c>
      <c r="X1894">
        <v>20</v>
      </c>
    </row>
    <row r="1895" spans="5:24" x14ac:dyDescent="0.25">
      <c r="E1895" t="s">
        <v>114</v>
      </c>
      <c r="F1895" s="1">
        <v>312.62</v>
      </c>
      <c r="G1895" s="1">
        <f t="shared" si="29"/>
        <v>312.62</v>
      </c>
      <c r="H1895" s="2">
        <v>44140</v>
      </c>
      <c r="W1895">
        <v>11</v>
      </c>
      <c r="X1895">
        <v>20</v>
      </c>
    </row>
    <row r="1896" spans="5:24" x14ac:dyDescent="0.25">
      <c r="E1896" t="s">
        <v>114</v>
      </c>
      <c r="F1896" s="1">
        <v>44.66</v>
      </c>
      <c r="G1896" s="1">
        <f t="shared" si="29"/>
        <v>44.66</v>
      </c>
      <c r="H1896" s="2">
        <v>44140</v>
      </c>
      <c r="W1896">
        <v>11</v>
      </c>
      <c r="X1896">
        <v>20</v>
      </c>
    </row>
    <row r="1897" spans="5:24" x14ac:dyDescent="0.25">
      <c r="E1897" t="s">
        <v>114</v>
      </c>
      <c r="F1897" s="1">
        <v>44.66</v>
      </c>
      <c r="G1897" s="1">
        <f t="shared" si="29"/>
        <v>44.66</v>
      </c>
      <c r="H1897" s="2">
        <v>44140</v>
      </c>
      <c r="W1897">
        <v>11</v>
      </c>
      <c r="X1897">
        <v>20</v>
      </c>
    </row>
    <row r="1898" spans="5:24" x14ac:dyDescent="0.25">
      <c r="E1898" t="s">
        <v>114</v>
      </c>
      <c r="F1898" s="1">
        <v>178.64</v>
      </c>
      <c r="G1898" s="1">
        <f t="shared" si="29"/>
        <v>178.64</v>
      </c>
      <c r="H1898" s="2">
        <v>44141</v>
      </c>
      <c r="W1898">
        <v>11</v>
      </c>
      <c r="X1898">
        <v>20</v>
      </c>
    </row>
    <row r="1899" spans="5:24" x14ac:dyDescent="0.25">
      <c r="E1899" t="s">
        <v>114</v>
      </c>
      <c r="F1899" s="1">
        <v>44.66</v>
      </c>
      <c r="G1899" s="1">
        <f t="shared" si="29"/>
        <v>44.66</v>
      </c>
      <c r="H1899" s="2">
        <v>44141</v>
      </c>
      <c r="W1899">
        <v>11</v>
      </c>
      <c r="X1899">
        <v>20</v>
      </c>
    </row>
    <row r="1900" spans="5:24" x14ac:dyDescent="0.25">
      <c r="E1900" t="s">
        <v>114</v>
      </c>
      <c r="F1900" s="1">
        <v>267.95999999999998</v>
      </c>
      <c r="G1900" s="1">
        <f t="shared" si="29"/>
        <v>267.95999999999998</v>
      </c>
      <c r="H1900" s="2">
        <v>44144</v>
      </c>
      <c r="W1900">
        <v>11</v>
      </c>
      <c r="X1900">
        <v>20</v>
      </c>
    </row>
    <row r="1901" spans="5:24" x14ac:dyDescent="0.25">
      <c r="E1901" t="s">
        <v>114</v>
      </c>
      <c r="F1901" s="1">
        <v>98</v>
      </c>
      <c r="G1901" s="1">
        <f t="shared" si="29"/>
        <v>98</v>
      </c>
      <c r="H1901" s="2">
        <v>44144</v>
      </c>
      <c r="W1901">
        <v>11</v>
      </c>
      <c r="X1901">
        <v>20</v>
      </c>
    </row>
    <row r="1902" spans="5:24" x14ac:dyDescent="0.25">
      <c r="E1902" t="s">
        <v>114</v>
      </c>
      <c r="F1902" s="1">
        <v>312.62</v>
      </c>
      <c r="G1902" s="1">
        <f t="shared" si="29"/>
        <v>312.62</v>
      </c>
      <c r="H1902" s="2">
        <v>44145</v>
      </c>
      <c r="W1902">
        <v>11</v>
      </c>
      <c r="X1902">
        <v>20</v>
      </c>
    </row>
    <row r="1903" spans="5:24" x14ac:dyDescent="0.25">
      <c r="E1903" t="s">
        <v>114</v>
      </c>
      <c r="F1903" s="1">
        <v>98</v>
      </c>
      <c r="G1903" s="1">
        <f t="shared" si="29"/>
        <v>98</v>
      </c>
      <c r="H1903" s="2">
        <v>44145</v>
      </c>
      <c r="W1903">
        <v>11</v>
      </c>
      <c r="X1903">
        <v>20</v>
      </c>
    </row>
    <row r="1904" spans="5:24" x14ac:dyDescent="0.25">
      <c r="E1904" t="s">
        <v>114</v>
      </c>
      <c r="F1904" s="1">
        <v>44.66</v>
      </c>
      <c r="G1904" s="1">
        <f t="shared" si="29"/>
        <v>44.66</v>
      </c>
      <c r="H1904" s="2">
        <v>44145</v>
      </c>
      <c r="W1904">
        <v>11</v>
      </c>
      <c r="X1904">
        <v>20</v>
      </c>
    </row>
    <row r="1905" spans="1:24" x14ac:dyDescent="0.25">
      <c r="E1905" t="s">
        <v>114</v>
      </c>
      <c r="F1905" s="1">
        <v>312.62</v>
      </c>
      <c r="G1905" s="1">
        <f t="shared" si="29"/>
        <v>312.62</v>
      </c>
      <c r="H1905" s="2">
        <v>44146</v>
      </c>
      <c r="W1905">
        <v>11</v>
      </c>
      <c r="X1905">
        <v>20</v>
      </c>
    </row>
    <row r="1906" spans="1:24" x14ac:dyDescent="0.25">
      <c r="E1906" t="s">
        <v>114</v>
      </c>
      <c r="F1906" s="1">
        <v>44.66</v>
      </c>
      <c r="G1906" s="1">
        <f t="shared" si="29"/>
        <v>44.66</v>
      </c>
      <c r="H1906" s="2">
        <v>44146</v>
      </c>
      <c r="W1906">
        <v>11</v>
      </c>
      <c r="X1906">
        <v>20</v>
      </c>
    </row>
    <row r="1907" spans="1:24" x14ac:dyDescent="0.25">
      <c r="E1907" t="s">
        <v>114</v>
      </c>
      <c r="F1907" s="1">
        <v>267.95999999999998</v>
      </c>
      <c r="G1907" s="1">
        <f t="shared" si="29"/>
        <v>267.95999999999998</v>
      </c>
      <c r="H1907" s="2">
        <v>44147</v>
      </c>
      <c r="W1907">
        <v>11</v>
      </c>
      <c r="X1907">
        <v>20</v>
      </c>
    </row>
    <row r="1908" spans="1:24" x14ac:dyDescent="0.25">
      <c r="E1908" t="s">
        <v>114</v>
      </c>
      <c r="F1908" s="1">
        <v>44.66</v>
      </c>
      <c r="G1908" s="1">
        <f t="shared" si="29"/>
        <v>44.66</v>
      </c>
      <c r="H1908" s="2">
        <v>44147</v>
      </c>
      <c r="W1908">
        <v>11</v>
      </c>
      <c r="X1908">
        <v>20</v>
      </c>
    </row>
    <row r="1909" spans="1:24" x14ac:dyDescent="0.25">
      <c r="E1909" t="s">
        <v>114</v>
      </c>
      <c r="F1909" s="1">
        <v>178.64</v>
      </c>
      <c r="G1909" s="1">
        <f t="shared" si="29"/>
        <v>178.64</v>
      </c>
      <c r="H1909" s="2">
        <v>44148</v>
      </c>
      <c r="W1909">
        <v>11</v>
      </c>
      <c r="X1909">
        <v>20</v>
      </c>
    </row>
    <row r="1910" spans="1:24" x14ac:dyDescent="0.25">
      <c r="A1910">
        <v>168</v>
      </c>
      <c r="E1910" t="s">
        <v>37</v>
      </c>
      <c r="F1910" s="1">
        <v>640</v>
      </c>
      <c r="G1910" s="1">
        <f t="shared" si="29"/>
        <v>640</v>
      </c>
      <c r="H1910" s="2">
        <v>44151</v>
      </c>
      <c r="J1910" t="s">
        <v>96</v>
      </c>
      <c r="W1910">
        <v>11</v>
      </c>
      <c r="X1910">
        <v>20</v>
      </c>
    </row>
    <row r="1911" spans="1:24" x14ac:dyDescent="0.25">
      <c r="E1911" t="s">
        <v>114</v>
      </c>
      <c r="F1911" s="1">
        <v>267.95999999999998</v>
      </c>
      <c r="G1911" s="1">
        <f t="shared" si="29"/>
        <v>267.95999999999998</v>
      </c>
      <c r="H1911" s="2">
        <v>44151</v>
      </c>
      <c r="W1911">
        <v>11</v>
      </c>
      <c r="X1911">
        <v>20</v>
      </c>
    </row>
    <row r="1912" spans="1:24" x14ac:dyDescent="0.25">
      <c r="E1912" t="s">
        <v>114</v>
      </c>
      <c r="F1912" s="1">
        <v>44.66</v>
      </c>
      <c r="G1912" s="1">
        <f t="shared" si="29"/>
        <v>44.66</v>
      </c>
      <c r="H1912" s="2">
        <v>44151</v>
      </c>
      <c r="W1912">
        <v>11</v>
      </c>
      <c r="X1912">
        <v>20</v>
      </c>
    </row>
    <row r="1913" spans="1:24" x14ac:dyDescent="0.25">
      <c r="E1913" t="s">
        <v>114</v>
      </c>
      <c r="F1913" s="1">
        <v>98</v>
      </c>
      <c r="G1913" s="1">
        <f t="shared" si="29"/>
        <v>98</v>
      </c>
      <c r="H1913" s="2">
        <v>44152</v>
      </c>
      <c r="W1913">
        <v>11</v>
      </c>
      <c r="X1913">
        <v>20</v>
      </c>
    </row>
    <row r="1914" spans="1:24" x14ac:dyDescent="0.25">
      <c r="E1914" t="s">
        <v>114</v>
      </c>
      <c r="F1914" s="1">
        <v>44.66</v>
      </c>
      <c r="G1914" s="1">
        <f t="shared" si="29"/>
        <v>44.66</v>
      </c>
      <c r="H1914" s="2">
        <v>44152</v>
      </c>
      <c r="W1914">
        <v>11</v>
      </c>
      <c r="X1914">
        <v>20</v>
      </c>
    </row>
    <row r="1915" spans="1:24" x14ac:dyDescent="0.25">
      <c r="E1915" t="s">
        <v>114</v>
      </c>
      <c r="F1915" s="1">
        <v>312.62</v>
      </c>
      <c r="G1915" s="1">
        <f t="shared" si="29"/>
        <v>312.62</v>
      </c>
      <c r="H1915" s="2">
        <v>44153</v>
      </c>
      <c r="W1915">
        <v>11</v>
      </c>
      <c r="X1915">
        <v>20</v>
      </c>
    </row>
    <row r="1916" spans="1:24" x14ac:dyDescent="0.25">
      <c r="E1916" t="s">
        <v>114</v>
      </c>
      <c r="F1916" s="1">
        <v>89.32</v>
      </c>
      <c r="G1916" s="1">
        <f t="shared" si="29"/>
        <v>89.32</v>
      </c>
      <c r="H1916" s="2">
        <v>44153</v>
      </c>
      <c r="W1916">
        <v>11</v>
      </c>
      <c r="X1916">
        <v>20</v>
      </c>
    </row>
    <row r="1917" spans="1:24" x14ac:dyDescent="0.25">
      <c r="E1917" t="s">
        <v>114</v>
      </c>
      <c r="F1917" s="1">
        <v>312.62</v>
      </c>
      <c r="G1917" s="1">
        <f t="shared" si="29"/>
        <v>312.62</v>
      </c>
      <c r="H1917" s="2">
        <v>44154</v>
      </c>
      <c r="W1917">
        <v>11</v>
      </c>
      <c r="X1917">
        <v>20</v>
      </c>
    </row>
    <row r="1918" spans="1:24" x14ac:dyDescent="0.25">
      <c r="E1918" t="s">
        <v>114</v>
      </c>
      <c r="F1918" s="1">
        <v>98</v>
      </c>
      <c r="G1918" s="1">
        <f t="shared" si="29"/>
        <v>98</v>
      </c>
      <c r="H1918" s="2">
        <v>44154</v>
      </c>
      <c r="W1918">
        <v>11</v>
      </c>
      <c r="X1918">
        <v>20</v>
      </c>
    </row>
    <row r="1919" spans="1:24" x14ac:dyDescent="0.25">
      <c r="E1919" t="s">
        <v>114</v>
      </c>
      <c r="F1919" s="1">
        <v>44.66</v>
      </c>
      <c r="G1919" s="1">
        <f t="shared" si="29"/>
        <v>44.66</v>
      </c>
      <c r="H1919" s="2">
        <v>44154</v>
      </c>
      <c r="W1919">
        <v>11</v>
      </c>
      <c r="X1919">
        <v>20</v>
      </c>
    </row>
    <row r="1920" spans="1:24" x14ac:dyDescent="0.25">
      <c r="E1920" t="s">
        <v>114</v>
      </c>
      <c r="F1920" s="1">
        <v>178.64</v>
      </c>
      <c r="G1920" s="1">
        <f t="shared" si="29"/>
        <v>178.64</v>
      </c>
      <c r="H1920" s="2">
        <v>44155</v>
      </c>
      <c r="W1920">
        <v>11</v>
      </c>
      <c r="X1920">
        <v>20</v>
      </c>
    </row>
    <row r="1921" spans="5:24" x14ac:dyDescent="0.25">
      <c r="E1921" t="s">
        <v>114</v>
      </c>
      <c r="F1921" s="1">
        <v>98</v>
      </c>
      <c r="G1921" s="1">
        <f t="shared" si="29"/>
        <v>98</v>
      </c>
      <c r="H1921" s="2">
        <v>44155</v>
      </c>
      <c r="W1921">
        <v>11</v>
      </c>
      <c r="X1921">
        <v>20</v>
      </c>
    </row>
    <row r="1922" spans="5:24" x14ac:dyDescent="0.25">
      <c r="E1922" t="s">
        <v>114</v>
      </c>
      <c r="F1922" s="1">
        <v>267.95999999999998</v>
      </c>
      <c r="G1922" s="1">
        <f t="shared" si="29"/>
        <v>267.95999999999998</v>
      </c>
      <c r="H1922" s="2">
        <v>44158</v>
      </c>
      <c r="W1922">
        <v>11</v>
      </c>
      <c r="X1922">
        <v>20</v>
      </c>
    </row>
    <row r="1923" spans="5:24" x14ac:dyDescent="0.25">
      <c r="E1923" t="s">
        <v>114</v>
      </c>
      <c r="F1923" s="1">
        <v>312.62</v>
      </c>
      <c r="G1923" s="1">
        <f t="shared" si="29"/>
        <v>312.62</v>
      </c>
      <c r="H1923" s="2">
        <v>44159</v>
      </c>
      <c r="W1923">
        <v>11</v>
      </c>
      <c r="X1923">
        <v>20</v>
      </c>
    </row>
    <row r="1924" spans="5:24" x14ac:dyDescent="0.25">
      <c r="E1924" t="s">
        <v>114</v>
      </c>
      <c r="F1924" s="1">
        <v>98</v>
      </c>
      <c r="G1924" s="1">
        <f t="shared" ref="G1924:G1987" si="30">ABS(F1924)</f>
        <v>98</v>
      </c>
      <c r="H1924" s="2">
        <v>44159</v>
      </c>
      <c r="W1924">
        <v>11</v>
      </c>
      <c r="X1924">
        <v>20</v>
      </c>
    </row>
    <row r="1925" spans="5:24" x14ac:dyDescent="0.25">
      <c r="E1925" t="s">
        <v>114</v>
      </c>
      <c r="F1925" s="1">
        <v>312.62</v>
      </c>
      <c r="G1925" s="1">
        <f t="shared" si="30"/>
        <v>312.62</v>
      </c>
      <c r="H1925" s="2">
        <v>44160</v>
      </c>
      <c r="W1925">
        <v>11</v>
      </c>
      <c r="X1925">
        <v>20</v>
      </c>
    </row>
    <row r="1926" spans="5:24" x14ac:dyDescent="0.25">
      <c r="E1926" t="s">
        <v>114</v>
      </c>
      <c r="F1926" s="1">
        <v>267.95999999999998</v>
      </c>
      <c r="G1926" s="1">
        <f t="shared" si="30"/>
        <v>267.95999999999998</v>
      </c>
      <c r="H1926" s="2">
        <v>44166</v>
      </c>
      <c r="X1926">
        <v>20</v>
      </c>
    </row>
    <row r="1927" spans="5:24" x14ac:dyDescent="0.25">
      <c r="E1927" t="s">
        <v>114</v>
      </c>
      <c r="F1927" s="1">
        <v>223.3</v>
      </c>
      <c r="G1927" s="1">
        <f t="shared" si="30"/>
        <v>223.3</v>
      </c>
      <c r="H1927" s="2">
        <v>44166</v>
      </c>
      <c r="X1927">
        <v>20</v>
      </c>
    </row>
    <row r="1928" spans="5:24" x14ac:dyDescent="0.25">
      <c r="E1928" t="s">
        <v>114</v>
      </c>
      <c r="F1928" s="1">
        <v>98</v>
      </c>
      <c r="G1928" s="1">
        <f t="shared" si="30"/>
        <v>98</v>
      </c>
      <c r="H1928" s="2">
        <v>44166</v>
      </c>
      <c r="X1928">
        <v>20</v>
      </c>
    </row>
    <row r="1929" spans="5:24" x14ac:dyDescent="0.25">
      <c r="E1929" t="s">
        <v>114</v>
      </c>
      <c r="F1929" s="1">
        <v>44.66</v>
      </c>
      <c r="G1929" s="1">
        <f t="shared" si="30"/>
        <v>44.66</v>
      </c>
      <c r="H1929" s="2">
        <v>44166</v>
      </c>
      <c r="X1929">
        <v>20</v>
      </c>
    </row>
    <row r="1930" spans="5:24" x14ac:dyDescent="0.25">
      <c r="E1930" t="s">
        <v>114</v>
      </c>
      <c r="F1930" s="1">
        <v>312.62</v>
      </c>
      <c r="G1930" s="1">
        <f t="shared" si="30"/>
        <v>312.62</v>
      </c>
      <c r="H1930" s="2">
        <v>44167</v>
      </c>
      <c r="X1930">
        <v>20</v>
      </c>
    </row>
    <row r="1931" spans="5:24" x14ac:dyDescent="0.25">
      <c r="E1931" t="s">
        <v>114</v>
      </c>
      <c r="F1931" s="1">
        <v>89.32</v>
      </c>
      <c r="G1931" s="1">
        <f t="shared" si="30"/>
        <v>89.32</v>
      </c>
      <c r="H1931" s="2">
        <v>44167</v>
      </c>
      <c r="X1931">
        <v>20</v>
      </c>
    </row>
    <row r="1932" spans="5:24" x14ac:dyDescent="0.25">
      <c r="E1932" t="s">
        <v>114</v>
      </c>
      <c r="F1932" s="1">
        <v>44.66</v>
      </c>
      <c r="G1932" s="1">
        <f t="shared" si="30"/>
        <v>44.66</v>
      </c>
      <c r="H1932" s="2">
        <v>44167</v>
      </c>
      <c r="X1932">
        <v>20</v>
      </c>
    </row>
    <row r="1933" spans="5:24" x14ac:dyDescent="0.25">
      <c r="E1933" t="s">
        <v>114</v>
      </c>
      <c r="F1933" s="1">
        <v>312.62</v>
      </c>
      <c r="G1933" s="1">
        <f t="shared" si="30"/>
        <v>312.62</v>
      </c>
      <c r="H1933" s="2">
        <v>44168</v>
      </c>
      <c r="X1933">
        <v>20</v>
      </c>
    </row>
    <row r="1934" spans="5:24" x14ac:dyDescent="0.25">
      <c r="E1934" t="s">
        <v>114</v>
      </c>
      <c r="F1934" s="1">
        <v>98</v>
      </c>
      <c r="G1934" s="1">
        <f t="shared" si="30"/>
        <v>98</v>
      </c>
      <c r="H1934" s="2">
        <v>44168</v>
      </c>
      <c r="X1934">
        <v>20</v>
      </c>
    </row>
    <row r="1935" spans="5:24" x14ac:dyDescent="0.25">
      <c r="E1935" t="s">
        <v>114</v>
      </c>
      <c r="F1935" s="1">
        <v>178.64</v>
      </c>
      <c r="G1935" s="1">
        <f t="shared" si="30"/>
        <v>178.64</v>
      </c>
      <c r="H1935" s="2">
        <v>44169</v>
      </c>
      <c r="X1935">
        <v>20</v>
      </c>
    </row>
    <row r="1936" spans="5:24" x14ac:dyDescent="0.25">
      <c r="E1936" t="s">
        <v>114</v>
      </c>
      <c r="F1936" s="1">
        <v>267.95999999999998</v>
      </c>
      <c r="G1936" s="1">
        <f t="shared" si="30"/>
        <v>267.95999999999998</v>
      </c>
      <c r="H1936" s="2">
        <v>44172</v>
      </c>
      <c r="X1936">
        <v>20</v>
      </c>
    </row>
    <row r="1937" spans="5:24" x14ac:dyDescent="0.25">
      <c r="E1937" t="s">
        <v>114</v>
      </c>
      <c r="F1937" s="1">
        <v>98</v>
      </c>
      <c r="G1937" s="1">
        <f t="shared" si="30"/>
        <v>98</v>
      </c>
      <c r="H1937" s="2">
        <v>44172</v>
      </c>
      <c r="X1937">
        <v>20</v>
      </c>
    </row>
    <row r="1938" spans="5:24" x14ac:dyDescent="0.25">
      <c r="E1938" t="s">
        <v>114</v>
      </c>
      <c r="F1938" s="1">
        <v>44.66</v>
      </c>
      <c r="G1938" s="1">
        <f t="shared" si="30"/>
        <v>44.66</v>
      </c>
      <c r="H1938" s="2">
        <v>44172</v>
      </c>
      <c r="X1938">
        <v>20</v>
      </c>
    </row>
    <row r="1939" spans="5:24" x14ac:dyDescent="0.25">
      <c r="E1939" t="s">
        <v>114</v>
      </c>
      <c r="F1939" s="1">
        <v>312.62</v>
      </c>
      <c r="G1939" s="1">
        <f t="shared" si="30"/>
        <v>312.62</v>
      </c>
      <c r="H1939" s="2">
        <v>44173</v>
      </c>
      <c r="X1939">
        <v>20</v>
      </c>
    </row>
    <row r="1940" spans="5:24" x14ac:dyDescent="0.25">
      <c r="E1940" t="s">
        <v>114</v>
      </c>
      <c r="F1940" s="1">
        <v>98</v>
      </c>
      <c r="G1940" s="1">
        <f t="shared" si="30"/>
        <v>98</v>
      </c>
      <c r="H1940" s="2">
        <v>44173</v>
      </c>
      <c r="X1940">
        <v>20</v>
      </c>
    </row>
    <row r="1941" spans="5:24" x14ac:dyDescent="0.25">
      <c r="E1941" t="s">
        <v>114</v>
      </c>
      <c r="F1941" s="1">
        <v>89.32</v>
      </c>
      <c r="G1941" s="1">
        <f t="shared" si="30"/>
        <v>89.32</v>
      </c>
      <c r="H1941" s="2">
        <v>44173</v>
      </c>
      <c r="X1941">
        <v>20</v>
      </c>
    </row>
    <row r="1942" spans="5:24" x14ac:dyDescent="0.25">
      <c r="E1942" t="s">
        <v>114</v>
      </c>
      <c r="F1942" s="1">
        <v>312.62</v>
      </c>
      <c r="G1942" s="1">
        <f t="shared" si="30"/>
        <v>312.62</v>
      </c>
      <c r="H1942" s="2">
        <v>44174</v>
      </c>
      <c r="X1942">
        <v>20</v>
      </c>
    </row>
    <row r="1943" spans="5:24" x14ac:dyDescent="0.25">
      <c r="E1943" t="s">
        <v>114</v>
      </c>
      <c r="F1943" s="1">
        <v>196</v>
      </c>
      <c r="G1943" s="1">
        <f t="shared" si="30"/>
        <v>196</v>
      </c>
      <c r="H1943" s="2">
        <v>44174</v>
      </c>
      <c r="X1943">
        <v>20</v>
      </c>
    </row>
    <row r="1944" spans="5:24" x14ac:dyDescent="0.25">
      <c r="E1944" t="s">
        <v>114</v>
      </c>
      <c r="F1944" s="1">
        <v>89.32</v>
      </c>
      <c r="G1944" s="1">
        <f t="shared" si="30"/>
        <v>89.32</v>
      </c>
      <c r="H1944" s="2">
        <v>44174</v>
      </c>
      <c r="X1944">
        <v>20</v>
      </c>
    </row>
    <row r="1945" spans="5:24" x14ac:dyDescent="0.25">
      <c r="E1945" t="s">
        <v>114</v>
      </c>
      <c r="F1945" s="1">
        <v>294</v>
      </c>
      <c r="G1945" s="1">
        <f t="shared" si="30"/>
        <v>294</v>
      </c>
      <c r="H1945" s="2">
        <v>44175</v>
      </c>
      <c r="X1945">
        <v>20</v>
      </c>
    </row>
    <row r="1946" spans="5:24" x14ac:dyDescent="0.25">
      <c r="E1946" t="s">
        <v>114</v>
      </c>
      <c r="F1946" s="1">
        <v>267.95999999999998</v>
      </c>
      <c r="G1946" s="1">
        <f t="shared" si="30"/>
        <v>267.95999999999998</v>
      </c>
      <c r="H1946" s="2">
        <v>44175</v>
      </c>
      <c r="X1946">
        <v>20</v>
      </c>
    </row>
    <row r="1947" spans="5:24" x14ac:dyDescent="0.25">
      <c r="E1947" t="s">
        <v>114</v>
      </c>
      <c r="F1947" s="1">
        <v>89.32</v>
      </c>
      <c r="G1947" s="1">
        <f t="shared" si="30"/>
        <v>89.32</v>
      </c>
      <c r="H1947" s="2">
        <v>44175</v>
      </c>
      <c r="X1947">
        <v>20</v>
      </c>
    </row>
    <row r="1948" spans="5:24" x14ac:dyDescent="0.25">
      <c r="E1948" t="s">
        <v>114</v>
      </c>
      <c r="F1948" s="1">
        <v>89.32</v>
      </c>
      <c r="G1948" s="1">
        <f t="shared" si="30"/>
        <v>89.32</v>
      </c>
      <c r="H1948" s="2">
        <v>44176</v>
      </c>
      <c r="X1948">
        <v>20</v>
      </c>
    </row>
    <row r="1949" spans="5:24" x14ac:dyDescent="0.25">
      <c r="E1949" t="s">
        <v>114</v>
      </c>
      <c r="F1949" s="1">
        <v>223.3</v>
      </c>
      <c r="G1949" s="1">
        <f t="shared" si="30"/>
        <v>223.3</v>
      </c>
      <c r="H1949" s="2">
        <v>44180</v>
      </c>
      <c r="X1949">
        <v>20</v>
      </c>
    </row>
    <row r="1950" spans="5:24" x14ac:dyDescent="0.25">
      <c r="E1950" t="s">
        <v>114</v>
      </c>
      <c r="F1950" s="1">
        <v>89.32</v>
      </c>
      <c r="G1950" s="1">
        <f t="shared" si="30"/>
        <v>89.32</v>
      </c>
      <c r="H1950" s="2">
        <v>44180</v>
      </c>
      <c r="X1950">
        <v>20</v>
      </c>
    </row>
    <row r="1951" spans="5:24" x14ac:dyDescent="0.25">
      <c r="E1951" t="s">
        <v>114</v>
      </c>
      <c r="F1951" s="1">
        <v>44.66</v>
      </c>
      <c r="G1951" s="1">
        <f t="shared" si="30"/>
        <v>44.66</v>
      </c>
      <c r="H1951" s="2">
        <v>44180</v>
      </c>
      <c r="X1951">
        <v>20</v>
      </c>
    </row>
    <row r="1952" spans="5:24" x14ac:dyDescent="0.25">
      <c r="E1952" t="s">
        <v>114</v>
      </c>
      <c r="F1952" s="1">
        <v>312.62</v>
      </c>
      <c r="G1952" s="1">
        <f t="shared" si="30"/>
        <v>312.62</v>
      </c>
      <c r="H1952" s="2">
        <v>44181</v>
      </c>
      <c r="X1952">
        <v>20</v>
      </c>
    </row>
    <row r="1953" spans="1:24" x14ac:dyDescent="0.25">
      <c r="E1953" t="s">
        <v>114</v>
      </c>
      <c r="F1953" s="1">
        <v>44.66</v>
      </c>
      <c r="G1953" s="1">
        <f t="shared" si="30"/>
        <v>44.66</v>
      </c>
      <c r="H1953" s="2">
        <v>44181</v>
      </c>
      <c r="X1953">
        <v>20</v>
      </c>
    </row>
    <row r="1954" spans="1:24" x14ac:dyDescent="0.25">
      <c r="E1954" t="s">
        <v>114</v>
      </c>
      <c r="F1954" s="1">
        <v>44.66</v>
      </c>
      <c r="G1954" s="1">
        <f t="shared" si="30"/>
        <v>44.66</v>
      </c>
      <c r="H1954" s="2">
        <v>44181</v>
      </c>
      <c r="X1954">
        <v>20</v>
      </c>
    </row>
    <row r="1955" spans="1:24" x14ac:dyDescent="0.25">
      <c r="E1955" t="s">
        <v>114</v>
      </c>
      <c r="F1955" s="1">
        <v>312.62</v>
      </c>
      <c r="G1955" s="1">
        <f t="shared" si="30"/>
        <v>312.62</v>
      </c>
      <c r="H1955" s="2">
        <v>44182</v>
      </c>
      <c r="X1955">
        <v>20</v>
      </c>
    </row>
    <row r="1956" spans="1:24" x14ac:dyDescent="0.25">
      <c r="E1956" t="s">
        <v>114</v>
      </c>
      <c r="F1956" s="1">
        <v>111.65</v>
      </c>
      <c r="G1956" s="1">
        <f t="shared" si="30"/>
        <v>111.65</v>
      </c>
      <c r="H1956" s="2">
        <v>44182</v>
      </c>
      <c r="X1956">
        <v>20</v>
      </c>
    </row>
    <row r="1957" spans="1:24" x14ac:dyDescent="0.25">
      <c r="E1957" t="s">
        <v>114</v>
      </c>
      <c r="F1957" s="1">
        <v>98</v>
      </c>
      <c r="G1957" s="1">
        <f t="shared" si="30"/>
        <v>98</v>
      </c>
      <c r="H1957" s="2">
        <v>44182</v>
      </c>
      <c r="X1957">
        <v>20</v>
      </c>
    </row>
    <row r="1958" spans="1:24" x14ac:dyDescent="0.25">
      <c r="E1958" t="s">
        <v>114</v>
      </c>
      <c r="F1958" s="1">
        <v>178.64</v>
      </c>
      <c r="G1958" s="1">
        <f t="shared" si="30"/>
        <v>178.64</v>
      </c>
      <c r="H1958" s="2">
        <v>44183</v>
      </c>
      <c r="X1958">
        <v>20</v>
      </c>
    </row>
    <row r="1959" spans="1:24" x14ac:dyDescent="0.25">
      <c r="E1959" t="s">
        <v>114</v>
      </c>
      <c r="F1959" s="1">
        <v>267.95999999999998</v>
      </c>
      <c r="G1959" s="1">
        <f t="shared" si="30"/>
        <v>267.95999999999998</v>
      </c>
      <c r="H1959" s="2">
        <v>44186</v>
      </c>
      <c r="X1959">
        <v>20</v>
      </c>
    </row>
    <row r="1960" spans="1:24" x14ac:dyDescent="0.25">
      <c r="E1960" t="s">
        <v>114</v>
      </c>
      <c r="F1960" s="1">
        <v>44.66</v>
      </c>
      <c r="G1960" s="1">
        <f t="shared" si="30"/>
        <v>44.66</v>
      </c>
      <c r="H1960" s="2">
        <v>44186</v>
      </c>
      <c r="X1960">
        <v>20</v>
      </c>
    </row>
    <row r="1961" spans="1:24" x14ac:dyDescent="0.25">
      <c r="E1961" t="s">
        <v>114</v>
      </c>
      <c r="F1961" s="1">
        <v>44.66</v>
      </c>
      <c r="G1961" s="1">
        <f t="shared" si="30"/>
        <v>44.66</v>
      </c>
      <c r="H1961" s="2">
        <v>44186</v>
      </c>
      <c r="X1961">
        <v>20</v>
      </c>
    </row>
    <row r="1962" spans="1:24" x14ac:dyDescent="0.25">
      <c r="E1962" t="s">
        <v>114</v>
      </c>
      <c r="F1962" s="1">
        <v>312.62</v>
      </c>
      <c r="G1962" s="1">
        <f t="shared" si="30"/>
        <v>312.62</v>
      </c>
      <c r="H1962" s="2">
        <v>44187</v>
      </c>
      <c r="X1962">
        <v>20</v>
      </c>
    </row>
    <row r="1963" spans="1:24" x14ac:dyDescent="0.25">
      <c r="E1963" t="s">
        <v>114</v>
      </c>
      <c r="F1963" s="1">
        <v>312.62</v>
      </c>
      <c r="G1963" s="1">
        <f t="shared" si="30"/>
        <v>312.62</v>
      </c>
      <c r="H1963" s="2">
        <v>44188</v>
      </c>
      <c r="X1963">
        <v>20</v>
      </c>
    </row>
    <row r="1964" spans="1:24" x14ac:dyDescent="0.25">
      <c r="A1964">
        <v>163</v>
      </c>
      <c r="E1964" t="s">
        <v>37</v>
      </c>
      <c r="F1964" s="1">
        <v>848</v>
      </c>
      <c r="G1964" s="1">
        <f t="shared" si="30"/>
        <v>848</v>
      </c>
      <c r="H1964" s="2">
        <v>44193</v>
      </c>
      <c r="J1964" t="s">
        <v>96</v>
      </c>
      <c r="X1964">
        <v>20</v>
      </c>
    </row>
  </sheetData>
  <autoFilter ref="A3:AG1964" xr:uid="{D76AEC33-77D8-4F2E-9524-70CC41A927B0}">
    <sortState xmlns:xlrd2="http://schemas.microsoft.com/office/spreadsheetml/2017/richdata2" ref="A4:AG1964">
      <sortCondition ref="H3:H1964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653C7-26DD-45FA-BCD2-4EDBE718715D}">
  <dimension ref="A1:N32"/>
  <sheetViews>
    <sheetView showGridLines="0" workbookViewId="0">
      <pane xSplit="2" ySplit="4" topLeftCell="C5" activePane="bottomRight" state="frozen"/>
      <selection activeCell="F12" sqref="F12"/>
      <selection pane="topRight" activeCell="F12" sqref="F12"/>
      <selection pane="bottomLeft" activeCell="F12" sqref="F12"/>
      <selection pane="bottomRight" activeCell="K11" sqref="K11"/>
    </sheetView>
  </sheetViews>
  <sheetFormatPr defaultColWidth="9.140625" defaultRowHeight="14.25" x14ac:dyDescent="0.2"/>
  <cols>
    <col min="1" max="1" width="5.42578125" style="11" customWidth="1"/>
    <col min="2" max="2" width="9.140625" style="11"/>
    <col min="3" max="3" width="12.5703125" style="11" bestFit="1" customWidth="1"/>
    <col min="4" max="4" width="9.140625" style="11"/>
    <col min="5" max="5" width="12.5703125" style="11" customWidth="1"/>
    <col min="6" max="6" width="9.140625" style="11"/>
    <col min="7" max="9" width="11.42578125" style="11" customWidth="1"/>
    <col min="10" max="10" width="13.5703125" style="11" bestFit="1" customWidth="1"/>
    <col min="11" max="11" width="12.5703125" style="11" bestFit="1" customWidth="1"/>
    <col min="12" max="12" width="14.42578125" style="11" customWidth="1"/>
    <col min="13" max="14" width="9.140625" style="11"/>
    <col min="15" max="15" width="12.7109375" style="11" bestFit="1" customWidth="1"/>
    <col min="16" max="16" width="9.140625" style="11"/>
    <col min="17" max="17" width="12.7109375" style="11" bestFit="1" customWidth="1"/>
    <col min="18" max="18" width="9.140625" style="11"/>
    <col min="19" max="21" width="12.7109375" style="11" bestFit="1" customWidth="1"/>
    <col min="22" max="16384" width="9.140625" style="11"/>
  </cols>
  <sheetData>
    <row r="1" spans="1:12" x14ac:dyDescent="0.2">
      <c r="A1" s="11" t="s">
        <v>212</v>
      </c>
    </row>
    <row r="3" spans="1:12" ht="15" x14ac:dyDescent="0.25">
      <c r="C3" s="12" t="s">
        <v>213</v>
      </c>
      <c r="G3" s="39" t="s">
        <v>214</v>
      </c>
      <c r="H3" s="39"/>
      <c r="J3" s="39" t="s">
        <v>215</v>
      </c>
      <c r="K3" s="39"/>
    </row>
    <row r="4" spans="1:12" x14ac:dyDescent="0.2">
      <c r="C4" s="13" t="s">
        <v>216</v>
      </c>
      <c r="D4" s="13" t="s">
        <v>217</v>
      </c>
      <c r="E4" s="13" t="s">
        <v>9</v>
      </c>
      <c r="G4" s="14" t="s">
        <v>218</v>
      </c>
      <c r="H4" s="14" t="s">
        <v>219</v>
      </c>
      <c r="J4" s="14" t="s">
        <v>218</v>
      </c>
      <c r="K4" s="14" t="s">
        <v>219</v>
      </c>
      <c r="L4" s="15"/>
    </row>
    <row r="5" spans="1:12" x14ac:dyDescent="0.2">
      <c r="B5" s="13" t="s">
        <v>220</v>
      </c>
      <c r="C5" s="13">
        <v>2174</v>
      </c>
      <c r="D5" s="16">
        <f>C5/C$22</f>
        <v>7.2134867914719356E-3</v>
      </c>
      <c r="E5" s="17">
        <f t="shared" ref="E5:E21" si="0">732704*D5</f>
        <v>5285.3506260586528</v>
      </c>
      <c r="G5" s="18">
        <f>E5</f>
        <v>5285.3506260586528</v>
      </c>
      <c r="H5" s="19"/>
      <c r="J5" s="18">
        <f>D5/G$25*J$29</f>
        <v>7004.0472480392136</v>
      </c>
      <c r="K5" s="19"/>
      <c r="L5" s="20"/>
    </row>
    <row r="6" spans="1:12" x14ac:dyDescent="0.2">
      <c r="B6" s="13" t="s">
        <v>221</v>
      </c>
      <c r="C6" s="13">
        <v>9998.6</v>
      </c>
      <c r="D6" s="16">
        <f t="shared" ref="D6:D21" si="1">C6/C$22</f>
        <v>3.3176066712608691E-2</v>
      </c>
      <c r="E6" s="13">
        <f t="shared" si="0"/>
        <v>24308.236784595239</v>
      </c>
      <c r="G6" s="18">
        <f>E6</f>
        <v>24308.236784595239</v>
      </c>
      <c r="H6" s="19"/>
      <c r="J6" s="18">
        <f>D6/G$25*J$29</f>
        <v>32212.818221823771</v>
      </c>
      <c r="K6" s="19"/>
      <c r="L6" s="20"/>
    </row>
    <row r="7" spans="1:12" x14ac:dyDescent="0.2">
      <c r="B7" s="13" t="s">
        <v>222</v>
      </c>
      <c r="C7" s="13">
        <v>68566.799999999988</v>
      </c>
      <c r="D7" s="16">
        <f t="shared" si="1"/>
        <v>0.22750952444043138</v>
      </c>
      <c r="E7" s="13">
        <f t="shared" si="0"/>
        <v>166697.13859560183</v>
      </c>
      <c r="G7" s="18">
        <f t="shared" ref="G7:G21" si="2">E7</f>
        <v>166697.13859560183</v>
      </c>
      <c r="H7" s="19"/>
      <c r="J7" s="18">
        <f>D7/G$25*J$29</f>
        <v>220903.91299303359</v>
      </c>
      <c r="K7" s="19"/>
      <c r="L7" s="20"/>
    </row>
    <row r="8" spans="1:12" x14ac:dyDescent="0.2">
      <c r="B8" s="13" t="s">
        <v>223</v>
      </c>
      <c r="C8" s="13">
        <v>16859.8</v>
      </c>
      <c r="D8" s="16">
        <f t="shared" si="1"/>
        <v>5.5942016838481386E-2</v>
      </c>
      <c r="E8" s="13">
        <f t="shared" si="0"/>
        <v>40988.939505622664</v>
      </c>
      <c r="G8" s="18">
        <f t="shared" si="2"/>
        <v>40988.939505622664</v>
      </c>
      <c r="H8" s="19"/>
      <c r="J8" s="18">
        <f>D8/G$25*J$29</f>
        <v>54317.771753675952</v>
      </c>
      <c r="K8" s="19"/>
      <c r="L8" s="20"/>
    </row>
    <row r="9" spans="1:12" ht="15" x14ac:dyDescent="0.2">
      <c r="B9" s="21" t="s">
        <v>224</v>
      </c>
      <c r="C9" s="13">
        <v>16446.7</v>
      </c>
      <c r="D9" s="16">
        <f t="shared" si="1"/>
        <v>5.4571321625253674E-2</v>
      </c>
      <c r="E9" s="13">
        <f t="shared" si="0"/>
        <v>39984.625640109865</v>
      </c>
      <c r="G9" s="18"/>
      <c r="H9" s="18">
        <f>E9</f>
        <v>39984.625640109865</v>
      </c>
      <c r="I9" s="22"/>
      <c r="J9" s="18"/>
      <c r="K9" s="18">
        <f>D9/H$25*K$29</f>
        <v>53370.47653508262</v>
      </c>
      <c r="L9" s="20"/>
    </row>
    <row r="10" spans="1:12" ht="15" x14ac:dyDescent="0.2">
      <c r="B10" s="21" t="s">
        <v>225</v>
      </c>
      <c r="C10" s="13">
        <v>8692.6999999999989</v>
      </c>
      <c r="D10" s="16">
        <f t="shared" si="1"/>
        <v>2.8842997530923682E-2</v>
      </c>
      <c r="E10" s="13">
        <f t="shared" si="0"/>
        <v>21133.379662897907</v>
      </c>
      <c r="G10" s="18"/>
      <c r="H10" s="18">
        <f>E10</f>
        <v>21133.379662897907</v>
      </c>
      <c r="I10" s="22"/>
      <c r="J10" s="18"/>
      <c r="K10" s="18">
        <f>D10/H$25*K$29</f>
        <v>28208.305701235662</v>
      </c>
      <c r="L10" s="20"/>
    </row>
    <row r="11" spans="1:12" ht="15" x14ac:dyDescent="0.2">
      <c r="B11" s="23" t="s">
        <v>226</v>
      </c>
      <c r="C11" s="24">
        <v>7027</v>
      </c>
      <c r="D11" s="25">
        <f t="shared" si="1"/>
        <v>2.3316086331036472E-2</v>
      </c>
      <c r="E11" s="24">
        <f t="shared" si="0"/>
        <v>17083.789719095748</v>
      </c>
      <c r="F11" s="26"/>
      <c r="G11" s="27"/>
      <c r="H11" s="27">
        <f>E11</f>
        <v>17083.789719095748</v>
      </c>
      <c r="I11" s="28"/>
      <c r="J11" s="27"/>
      <c r="K11" s="27">
        <f>D11/H$25*K$29</f>
        <v>22803.014502120517</v>
      </c>
      <c r="L11" s="20"/>
    </row>
    <row r="12" spans="1:12" x14ac:dyDescent="0.2">
      <c r="B12" s="13" t="s">
        <v>227</v>
      </c>
      <c r="C12" s="13">
        <v>32646.489999999994</v>
      </c>
      <c r="D12" s="16">
        <f t="shared" si="1"/>
        <v>0.10832337829021185</v>
      </c>
      <c r="E12" s="13">
        <f t="shared" si="0"/>
        <v>79368.972566751385</v>
      </c>
      <c r="G12" s="18">
        <f t="shared" si="2"/>
        <v>79368.972566751385</v>
      </c>
      <c r="H12" s="19"/>
      <c r="J12" s="18">
        <f>D12/G$25*J$29</f>
        <v>105178.26975282411</v>
      </c>
      <c r="K12" s="18"/>
      <c r="L12" s="20"/>
    </row>
    <row r="13" spans="1:12" ht="15" x14ac:dyDescent="0.2">
      <c r="B13" s="21" t="s">
        <v>228</v>
      </c>
      <c r="C13" s="13">
        <v>4631.3</v>
      </c>
      <c r="D13" s="16">
        <f t="shared" si="1"/>
        <v>1.5366983154252058E-2</v>
      </c>
      <c r="E13" s="13">
        <f t="shared" si="0"/>
        <v>11259.4500250531</v>
      </c>
      <c r="G13" s="18"/>
      <c r="H13" s="18">
        <f>E13</f>
        <v>11259.4500250531</v>
      </c>
      <c r="I13" s="22"/>
      <c r="J13" s="18"/>
      <c r="K13" s="18">
        <f>D13/H$25*K$29</f>
        <v>15028.831800721611</v>
      </c>
      <c r="L13" s="20"/>
    </row>
    <row r="14" spans="1:12" ht="15" x14ac:dyDescent="0.2">
      <c r="B14" s="21" t="s">
        <v>229</v>
      </c>
      <c r="C14" s="13">
        <v>56839.87</v>
      </c>
      <c r="D14" s="16">
        <f t="shared" si="1"/>
        <v>0.18859873572860253</v>
      </c>
      <c r="E14" s="13">
        <f t="shared" si="0"/>
        <v>138187.04806328999</v>
      </c>
      <c r="G14" s="18"/>
      <c r="H14" s="18">
        <f>E14</f>
        <v>138187.04806328999</v>
      </c>
      <c r="I14" s="22"/>
      <c r="J14" s="18"/>
      <c r="K14" s="18">
        <f>D14/H$25*K$29</f>
        <v>184448.60963549808</v>
      </c>
      <c r="L14" s="20"/>
    </row>
    <row r="15" spans="1:12" x14ac:dyDescent="0.2">
      <c r="B15" s="13" t="s">
        <v>230</v>
      </c>
      <c r="C15" s="13">
        <v>1093.5999999999999</v>
      </c>
      <c r="D15" s="16">
        <f t="shared" si="1"/>
        <v>3.628642665664079E-3</v>
      </c>
      <c r="E15" s="13">
        <f t="shared" si="0"/>
        <v>2658.7209957027335</v>
      </c>
      <c r="G15" s="18">
        <f t="shared" si="2"/>
        <v>2658.7209957027335</v>
      </c>
      <c r="H15" s="19"/>
      <c r="J15" s="18">
        <f>D15/G$25*J$29</f>
        <v>3523.2870609271768</v>
      </c>
      <c r="K15" s="18"/>
      <c r="L15" s="20"/>
    </row>
    <row r="16" spans="1:12" x14ac:dyDescent="0.2">
      <c r="B16" s="13" t="s">
        <v>231</v>
      </c>
      <c r="C16" s="13">
        <v>24329.300000000003</v>
      </c>
      <c r="D16" s="16">
        <f t="shared" si="1"/>
        <v>8.0726349676061723E-2</v>
      </c>
      <c r="E16" s="13">
        <f t="shared" si="0"/>
        <v>59148.519313049132</v>
      </c>
      <c r="G16" s="18">
        <f t="shared" si="2"/>
        <v>59148.519313049132</v>
      </c>
      <c r="H16" s="19"/>
      <c r="J16" s="18">
        <f>D16/G$25*J$29</f>
        <v>78382.505387175916</v>
      </c>
      <c r="K16" s="18"/>
      <c r="L16" s="20"/>
    </row>
    <row r="17" spans="2:14" ht="15" x14ac:dyDescent="0.2">
      <c r="B17" s="21" t="s">
        <v>232</v>
      </c>
      <c r="C17" s="13">
        <v>7131.55</v>
      </c>
      <c r="D17" s="16">
        <f t="shared" si="1"/>
        <v>2.3662990675124968E-2</v>
      </c>
      <c r="E17" s="13">
        <f t="shared" si="0"/>
        <v>17337.967919626764</v>
      </c>
      <c r="G17" s="18"/>
      <c r="H17" s="18">
        <f>E17</f>
        <v>17337.967919626764</v>
      </c>
      <c r="I17" s="22"/>
      <c r="J17" s="18"/>
      <c r="K17" s="18">
        <f>D17/H$25*K$29</f>
        <v>23142.285196043489</v>
      </c>
      <c r="L17" s="20"/>
    </row>
    <row r="18" spans="2:14" ht="15" x14ac:dyDescent="0.2">
      <c r="B18" s="21" t="s">
        <v>233</v>
      </c>
      <c r="C18" s="13">
        <v>31302.599999999991</v>
      </c>
      <c r="D18" s="16">
        <f t="shared" si="1"/>
        <v>0.10386425558359215</v>
      </c>
      <c r="E18" s="13">
        <f t="shared" si="0"/>
        <v>76101.7555231203</v>
      </c>
      <c r="G18" s="18"/>
      <c r="H18" s="18">
        <f>E18</f>
        <v>76101.7555231203</v>
      </c>
      <c r="I18" s="22"/>
      <c r="J18" s="18"/>
      <c r="K18" s="18">
        <f>D18/H$25*K$29</f>
        <v>101578.71662929807</v>
      </c>
      <c r="L18" s="20"/>
    </row>
    <row r="19" spans="2:14" x14ac:dyDescent="0.2">
      <c r="B19" s="13" t="s">
        <v>234</v>
      </c>
      <c r="C19" s="13">
        <v>276</v>
      </c>
      <c r="D19" s="16">
        <f t="shared" si="1"/>
        <v>9.1578765153921531E-4</v>
      </c>
      <c r="E19" s="13">
        <f t="shared" si="0"/>
        <v>671.0012754333892</v>
      </c>
      <c r="G19" s="18">
        <f t="shared" si="2"/>
        <v>671.0012754333892</v>
      </c>
      <c r="H19" s="19"/>
      <c r="J19" s="18">
        <f>D19/G$25*J$29</f>
        <v>889.19827068023119</v>
      </c>
      <c r="K19" s="19"/>
      <c r="L19" s="20"/>
    </row>
    <row r="20" spans="2:14" x14ac:dyDescent="0.2">
      <c r="B20" s="13" t="s">
        <v>235</v>
      </c>
      <c r="C20" s="13">
        <v>7131.5</v>
      </c>
      <c r="D20" s="16">
        <f t="shared" si="1"/>
        <v>2.3662824771564905E-2</v>
      </c>
      <c r="E20" s="13">
        <f t="shared" si="0"/>
        <v>17337.84636142469</v>
      </c>
      <c r="G20" s="18">
        <f t="shared" si="2"/>
        <v>17337.84636142469</v>
      </c>
      <c r="H20" s="19"/>
      <c r="J20" s="18">
        <f>D20/G$25*J$29</f>
        <v>22975.787925203149</v>
      </c>
      <c r="K20" s="19"/>
      <c r="L20" s="20"/>
    </row>
    <row r="21" spans="2:14" x14ac:dyDescent="0.2">
      <c r="B21" s="13" t="s">
        <v>236</v>
      </c>
      <c r="C21" s="13">
        <v>6232.1</v>
      </c>
      <c r="D21" s="16">
        <f t="shared" si="1"/>
        <v>2.0678551533179507E-2</v>
      </c>
      <c r="E21" s="13">
        <f t="shared" si="0"/>
        <v>15151.257422566758</v>
      </c>
      <c r="G21" s="18">
        <f t="shared" si="2"/>
        <v>15151.257422566758</v>
      </c>
      <c r="H21" s="19"/>
      <c r="J21" s="18">
        <f>D21/G$25*J$29</f>
        <v>20078.161386616917</v>
      </c>
      <c r="K21" s="19"/>
      <c r="L21" s="20"/>
    </row>
    <row r="22" spans="2:14" x14ac:dyDescent="0.2">
      <c r="B22" s="29"/>
      <c r="C22" s="13">
        <f>SUM(C5:C21)</f>
        <v>301379.90999999992</v>
      </c>
      <c r="D22" s="30">
        <f t="shared" ref="D22" si="3">SUM(D5:D21)</f>
        <v>1.0000000000000002</v>
      </c>
      <c r="E22" s="17">
        <f>SUM(E5:E21)</f>
        <v>732704.00000000012</v>
      </c>
      <c r="G22" s="18">
        <f>SUM(G5:G21)</f>
        <v>411615.98344680649</v>
      </c>
      <c r="H22" s="18">
        <f>SUM(H5:H21)</f>
        <v>321088.01655319368</v>
      </c>
      <c r="I22" s="22"/>
      <c r="J22" s="18">
        <f>SUM(J5:J21)</f>
        <v>545465.76</v>
      </c>
      <c r="K22" s="18">
        <f>SUM(K5:K21)</f>
        <v>428580.24000000005</v>
      </c>
      <c r="L22" s="22"/>
    </row>
    <row r="24" spans="2:14" x14ac:dyDescent="0.2">
      <c r="J24" s="31"/>
    </row>
    <row r="25" spans="2:14" x14ac:dyDescent="0.2">
      <c r="G25" s="20">
        <f>G22/E22</f>
        <v>0.56177662937121464</v>
      </c>
      <c r="H25" s="20">
        <f>H22/E22</f>
        <v>0.43822337062878547</v>
      </c>
      <c r="I25" s="32"/>
      <c r="J25" s="32"/>
      <c r="K25" s="32"/>
    </row>
    <row r="27" spans="2:14" x14ac:dyDescent="0.2">
      <c r="J27" s="33"/>
      <c r="K27" s="33"/>
      <c r="L27" s="33">
        <f>+Pivot!D16</f>
        <v>1453799.8124999979</v>
      </c>
    </row>
    <row r="28" spans="2:14" ht="18" x14ac:dyDescent="0.25">
      <c r="J28" s="34"/>
      <c r="K28" s="34"/>
      <c r="L28" s="35">
        <v>0.67</v>
      </c>
      <c r="M28" s="11" t="s">
        <v>239</v>
      </c>
      <c r="N28" s="36"/>
    </row>
    <row r="29" spans="2:14" x14ac:dyDescent="0.2">
      <c r="J29" s="37">
        <f>L29*0.56</f>
        <v>545465.76</v>
      </c>
      <c r="K29" s="37">
        <f>L29*0.44</f>
        <v>428580.24</v>
      </c>
      <c r="L29" s="37">
        <f>ROUND(L27*L28,0)</f>
        <v>974046</v>
      </c>
    </row>
    <row r="30" spans="2:14" x14ac:dyDescent="0.2">
      <c r="J30" s="32">
        <f>+J29/L27</f>
        <v>0.37520004839043186</v>
      </c>
      <c r="K30" s="32">
        <f>+K29/L27</f>
        <v>0.29480003802105359</v>
      </c>
    </row>
    <row r="32" spans="2:14" x14ac:dyDescent="0.2">
      <c r="J32" s="22"/>
      <c r="K32" s="22"/>
    </row>
  </sheetData>
  <mergeCells count="2">
    <mergeCell ref="G3:H3"/>
    <mergeCell ref="J3:K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61568b1-c106-4d70-abab-16fd7af8c23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0E6C50716BFC40BF67FFB0DB8DCAB1" ma:contentTypeVersion="11" ma:contentTypeDescription="Create a new document." ma:contentTypeScope="" ma:versionID="1b9002d694ddee4997dae11220d103b5">
  <xsd:schema xmlns:xsd="http://www.w3.org/2001/XMLSchema" xmlns:xs="http://www.w3.org/2001/XMLSchema" xmlns:p="http://schemas.microsoft.com/office/2006/metadata/properties" xmlns:ns2="e61568b1-c106-4d70-abab-16fd7af8c238" xmlns:ns3="0343ffb1-f659-47b9-8c3f-42d21e4ec3a0" targetNamespace="http://schemas.microsoft.com/office/2006/metadata/properties" ma:root="true" ma:fieldsID="045163a031dcb388ff49906fb25efbbc" ns2:_="" ns3:_="">
    <xsd:import namespace="e61568b1-c106-4d70-abab-16fd7af8c238"/>
    <xsd:import namespace="0343ffb1-f659-47b9-8c3f-42d21e4ec3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1568b1-c106-4d70-abab-16fd7af8c2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1897d326-6b4f-4e9a-8799-b3e387ea2c0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43ffb1-f659-47b9-8c3f-42d21e4ec3a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2B92C3-3E6A-4AA8-A727-3510F4D0192D}">
  <ds:schemaRefs>
    <ds:schemaRef ds:uri="http://schemas.microsoft.com/office/2006/metadata/properties"/>
    <ds:schemaRef ds:uri="http://schemas.microsoft.com/office/infopath/2007/PartnerControls"/>
    <ds:schemaRef ds:uri="e61568b1-c106-4d70-abab-16fd7af8c238"/>
  </ds:schemaRefs>
</ds:datastoreItem>
</file>

<file path=customXml/itemProps2.xml><?xml version="1.0" encoding="utf-8"?>
<ds:datastoreItem xmlns:ds="http://schemas.openxmlformats.org/officeDocument/2006/customXml" ds:itemID="{7ABB3543-4025-4EB3-8B05-E0EE1BEA4F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6FB26F-55F3-4965-83E2-C2CA7029AA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1568b1-c106-4d70-abab-16fd7af8c238"/>
    <ds:schemaRef ds:uri="0343ffb1-f659-47b9-8c3f-42d21e4ec3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Pivot</vt:lpstr>
      <vt:lpstr>Fusion Project GL Detail</vt:lpstr>
      <vt:lpstr>Reg Asset %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Dante Destefano</dc:creator>
  <cp:lastModifiedBy>Dante Destefano</cp:lastModifiedBy>
  <dcterms:created xsi:type="dcterms:W3CDTF">2022-07-19T19:22:48Z</dcterms:created>
  <dcterms:modified xsi:type="dcterms:W3CDTF">2022-09-23T18:59:35Z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0x010100180E6C50716BFC40BF67FFB0DB8DCAB1</vt:lpwstr>
  </property>
  <property fmtid="{D5CDD505-2E9C-101B-9397-08002B2CF9AE}" pid="3" name="MediaServiceImageTags">
    <vt:lpwstr/>
  </property>
</Properties>
</file>