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Other Confidential/"/>
    </mc:Choice>
  </mc:AlternateContent>
  <xr:revisionPtr revIDLastSave="20" documentId="8_{4FEA3997-9065-4D8C-BF8B-C8348200C078}" xr6:coauthVersionLast="47" xr6:coauthVersionMax="47" xr10:uidLastSave="{E0E12168-34D8-4B20-82FD-A234B57D8830}"/>
  <bookViews>
    <workbookView xWindow="-110" yWindow="-110" windowWidth="19420" windowHeight="10420" xr2:uid="{B4795111-BF6B-4BB9-8598-A63FDB42ECF7}"/>
  </bookViews>
  <sheets>
    <sheet name="DR 3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2" l="1"/>
  <c r="M20" i="2"/>
  <c r="M16" i="2"/>
  <c r="N5" i="2"/>
  <c r="M5" i="2"/>
  <c r="L10" i="2" l="1"/>
  <c r="K5" i="2"/>
  <c r="L6" i="2"/>
  <c r="K7" i="2"/>
  <c r="K8" i="2"/>
  <c r="M8" i="2"/>
  <c r="N8" i="2"/>
  <c r="K9" i="2"/>
  <c r="M9" i="2"/>
  <c r="N9" i="2"/>
  <c r="K10" i="2"/>
  <c r="K11" i="2"/>
  <c r="L11" i="2"/>
  <c r="K13" i="2"/>
  <c r="M13" i="2"/>
  <c r="N13" i="2"/>
  <c r="K14" i="2"/>
  <c r="K15" i="2"/>
  <c r="L15" i="2"/>
  <c r="K16" i="2"/>
  <c r="L16" i="2"/>
  <c r="K17" i="2"/>
  <c r="L17" i="2"/>
  <c r="L19" i="2"/>
  <c r="K20" i="2"/>
  <c r="N20" i="2"/>
  <c r="K21" i="2"/>
  <c r="L21" i="2"/>
  <c r="N21" i="2"/>
  <c r="K22" i="2"/>
  <c r="M22" i="2"/>
  <c r="N22" i="2"/>
  <c r="K23" i="2"/>
  <c r="L23" i="2"/>
  <c r="K24" i="2"/>
  <c r="L24" i="2"/>
  <c r="K25" i="2"/>
  <c r="L25" i="2"/>
  <c r="K26" i="2"/>
  <c r="L26" i="2"/>
  <c r="N26" i="2"/>
  <c r="K27" i="2"/>
  <c r="M27" i="2"/>
  <c r="N27" i="2"/>
  <c r="K28" i="2"/>
  <c r="L28" i="2"/>
  <c r="K29" i="2"/>
  <c r="L29" i="2"/>
  <c r="K30" i="2"/>
  <c r="L30" i="2"/>
  <c r="K31" i="2"/>
  <c r="M31" i="2"/>
  <c r="N31" i="2"/>
  <c r="K32" i="2"/>
  <c r="L32" i="2"/>
  <c r="N32" i="2"/>
  <c r="K33" i="2"/>
  <c r="L33" i="2"/>
  <c r="K34" i="2"/>
  <c r="L34" i="2"/>
  <c r="K35" i="2"/>
  <c r="M35" i="2"/>
  <c r="N35" i="2"/>
  <c r="L12" i="2" l="1"/>
  <c r="S12" i="2" s="1"/>
  <c r="K18" i="2"/>
  <c r="R18" i="2" s="1"/>
  <c r="K12" i="2"/>
  <c r="R12" i="2" s="1"/>
  <c r="K4" i="2"/>
  <c r="R4" i="2" s="1"/>
  <c r="L18" i="2"/>
  <c r="S18" i="2" s="1"/>
  <c r="L4" i="2"/>
  <c r="S4" i="2" s="1"/>
  <c r="N29" i="2" l="1"/>
  <c r="M34" i="2"/>
  <c r="M33" i="2"/>
  <c r="N30" i="2"/>
  <c r="M30" i="2"/>
  <c r="M25" i="2"/>
  <c r="N24" i="2"/>
  <c r="M24" i="2"/>
  <c r="M23" i="2"/>
  <c r="N16" i="2"/>
  <c r="N17" i="2"/>
  <c r="M17" i="2"/>
  <c r="N15" i="2"/>
  <c r="M14" i="2"/>
  <c r="M12" i="2" s="1"/>
  <c r="T12" i="2" s="1"/>
  <c r="N11" i="2"/>
  <c r="M11" i="2"/>
  <c r="N10" i="2"/>
  <c r="M10" i="2"/>
  <c r="M7" i="2"/>
  <c r="M6" i="2"/>
  <c r="M4" i="2" l="1"/>
  <c r="T4" i="2" s="1"/>
  <c r="N23" i="2"/>
  <c r="N33" i="2"/>
  <c r="N7" i="2"/>
  <c r="N14" i="2"/>
  <c r="N12" i="2" s="1"/>
  <c r="U12" i="2" s="1"/>
  <c r="N34" i="2"/>
  <c r="N6" i="2"/>
  <c r="N4" i="2" s="1"/>
  <c r="U4" i="2" s="1"/>
  <c r="M19" i="2"/>
  <c r="M18" i="2" s="1"/>
  <c r="T18" i="2" s="1"/>
  <c r="N19" i="2"/>
  <c r="N18" i="2" s="1"/>
  <c r="U18" i="2" s="1"/>
  <c r="N25" i="2"/>
  <c r="N28" i="2"/>
</calcChain>
</file>

<file path=xl/sharedStrings.xml><?xml version="1.0" encoding="utf-8"?>
<sst xmlns="http://schemas.openxmlformats.org/spreadsheetml/2006/main" count="25" uniqueCount="12">
  <si>
    <t>Row Labels</t>
  </si>
  <si>
    <t>Grand Total</t>
  </si>
  <si>
    <t>Exempt</t>
  </si>
  <si>
    <t>Manager</t>
  </si>
  <si>
    <t>Non-exempt</t>
  </si>
  <si>
    <t>Base Salary by employee and employee group</t>
  </si>
  <si>
    <t>Base Salary Merit increase by employee and employee group</t>
  </si>
  <si>
    <t>2020 increase</t>
  </si>
  <si>
    <t>2021 increase</t>
  </si>
  <si>
    <t>2022 increase</t>
  </si>
  <si>
    <t>2023 increase</t>
  </si>
  <si>
    <t>Base Salary Merit Percent increase by employee and employee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</si>
</sst>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164" fontId="2" fillId="0" borderId="1" xfId="0" applyNumberFormat="1" applyFont="1" applyBorder="1"/>
    <xf numFmtId="164" fontId="0" fillId="0" borderId="0" xfId="0" applyNumberFormat="1"/>
    <xf numFmtId="164" fontId="2" fillId="2" borderId="2" xfId="1" applyNumberFormat="1" applyFont="1" applyFill="1" applyBorder="1"/>
    <xf numFmtId="164" fontId="0" fillId="0" borderId="0" xfId="0" applyNumberFormat="1" applyFill="1"/>
    <xf numFmtId="9" fontId="2" fillId="0" borderId="1" xfId="2" applyFont="1" applyBorder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4" borderId="0" xfId="0" applyFill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8640-8C9F-463D-B228-720EAFFE04DF}">
  <dimension ref="B2:U36"/>
  <sheetViews>
    <sheetView tabSelected="1" workbookViewId="0">
      <selection activeCell="P13" sqref="P13:P17"/>
    </sheetView>
  </sheetViews>
  <sheetFormatPr defaultRowHeight="14.5" x14ac:dyDescent="0.35"/>
  <cols>
    <col min="1" max="1" width="2.453125" customWidth="1"/>
    <col min="2" max="2" width="25.453125" customWidth="1"/>
    <col min="3" max="7" width="12.7265625" bestFit="1" customWidth="1"/>
    <col min="8" max="8" width="2.1796875" customWidth="1"/>
    <col min="9" max="9" width="25.1796875" customWidth="1"/>
    <col min="10" max="14" width="12.7265625" bestFit="1" customWidth="1"/>
    <col min="15" max="15" width="2.54296875" customWidth="1"/>
    <col min="16" max="16" width="25" customWidth="1"/>
    <col min="17" max="21" width="12.7265625" bestFit="1" customWidth="1"/>
  </cols>
  <sheetData>
    <row r="2" spans="2:21" x14ac:dyDescent="0.35">
      <c r="B2" s="11" t="s">
        <v>5</v>
      </c>
      <c r="C2" s="11"/>
      <c r="D2" s="11"/>
      <c r="E2" s="11"/>
      <c r="F2" s="11"/>
      <c r="G2" s="11"/>
      <c r="I2" s="11" t="s">
        <v>6</v>
      </c>
      <c r="J2" s="11"/>
      <c r="K2" s="11"/>
      <c r="L2" s="11"/>
      <c r="M2" s="11"/>
      <c r="N2" s="11"/>
      <c r="P2" s="11" t="s">
        <v>11</v>
      </c>
      <c r="Q2" s="11"/>
      <c r="R2" s="11"/>
      <c r="S2" s="11"/>
      <c r="T2" s="11"/>
      <c r="U2" s="11"/>
    </row>
    <row r="3" spans="2:21" x14ac:dyDescent="0.35">
      <c r="B3" s="1" t="s">
        <v>0</v>
      </c>
      <c r="C3" s="8">
        <v>2019</v>
      </c>
      <c r="D3" s="9">
        <v>43922</v>
      </c>
      <c r="E3" s="9">
        <v>44287</v>
      </c>
      <c r="F3" s="9">
        <v>44652</v>
      </c>
      <c r="G3" s="9">
        <v>45017</v>
      </c>
      <c r="I3" s="1" t="s">
        <v>0</v>
      </c>
      <c r="J3" s="8">
        <v>2019</v>
      </c>
      <c r="K3" s="9" t="s">
        <v>7</v>
      </c>
      <c r="L3" s="9" t="s">
        <v>8</v>
      </c>
      <c r="M3" s="9" t="s">
        <v>9</v>
      </c>
      <c r="N3" s="9" t="s">
        <v>10</v>
      </c>
      <c r="P3" s="1" t="s">
        <v>0</v>
      </c>
      <c r="Q3" s="8">
        <v>2019</v>
      </c>
      <c r="R3" s="9" t="s">
        <v>7</v>
      </c>
      <c r="S3" s="9" t="s">
        <v>8</v>
      </c>
      <c r="T3" s="9" t="s">
        <v>9</v>
      </c>
      <c r="U3" s="9" t="s">
        <v>10</v>
      </c>
    </row>
    <row r="4" spans="2:21" x14ac:dyDescent="0.35">
      <c r="B4" s="10" t="s">
        <v>2</v>
      </c>
      <c r="C4" s="3">
        <v>532319</v>
      </c>
      <c r="D4" s="3">
        <v>577144</v>
      </c>
      <c r="E4" s="3">
        <v>394704.21</v>
      </c>
      <c r="F4" s="3">
        <v>407530.83630000002</v>
      </c>
      <c r="G4" s="3">
        <v>416972.67138900002</v>
      </c>
      <c r="I4" s="10" t="s">
        <v>2</v>
      </c>
      <c r="J4" s="3"/>
      <c r="K4" s="3">
        <f>SUM(K5:K11)</f>
        <v>40676</v>
      </c>
      <c r="L4" s="3">
        <f t="shared" ref="L4:N4" si="0">SUM(L5:L11)</f>
        <v>17083.210000000006</v>
      </c>
      <c r="M4" s="3">
        <f t="shared" si="0"/>
        <v>12826.626299999974</v>
      </c>
      <c r="N4" s="3">
        <f t="shared" si="0"/>
        <v>9441.8350890000002</v>
      </c>
      <c r="P4" s="10" t="s">
        <v>2</v>
      </c>
      <c r="Q4" s="3"/>
      <c r="R4" s="7">
        <f>K4/C4</f>
        <v>7.6412827646580334E-2</v>
      </c>
      <c r="S4" s="7">
        <f t="shared" ref="S4:U4" si="1">L4/D4</f>
        <v>2.9599562674133328E-2</v>
      </c>
      <c r="T4" s="7">
        <f t="shared" si="1"/>
        <v>3.2496806405991903E-2</v>
      </c>
      <c r="U4" s="7">
        <f t="shared" si="1"/>
        <v>2.3168394261212373E-2</v>
      </c>
    </row>
    <row r="5" spans="2:21" x14ac:dyDescent="0.35">
      <c r="B5" s="12"/>
      <c r="C5" s="4">
        <v>85000</v>
      </c>
      <c r="D5" s="4">
        <v>89250</v>
      </c>
      <c r="E5" s="4"/>
      <c r="F5" s="4"/>
      <c r="G5" s="4"/>
      <c r="I5" s="12"/>
      <c r="J5" s="4"/>
      <c r="K5" s="4">
        <f>D5-C5</f>
        <v>4250</v>
      </c>
      <c r="L5" s="4"/>
      <c r="M5" s="4">
        <f t="shared" ref="M5:N35" si="2">F5-E5</f>
        <v>0</v>
      </c>
      <c r="N5" s="4">
        <f t="shared" si="2"/>
        <v>0</v>
      </c>
      <c r="P5" s="12"/>
      <c r="Q5" s="4"/>
      <c r="R5" s="4"/>
      <c r="S5" s="4"/>
      <c r="T5" s="4"/>
      <c r="U5" s="4"/>
    </row>
    <row r="6" spans="2:21" x14ac:dyDescent="0.35">
      <c r="B6" s="12"/>
      <c r="C6" s="4">
        <v>62400</v>
      </c>
      <c r="D6" s="4">
        <v>66549</v>
      </c>
      <c r="E6" s="4">
        <v>77250</v>
      </c>
      <c r="F6" s="4">
        <v>79953</v>
      </c>
      <c r="G6" s="4">
        <v>79567.5</v>
      </c>
      <c r="I6" s="12"/>
      <c r="J6" s="4"/>
      <c r="K6" s="4"/>
      <c r="L6" s="6">
        <f t="shared" ref="L6:L34" si="3">E6-D6</f>
        <v>10701</v>
      </c>
      <c r="M6" s="4">
        <f t="shared" si="2"/>
        <v>2703</v>
      </c>
      <c r="N6" s="4">
        <f t="shared" ref="N6:N35" si="4">G6-F6</f>
        <v>-385.5</v>
      </c>
      <c r="P6" s="12"/>
      <c r="Q6" s="4"/>
      <c r="R6" s="4"/>
      <c r="S6" s="6"/>
      <c r="T6" s="4"/>
      <c r="U6" s="4"/>
    </row>
    <row r="7" spans="2:21" x14ac:dyDescent="0.35">
      <c r="B7" s="12"/>
      <c r="C7" s="4"/>
      <c r="D7" s="4"/>
      <c r="E7" s="4">
        <v>120000</v>
      </c>
      <c r="F7" s="4">
        <v>124199.99999999999</v>
      </c>
      <c r="G7" s="4">
        <v>127925.99999999999</v>
      </c>
      <c r="I7" s="12"/>
      <c r="J7" s="4"/>
      <c r="K7" s="4">
        <f t="shared" ref="K7:K35" si="5">D7-C7</f>
        <v>0</v>
      </c>
      <c r="L7" s="4"/>
      <c r="M7" s="4">
        <f t="shared" si="2"/>
        <v>4199.9999999999854</v>
      </c>
      <c r="N7" s="4">
        <f t="shared" si="4"/>
        <v>3726</v>
      </c>
      <c r="P7" s="12"/>
      <c r="Q7" s="4"/>
      <c r="R7" s="4"/>
      <c r="S7" s="4"/>
      <c r="T7" s="4"/>
      <c r="U7" s="4"/>
    </row>
    <row r="8" spans="2:21" x14ac:dyDescent="0.35">
      <c r="B8" s="12"/>
      <c r="C8" s="4">
        <v>88000</v>
      </c>
      <c r="D8" s="4">
        <v>92400</v>
      </c>
      <c r="E8" s="4"/>
      <c r="F8" s="4"/>
      <c r="G8" s="4"/>
      <c r="I8" s="12"/>
      <c r="J8" s="4"/>
      <c r="K8" s="4">
        <f t="shared" si="5"/>
        <v>4400</v>
      </c>
      <c r="L8" s="4"/>
      <c r="M8" s="4">
        <f t="shared" si="2"/>
        <v>0</v>
      </c>
      <c r="N8" s="4">
        <f t="shared" si="4"/>
        <v>0</v>
      </c>
      <c r="P8" s="12"/>
      <c r="Q8" s="4"/>
      <c r="R8" s="4"/>
      <c r="S8" s="4"/>
      <c r="T8" s="4"/>
      <c r="U8" s="4"/>
    </row>
    <row r="9" spans="2:21" x14ac:dyDescent="0.35">
      <c r="B9" s="12"/>
      <c r="C9" s="4">
        <v>125454</v>
      </c>
      <c r="D9" s="4">
        <v>137873</v>
      </c>
      <c r="E9" s="4"/>
      <c r="F9" s="4"/>
      <c r="G9" s="4"/>
      <c r="I9" s="12"/>
      <c r="J9" s="4"/>
      <c r="K9" s="4">
        <f t="shared" si="5"/>
        <v>12419</v>
      </c>
      <c r="L9" s="4"/>
      <c r="M9" s="4">
        <f t="shared" si="2"/>
        <v>0</v>
      </c>
      <c r="N9" s="4">
        <f t="shared" si="4"/>
        <v>0</v>
      </c>
      <c r="P9" s="12"/>
      <c r="Q9" s="4"/>
      <c r="R9" s="4"/>
      <c r="S9" s="4"/>
      <c r="T9" s="4"/>
      <c r="U9" s="4"/>
    </row>
    <row r="10" spans="2:21" x14ac:dyDescent="0.35">
      <c r="B10" s="12"/>
      <c r="C10" s="4">
        <v>110250</v>
      </c>
      <c r="D10" s="4">
        <v>126072</v>
      </c>
      <c r="E10" s="4">
        <v>129854.16</v>
      </c>
      <c r="F10" s="4">
        <v>133749.78479999999</v>
      </c>
      <c r="G10" s="4">
        <v>137762.27834399999</v>
      </c>
      <c r="I10" s="12"/>
      <c r="J10" s="4"/>
      <c r="K10" s="4">
        <f t="shared" si="5"/>
        <v>15822</v>
      </c>
      <c r="L10" s="4">
        <f>E10-D10</f>
        <v>3782.1600000000035</v>
      </c>
      <c r="M10" s="4">
        <f t="shared" si="2"/>
        <v>3895.6247999999905</v>
      </c>
      <c r="N10" s="4">
        <f t="shared" si="4"/>
        <v>4012.4935439999972</v>
      </c>
      <c r="P10" s="12"/>
      <c r="Q10" s="4"/>
      <c r="R10" s="4"/>
      <c r="S10" s="4"/>
      <c r="T10" s="4"/>
      <c r="U10" s="4"/>
    </row>
    <row r="11" spans="2:21" x14ac:dyDescent="0.35">
      <c r="B11" s="12"/>
      <c r="C11" s="4">
        <v>61215</v>
      </c>
      <c r="D11" s="4">
        <v>65000</v>
      </c>
      <c r="E11" s="4">
        <v>67600.05</v>
      </c>
      <c r="F11" s="4">
        <v>69628.051500000001</v>
      </c>
      <c r="G11" s="4">
        <v>71716.893045000004</v>
      </c>
      <c r="I11" s="12"/>
      <c r="J11" s="4"/>
      <c r="K11" s="4">
        <f t="shared" si="5"/>
        <v>3785</v>
      </c>
      <c r="L11" s="4">
        <f t="shared" si="3"/>
        <v>2600.0500000000029</v>
      </c>
      <c r="M11" s="4">
        <f t="shared" si="2"/>
        <v>2028.0014999999985</v>
      </c>
      <c r="N11" s="4">
        <f t="shared" si="4"/>
        <v>2088.841545000003</v>
      </c>
      <c r="P11" s="12"/>
      <c r="Q11" s="4"/>
      <c r="R11" s="4"/>
      <c r="S11" s="4"/>
      <c r="T11" s="4"/>
      <c r="U11" s="4"/>
    </row>
    <row r="12" spans="2:21" x14ac:dyDescent="0.35">
      <c r="B12" s="10" t="s">
        <v>3</v>
      </c>
      <c r="C12" s="3">
        <v>567099</v>
      </c>
      <c r="D12" s="3">
        <v>596024.12000000011</v>
      </c>
      <c r="E12" s="3">
        <v>652296.57000000007</v>
      </c>
      <c r="F12" s="3">
        <v>677953.54710000008</v>
      </c>
      <c r="G12" s="3">
        <v>698151.34839300008</v>
      </c>
      <c r="I12" s="10" t="s">
        <v>3</v>
      </c>
      <c r="J12" s="3"/>
      <c r="K12" s="3">
        <f>SUM(K13:K17)</f>
        <v>28925.120000000054</v>
      </c>
      <c r="L12" s="3">
        <f t="shared" ref="L12:N12" si="6">SUM(L13:L17)</f>
        <v>12387.449999999953</v>
      </c>
      <c r="M12" s="3">
        <f t="shared" si="6"/>
        <v>25656.977100000018</v>
      </c>
      <c r="N12" s="3">
        <f t="shared" si="6"/>
        <v>20197.801293000055</v>
      </c>
      <c r="P12" s="10" t="s">
        <v>3</v>
      </c>
      <c r="Q12" s="3"/>
      <c r="R12" s="7">
        <f>K12/C12</f>
        <v>5.1005415280224536E-2</v>
      </c>
      <c r="S12" s="7">
        <f t="shared" ref="S12:U12" si="7">L12/D12</f>
        <v>2.0783470977650955E-2</v>
      </c>
      <c r="T12" s="7">
        <f t="shared" si="7"/>
        <v>3.9333300648813796E-2</v>
      </c>
      <c r="U12" s="7">
        <f t="shared" si="7"/>
        <v>2.9792308601965058E-2</v>
      </c>
    </row>
    <row r="13" spans="2:21" x14ac:dyDescent="0.35">
      <c r="B13" s="12"/>
      <c r="C13" s="4">
        <v>166924</v>
      </c>
      <c r="D13" s="4">
        <v>183115</v>
      </c>
      <c r="E13" s="4"/>
      <c r="F13" s="4"/>
      <c r="G13" s="4"/>
      <c r="I13" s="12"/>
      <c r="J13" s="4"/>
      <c r="K13" s="4">
        <f t="shared" si="5"/>
        <v>16191</v>
      </c>
      <c r="L13" s="4"/>
      <c r="M13" s="4">
        <f t="shared" si="2"/>
        <v>0</v>
      </c>
      <c r="N13" s="4">
        <f t="shared" si="4"/>
        <v>0</v>
      </c>
      <c r="P13" s="12"/>
      <c r="Q13" s="4"/>
      <c r="R13" s="4"/>
      <c r="S13" s="4"/>
      <c r="T13" s="4"/>
      <c r="U13" s="4"/>
    </row>
    <row r="14" spans="2:21" x14ac:dyDescent="0.35">
      <c r="B14" s="12"/>
      <c r="C14" s="4"/>
      <c r="D14" s="4"/>
      <c r="E14" s="4">
        <v>227000</v>
      </c>
      <c r="F14" s="4">
        <v>235704</v>
      </c>
      <c r="G14" s="4">
        <v>242775.12</v>
      </c>
      <c r="I14" s="12"/>
      <c r="J14" s="4"/>
      <c r="K14" s="4">
        <f t="shared" si="5"/>
        <v>0</v>
      </c>
      <c r="L14" s="4"/>
      <c r="M14" s="4">
        <f t="shared" si="2"/>
        <v>8704</v>
      </c>
      <c r="N14" s="4">
        <f t="shared" si="4"/>
        <v>7071.1199999999953</v>
      </c>
      <c r="P14" s="12"/>
      <c r="Q14" s="4"/>
      <c r="R14" s="4"/>
      <c r="S14" s="4"/>
      <c r="T14" s="4"/>
      <c r="U14" s="4"/>
    </row>
    <row r="15" spans="2:21" x14ac:dyDescent="0.35">
      <c r="B15" s="12"/>
      <c r="C15" s="4">
        <v>72875</v>
      </c>
      <c r="D15" s="4">
        <v>75790</v>
      </c>
      <c r="E15" s="4">
        <v>78064</v>
      </c>
      <c r="F15" s="4"/>
      <c r="G15" s="4"/>
      <c r="I15" s="12"/>
      <c r="J15" s="4"/>
      <c r="K15" s="4">
        <f t="shared" si="5"/>
        <v>2915</v>
      </c>
      <c r="L15" s="4">
        <f t="shared" si="3"/>
        <v>2274</v>
      </c>
      <c r="M15" s="4"/>
      <c r="N15" s="4">
        <f t="shared" si="4"/>
        <v>0</v>
      </c>
      <c r="P15" s="12"/>
      <c r="Q15" s="4"/>
      <c r="R15" s="4"/>
      <c r="S15" s="4"/>
      <c r="T15" s="4"/>
      <c r="U15" s="4"/>
    </row>
    <row r="16" spans="2:21" x14ac:dyDescent="0.35">
      <c r="B16" s="12"/>
      <c r="C16" s="4"/>
      <c r="D16" s="4"/>
      <c r="E16" s="4"/>
      <c r="F16" s="4">
        <v>84600</v>
      </c>
      <c r="G16" s="4">
        <v>86997.194880000025</v>
      </c>
      <c r="I16" s="12"/>
      <c r="J16" s="4"/>
      <c r="K16" s="4">
        <f t="shared" si="5"/>
        <v>0</v>
      </c>
      <c r="L16" s="4">
        <f t="shared" si="3"/>
        <v>0</v>
      </c>
      <c r="M16" s="4">
        <f>F16-E15</f>
        <v>6536</v>
      </c>
      <c r="N16" s="4">
        <f t="shared" si="4"/>
        <v>2397.1948800000246</v>
      </c>
      <c r="P16" s="12"/>
      <c r="Q16" s="4"/>
      <c r="R16" s="4"/>
      <c r="S16" s="4"/>
      <c r="T16" s="4"/>
      <c r="U16" s="4"/>
    </row>
    <row r="17" spans="2:21" x14ac:dyDescent="0.35">
      <c r="B17" s="12"/>
      <c r="C17" s="4">
        <v>327300</v>
      </c>
      <c r="D17" s="4">
        <v>337119.12000000005</v>
      </c>
      <c r="E17" s="4">
        <v>347232.57</v>
      </c>
      <c r="F17" s="4">
        <v>357649.54710000003</v>
      </c>
      <c r="G17" s="4">
        <v>368379.03351300006</v>
      </c>
      <c r="I17" s="12"/>
      <c r="J17" s="4"/>
      <c r="K17" s="4">
        <f t="shared" si="5"/>
        <v>9819.1200000000536</v>
      </c>
      <c r="L17" s="4">
        <f t="shared" si="3"/>
        <v>10113.449999999953</v>
      </c>
      <c r="M17" s="4">
        <f t="shared" si="2"/>
        <v>10416.977100000018</v>
      </c>
      <c r="N17" s="4">
        <f t="shared" si="4"/>
        <v>10729.486413000035</v>
      </c>
      <c r="P17" s="12"/>
      <c r="Q17" s="4"/>
      <c r="R17" s="4"/>
      <c r="S17" s="4"/>
      <c r="T17" s="4"/>
      <c r="U17" s="4"/>
    </row>
    <row r="18" spans="2:21" x14ac:dyDescent="0.35">
      <c r="B18" s="10" t="s">
        <v>4</v>
      </c>
      <c r="C18" s="3">
        <v>482765</v>
      </c>
      <c r="D18" s="3">
        <v>497510</v>
      </c>
      <c r="E18" s="3">
        <v>451478.96237120789</v>
      </c>
      <c r="F18" s="3">
        <v>549224</v>
      </c>
      <c r="G18" s="3">
        <v>609024.86569999997</v>
      </c>
      <c r="I18" s="10" t="s">
        <v>4</v>
      </c>
      <c r="J18" s="3"/>
      <c r="K18" s="3">
        <f>SUM(K19:K35)</f>
        <v>13081</v>
      </c>
      <c r="L18" s="3">
        <f t="shared" ref="L18:N18" si="8">SUM(L19:L35)</f>
        <v>37118.362371207964</v>
      </c>
      <c r="M18" s="3">
        <f t="shared" si="8"/>
        <v>20265.037628792037</v>
      </c>
      <c r="N18" s="3">
        <f t="shared" si="8"/>
        <v>59800.865699999995</v>
      </c>
      <c r="P18" s="10" t="s">
        <v>4</v>
      </c>
      <c r="Q18" s="3"/>
      <c r="R18" s="7">
        <f>K18/C18</f>
        <v>2.7095999088583473E-2</v>
      </c>
      <c r="S18" s="7">
        <f t="shared" ref="S18:U18" si="9">L18/D18</f>
        <v>7.4608273946670342E-2</v>
      </c>
      <c r="T18" s="7">
        <f t="shared" si="9"/>
        <v>4.4885895728913362E-2</v>
      </c>
      <c r="U18" s="7">
        <f t="shared" si="9"/>
        <v>0.10888246999402793</v>
      </c>
    </row>
    <row r="19" spans="2:21" x14ac:dyDescent="0.35">
      <c r="B19" s="12"/>
      <c r="C19" s="4">
        <v>41600</v>
      </c>
      <c r="D19" s="4">
        <v>43264</v>
      </c>
      <c r="E19" s="4">
        <v>45427.200000000004</v>
      </c>
      <c r="F19" s="4">
        <v>48609.599999999991</v>
      </c>
      <c r="G19" s="4">
        <v>53081.599999999991</v>
      </c>
      <c r="I19" s="12"/>
      <c r="J19" s="4"/>
      <c r="K19" s="4"/>
      <c r="L19" s="4">
        <f t="shared" si="3"/>
        <v>2163.2000000000044</v>
      </c>
      <c r="M19" s="4">
        <f t="shared" si="2"/>
        <v>3182.3999999999869</v>
      </c>
      <c r="N19" s="4">
        <f t="shared" si="4"/>
        <v>4472</v>
      </c>
      <c r="P19" s="12"/>
      <c r="Q19" s="4"/>
      <c r="R19" s="4"/>
      <c r="S19" s="4"/>
      <c r="T19" s="4"/>
      <c r="U19" s="4"/>
    </row>
    <row r="20" spans="2:21" x14ac:dyDescent="0.35">
      <c r="B20" s="12"/>
      <c r="C20" s="4"/>
      <c r="D20" s="4"/>
      <c r="E20" s="4">
        <v>72009.599999999991</v>
      </c>
      <c r="F20" s="4">
        <v>73028.800000000003</v>
      </c>
      <c r="G20" s="4">
        <v>78064.513699999996</v>
      </c>
      <c r="I20" s="12"/>
      <c r="J20" s="4"/>
      <c r="K20" s="4">
        <f t="shared" si="5"/>
        <v>0</v>
      </c>
      <c r="L20" s="4"/>
      <c r="M20" s="4">
        <f t="shared" si="2"/>
        <v>1019.2000000000116</v>
      </c>
      <c r="N20" s="4">
        <f t="shared" si="4"/>
        <v>5035.713699999993</v>
      </c>
      <c r="P20" s="12"/>
      <c r="Q20" s="4"/>
      <c r="R20" s="4"/>
      <c r="S20" s="4"/>
      <c r="T20" s="4"/>
      <c r="U20" s="4"/>
    </row>
    <row r="21" spans="2:21" x14ac:dyDescent="0.35">
      <c r="B21" s="12"/>
      <c r="C21" s="4">
        <v>50460</v>
      </c>
      <c r="D21" s="4">
        <v>51974</v>
      </c>
      <c r="E21" s="4">
        <v>55120</v>
      </c>
      <c r="F21" s="4"/>
      <c r="G21" s="4"/>
      <c r="I21" s="12"/>
      <c r="J21" s="4"/>
      <c r="K21" s="4">
        <f t="shared" si="5"/>
        <v>1514</v>
      </c>
      <c r="L21" s="4">
        <f t="shared" si="3"/>
        <v>3146</v>
      </c>
      <c r="M21" s="4"/>
      <c r="N21" s="4">
        <f t="shared" si="4"/>
        <v>0</v>
      </c>
      <c r="P21" s="12"/>
      <c r="Q21" s="4"/>
      <c r="R21" s="4"/>
      <c r="S21" s="4"/>
      <c r="T21" s="4"/>
      <c r="U21" s="4"/>
    </row>
    <row r="22" spans="2:21" x14ac:dyDescent="0.35">
      <c r="B22" s="12"/>
      <c r="C22" s="4">
        <v>33092</v>
      </c>
      <c r="D22" s="4">
        <v>34085</v>
      </c>
      <c r="E22" s="4"/>
      <c r="F22" s="4"/>
      <c r="G22" s="4"/>
      <c r="I22" s="12"/>
      <c r="J22" s="4"/>
      <c r="K22" s="4">
        <f t="shared" si="5"/>
        <v>993</v>
      </c>
      <c r="L22" s="4"/>
      <c r="M22" s="4">
        <f t="shared" si="2"/>
        <v>0</v>
      </c>
      <c r="N22" s="4">
        <f t="shared" si="4"/>
        <v>0</v>
      </c>
      <c r="P22" s="12"/>
      <c r="Q22" s="4"/>
      <c r="R22" s="4"/>
      <c r="S22" s="4"/>
      <c r="T22" s="4"/>
      <c r="U22" s="4"/>
    </row>
    <row r="23" spans="2:21" x14ac:dyDescent="0.35">
      <c r="B23" s="12"/>
      <c r="C23" s="4">
        <v>50544</v>
      </c>
      <c r="D23" s="4">
        <v>52060</v>
      </c>
      <c r="E23" s="4">
        <v>53622.399999999994</v>
      </c>
      <c r="F23" s="4">
        <v>55224.000000000015</v>
      </c>
      <c r="G23" s="4">
        <v>59467.200000000004</v>
      </c>
      <c r="I23" s="12"/>
      <c r="J23" s="4"/>
      <c r="K23" s="4">
        <f t="shared" si="5"/>
        <v>1516</v>
      </c>
      <c r="L23" s="4">
        <f t="shared" si="3"/>
        <v>1562.3999999999942</v>
      </c>
      <c r="M23" s="4">
        <f t="shared" si="2"/>
        <v>1601.6000000000204</v>
      </c>
      <c r="N23" s="4">
        <f t="shared" si="4"/>
        <v>4243.1999999999898</v>
      </c>
      <c r="P23" s="12"/>
      <c r="Q23" s="4"/>
      <c r="R23" s="4"/>
      <c r="S23" s="4"/>
      <c r="T23" s="4"/>
      <c r="U23" s="4"/>
    </row>
    <row r="24" spans="2:21" x14ac:dyDescent="0.35">
      <c r="B24" s="12"/>
      <c r="C24" s="4">
        <v>18720</v>
      </c>
      <c r="D24" s="4">
        <v>18720</v>
      </c>
      <c r="E24" s="4">
        <v>34556</v>
      </c>
      <c r="F24" s="4">
        <v>37086.399999999994</v>
      </c>
      <c r="G24" s="4">
        <v>53081.599999999999</v>
      </c>
      <c r="I24" s="12"/>
      <c r="J24" s="4"/>
      <c r="K24" s="4">
        <f t="shared" si="5"/>
        <v>0</v>
      </c>
      <c r="L24" s="4">
        <f t="shared" si="3"/>
        <v>15836</v>
      </c>
      <c r="M24" s="4">
        <f t="shared" si="2"/>
        <v>2530.3999999999942</v>
      </c>
      <c r="N24" s="4">
        <f t="shared" si="4"/>
        <v>15995.200000000004</v>
      </c>
      <c r="P24" s="12"/>
      <c r="Q24" s="4"/>
      <c r="R24" s="4"/>
      <c r="S24" s="4"/>
      <c r="T24" s="4"/>
      <c r="U24" s="4"/>
    </row>
    <row r="25" spans="2:21" x14ac:dyDescent="0.35">
      <c r="B25" s="12"/>
      <c r="C25" s="4">
        <v>41891</v>
      </c>
      <c r="D25" s="4">
        <v>43147</v>
      </c>
      <c r="E25" s="4">
        <v>53560.135064934984</v>
      </c>
      <c r="F25" s="4">
        <v>55161.599999999991</v>
      </c>
      <c r="G25" s="4">
        <v>66560</v>
      </c>
      <c r="I25" s="12"/>
      <c r="J25" s="4"/>
      <c r="K25" s="4">
        <f t="shared" si="5"/>
        <v>1256</v>
      </c>
      <c r="L25" s="4">
        <f t="shared" si="3"/>
        <v>10413.135064934984</v>
      </c>
      <c r="M25" s="4">
        <f t="shared" si="2"/>
        <v>1601.464935065007</v>
      </c>
      <c r="N25" s="4">
        <f t="shared" si="4"/>
        <v>11398.400000000009</v>
      </c>
      <c r="P25" s="12"/>
      <c r="Q25" s="4"/>
      <c r="R25" s="4"/>
      <c r="S25" s="4"/>
      <c r="T25" s="4"/>
      <c r="U25" s="4"/>
    </row>
    <row r="26" spans="2:21" x14ac:dyDescent="0.35">
      <c r="B26" s="12"/>
      <c r="C26" s="4"/>
      <c r="D26" s="4"/>
      <c r="E26" s="4"/>
      <c r="F26" s="4">
        <v>37960</v>
      </c>
      <c r="G26" s="4">
        <v>43056</v>
      </c>
      <c r="I26" s="12"/>
      <c r="J26" s="4"/>
      <c r="K26" s="4">
        <f t="shared" si="5"/>
        <v>0</v>
      </c>
      <c r="L26" s="4">
        <f t="shared" si="3"/>
        <v>0</v>
      </c>
      <c r="M26" s="4"/>
      <c r="N26" s="4">
        <f t="shared" si="4"/>
        <v>5096</v>
      </c>
      <c r="P26" s="12"/>
      <c r="Q26" s="4"/>
      <c r="R26" s="4"/>
      <c r="S26" s="4"/>
      <c r="T26" s="4"/>
      <c r="U26" s="4"/>
    </row>
    <row r="27" spans="2:21" x14ac:dyDescent="0.35">
      <c r="B27" s="12"/>
      <c r="C27" s="4">
        <v>34444</v>
      </c>
      <c r="D27" s="4">
        <v>35478</v>
      </c>
      <c r="E27" s="4"/>
      <c r="F27" s="4"/>
      <c r="G27" s="4"/>
      <c r="I27" s="12"/>
      <c r="J27" s="4"/>
      <c r="K27" s="4">
        <f t="shared" si="5"/>
        <v>1034</v>
      </c>
      <c r="L27" s="4"/>
      <c r="M27" s="4">
        <f t="shared" si="2"/>
        <v>0</v>
      </c>
      <c r="N27" s="4">
        <f t="shared" si="4"/>
        <v>0</v>
      </c>
      <c r="P27" s="12"/>
      <c r="Q27" s="4"/>
      <c r="R27" s="4"/>
      <c r="S27" s="4"/>
      <c r="T27" s="4"/>
      <c r="U27" s="4"/>
    </row>
    <row r="28" spans="2:21" x14ac:dyDescent="0.35">
      <c r="B28" s="12"/>
      <c r="C28" s="4"/>
      <c r="D28" s="4"/>
      <c r="E28" s="4"/>
      <c r="F28" s="4">
        <v>34320</v>
      </c>
      <c r="G28" s="4">
        <v>39145.599999999999</v>
      </c>
      <c r="I28" s="12"/>
      <c r="J28" s="4"/>
      <c r="K28" s="4">
        <f t="shared" si="5"/>
        <v>0</v>
      </c>
      <c r="L28" s="4">
        <f t="shared" si="3"/>
        <v>0</v>
      </c>
      <c r="M28" s="4"/>
      <c r="N28" s="4">
        <f t="shared" si="4"/>
        <v>4825.5999999999985</v>
      </c>
      <c r="P28" s="12"/>
      <c r="Q28" s="4"/>
      <c r="R28" s="4"/>
      <c r="S28" s="4"/>
      <c r="T28" s="4"/>
      <c r="U28" s="4"/>
    </row>
    <row r="29" spans="2:21" x14ac:dyDescent="0.35">
      <c r="B29" s="12"/>
      <c r="C29" s="4"/>
      <c r="D29" s="4"/>
      <c r="E29" s="4"/>
      <c r="F29" s="4">
        <v>34320</v>
      </c>
      <c r="G29" s="4">
        <v>39145.599999999999</v>
      </c>
      <c r="I29" s="12"/>
      <c r="J29" s="4"/>
      <c r="K29" s="4">
        <f t="shared" si="5"/>
        <v>0</v>
      </c>
      <c r="L29" s="4">
        <f t="shared" si="3"/>
        <v>0</v>
      </c>
      <c r="M29" s="4"/>
      <c r="N29" s="4">
        <f t="shared" si="4"/>
        <v>4825.5999999999985</v>
      </c>
      <c r="P29" s="12"/>
      <c r="Q29" s="4"/>
      <c r="R29" s="4"/>
      <c r="S29" s="4"/>
      <c r="T29" s="4"/>
      <c r="U29" s="4"/>
    </row>
    <row r="30" spans="2:21" x14ac:dyDescent="0.35">
      <c r="B30" s="12"/>
      <c r="C30" s="4">
        <v>32406</v>
      </c>
      <c r="D30" s="4">
        <v>33378</v>
      </c>
      <c r="E30" s="4">
        <v>34379.799999999996</v>
      </c>
      <c r="F30" s="4">
        <v>35360</v>
      </c>
      <c r="G30" s="4">
        <v>36420.800000000003</v>
      </c>
      <c r="I30" s="12"/>
      <c r="J30" s="4"/>
      <c r="K30" s="4">
        <f t="shared" si="5"/>
        <v>972</v>
      </c>
      <c r="L30" s="4">
        <f t="shared" si="3"/>
        <v>1001.7999999999956</v>
      </c>
      <c r="M30" s="4">
        <f t="shared" si="2"/>
        <v>980.20000000000437</v>
      </c>
      <c r="N30" s="4">
        <f t="shared" si="4"/>
        <v>1060.8000000000029</v>
      </c>
      <c r="P30" s="12"/>
      <c r="Q30" s="4"/>
      <c r="R30" s="4"/>
      <c r="S30" s="4"/>
      <c r="T30" s="4"/>
      <c r="U30" s="4"/>
    </row>
    <row r="31" spans="2:21" x14ac:dyDescent="0.35">
      <c r="B31" s="12"/>
      <c r="C31" s="4">
        <v>57304</v>
      </c>
      <c r="D31" s="4">
        <v>59596</v>
      </c>
      <c r="E31" s="4"/>
      <c r="F31" s="4"/>
      <c r="G31" s="4"/>
      <c r="I31" s="12"/>
      <c r="J31" s="4"/>
      <c r="K31" s="4">
        <f t="shared" si="5"/>
        <v>2292</v>
      </c>
      <c r="L31" s="4"/>
      <c r="M31" s="4">
        <f t="shared" si="2"/>
        <v>0</v>
      </c>
      <c r="N31" s="4">
        <f t="shared" si="4"/>
        <v>0</v>
      </c>
      <c r="P31" s="12"/>
      <c r="Q31" s="4"/>
      <c r="R31" s="4"/>
      <c r="S31" s="4"/>
      <c r="T31" s="4"/>
      <c r="U31" s="4"/>
    </row>
    <row r="32" spans="2:21" x14ac:dyDescent="0.35">
      <c r="B32" s="12"/>
      <c r="C32" s="4"/>
      <c r="D32" s="4"/>
      <c r="E32" s="4"/>
      <c r="F32" s="4">
        <v>31200</v>
      </c>
      <c r="G32" s="4">
        <v>31200</v>
      </c>
      <c r="I32" s="12"/>
      <c r="J32" s="4"/>
      <c r="K32" s="4">
        <f t="shared" si="5"/>
        <v>0</v>
      </c>
      <c r="L32" s="4">
        <f t="shared" si="3"/>
        <v>0</v>
      </c>
      <c r="M32" s="4">
        <f>F32-D35</f>
        <v>5200</v>
      </c>
      <c r="N32" s="4">
        <f t="shared" si="4"/>
        <v>0</v>
      </c>
      <c r="P32" s="12"/>
      <c r="Q32" s="4"/>
      <c r="R32" s="4"/>
      <c r="S32" s="4"/>
      <c r="T32" s="4"/>
      <c r="U32" s="4"/>
    </row>
    <row r="33" spans="2:21" x14ac:dyDescent="0.35">
      <c r="B33" s="12"/>
      <c r="C33" s="4">
        <v>34736</v>
      </c>
      <c r="D33" s="4">
        <v>35778</v>
      </c>
      <c r="E33" s="4">
        <v>36852.22730627298</v>
      </c>
      <c r="F33" s="4">
        <v>38355.200000000004</v>
      </c>
      <c r="G33" s="4">
        <v>39145.599999999999</v>
      </c>
      <c r="I33" s="12"/>
      <c r="J33" s="4"/>
      <c r="K33" s="4">
        <f t="shared" si="5"/>
        <v>1042</v>
      </c>
      <c r="L33" s="4">
        <f t="shared" si="3"/>
        <v>1074.2273062729801</v>
      </c>
      <c r="M33" s="4">
        <f t="shared" si="2"/>
        <v>1502.9726937270243</v>
      </c>
      <c r="N33" s="4">
        <f t="shared" si="4"/>
        <v>790.39999999999418</v>
      </c>
      <c r="P33" s="12"/>
      <c r="Q33" s="4"/>
      <c r="R33" s="4"/>
      <c r="S33" s="4"/>
      <c r="T33" s="4"/>
      <c r="U33" s="4"/>
    </row>
    <row r="34" spans="2:21" x14ac:dyDescent="0.35">
      <c r="B34" s="12"/>
      <c r="C34" s="4">
        <v>61568</v>
      </c>
      <c r="D34" s="4">
        <v>64030</v>
      </c>
      <c r="E34" s="4">
        <v>65951.600000000006</v>
      </c>
      <c r="F34" s="4">
        <v>68598.399999999994</v>
      </c>
      <c r="G34" s="4">
        <v>70656.351999999999</v>
      </c>
      <c r="I34" s="12"/>
      <c r="J34" s="4"/>
      <c r="K34" s="4">
        <f t="shared" si="5"/>
        <v>2462</v>
      </c>
      <c r="L34" s="4">
        <f t="shared" si="3"/>
        <v>1921.6000000000058</v>
      </c>
      <c r="M34" s="4">
        <f t="shared" si="2"/>
        <v>2646.7999999999884</v>
      </c>
      <c r="N34" s="4">
        <f t="shared" si="4"/>
        <v>2057.9520000000048</v>
      </c>
      <c r="P34" s="12"/>
      <c r="Q34" s="4"/>
      <c r="R34" s="4"/>
      <c r="S34" s="4"/>
      <c r="T34" s="4"/>
      <c r="U34" s="4"/>
    </row>
    <row r="35" spans="2:21" x14ac:dyDescent="0.35">
      <c r="B35" s="12"/>
      <c r="C35" s="4">
        <v>26000</v>
      </c>
      <c r="D35" s="4">
        <v>26000</v>
      </c>
      <c r="E35" s="4"/>
      <c r="F35" s="4"/>
      <c r="G35" s="4"/>
      <c r="I35" s="12"/>
      <c r="J35" s="4"/>
      <c r="K35" s="4">
        <f t="shared" si="5"/>
        <v>0</v>
      </c>
      <c r="L35" s="4"/>
      <c r="M35" s="4">
        <f t="shared" si="2"/>
        <v>0</v>
      </c>
      <c r="N35" s="4">
        <f t="shared" si="4"/>
        <v>0</v>
      </c>
      <c r="P35" s="12"/>
      <c r="Q35" s="4"/>
      <c r="R35" s="4"/>
      <c r="S35" s="4"/>
      <c r="T35" s="4"/>
      <c r="U35" s="4"/>
    </row>
    <row r="36" spans="2:21" x14ac:dyDescent="0.35">
      <c r="B36" s="2" t="s">
        <v>1</v>
      </c>
      <c r="C36" s="5">
        <v>1582183</v>
      </c>
      <c r="D36" s="5">
        <v>1670678.12</v>
      </c>
      <c r="E36" s="5">
        <v>1498479.742371208</v>
      </c>
      <c r="F36" s="5">
        <v>1634708.3834000002</v>
      </c>
      <c r="G36" s="5">
        <v>1724148.8854820002</v>
      </c>
      <c r="I36" s="2"/>
      <c r="J36" s="5"/>
      <c r="K36" s="5"/>
      <c r="L36" s="5"/>
      <c r="M36" s="5"/>
      <c r="N36" s="5"/>
      <c r="P36" s="2" t="s">
        <v>1</v>
      </c>
      <c r="Q36" s="5"/>
      <c r="R36" s="5"/>
      <c r="S36" s="5"/>
      <c r="T36" s="5"/>
      <c r="U36" s="5"/>
    </row>
  </sheetData>
  <mergeCells count="3">
    <mergeCell ref="B2:G2"/>
    <mergeCell ref="I2:N2"/>
    <mergeCell ref="P2:U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F73F44-C0F5-4347-BE44-5CAB70E97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09D8E8-C047-4AC0-AB9C-0BA74C838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3A2F87-1595-454C-ADFB-628CC6FE10D9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2022-06-27T14:24:53Z</dcterms:created>
  <dcterms:modified xsi:type="dcterms:W3CDTF">2022-06-27T21:38:44Z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