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409" documentId="8_{48F17D52-57E8-482F-AE6E-D338FF1E86D3}" xr6:coauthVersionLast="47" xr6:coauthVersionMax="47" xr10:uidLastSave="{173911EE-E554-4CE4-AA11-257D1CAD1110}"/>
  <bookViews>
    <workbookView xWindow="-120" yWindow="-120" windowWidth="29040" windowHeight="15840" xr2:uid="{C77EE3C7-329E-4CFE-8EE7-6715671E1C28}"/>
  </bookViews>
  <sheets>
    <sheet name="Sheet1" sheetId="1" r:id="rId1"/>
  </sheets>
  <definedNames>
    <definedName name="_xlnm._FilterDatabase" localSheetId="0" hidden="1">Sheet1!$A$11:$Q$192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9" i="1" l="1"/>
  <c r="L61" i="1"/>
  <c r="O61" i="1" s="1"/>
  <c r="M61" i="1"/>
  <c r="L62" i="1"/>
  <c r="O62" i="1" s="1"/>
  <c r="M62" i="1"/>
  <c r="L63" i="1"/>
  <c r="O63" i="1" s="1"/>
  <c r="M63" i="1"/>
  <c r="L64" i="1"/>
  <c r="O64" i="1" s="1"/>
  <c r="M64" i="1"/>
  <c r="L65" i="1"/>
  <c r="O65" i="1" s="1"/>
  <c r="M65" i="1"/>
  <c r="L66" i="1"/>
  <c r="O66" i="1" s="1"/>
  <c r="M66" i="1"/>
  <c r="L67" i="1"/>
  <c r="O67" i="1" s="1"/>
  <c r="M67" i="1"/>
  <c r="L68" i="1"/>
  <c r="O68" i="1" s="1"/>
  <c r="M68" i="1"/>
  <c r="L69" i="1"/>
  <c r="M69" i="1"/>
  <c r="L70" i="1"/>
  <c r="O70" i="1" s="1"/>
  <c r="M70" i="1"/>
  <c r="L71" i="1"/>
  <c r="O71" i="1" s="1"/>
  <c r="M71" i="1"/>
  <c r="L72" i="1"/>
  <c r="O72" i="1" s="1"/>
  <c r="M72" i="1"/>
  <c r="N62" i="1" l="1"/>
  <c r="N63" i="1"/>
  <c r="N65" i="1"/>
  <c r="N66" i="1"/>
  <c r="N67" i="1"/>
  <c r="N69" i="1"/>
  <c r="N70" i="1"/>
  <c r="N71" i="1"/>
  <c r="N61" i="1"/>
  <c r="N64" i="1"/>
  <c r="N68" i="1"/>
  <c r="N72" i="1"/>
  <c r="I49" i="1"/>
  <c r="I50" i="1"/>
  <c r="I51" i="1"/>
  <c r="I52" i="1"/>
  <c r="I53" i="1"/>
  <c r="I54" i="1"/>
  <c r="I55" i="1"/>
  <c r="I56" i="1"/>
  <c r="I57" i="1"/>
  <c r="I58" i="1"/>
  <c r="I59" i="1"/>
  <c r="I60" i="1"/>
  <c r="M50" i="1"/>
  <c r="L50" i="1"/>
  <c r="M51" i="1"/>
  <c r="L51" i="1"/>
  <c r="M52" i="1"/>
  <c r="M53" i="1"/>
  <c r="N53" i="1"/>
  <c r="M54" i="1"/>
  <c r="N54" i="1"/>
  <c r="N55" i="1"/>
  <c r="M56" i="1"/>
  <c r="N56" i="1"/>
  <c r="M57" i="1"/>
  <c r="M58" i="1"/>
  <c r="M59" i="1"/>
  <c r="L59" i="1"/>
  <c r="M60" i="1"/>
  <c r="L60" i="1"/>
  <c r="N49" i="1"/>
  <c r="M49" i="1"/>
  <c r="M16" i="1"/>
  <c r="M38" i="1"/>
  <c r="M39" i="1"/>
  <c r="M40" i="1"/>
  <c r="M41" i="1"/>
  <c r="N41" i="1"/>
  <c r="M42" i="1"/>
  <c r="M43" i="1"/>
  <c r="L43" i="1"/>
  <c r="M44" i="1"/>
  <c r="N44" i="1"/>
  <c r="M45" i="1"/>
  <c r="N45" i="1"/>
  <c r="M46" i="1"/>
  <c r="N46" i="1"/>
  <c r="M47" i="1"/>
  <c r="N47" i="1"/>
  <c r="M48" i="1"/>
  <c r="L37" i="1"/>
  <c r="M37" i="1"/>
  <c r="M26" i="1"/>
  <c r="M27" i="1"/>
  <c r="M28" i="1"/>
  <c r="N28" i="1"/>
  <c r="M29" i="1"/>
  <c r="M30" i="1"/>
  <c r="N30" i="1"/>
  <c r="M31" i="1"/>
  <c r="M32" i="1"/>
  <c r="N32" i="1"/>
  <c r="M33" i="1"/>
  <c r="M34" i="1"/>
  <c r="M35" i="1"/>
  <c r="N35" i="1"/>
  <c r="M36" i="1"/>
  <c r="N25" i="1"/>
  <c r="M14" i="1"/>
  <c r="N14" i="1"/>
  <c r="M15" i="1"/>
  <c r="N15" i="1"/>
  <c r="N16" i="1"/>
  <c r="M17" i="1"/>
  <c r="N17" i="1"/>
  <c r="M18" i="1"/>
  <c r="L18" i="1"/>
  <c r="M19" i="1"/>
  <c r="M20" i="1"/>
  <c r="M21" i="1"/>
  <c r="N22" i="1"/>
  <c r="M23" i="1"/>
  <c r="N23" i="1"/>
  <c r="M24" i="1"/>
  <c r="M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13" i="1"/>
  <c r="I63" i="1" l="1"/>
  <c r="I71" i="1"/>
  <c r="I66" i="1"/>
  <c r="O51" i="1"/>
  <c r="I64" i="1"/>
  <c r="I69" i="1"/>
  <c r="L21" i="1"/>
  <c r="O21" i="1" s="1"/>
  <c r="L54" i="1"/>
  <c r="O54" i="1" s="1"/>
  <c r="L40" i="1"/>
  <c r="O40" i="1" s="1"/>
  <c r="I68" i="1"/>
  <c r="O59" i="1"/>
  <c r="L22" i="1"/>
  <c r="O22" i="1" s="1"/>
  <c r="L26" i="1"/>
  <c r="O26" i="1" s="1"/>
  <c r="L46" i="1"/>
  <c r="O46" i="1" s="1"/>
  <c r="N37" i="1"/>
  <c r="O50" i="1"/>
  <c r="L13" i="1"/>
  <c r="O13" i="1" s="1"/>
  <c r="L33" i="1"/>
  <c r="O33" i="1" s="1"/>
  <c r="L29" i="1"/>
  <c r="O29" i="1" s="1"/>
  <c r="I72" i="1"/>
  <c r="O37" i="1"/>
  <c r="N21" i="1"/>
  <c r="O60" i="1"/>
  <c r="N59" i="1"/>
  <c r="N51" i="1"/>
  <c r="O43" i="1"/>
  <c r="L32" i="1"/>
  <c r="O32" i="1" s="1"/>
  <c r="L48" i="1"/>
  <c r="O48" i="1" s="1"/>
  <c r="L52" i="1"/>
  <c r="O52" i="1" s="1"/>
  <c r="O18" i="1"/>
  <c r="L15" i="1"/>
  <c r="O15" i="1" s="1"/>
  <c r="N40" i="1"/>
  <c r="N29" i="1"/>
  <c r="L24" i="1"/>
  <c r="O24" i="1" s="1"/>
  <c r="L20" i="1"/>
  <c r="O20" i="1" s="1"/>
  <c r="N20" i="1"/>
  <c r="L45" i="1"/>
  <c r="O45" i="1" s="1"/>
  <c r="N48" i="1"/>
  <c r="L31" i="1"/>
  <c r="O31" i="1" s="1"/>
  <c r="N31" i="1"/>
  <c r="L27" i="1"/>
  <c r="O27" i="1" s="1"/>
  <c r="N27" i="1"/>
  <c r="L58" i="1"/>
  <c r="O58" i="1" s="1"/>
  <c r="N58" i="1"/>
  <c r="L55" i="1"/>
  <c r="O55" i="1" s="1"/>
  <c r="M55" i="1"/>
  <c r="L39" i="1"/>
  <c r="O39" i="1" s="1"/>
  <c r="N39" i="1"/>
  <c r="N24" i="1"/>
  <c r="L34" i="1"/>
  <c r="O34" i="1" s="1"/>
  <c r="N34" i="1"/>
  <c r="L42" i="1"/>
  <c r="O42" i="1" s="1"/>
  <c r="N42" i="1"/>
  <c r="M25" i="1"/>
  <c r="L25" i="1"/>
  <c r="O25" i="1" s="1"/>
  <c r="L23" i="1"/>
  <c r="O23" i="1" s="1"/>
  <c r="L19" i="1"/>
  <c r="O19" i="1" s="1"/>
  <c r="L16" i="1"/>
  <c r="O16" i="1" s="1"/>
  <c r="L30" i="1"/>
  <c r="O30" i="1" s="1"/>
  <c r="L47" i="1"/>
  <c r="O47" i="1" s="1"/>
  <c r="L44" i="1"/>
  <c r="O44" i="1" s="1"/>
  <c r="L41" i="1"/>
  <c r="O41" i="1" s="1"/>
  <c r="L38" i="1"/>
  <c r="O38" i="1" s="1"/>
  <c r="N26" i="1"/>
  <c r="N18" i="1"/>
  <c r="L49" i="1"/>
  <c r="O49" i="1" s="1"/>
  <c r="L57" i="1"/>
  <c r="O57" i="1" s="1"/>
  <c r="N50" i="1"/>
  <c r="I67" i="1"/>
  <c r="L36" i="1"/>
  <c r="O36" i="1" s="1"/>
  <c r="N36" i="1"/>
  <c r="L56" i="1"/>
  <c r="O56" i="1" s="1"/>
  <c r="L53" i="1"/>
  <c r="O53" i="1" s="1"/>
  <c r="N13" i="1"/>
  <c r="N33" i="1"/>
  <c r="N52" i="1"/>
  <c r="L14" i="1"/>
  <c r="O14" i="1" s="1"/>
  <c r="L35" i="1"/>
  <c r="O35" i="1" s="1"/>
  <c r="N38" i="1"/>
  <c r="N60" i="1"/>
  <c r="N57" i="1"/>
  <c r="L17" i="1"/>
  <c r="O17" i="1" s="1"/>
  <c r="L28" i="1"/>
  <c r="O28" i="1" s="1"/>
  <c r="N43" i="1"/>
  <c r="M22" i="1"/>
  <c r="N19" i="1"/>
  <c r="I65" i="1"/>
  <c r="I70" i="1"/>
  <c r="I62" i="1"/>
  <c r="I61" i="1"/>
</calcChain>
</file>

<file path=xl/sharedStrings.xml><?xml version="1.0" encoding="utf-8"?>
<sst xmlns="http://schemas.openxmlformats.org/spreadsheetml/2006/main" count="166" uniqueCount="67">
  <si>
    <t>Schedule J</t>
  </si>
  <si>
    <t>Water Service Corporation of Kentucky</t>
  </si>
  <si>
    <t>Case No. 2022-00147</t>
  </si>
  <si>
    <t>Monthly Payroll Variance Analysis</t>
  </si>
  <si>
    <t>Month.</t>
  </si>
  <si>
    <t>Employee Group</t>
  </si>
  <si>
    <t>Number of Full-Time Employees</t>
  </si>
  <si>
    <t>Number of Part-Time Employees</t>
  </si>
  <si>
    <t>Monthly Actual</t>
  </si>
  <si>
    <t>Variance Percent</t>
  </si>
  <si>
    <t xml:space="preserve">Budgeted </t>
  </si>
  <si>
    <t>Actual</t>
  </si>
  <si>
    <t>Reg.</t>
  </si>
  <si>
    <t>OT</t>
  </si>
  <si>
    <t>Total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</si>
  <si>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</si>
  <si>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</si>
  <si>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</si>
  <si>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</si>
  <si>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</si>
  <si>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</si>
  <si>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</si>
  <si>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</si>
  <si>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</si>
  <si>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</si>
  <si>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</si>
  <si>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</si>
  <si>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</si>
  <si>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</si>
  <si>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</si>
  <si>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</si>
  <si>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</si>
  <si>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</si>
  <si>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</si>
  <si>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</si>
  <si>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</si>
  <si>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Oct-2020</t>
  </si>
  <si>
    <t>Nov-2020</t>
  </si>
  <si>
    <t>Dec-2020</t>
  </si>
  <si>
    <t>Feb-2021</t>
  </si>
  <si>
    <t>Mar-2021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</si>
  <si>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</si>
  <si>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</si>
  <si>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</si>
  <si>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</si>
  <si>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</si>
  <si>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</si>
  <si>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</si>
  <si>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</si>
  <si>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Dec-2021</t>
  </si>
  <si>
    <t>As of May 31 2022</t>
  </si>
  <si>
    <r>
      <t xml:space="preserve">Workpaper Reference No.(s): </t>
    </r>
    <r>
      <rPr>
        <u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Exhibit 29 Schedule B, KY Rate Case Payroll Data</t>
    </r>
  </si>
  <si>
    <t>Monthly Budget *</t>
  </si>
  <si>
    <t>Explanation</t>
  </si>
  <si>
    <t>True up for CT employees</t>
  </si>
  <si>
    <t>low headcount</t>
  </si>
  <si>
    <t>True up for CT employees, SVP</t>
  </si>
  <si>
    <t>lower HC, YE true up</t>
  </si>
  <si>
    <t>budget does not reflect all regional employees</t>
  </si>
  <si>
    <t>* remaining 2022 and 2023 Budgets post May 31 reflect base period forecast and 2023 forecast</t>
  </si>
  <si>
    <t>YTD true up</t>
  </si>
  <si>
    <t>All Employees</t>
  </si>
  <si>
    <t>Accrual reversal cleanup</t>
  </si>
  <si>
    <t>regional salary allocation not booked</t>
  </si>
  <si>
    <t>Jan-2021 **</t>
  </si>
  <si>
    <t>6/1/2022 *</t>
  </si>
  <si>
    <t>** Allocation and reorganization changes implemented 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</si>
</sst>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164" fontId="0" fillId="0" borderId="0" xfId="1" applyNumberFormat="1" applyFont="1"/>
    <xf numFmtId="9" fontId="0" fillId="0" borderId="0" xfId="2" applyFont="1"/>
    <xf numFmtId="165" fontId="0" fillId="0" borderId="0" xfId="0" applyNumberFormat="1" applyAlignment="1">
      <alignment horizontal="center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164" fontId="0" fillId="0" borderId="0" xfId="1" applyNumberFormat="1" applyFont="1" applyFill="1"/>
    <xf numFmtId="9" fontId="0" fillId="0" borderId="0" xfId="2" applyFont="1" applyFill="1"/>
    <xf numFmtId="43" fontId="0" fillId="0" borderId="0" xfId="0" applyNumberFormat="1" applyFill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5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6" xfId="1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C689-3B49-4900-922D-6EF139C86320}">
  <dimension ref="A1:Q192"/>
  <sheetViews>
    <sheetView tabSelected="1" workbookViewId="0">
      <pane ySplit="12" topLeftCell="A43" activePane="bottomLeft" state="frozen"/>
      <selection pane="bottomLeft" activeCell="I49" sqref="I49:I53"/>
    </sheetView>
  </sheetViews>
  <sheetFormatPr defaultRowHeight="15" x14ac:dyDescent="0.25"/>
  <cols>
    <col min="1" max="1" width="14" customWidth="1"/>
    <col min="2" max="2" width="14.85546875" customWidth="1"/>
    <col min="7" max="7" width="10.140625" bestFit="1" customWidth="1"/>
    <col min="8" max="8" width="9.140625" bestFit="1" customWidth="1"/>
    <col min="9" max="9" width="10.140625" bestFit="1" customWidth="1"/>
    <col min="10" max="10" width="10.140625" style="8" bestFit="1" customWidth="1"/>
    <col min="11" max="11" width="9.140625" style="8" bestFit="1" customWidth="1"/>
    <col min="12" max="12" width="10.140625" style="8" bestFit="1" customWidth="1"/>
    <col min="17" max="17" width="10.140625" bestFit="1" customWidth="1"/>
  </cols>
  <sheetData>
    <row r="1" spans="1:17" ht="15.75" thickTop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7" ht="15.6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7" ht="15.6" customHeight="1" x14ac:dyDescent="0.25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7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7" ht="15.6" customHeight="1" x14ac:dyDescent="0.25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7" ht="15.6" customHeight="1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7" ht="15.6" customHeight="1" x14ac:dyDescent="0.25">
      <c r="A7" s="22" t="s">
        <v>51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</row>
    <row r="8" spans="1:17" ht="15.75" thickBot="1" x14ac:dyDescent="0.3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9" spans="1:17" ht="15.75" thickTop="1" x14ac:dyDescent="0.25">
      <c r="A9" s="1"/>
      <c r="B9" s="4"/>
      <c r="C9" s="28" t="s">
        <v>6</v>
      </c>
      <c r="D9" s="29"/>
      <c r="E9" s="28" t="s">
        <v>7</v>
      </c>
      <c r="F9" s="29"/>
      <c r="G9" s="28"/>
      <c r="H9" s="32"/>
      <c r="I9" s="29"/>
      <c r="J9" s="34"/>
      <c r="K9" s="35"/>
      <c r="L9" s="36"/>
      <c r="M9" s="28"/>
      <c r="N9" s="32"/>
      <c r="O9" s="40"/>
    </row>
    <row r="10" spans="1:17" ht="15.75" thickBot="1" x14ac:dyDescent="0.3">
      <c r="A10" s="2"/>
      <c r="B10" s="5"/>
      <c r="C10" s="30"/>
      <c r="D10" s="31"/>
      <c r="E10" s="30"/>
      <c r="F10" s="31"/>
      <c r="G10" s="30" t="s">
        <v>52</v>
      </c>
      <c r="H10" s="33"/>
      <c r="I10" s="31"/>
      <c r="J10" s="37" t="s">
        <v>8</v>
      </c>
      <c r="K10" s="38"/>
      <c r="L10" s="39"/>
      <c r="M10" s="30" t="s">
        <v>9</v>
      </c>
      <c r="N10" s="33"/>
      <c r="O10" s="41"/>
    </row>
    <row r="11" spans="1:17" ht="24.75" thickTop="1" x14ac:dyDescent="0.25">
      <c r="A11" s="2" t="s">
        <v>4</v>
      </c>
      <c r="B11" s="5" t="s">
        <v>5</v>
      </c>
      <c r="C11" s="5"/>
      <c r="D11" s="18" t="s">
        <v>11</v>
      </c>
      <c r="E11" s="18" t="s">
        <v>10</v>
      </c>
      <c r="F11" s="18" t="s">
        <v>11</v>
      </c>
      <c r="G11" s="18" t="s">
        <v>12</v>
      </c>
      <c r="H11" s="18" t="s">
        <v>13</v>
      </c>
      <c r="I11" s="18" t="s">
        <v>14</v>
      </c>
      <c r="J11" s="20" t="s">
        <v>12</v>
      </c>
      <c r="K11" s="20" t="s">
        <v>13</v>
      </c>
      <c r="L11" s="20" t="s">
        <v>14</v>
      </c>
      <c r="M11" s="18" t="s">
        <v>12</v>
      </c>
      <c r="N11" s="18" t="s">
        <v>13</v>
      </c>
      <c r="O11" s="16" t="s">
        <v>14</v>
      </c>
    </row>
    <row r="12" spans="1:17" ht="15.75" thickBot="1" x14ac:dyDescent="0.3">
      <c r="A12" s="3"/>
      <c r="B12" s="6"/>
      <c r="C12" s="7" t="s">
        <v>10</v>
      </c>
      <c r="D12" s="19"/>
      <c r="E12" s="19"/>
      <c r="F12" s="19"/>
      <c r="G12" s="19"/>
      <c r="H12" s="19"/>
      <c r="I12" s="19"/>
      <c r="J12" s="21"/>
      <c r="K12" s="21"/>
      <c r="L12" s="21"/>
      <c r="M12" s="19"/>
      <c r="N12" s="19"/>
      <c r="O12" s="17"/>
      <c r="P12" t="s">
        <v>53</v>
      </c>
    </row>
    <row r="13" spans="1:17" ht="15.75" thickTop="1" x14ac:dyDescent="0.25">
      <c r="A13" s="10" t="s">
        <v>15</v>
      </c>
      <c r="B13" t="s">
        <v>61</v>
      </c>
      <c r="C13">
        <v>13</v>
      </c>
      <c r="D13">
        <v>19</v>
      </c>
      <c r="E13">
        <v>0</v>
      </c>
      <c r="F13">
        <v>0</v>
      </c>
      <c r="G13" s="8">
        <v>48465</v>
      </c>
      <c r="H13" s="8"/>
      <c r="I13" s="8">
        <f>G13+H13</f>
        <v>48465</v>
      </c>
      <c r="J13" s="8">
        <v>50739.516245376537</v>
      </c>
      <c r="K13" s="8">
        <v>1785.5280234404945</v>
      </c>
      <c r="L13" s="8">
        <f>K13+J13</f>
        <v>52525.04426881703</v>
      </c>
      <c r="M13" s="9">
        <f>(G13-J13)/G13</f>
        <v>-4.6931109984040792E-2</v>
      </c>
      <c r="N13" s="9">
        <f>IFERROR((H13-K13)/H13,0)</f>
        <v>0</v>
      </c>
      <c r="O13" s="9">
        <f>(I13-L13)/I13</f>
        <v>-8.3772707496482607E-2</v>
      </c>
      <c r="P13" t="s">
        <v>58</v>
      </c>
      <c r="Q13" s="11"/>
    </row>
    <row r="14" spans="1:17" x14ac:dyDescent="0.25">
      <c r="A14" s="10" t="s">
        <v>16</v>
      </c>
      <c r="B14" t="s">
        <v>61</v>
      </c>
      <c r="C14">
        <v>13</v>
      </c>
      <c r="D14">
        <v>19</v>
      </c>
      <c r="E14">
        <v>0</v>
      </c>
      <c r="F14">
        <v>0</v>
      </c>
      <c r="G14" s="8">
        <v>44004</v>
      </c>
      <c r="H14" s="8"/>
      <c r="I14" s="8">
        <f t="shared" ref="I14:I72" si="0">G14+H14</f>
        <v>44004</v>
      </c>
      <c r="J14" s="8">
        <v>46741.681098968882</v>
      </c>
      <c r="K14" s="8">
        <v>1644.8438542717224</v>
      </c>
      <c r="L14" s="8">
        <f t="shared" ref="L14:L24" si="1">K14+J14</f>
        <v>48386.524953240601</v>
      </c>
      <c r="M14" s="9">
        <f t="shared" ref="M14:M48" si="2">(G14-J14)/G14</f>
        <v>-6.2214369124826877E-2</v>
      </c>
      <c r="N14" s="9">
        <f t="shared" ref="N14:N48" si="3">IFERROR((H14-K14)/H14,0)</f>
        <v>0</v>
      </c>
      <c r="O14" s="9">
        <f t="shared" ref="O14:O48" si="4">(I14-L14)/I14</f>
        <v>-9.9593785865844053E-2</v>
      </c>
      <c r="P14" t="s">
        <v>58</v>
      </c>
      <c r="Q14" s="11"/>
    </row>
    <row r="15" spans="1:17" x14ac:dyDescent="0.25">
      <c r="A15" s="10" t="s">
        <v>17</v>
      </c>
      <c r="B15" t="s">
        <v>61</v>
      </c>
      <c r="C15">
        <v>13</v>
      </c>
      <c r="D15">
        <v>19</v>
      </c>
      <c r="E15">
        <v>0</v>
      </c>
      <c r="F15">
        <v>0</v>
      </c>
      <c r="G15" s="8">
        <v>45031</v>
      </c>
      <c r="H15" s="8"/>
      <c r="I15" s="8">
        <f t="shared" si="0"/>
        <v>45031</v>
      </c>
      <c r="J15" s="8">
        <v>47156.191619567486</v>
      </c>
      <c r="K15" s="8">
        <v>1659.4305158189177</v>
      </c>
      <c r="L15" s="8">
        <f t="shared" si="1"/>
        <v>48815.622135386402</v>
      </c>
      <c r="M15" s="9">
        <f t="shared" si="2"/>
        <v>-4.7193969033942969E-2</v>
      </c>
      <c r="N15" s="9">
        <f t="shared" si="3"/>
        <v>0</v>
      </c>
      <c r="O15" s="9">
        <f t="shared" si="4"/>
        <v>-8.4044816579387574E-2</v>
      </c>
      <c r="P15" t="s">
        <v>58</v>
      </c>
      <c r="Q15" s="11"/>
    </row>
    <row r="16" spans="1:17" x14ac:dyDescent="0.25">
      <c r="A16" s="10" t="s">
        <v>18</v>
      </c>
      <c r="B16" t="s">
        <v>61</v>
      </c>
      <c r="C16">
        <v>13</v>
      </c>
      <c r="D16">
        <v>19</v>
      </c>
      <c r="E16">
        <v>0</v>
      </c>
      <c r="F16">
        <v>0</v>
      </c>
      <c r="G16" s="8">
        <v>48936</v>
      </c>
      <c r="H16" s="8"/>
      <c r="I16" s="8">
        <f t="shared" si="0"/>
        <v>48936</v>
      </c>
      <c r="J16" s="8">
        <v>50310.608438334966</v>
      </c>
      <c r="K16" s="8">
        <v>1770.434720121606</v>
      </c>
      <c r="L16" s="8">
        <f t="shared" si="1"/>
        <v>52081.043158456574</v>
      </c>
      <c r="M16" s="9">
        <f t="shared" si="2"/>
        <v>-2.808992231353127E-2</v>
      </c>
      <c r="N16" s="9">
        <f t="shared" si="3"/>
        <v>0</v>
      </c>
      <c r="O16" s="9">
        <f t="shared" si="4"/>
        <v>-6.4268496780623144E-2</v>
      </c>
      <c r="P16" t="s">
        <v>58</v>
      </c>
      <c r="Q16" s="11"/>
    </row>
    <row r="17" spans="1:17" x14ac:dyDescent="0.25">
      <c r="A17" s="10" t="s">
        <v>19</v>
      </c>
      <c r="B17" t="s">
        <v>61</v>
      </c>
      <c r="C17">
        <v>13</v>
      </c>
      <c r="D17">
        <v>19</v>
      </c>
      <c r="E17">
        <v>0</v>
      </c>
      <c r="F17">
        <v>0</v>
      </c>
      <c r="G17" s="8">
        <v>50952</v>
      </c>
      <c r="H17" s="8"/>
      <c r="I17" s="8">
        <f t="shared" si="0"/>
        <v>50952</v>
      </c>
      <c r="J17" s="8">
        <v>56718.74912297009</v>
      </c>
      <c r="K17" s="8">
        <v>1995.9377524176177</v>
      </c>
      <c r="L17" s="8">
        <f t="shared" si="1"/>
        <v>58714.686875387706</v>
      </c>
      <c r="M17" s="9">
        <f t="shared" si="2"/>
        <v>-0.11318003460060626</v>
      </c>
      <c r="N17" s="9">
        <f t="shared" si="3"/>
        <v>0</v>
      </c>
      <c r="O17" s="9">
        <f t="shared" si="4"/>
        <v>-0.15235293757630133</v>
      </c>
      <c r="P17" t="s">
        <v>58</v>
      </c>
      <c r="Q17" s="11"/>
    </row>
    <row r="18" spans="1:17" x14ac:dyDescent="0.25">
      <c r="A18" s="10" t="s">
        <v>20</v>
      </c>
      <c r="B18" t="s">
        <v>61</v>
      </c>
      <c r="C18">
        <v>13</v>
      </c>
      <c r="D18">
        <v>19</v>
      </c>
      <c r="E18">
        <v>0</v>
      </c>
      <c r="F18">
        <v>0</v>
      </c>
      <c r="G18" s="8">
        <v>45344</v>
      </c>
      <c r="H18" s="8"/>
      <c r="I18" s="8">
        <f t="shared" si="0"/>
        <v>45344</v>
      </c>
      <c r="J18" s="8">
        <v>51634.152867145764</v>
      </c>
      <c r="K18" s="8">
        <v>1817.0103645657045</v>
      </c>
      <c r="L18" s="8">
        <f t="shared" si="1"/>
        <v>53451.163231711471</v>
      </c>
      <c r="M18" s="9">
        <f t="shared" si="2"/>
        <v>-0.13872073189718073</v>
      </c>
      <c r="N18" s="9">
        <f t="shared" si="3"/>
        <v>0</v>
      </c>
      <c r="O18" s="9">
        <f t="shared" si="4"/>
        <v>-0.17879241424910619</v>
      </c>
      <c r="P18" t="s">
        <v>58</v>
      </c>
      <c r="Q18" s="11"/>
    </row>
    <row r="19" spans="1:17" x14ac:dyDescent="0.25">
      <c r="A19" s="10" t="s">
        <v>21</v>
      </c>
      <c r="B19" t="s">
        <v>61</v>
      </c>
      <c r="C19">
        <v>13</v>
      </c>
      <c r="D19">
        <v>19</v>
      </c>
      <c r="E19">
        <v>0</v>
      </c>
      <c r="F19">
        <v>0</v>
      </c>
      <c r="G19" s="8">
        <v>50643</v>
      </c>
      <c r="H19" s="8"/>
      <c r="I19" s="8">
        <f t="shared" si="0"/>
        <v>50643</v>
      </c>
      <c r="J19" s="8">
        <v>54684.477514497972</v>
      </c>
      <c r="K19" s="8">
        <v>1924.351556233745</v>
      </c>
      <c r="L19" s="8">
        <f t="shared" si="1"/>
        <v>56608.829070731714</v>
      </c>
      <c r="M19" s="9">
        <f t="shared" si="2"/>
        <v>-7.9803280107773475E-2</v>
      </c>
      <c r="N19" s="9">
        <f t="shared" si="3"/>
        <v>0</v>
      </c>
      <c r="O19" s="9">
        <f t="shared" si="4"/>
        <v>-0.11780165216775693</v>
      </c>
      <c r="P19" t="s">
        <v>58</v>
      </c>
      <c r="Q19" s="11"/>
    </row>
    <row r="20" spans="1:17" x14ac:dyDescent="0.25">
      <c r="A20" s="10" t="s">
        <v>22</v>
      </c>
      <c r="B20" t="s">
        <v>61</v>
      </c>
      <c r="C20">
        <v>13</v>
      </c>
      <c r="D20">
        <v>19</v>
      </c>
      <c r="E20">
        <v>0</v>
      </c>
      <c r="F20">
        <v>0</v>
      </c>
      <c r="G20" s="8">
        <v>48710</v>
      </c>
      <c r="H20" s="8"/>
      <c r="I20" s="8">
        <f t="shared" si="0"/>
        <v>48710</v>
      </c>
      <c r="J20" s="8">
        <v>51261.213550633627</v>
      </c>
      <c r="K20" s="8">
        <v>1803.8865973335753</v>
      </c>
      <c r="L20" s="8">
        <f t="shared" si="1"/>
        <v>53065.100147967205</v>
      </c>
      <c r="M20" s="9">
        <f t="shared" si="2"/>
        <v>-5.2375560472872659E-2</v>
      </c>
      <c r="N20" s="9">
        <f t="shared" si="3"/>
        <v>0</v>
      </c>
      <c r="O20" s="9">
        <f t="shared" si="4"/>
        <v>-8.940874867516331E-2</v>
      </c>
      <c r="P20" t="s">
        <v>58</v>
      </c>
      <c r="Q20" s="11"/>
    </row>
    <row r="21" spans="1:17" x14ac:dyDescent="0.25">
      <c r="A21" s="10" t="s">
        <v>23</v>
      </c>
      <c r="B21" t="s">
        <v>61</v>
      </c>
      <c r="C21">
        <v>13</v>
      </c>
      <c r="D21">
        <v>19</v>
      </c>
      <c r="E21">
        <v>0</v>
      </c>
      <c r="F21">
        <v>0</v>
      </c>
      <c r="G21" s="8">
        <v>46777</v>
      </c>
      <c r="H21" s="8"/>
      <c r="I21" s="8">
        <f t="shared" si="0"/>
        <v>46777</v>
      </c>
      <c r="J21" s="8">
        <v>51119.566885323409</v>
      </c>
      <c r="K21" s="8">
        <v>1798.9020387675221</v>
      </c>
      <c r="L21" s="8">
        <f t="shared" si="1"/>
        <v>52918.468924090928</v>
      </c>
      <c r="M21" s="9">
        <f t="shared" si="2"/>
        <v>-9.2835515003600252E-2</v>
      </c>
      <c r="N21" s="9">
        <f t="shared" si="3"/>
        <v>0</v>
      </c>
      <c r="O21" s="9">
        <f t="shared" si="4"/>
        <v>-0.13129249255170122</v>
      </c>
      <c r="P21" t="s">
        <v>58</v>
      </c>
      <c r="Q21" s="11"/>
    </row>
    <row r="22" spans="1:17" x14ac:dyDescent="0.25">
      <c r="A22" s="10" t="s">
        <v>24</v>
      </c>
      <c r="B22" t="s">
        <v>61</v>
      </c>
      <c r="C22">
        <v>13</v>
      </c>
      <c r="D22">
        <v>19</v>
      </c>
      <c r="E22">
        <v>0</v>
      </c>
      <c r="F22">
        <v>0</v>
      </c>
      <c r="G22" s="8">
        <v>50643</v>
      </c>
      <c r="H22" s="8"/>
      <c r="I22" s="8">
        <f t="shared" si="0"/>
        <v>50643</v>
      </c>
      <c r="J22" s="8">
        <v>54546.54717931278</v>
      </c>
      <c r="K22" s="8">
        <v>1919.4977756504873</v>
      </c>
      <c r="L22" s="8">
        <f t="shared" si="1"/>
        <v>56466.044954963269</v>
      </c>
      <c r="M22" s="9">
        <f t="shared" si="2"/>
        <v>-7.7079698661469104E-2</v>
      </c>
      <c r="N22" s="9">
        <f t="shared" si="3"/>
        <v>0</v>
      </c>
      <c r="O22" s="9">
        <f t="shared" si="4"/>
        <v>-0.11498222765166496</v>
      </c>
      <c r="P22" t="s">
        <v>58</v>
      </c>
      <c r="Q22" s="11"/>
    </row>
    <row r="23" spans="1:17" x14ac:dyDescent="0.25">
      <c r="A23" s="10" t="s">
        <v>25</v>
      </c>
      <c r="B23" t="s">
        <v>61</v>
      </c>
      <c r="C23">
        <v>13</v>
      </c>
      <c r="D23">
        <v>19</v>
      </c>
      <c r="E23">
        <v>0</v>
      </c>
      <c r="F23">
        <v>0</v>
      </c>
      <c r="G23" s="8">
        <v>46777</v>
      </c>
      <c r="H23" s="8"/>
      <c r="I23" s="8">
        <f t="shared" si="0"/>
        <v>46777</v>
      </c>
      <c r="J23" s="8">
        <v>52618.86159536615</v>
      </c>
      <c r="K23" s="8">
        <v>1851.6623510107695</v>
      </c>
      <c r="L23" s="8">
        <f t="shared" si="1"/>
        <v>54470.523946376918</v>
      </c>
      <c r="M23" s="9">
        <f t="shared" si="2"/>
        <v>-0.12488747879013511</v>
      </c>
      <c r="N23" s="9">
        <f t="shared" si="3"/>
        <v>0</v>
      </c>
      <c r="O23" s="9">
        <f t="shared" si="4"/>
        <v>-0.16447236775288962</v>
      </c>
      <c r="P23" t="s">
        <v>58</v>
      </c>
      <c r="Q23" s="11"/>
    </row>
    <row r="24" spans="1:17" x14ac:dyDescent="0.25">
      <c r="A24" s="10" t="s">
        <v>26</v>
      </c>
      <c r="B24" t="s">
        <v>61</v>
      </c>
      <c r="C24">
        <v>13</v>
      </c>
      <c r="D24">
        <v>19</v>
      </c>
      <c r="E24">
        <v>0</v>
      </c>
      <c r="F24">
        <v>0</v>
      </c>
      <c r="G24" s="8">
        <v>48710</v>
      </c>
      <c r="H24" s="8"/>
      <c r="I24" s="8">
        <f t="shared" si="0"/>
        <v>48710</v>
      </c>
      <c r="J24" s="8">
        <v>54294.961409665011</v>
      </c>
      <c r="K24" s="8">
        <v>1910.644450367831</v>
      </c>
      <c r="L24" s="8">
        <f t="shared" si="1"/>
        <v>56205.60586003284</v>
      </c>
      <c r="M24" s="9">
        <f t="shared" si="2"/>
        <v>-0.11465738882498483</v>
      </c>
      <c r="N24" s="9">
        <f t="shared" si="3"/>
        <v>0</v>
      </c>
      <c r="O24" s="9">
        <f t="shared" si="4"/>
        <v>-0.15388228002530979</v>
      </c>
      <c r="P24" t="s">
        <v>58</v>
      </c>
      <c r="Q24" s="11"/>
    </row>
    <row r="25" spans="1:17" x14ac:dyDescent="0.25">
      <c r="A25" s="10" t="s">
        <v>27</v>
      </c>
      <c r="B25" t="s">
        <v>61</v>
      </c>
      <c r="C25">
        <v>13</v>
      </c>
      <c r="D25">
        <v>19</v>
      </c>
      <c r="E25">
        <v>0</v>
      </c>
      <c r="F25">
        <v>0</v>
      </c>
      <c r="G25" s="8">
        <v>46337.395727999996</v>
      </c>
      <c r="H25" s="8">
        <v>2976.69134889</v>
      </c>
      <c r="I25" s="8">
        <f t="shared" si="0"/>
        <v>49314.087076889999</v>
      </c>
      <c r="J25" s="8">
        <v>60377.843345778812</v>
      </c>
      <c r="K25" s="8">
        <v>1247.4420216702126</v>
      </c>
      <c r="L25" s="8">
        <f>K25+J25</f>
        <v>61625.285367449025</v>
      </c>
      <c r="M25" s="9">
        <f t="shared" si="2"/>
        <v>-0.30300467683156146</v>
      </c>
      <c r="N25" s="9">
        <f t="shared" si="3"/>
        <v>0.58093000736022549</v>
      </c>
      <c r="O25" s="9">
        <f t="shared" si="4"/>
        <v>-0.24964871135834954</v>
      </c>
      <c r="P25" t="s">
        <v>58</v>
      </c>
      <c r="Q25" s="14"/>
    </row>
    <row r="26" spans="1:17" x14ac:dyDescent="0.25">
      <c r="A26" s="10" t="s">
        <v>28</v>
      </c>
      <c r="B26" t="s">
        <v>61</v>
      </c>
      <c r="C26">
        <v>13</v>
      </c>
      <c r="D26">
        <v>19</v>
      </c>
      <c r="E26">
        <v>0</v>
      </c>
      <c r="F26">
        <v>0</v>
      </c>
      <c r="G26" s="8">
        <v>41062.068432</v>
      </c>
      <c r="H26" s="8">
        <v>2588.427259904</v>
      </c>
      <c r="I26" s="8">
        <f t="shared" si="0"/>
        <v>43650.495691903998</v>
      </c>
      <c r="J26" s="8">
        <v>57276.742030864516</v>
      </c>
      <c r="K26" s="8">
        <v>1183.3714308820224</v>
      </c>
      <c r="L26" s="8">
        <f t="shared" ref="L26:L36" si="5">K26+J26</f>
        <v>58460.113461746536</v>
      </c>
      <c r="M26" s="9">
        <f t="shared" si="2"/>
        <v>-0.39488204608388139</v>
      </c>
      <c r="N26" s="9">
        <f t="shared" si="3"/>
        <v>0.5428222190312153</v>
      </c>
      <c r="O26" s="9">
        <f t="shared" si="4"/>
        <v>-0.33927719571325116</v>
      </c>
      <c r="P26" t="s">
        <v>58</v>
      </c>
      <c r="Q26" s="14"/>
    </row>
    <row r="27" spans="1:17" x14ac:dyDescent="0.25">
      <c r="A27" s="10" t="s">
        <v>29</v>
      </c>
      <c r="B27" t="s">
        <v>61</v>
      </c>
      <c r="C27">
        <v>13</v>
      </c>
      <c r="D27">
        <v>19</v>
      </c>
      <c r="E27">
        <v>0</v>
      </c>
      <c r="F27">
        <v>0</v>
      </c>
      <c r="G27" s="8">
        <v>44578.953296</v>
      </c>
      <c r="H27" s="8">
        <v>2847.269985894</v>
      </c>
      <c r="I27" s="8">
        <f t="shared" si="0"/>
        <v>47426.223281894003</v>
      </c>
      <c r="J27" s="8">
        <v>56323.266716584832</v>
      </c>
      <c r="K27" s="8">
        <v>1163.6720658873826</v>
      </c>
      <c r="L27" s="8">
        <f t="shared" si="5"/>
        <v>57486.938782472214</v>
      </c>
      <c r="M27" s="9">
        <f t="shared" si="2"/>
        <v>-0.26344973473476846</v>
      </c>
      <c r="N27" s="9">
        <f t="shared" si="3"/>
        <v>0.59130252078219869</v>
      </c>
      <c r="O27" s="9">
        <f t="shared" si="4"/>
        <v>-0.212134022158562</v>
      </c>
      <c r="P27" t="s">
        <v>58</v>
      </c>
      <c r="Q27" s="14"/>
    </row>
    <row r="28" spans="1:17" x14ac:dyDescent="0.25">
      <c r="A28" s="10" t="s">
        <v>30</v>
      </c>
      <c r="B28" t="s">
        <v>61</v>
      </c>
      <c r="C28">
        <v>13</v>
      </c>
      <c r="D28">
        <v>19</v>
      </c>
      <c r="E28">
        <v>0</v>
      </c>
      <c r="F28">
        <v>0</v>
      </c>
      <c r="G28" s="8">
        <v>46964.28422016</v>
      </c>
      <c r="H28" s="8">
        <v>3005.480702845</v>
      </c>
      <c r="I28" s="8">
        <f t="shared" si="0"/>
        <v>49969.764923005001</v>
      </c>
      <c r="J28" s="8">
        <v>63018.750231850798</v>
      </c>
      <c r="K28" s="8">
        <v>1302.0047228607436</v>
      </c>
      <c r="L28" s="8">
        <f t="shared" si="5"/>
        <v>64320.754954711541</v>
      </c>
      <c r="M28" s="9">
        <f t="shared" si="2"/>
        <v>-0.34184415409016755</v>
      </c>
      <c r="N28" s="9">
        <f t="shared" si="3"/>
        <v>0.56678985773282098</v>
      </c>
      <c r="O28" s="9">
        <f t="shared" si="4"/>
        <v>-0.28719346696585429</v>
      </c>
      <c r="P28" t="s">
        <v>58</v>
      </c>
      <c r="Q28" s="14"/>
    </row>
    <row r="29" spans="1:17" x14ac:dyDescent="0.25">
      <c r="A29" s="10" t="s">
        <v>31</v>
      </c>
      <c r="B29" t="s">
        <v>61</v>
      </c>
      <c r="C29">
        <v>13</v>
      </c>
      <c r="D29">
        <v>19</v>
      </c>
      <c r="E29">
        <v>0</v>
      </c>
      <c r="F29">
        <v>0</v>
      </c>
      <c r="G29" s="8">
        <v>45948.132600320001</v>
      </c>
      <c r="H29" s="8">
        <v>2868.867943625</v>
      </c>
      <c r="I29" s="8">
        <f t="shared" si="0"/>
        <v>48817.000543945003</v>
      </c>
      <c r="J29" s="8">
        <v>56288.412281393103</v>
      </c>
      <c r="K29" s="8">
        <v>1162.9519526026011</v>
      </c>
      <c r="L29" s="8">
        <f t="shared" si="5"/>
        <v>57451.3642339957</v>
      </c>
      <c r="M29" s="9">
        <f t="shared" si="2"/>
        <v>-0.2250424358051297</v>
      </c>
      <c r="N29" s="9">
        <f t="shared" si="3"/>
        <v>0.59463036450080164</v>
      </c>
      <c r="O29" s="9">
        <f t="shared" si="4"/>
        <v>-0.17687206493315896</v>
      </c>
      <c r="P29" t="s">
        <v>58</v>
      </c>
      <c r="Q29" s="14"/>
    </row>
    <row r="30" spans="1:17" x14ac:dyDescent="0.25">
      <c r="A30" s="10" t="s">
        <v>32</v>
      </c>
      <c r="B30" t="s">
        <v>61</v>
      </c>
      <c r="C30">
        <v>13</v>
      </c>
      <c r="D30">
        <v>19</v>
      </c>
      <c r="E30">
        <v>0</v>
      </c>
      <c r="F30">
        <v>0</v>
      </c>
      <c r="G30" s="8">
        <v>47804.28422016</v>
      </c>
      <c r="H30" s="8">
        <v>3005.480702845</v>
      </c>
      <c r="I30" s="8">
        <f t="shared" si="0"/>
        <v>50809.764923005001</v>
      </c>
      <c r="J30" s="8">
        <v>58766.323426421368</v>
      </c>
      <c r="K30" s="8">
        <v>1214.1470651966536</v>
      </c>
      <c r="L30" s="8">
        <f t="shared" si="5"/>
        <v>59980.47049161802</v>
      </c>
      <c r="M30" s="9">
        <f t="shared" si="2"/>
        <v>-0.2293108114698737</v>
      </c>
      <c r="N30" s="9">
        <f t="shared" si="3"/>
        <v>0.59602233877351563</v>
      </c>
      <c r="O30" s="9">
        <f t="shared" si="4"/>
        <v>-0.18049100566613374</v>
      </c>
      <c r="P30" t="s">
        <v>58</v>
      </c>
      <c r="Q30" s="14"/>
    </row>
    <row r="31" spans="1:17" x14ac:dyDescent="0.25">
      <c r="A31" s="10" t="s">
        <v>33</v>
      </c>
      <c r="B31" t="s">
        <v>61</v>
      </c>
      <c r="C31">
        <v>13</v>
      </c>
      <c r="D31">
        <v>19</v>
      </c>
      <c r="E31">
        <v>0</v>
      </c>
      <c r="F31">
        <v>0</v>
      </c>
      <c r="G31" s="8">
        <v>50017.543040000004</v>
      </c>
      <c r="H31" s="8">
        <v>3168.3765519849999</v>
      </c>
      <c r="I31" s="8">
        <f t="shared" si="0"/>
        <v>53185.919591985003</v>
      </c>
      <c r="J31" s="8">
        <v>63092.908762651961</v>
      </c>
      <c r="K31" s="8">
        <v>1303.5368820512749</v>
      </c>
      <c r="L31" s="8">
        <f t="shared" si="5"/>
        <v>64396.445644703235</v>
      </c>
      <c r="M31" s="9">
        <f t="shared" si="2"/>
        <v>-0.26141559396860681</v>
      </c>
      <c r="N31" s="9">
        <f t="shared" si="3"/>
        <v>0.58857892656900135</v>
      </c>
      <c r="O31" s="9">
        <f t="shared" si="4"/>
        <v>-0.21077996091295625</v>
      </c>
      <c r="P31" t="s">
        <v>58</v>
      </c>
      <c r="Q31" s="14"/>
    </row>
    <row r="32" spans="1:17" x14ac:dyDescent="0.25">
      <c r="A32" s="10" t="s">
        <v>34</v>
      </c>
      <c r="B32" t="s">
        <v>61</v>
      </c>
      <c r="C32">
        <v>13</v>
      </c>
      <c r="D32">
        <v>19</v>
      </c>
      <c r="E32">
        <v>0</v>
      </c>
      <c r="F32">
        <v>0</v>
      </c>
      <c r="G32" s="8">
        <v>46274.187000320002</v>
      </c>
      <c r="H32" s="8">
        <v>2892.865547465</v>
      </c>
      <c r="I32" s="8">
        <f t="shared" si="0"/>
        <v>49167.052547785002</v>
      </c>
      <c r="J32" s="8">
        <v>56891.270697417276</v>
      </c>
      <c r="K32" s="8">
        <v>1175.4073647139492</v>
      </c>
      <c r="L32" s="8">
        <f t="shared" si="5"/>
        <v>58066.678062131228</v>
      </c>
      <c r="M32" s="9">
        <f t="shared" si="2"/>
        <v>-0.22943857872692291</v>
      </c>
      <c r="N32" s="9">
        <f t="shared" si="3"/>
        <v>0.59368752352007814</v>
      </c>
      <c r="O32" s="9">
        <f t="shared" si="4"/>
        <v>-0.18100791186733764</v>
      </c>
      <c r="P32" t="s">
        <v>58</v>
      </c>
      <c r="Q32" s="14"/>
    </row>
    <row r="33" spans="1:17" x14ac:dyDescent="0.25">
      <c r="A33" s="10" t="s">
        <v>35</v>
      </c>
      <c r="B33" t="s">
        <v>61</v>
      </c>
      <c r="C33">
        <v>13</v>
      </c>
      <c r="D33">
        <v>19</v>
      </c>
      <c r="E33">
        <v>0</v>
      </c>
      <c r="F33">
        <v>0</v>
      </c>
      <c r="G33" s="8">
        <v>48487.445820159999</v>
      </c>
      <c r="H33" s="8">
        <v>3055.7613966049998</v>
      </c>
      <c r="I33" s="8">
        <f t="shared" si="0"/>
        <v>51543.207216764997</v>
      </c>
      <c r="J33" s="8">
        <v>59837.087035083467</v>
      </c>
      <c r="K33" s="8">
        <v>1236.2696758548516</v>
      </c>
      <c r="L33" s="8">
        <f t="shared" si="5"/>
        <v>61073.356710938315</v>
      </c>
      <c r="M33" s="9">
        <f t="shared" si="2"/>
        <v>-0.23407381071420635</v>
      </c>
      <c r="N33" s="9">
        <f t="shared" si="3"/>
        <v>0.59542990587276645</v>
      </c>
      <c r="O33" s="9">
        <f t="shared" si="4"/>
        <v>-0.18489632308083329</v>
      </c>
      <c r="P33" t="s">
        <v>58</v>
      </c>
      <c r="Q33" s="14"/>
    </row>
    <row r="34" spans="1:17" x14ac:dyDescent="0.25">
      <c r="A34" s="10" t="s">
        <v>36</v>
      </c>
      <c r="B34" t="s">
        <v>61</v>
      </c>
      <c r="C34">
        <v>13</v>
      </c>
      <c r="D34">
        <v>19</v>
      </c>
      <c r="E34">
        <v>0</v>
      </c>
      <c r="F34">
        <v>0</v>
      </c>
      <c r="G34" s="8">
        <v>48572.841020159998</v>
      </c>
      <c r="H34" s="8">
        <v>3062.0464833249998</v>
      </c>
      <c r="I34" s="8">
        <f t="shared" si="0"/>
        <v>51634.887503484999</v>
      </c>
      <c r="J34" s="8">
        <v>34874.61094748773</v>
      </c>
      <c r="K34" s="8">
        <v>720.53012785091005</v>
      </c>
      <c r="L34" s="8">
        <f t="shared" si="5"/>
        <v>35595.141075338637</v>
      </c>
      <c r="M34" s="9">
        <f t="shared" si="2"/>
        <v>0.28201418292553371</v>
      </c>
      <c r="N34" s="9">
        <f t="shared" si="3"/>
        <v>0.7646900098431868</v>
      </c>
      <c r="O34" s="9">
        <f t="shared" si="4"/>
        <v>0.3106377723213552</v>
      </c>
      <c r="P34" t="s">
        <v>62</v>
      </c>
      <c r="Q34" s="14"/>
    </row>
    <row r="35" spans="1:17" x14ac:dyDescent="0.25">
      <c r="A35" s="10" t="s">
        <v>37</v>
      </c>
      <c r="B35" t="s">
        <v>61</v>
      </c>
      <c r="C35">
        <v>13</v>
      </c>
      <c r="D35">
        <v>19</v>
      </c>
      <c r="E35">
        <v>0</v>
      </c>
      <c r="F35">
        <v>0</v>
      </c>
      <c r="G35" s="8">
        <v>46681.755000320001</v>
      </c>
      <c r="H35" s="8">
        <v>2922.862552265</v>
      </c>
      <c r="I35" s="8">
        <f t="shared" si="0"/>
        <v>49604.617552584998</v>
      </c>
      <c r="J35" s="8">
        <v>57353.381674486242</v>
      </c>
      <c r="K35" s="8">
        <v>1184.9548513336615</v>
      </c>
      <c r="L35" s="8">
        <f t="shared" si="5"/>
        <v>58538.336525819905</v>
      </c>
      <c r="M35" s="9">
        <f t="shared" si="2"/>
        <v>-0.22860380193703272</v>
      </c>
      <c r="N35" s="9">
        <f t="shared" si="3"/>
        <v>0.59459097711748021</v>
      </c>
      <c r="O35" s="9">
        <f t="shared" si="4"/>
        <v>-0.18009853545921256</v>
      </c>
      <c r="P35" t="s">
        <v>58</v>
      </c>
      <c r="Q35" s="14"/>
    </row>
    <row r="36" spans="1:17" x14ac:dyDescent="0.25">
      <c r="A36" s="10" t="s">
        <v>38</v>
      </c>
      <c r="B36" t="s">
        <v>61</v>
      </c>
      <c r="C36">
        <v>13</v>
      </c>
      <c r="D36">
        <v>19</v>
      </c>
      <c r="E36">
        <v>0</v>
      </c>
      <c r="F36">
        <v>0</v>
      </c>
      <c r="G36" s="8">
        <v>50463.927040000002</v>
      </c>
      <c r="H36" s="8">
        <v>3201.2304143850001</v>
      </c>
      <c r="I36" s="8">
        <f t="shared" si="0"/>
        <v>53665.157454385</v>
      </c>
      <c r="J36" s="8">
        <v>62394.906355592888</v>
      </c>
      <c r="K36" s="8">
        <v>1289.1157387055957</v>
      </c>
      <c r="L36" s="8">
        <f t="shared" si="5"/>
        <v>63684.022094298482</v>
      </c>
      <c r="M36" s="9">
        <f t="shared" si="2"/>
        <v>-0.23642589896216062</v>
      </c>
      <c r="N36" s="9">
        <f t="shared" si="3"/>
        <v>0.59730616924266211</v>
      </c>
      <c r="O36" s="9">
        <f t="shared" si="4"/>
        <v>-0.18669216890734822</v>
      </c>
      <c r="P36" t="s">
        <v>58</v>
      </c>
      <c r="Q36" s="14"/>
    </row>
    <row r="37" spans="1:17" x14ac:dyDescent="0.25">
      <c r="A37" s="10" t="s">
        <v>64</v>
      </c>
      <c r="B37" t="s">
        <v>61</v>
      </c>
      <c r="C37">
        <v>16</v>
      </c>
      <c r="D37">
        <v>12</v>
      </c>
      <c r="E37">
        <v>0</v>
      </c>
      <c r="F37">
        <v>0</v>
      </c>
      <c r="G37" s="8">
        <v>49599.452034194997</v>
      </c>
      <c r="H37" s="8">
        <v>2524.0534394269998</v>
      </c>
      <c r="I37" s="8">
        <f t="shared" si="0"/>
        <v>52123.505473621997</v>
      </c>
      <c r="J37" s="8">
        <v>43183.45</v>
      </c>
      <c r="K37" s="8">
        <v>7360.08</v>
      </c>
      <c r="L37" s="8">
        <f>K37+J37</f>
        <v>50543.53</v>
      </c>
      <c r="M37" s="9">
        <f t="shared" si="2"/>
        <v>0.12935630881106633</v>
      </c>
      <c r="N37" s="9">
        <f t="shared" si="3"/>
        <v>-1.9159762963144136</v>
      </c>
      <c r="O37" s="9">
        <f t="shared" si="4"/>
        <v>3.0312149178484789E-2</v>
      </c>
      <c r="P37" t="s">
        <v>57</v>
      </c>
      <c r="Q37" s="11"/>
    </row>
    <row r="38" spans="1:17" x14ac:dyDescent="0.25">
      <c r="A38" s="10" t="s">
        <v>39</v>
      </c>
      <c r="B38" t="s">
        <v>61</v>
      </c>
      <c r="C38">
        <v>16</v>
      </c>
      <c r="D38">
        <v>12</v>
      </c>
      <c r="E38">
        <v>0</v>
      </c>
      <c r="F38">
        <v>0</v>
      </c>
      <c r="G38" s="8">
        <v>47679.435725486997</v>
      </c>
      <c r="H38" s="8">
        <v>2403.8604185019999</v>
      </c>
      <c r="I38" s="8">
        <f t="shared" si="0"/>
        <v>50083.296143988999</v>
      </c>
      <c r="J38" s="8">
        <v>42653.599999999999</v>
      </c>
      <c r="K38" s="8">
        <v>4661.96</v>
      </c>
      <c r="L38" s="8">
        <f t="shared" ref="L38:L48" si="6">K38+J38</f>
        <v>47315.56</v>
      </c>
      <c r="M38" s="9">
        <f t="shared" si="2"/>
        <v>0.10540887594440307</v>
      </c>
      <c r="N38" s="9">
        <f t="shared" si="3"/>
        <v>-0.93936385162711211</v>
      </c>
      <c r="O38" s="9">
        <f t="shared" si="4"/>
        <v>5.5262659550836792E-2</v>
      </c>
      <c r="P38" t="s">
        <v>57</v>
      </c>
      <c r="Q38" s="11"/>
    </row>
    <row r="39" spans="1:17" x14ac:dyDescent="0.25">
      <c r="A39" s="10" t="s">
        <v>40</v>
      </c>
      <c r="B39" t="s">
        <v>61</v>
      </c>
      <c r="C39">
        <v>16</v>
      </c>
      <c r="D39">
        <v>12</v>
      </c>
      <c r="E39">
        <v>0</v>
      </c>
      <c r="F39">
        <v>0</v>
      </c>
      <c r="G39" s="8">
        <v>53439.484651611005</v>
      </c>
      <c r="H39" s="8">
        <v>2764.4394812770001</v>
      </c>
      <c r="I39" s="8">
        <f t="shared" si="0"/>
        <v>56203.924132888002</v>
      </c>
      <c r="J39" s="8">
        <v>45962.37</v>
      </c>
      <c r="K39" s="8">
        <v>2777.17</v>
      </c>
      <c r="L39" s="8">
        <f t="shared" si="6"/>
        <v>48739.54</v>
      </c>
      <c r="M39" s="9">
        <f t="shared" si="2"/>
        <v>0.13991741687549367</v>
      </c>
      <c r="N39" s="9">
        <f t="shared" si="3"/>
        <v>-4.605099445736182E-3</v>
      </c>
      <c r="O39" s="9">
        <f t="shared" si="4"/>
        <v>0.13280894969609747</v>
      </c>
      <c r="P39" t="s">
        <v>57</v>
      </c>
      <c r="Q39" s="11"/>
    </row>
    <row r="40" spans="1:17" x14ac:dyDescent="0.25">
      <c r="A40" s="10" t="s">
        <v>41</v>
      </c>
      <c r="B40" t="s">
        <v>61</v>
      </c>
      <c r="C40">
        <v>16</v>
      </c>
      <c r="D40">
        <v>12</v>
      </c>
      <c r="E40">
        <v>0</v>
      </c>
      <c r="F40">
        <v>0</v>
      </c>
      <c r="G40" s="8">
        <v>54511.671999078004</v>
      </c>
      <c r="H40" s="8">
        <v>2717.415241491</v>
      </c>
      <c r="I40" s="8">
        <f t="shared" si="0"/>
        <v>57229.087240569002</v>
      </c>
      <c r="J40" s="8">
        <v>45008.81</v>
      </c>
      <c r="K40" s="8">
        <v>4189.6499999999996</v>
      </c>
      <c r="L40" s="8">
        <f t="shared" si="6"/>
        <v>49198.46</v>
      </c>
      <c r="M40" s="9">
        <f t="shared" si="2"/>
        <v>0.17432710556445113</v>
      </c>
      <c r="N40" s="9">
        <f t="shared" si="3"/>
        <v>-0.54177761868341079</v>
      </c>
      <c r="O40" s="9">
        <f t="shared" si="4"/>
        <v>0.14032422370832764</v>
      </c>
      <c r="P40" t="s">
        <v>57</v>
      </c>
      <c r="Q40" s="11"/>
    </row>
    <row r="41" spans="1:17" x14ac:dyDescent="0.25">
      <c r="A41" s="10" t="s">
        <v>42</v>
      </c>
      <c r="B41" t="s">
        <v>61</v>
      </c>
      <c r="C41">
        <v>16</v>
      </c>
      <c r="D41">
        <v>12</v>
      </c>
      <c r="E41">
        <v>0</v>
      </c>
      <c r="F41">
        <v>0</v>
      </c>
      <c r="G41" s="8">
        <v>51833.527037205</v>
      </c>
      <c r="H41" s="8">
        <v>2593.8963668780002</v>
      </c>
      <c r="I41" s="8">
        <f t="shared" si="0"/>
        <v>54427.423404082998</v>
      </c>
      <c r="J41" s="8">
        <v>41585.93</v>
      </c>
      <c r="K41" s="8">
        <v>3228.82</v>
      </c>
      <c r="L41" s="8">
        <f t="shared" si="6"/>
        <v>44814.75</v>
      </c>
      <c r="M41" s="9">
        <f t="shared" si="2"/>
        <v>0.19770209790758583</v>
      </c>
      <c r="N41" s="9">
        <f t="shared" si="3"/>
        <v>-0.24477602159803732</v>
      </c>
      <c r="O41" s="9">
        <f t="shared" si="4"/>
        <v>0.17661452265921301</v>
      </c>
      <c r="P41" t="s">
        <v>57</v>
      </c>
      <c r="Q41" s="11"/>
    </row>
    <row r="42" spans="1:17" x14ac:dyDescent="0.25">
      <c r="A42" s="10" t="s">
        <v>43</v>
      </c>
      <c r="B42" t="s">
        <v>61</v>
      </c>
      <c r="C42">
        <v>16</v>
      </c>
      <c r="D42">
        <v>12</v>
      </c>
      <c r="E42">
        <v>0</v>
      </c>
      <c r="F42">
        <v>0</v>
      </c>
      <c r="G42" s="8">
        <v>53806.671999078004</v>
      </c>
      <c r="H42" s="8">
        <v>2717.415241491</v>
      </c>
      <c r="I42" s="8">
        <f t="shared" si="0"/>
        <v>56524.087240569002</v>
      </c>
      <c r="J42" s="8">
        <v>47288.08</v>
      </c>
      <c r="K42" s="8">
        <v>2497.14</v>
      </c>
      <c r="L42" s="8">
        <f t="shared" si="6"/>
        <v>49785.22</v>
      </c>
      <c r="M42" s="9">
        <f t="shared" si="2"/>
        <v>0.12114839585673874</v>
      </c>
      <c r="N42" s="9">
        <f t="shared" si="3"/>
        <v>8.1060574816728695E-2</v>
      </c>
      <c r="O42" s="9">
        <f t="shared" si="4"/>
        <v>0.11922115985505588</v>
      </c>
      <c r="P42" t="s">
        <v>57</v>
      </c>
      <c r="Q42" s="11"/>
    </row>
    <row r="43" spans="1:17" x14ac:dyDescent="0.25">
      <c r="A43" s="10" t="s">
        <v>44</v>
      </c>
      <c r="B43" t="s">
        <v>61</v>
      </c>
      <c r="C43">
        <v>16</v>
      </c>
      <c r="D43">
        <v>12</v>
      </c>
      <c r="E43">
        <v>0</v>
      </c>
      <c r="F43">
        <v>0</v>
      </c>
      <c r="G43" s="8">
        <v>54148.252799078</v>
      </c>
      <c r="H43" s="8">
        <v>2738.7981995710002</v>
      </c>
      <c r="I43" s="8">
        <f t="shared" si="0"/>
        <v>56887.050998649</v>
      </c>
      <c r="J43" s="8">
        <v>48334.2</v>
      </c>
      <c r="K43" s="8">
        <v>2471.61</v>
      </c>
      <c r="L43" s="8">
        <f t="shared" si="6"/>
        <v>50805.81</v>
      </c>
      <c r="M43" s="9">
        <f t="shared" si="2"/>
        <v>0.10737286059167177</v>
      </c>
      <c r="N43" s="9">
        <f t="shared" si="3"/>
        <v>9.7556731128584748E-2</v>
      </c>
      <c r="O43" s="9">
        <f t="shared" si="4"/>
        <v>0.10690026802045731</v>
      </c>
      <c r="P43" t="s">
        <v>57</v>
      </c>
      <c r="Q43" s="11"/>
    </row>
    <row r="44" spans="1:17" x14ac:dyDescent="0.25">
      <c r="A44" s="10" t="s">
        <v>45</v>
      </c>
      <c r="B44" t="s">
        <v>61</v>
      </c>
      <c r="C44">
        <v>16</v>
      </c>
      <c r="D44">
        <v>12</v>
      </c>
      <c r="E44">
        <v>0</v>
      </c>
      <c r="F44">
        <v>0</v>
      </c>
      <c r="G44" s="8">
        <v>54148.252799078</v>
      </c>
      <c r="H44" s="8">
        <v>2738.7981995710002</v>
      </c>
      <c r="I44" s="8">
        <f t="shared" si="0"/>
        <v>56887.050998649</v>
      </c>
      <c r="J44" s="8">
        <v>47735.42</v>
      </c>
      <c r="K44" s="8">
        <v>2959.43</v>
      </c>
      <c r="L44" s="8">
        <f t="shared" si="6"/>
        <v>50694.85</v>
      </c>
      <c r="M44" s="9">
        <f t="shared" si="2"/>
        <v>0.11843101979436713</v>
      </c>
      <c r="N44" s="9">
        <f t="shared" si="3"/>
        <v>-8.0557888662099675E-2</v>
      </c>
      <c r="O44" s="9">
        <f t="shared" si="4"/>
        <v>0.10885079978563239</v>
      </c>
      <c r="P44" t="s">
        <v>57</v>
      </c>
      <c r="Q44" s="11"/>
    </row>
    <row r="45" spans="1:17" x14ac:dyDescent="0.25">
      <c r="A45" s="10" t="s">
        <v>46</v>
      </c>
      <c r="B45" t="s">
        <v>61</v>
      </c>
      <c r="C45">
        <v>16</v>
      </c>
      <c r="D45">
        <v>12</v>
      </c>
      <c r="E45">
        <v>0</v>
      </c>
      <c r="F45">
        <v>0</v>
      </c>
      <c r="G45" s="8">
        <v>54148.252799078</v>
      </c>
      <c r="H45" s="8">
        <v>2738.7981995710002</v>
      </c>
      <c r="I45" s="8">
        <f t="shared" si="0"/>
        <v>56887.050998649</v>
      </c>
      <c r="J45" s="8">
        <v>46862</v>
      </c>
      <c r="K45" s="8">
        <v>3095.3</v>
      </c>
      <c r="L45" s="8">
        <f t="shared" si="6"/>
        <v>49957.3</v>
      </c>
      <c r="M45" s="9">
        <f t="shared" si="2"/>
        <v>0.13456118013843035</v>
      </c>
      <c r="N45" s="9">
        <f t="shared" si="3"/>
        <v>-0.13016723922370102</v>
      </c>
      <c r="O45" s="9">
        <f t="shared" si="4"/>
        <v>0.12181596474061505</v>
      </c>
      <c r="P45" t="s">
        <v>57</v>
      </c>
      <c r="Q45" s="11"/>
    </row>
    <row r="46" spans="1:17" x14ac:dyDescent="0.25">
      <c r="A46" s="10" t="s">
        <v>47</v>
      </c>
      <c r="B46" t="s">
        <v>61</v>
      </c>
      <c r="C46">
        <v>16</v>
      </c>
      <c r="D46">
        <v>12</v>
      </c>
      <c r="E46">
        <v>0</v>
      </c>
      <c r="F46">
        <v>0</v>
      </c>
      <c r="G46" s="8">
        <v>52485.635837205002</v>
      </c>
      <c r="H46" s="8">
        <v>2634.7183777579999</v>
      </c>
      <c r="I46" s="8">
        <f t="shared" si="0"/>
        <v>55120.354214963001</v>
      </c>
      <c r="J46" s="8">
        <v>43952.4</v>
      </c>
      <c r="K46" s="8">
        <v>1940.72</v>
      </c>
      <c r="L46" s="8">
        <f t="shared" si="6"/>
        <v>45893.120000000003</v>
      </c>
      <c r="M46" s="9">
        <f t="shared" si="2"/>
        <v>0.16258230849431998</v>
      </c>
      <c r="N46" s="9">
        <f t="shared" si="3"/>
        <v>0.26340514554293815</v>
      </c>
      <c r="O46" s="9">
        <f t="shared" si="4"/>
        <v>0.16740157690166238</v>
      </c>
      <c r="P46" t="s">
        <v>57</v>
      </c>
      <c r="Q46" s="11"/>
    </row>
    <row r="47" spans="1:17" x14ac:dyDescent="0.25">
      <c r="A47" s="10" t="s">
        <v>48</v>
      </c>
      <c r="B47" t="s">
        <v>61</v>
      </c>
      <c r="C47">
        <v>16</v>
      </c>
      <c r="D47">
        <v>12</v>
      </c>
      <c r="E47">
        <v>0</v>
      </c>
      <c r="F47">
        <v>0</v>
      </c>
      <c r="G47" s="8">
        <v>54489.833599077996</v>
      </c>
      <c r="H47" s="8">
        <v>2760.1811576509999</v>
      </c>
      <c r="I47" s="8">
        <f t="shared" si="0"/>
        <v>57250.014756728997</v>
      </c>
      <c r="J47" s="8">
        <v>44820.62</v>
      </c>
      <c r="K47" s="8">
        <v>3036.06</v>
      </c>
      <c r="L47" s="8">
        <f t="shared" si="6"/>
        <v>47856.68</v>
      </c>
      <c r="M47" s="9">
        <f t="shared" si="2"/>
        <v>0.17744986468891699</v>
      </c>
      <c r="N47" s="9">
        <f t="shared" si="3"/>
        <v>-9.9949541929262906E-2</v>
      </c>
      <c r="O47" s="9">
        <f t="shared" si="4"/>
        <v>0.16407567398268544</v>
      </c>
      <c r="P47" t="s">
        <v>57</v>
      </c>
      <c r="Q47" s="11"/>
    </row>
    <row r="48" spans="1:17" x14ac:dyDescent="0.25">
      <c r="A48" s="10" t="s">
        <v>49</v>
      </c>
      <c r="B48" t="s">
        <v>61</v>
      </c>
      <c r="C48">
        <v>16</v>
      </c>
      <c r="D48">
        <v>12</v>
      </c>
      <c r="E48">
        <v>0</v>
      </c>
      <c r="F48">
        <v>0</v>
      </c>
      <c r="G48" s="8">
        <v>56494.031360950001</v>
      </c>
      <c r="H48" s="8">
        <v>2885.643937545</v>
      </c>
      <c r="I48" s="8">
        <f t="shared" si="0"/>
        <v>59379.675298495</v>
      </c>
      <c r="J48" s="8">
        <v>149493.37</v>
      </c>
      <c r="K48" s="8">
        <v>2796.54</v>
      </c>
      <c r="L48" s="8">
        <f t="shared" si="6"/>
        <v>152289.91</v>
      </c>
      <c r="M48" s="9">
        <f t="shared" si="2"/>
        <v>-1.6461798954452616</v>
      </c>
      <c r="N48" s="9">
        <f t="shared" si="3"/>
        <v>3.087835487451247E-2</v>
      </c>
      <c r="O48" s="9">
        <f t="shared" si="4"/>
        <v>-1.5646807469804378</v>
      </c>
      <c r="P48" t="s">
        <v>56</v>
      </c>
      <c r="Q48" s="11"/>
    </row>
    <row r="49" spans="1:17" x14ac:dyDescent="0.25">
      <c r="A49" s="10">
        <v>44562</v>
      </c>
      <c r="B49" t="s">
        <v>61</v>
      </c>
      <c r="C49">
        <v>15</v>
      </c>
      <c r="D49">
        <v>12</v>
      </c>
      <c r="E49">
        <v>0</v>
      </c>
      <c r="F49">
        <v>0</v>
      </c>
      <c r="G49" s="8">
        <v>58164.334355646002</v>
      </c>
      <c r="H49" s="8">
        <v>2556.6008973930002</v>
      </c>
      <c r="I49" s="8">
        <f t="shared" si="0"/>
        <v>60720.935253039002</v>
      </c>
      <c r="J49" s="8">
        <v>44525.47</v>
      </c>
      <c r="K49" s="8">
        <v>3627.89</v>
      </c>
      <c r="L49" s="8">
        <f>K49+J49</f>
        <v>48153.36</v>
      </c>
      <c r="M49" s="9">
        <f t="shared" ref="M49:M60" si="7">(G49-J49)/G49</f>
        <v>0.23448844565556484</v>
      </c>
      <c r="N49" s="9">
        <f t="shared" ref="N49:N60" si="8">IFERROR((H49-K49)/H49,0)</f>
        <v>-0.41902868128514209</v>
      </c>
      <c r="O49" s="9">
        <f t="shared" ref="O49:O60" si="9">(I49-L49)/I49</f>
        <v>0.20697268908436339</v>
      </c>
      <c r="P49" t="s">
        <v>55</v>
      </c>
      <c r="Q49" s="15"/>
    </row>
    <row r="50" spans="1:17" x14ac:dyDescent="0.25">
      <c r="A50" s="10">
        <v>44593</v>
      </c>
      <c r="B50" t="s">
        <v>61</v>
      </c>
      <c r="C50">
        <v>15</v>
      </c>
      <c r="D50" s="11">
        <v>16</v>
      </c>
      <c r="E50">
        <v>0</v>
      </c>
      <c r="F50">
        <v>0</v>
      </c>
      <c r="G50" s="8">
        <v>56292.274994482999</v>
      </c>
      <c r="H50" s="8">
        <v>2434.8579975170001</v>
      </c>
      <c r="I50" s="8">
        <f t="shared" si="0"/>
        <v>58727.132991999999</v>
      </c>
      <c r="J50" s="8">
        <v>61087.87</v>
      </c>
      <c r="K50" s="8">
        <v>2492.89</v>
      </c>
      <c r="L50" s="8">
        <f t="shared" ref="L50:L60" si="10">K50+J50</f>
        <v>63580.76</v>
      </c>
      <c r="M50" s="9">
        <f t="shared" si="7"/>
        <v>-8.51909965619084E-2</v>
      </c>
      <c r="N50" s="9">
        <f t="shared" si="8"/>
        <v>-2.38338344750204E-2</v>
      </c>
      <c r="O50" s="9">
        <f t="shared" si="9"/>
        <v>-8.2647096166965611E-2</v>
      </c>
      <c r="P50" t="s">
        <v>54</v>
      </c>
      <c r="Q50" s="15"/>
    </row>
    <row r="51" spans="1:17" x14ac:dyDescent="0.25">
      <c r="A51" s="10">
        <v>44621</v>
      </c>
      <c r="B51" t="s">
        <v>61</v>
      </c>
      <c r="C51">
        <v>15</v>
      </c>
      <c r="D51" s="11">
        <v>16</v>
      </c>
      <c r="E51">
        <v>0</v>
      </c>
      <c r="F51">
        <v>0</v>
      </c>
      <c r="G51" s="8">
        <v>62126.599269684004</v>
      </c>
      <c r="H51" s="8">
        <v>2800.086697144</v>
      </c>
      <c r="I51" s="8">
        <f t="shared" si="0"/>
        <v>64926.685966828001</v>
      </c>
      <c r="J51" s="8">
        <v>58516.399999999994</v>
      </c>
      <c r="K51" s="8">
        <v>4258.87</v>
      </c>
      <c r="L51" s="8">
        <f t="shared" si="10"/>
        <v>62775.27</v>
      </c>
      <c r="M51" s="9">
        <f t="shared" si="7"/>
        <v>5.8110363549959888E-2</v>
      </c>
      <c r="N51" s="9">
        <f t="shared" si="8"/>
        <v>-0.52097790555696466</v>
      </c>
      <c r="O51" s="9">
        <f t="shared" si="9"/>
        <v>3.3136081640254895E-2</v>
      </c>
      <c r="Q51" s="15"/>
    </row>
    <row r="52" spans="1:17" x14ac:dyDescent="0.25">
      <c r="A52" s="10">
        <v>44652</v>
      </c>
      <c r="B52" t="s">
        <v>61</v>
      </c>
      <c r="C52">
        <v>15</v>
      </c>
      <c r="D52" s="11">
        <v>16</v>
      </c>
      <c r="E52">
        <v>0</v>
      </c>
      <c r="F52">
        <v>0</v>
      </c>
      <c r="G52" s="8">
        <v>59651.643540675999</v>
      </c>
      <c r="H52" s="8">
        <v>2633.298924314</v>
      </c>
      <c r="I52" s="8">
        <f t="shared" si="0"/>
        <v>62284.942464990003</v>
      </c>
      <c r="J52" s="8">
        <v>50450.79</v>
      </c>
      <c r="K52" s="8">
        <v>2228.65</v>
      </c>
      <c r="L52" s="8">
        <f t="shared" si="10"/>
        <v>52679.44</v>
      </c>
      <c r="M52" s="9">
        <f t="shared" si="7"/>
        <v>0.15424308526221925</v>
      </c>
      <c r="N52" s="9">
        <f t="shared" si="8"/>
        <v>0.15366615638572628</v>
      </c>
      <c r="O52" s="9">
        <f t="shared" si="9"/>
        <v>0.15421869371380084</v>
      </c>
      <c r="P52" t="s">
        <v>63</v>
      </c>
      <c r="Q52" s="15"/>
    </row>
    <row r="53" spans="1:17" s="11" customFormat="1" x14ac:dyDescent="0.25">
      <c r="A53" s="12">
        <v>44682</v>
      </c>
      <c r="B53" t="s">
        <v>61</v>
      </c>
      <c r="C53">
        <v>15</v>
      </c>
      <c r="D53" s="11">
        <v>16</v>
      </c>
      <c r="E53">
        <v>0</v>
      </c>
      <c r="F53">
        <v>0</v>
      </c>
      <c r="G53" s="13">
        <v>61654.761541827</v>
      </c>
      <c r="H53" s="13">
        <v>2758.6941111870001</v>
      </c>
      <c r="I53" s="13">
        <f t="shared" si="0"/>
        <v>64413.455653013996</v>
      </c>
      <c r="J53" s="13">
        <v>85387.25</v>
      </c>
      <c r="K53" s="13">
        <v>3075.03</v>
      </c>
      <c r="L53" s="13">
        <f t="shared" si="10"/>
        <v>88462.28</v>
      </c>
      <c r="M53" s="14">
        <f t="shared" si="7"/>
        <v>-0.38492547638956842</v>
      </c>
      <c r="N53" s="14">
        <f t="shared" si="8"/>
        <v>-0.11466870775204879</v>
      </c>
      <c r="O53" s="14">
        <f t="shared" si="9"/>
        <v>-0.37335094202263508</v>
      </c>
      <c r="P53" s="11" t="s">
        <v>60</v>
      </c>
      <c r="Q53" s="15"/>
    </row>
    <row r="54" spans="1:17" x14ac:dyDescent="0.25">
      <c r="A54" s="10" t="s">
        <v>65</v>
      </c>
      <c r="B54" t="s">
        <v>61</v>
      </c>
      <c r="C54">
        <v>19</v>
      </c>
      <c r="D54">
        <v>19</v>
      </c>
      <c r="G54" s="8">
        <v>71499.356083441104</v>
      </c>
      <c r="H54" s="8">
        <v>3392.5911573149574</v>
      </c>
      <c r="I54" s="8">
        <f t="shared" si="0"/>
        <v>74891.947240756068</v>
      </c>
      <c r="L54" s="8">
        <f t="shared" si="10"/>
        <v>0</v>
      </c>
      <c r="M54" s="9">
        <f t="shared" si="7"/>
        <v>1</v>
      </c>
      <c r="N54" s="9">
        <f t="shared" si="8"/>
        <v>1</v>
      </c>
      <c r="O54" s="9">
        <f t="shared" si="9"/>
        <v>1</v>
      </c>
      <c r="Q54" s="11"/>
    </row>
    <row r="55" spans="1:17" x14ac:dyDescent="0.25">
      <c r="A55" s="10">
        <v>44743</v>
      </c>
      <c r="B55" t="s">
        <v>61</v>
      </c>
      <c r="C55">
        <v>19</v>
      </c>
      <c r="D55">
        <v>19</v>
      </c>
      <c r="G55" s="8">
        <v>75723.231871474127</v>
      </c>
      <c r="H55" s="8">
        <v>3593.010915380391</v>
      </c>
      <c r="I55" s="8">
        <f t="shared" si="0"/>
        <v>79316.24278685452</v>
      </c>
      <c r="L55" s="8">
        <f t="shared" si="10"/>
        <v>0</v>
      </c>
      <c r="M55" s="9">
        <f t="shared" si="7"/>
        <v>1</v>
      </c>
      <c r="N55" s="9">
        <f t="shared" si="8"/>
        <v>1</v>
      </c>
      <c r="O55" s="9">
        <f t="shared" si="9"/>
        <v>1</v>
      </c>
      <c r="Q55" s="11"/>
    </row>
    <row r="56" spans="1:17" x14ac:dyDescent="0.25">
      <c r="A56" s="10">
        <v>44774</v>
      </c>
      <c r="B56" t="s">
        <v>61</v>
      </c>
      <c r="C56">
        <v>19</v>
      </c>
      <c r="D56">
        <v>19</v>
      </c>
      <c r="G56" s="8">
        <v>70982.935855584845</v>
      </c>
      <c r="H56" s="8">
        <v>3368.0874023938768</v>
      </c>
      <c r="I56" s="8">
        <f t="shared" si="0"/>
        <v>74351.023257978726</v>
      </c>
      <c r="L56" s="8">
        <f t="shared" si="10"/>
        <v>0</v>
      </c>
      <c r="M56" s="9">
        <f t="shared" si="7"/>
        <v>1</v>
      </c>
      <c r="N56" s="9">
        <f t="shared" si="8"/>
        <v>1</v>
      </c>
      <c r="O56" s="9">
        <f t="shared" si="9"/>
        <v>1</v>
      </c>
      <c r="Q56" s="11"/>
    </row>
    <row r="57" spans="1:17" x14ac:dyDescent="0.25">
      <c r="A57" s="10">
        <v>44805</v>
      </c>
      <c r="B57" t="s">
        <v>61</v>
      </c>
      <c r="C57">
        <v>19</v>
      </c>
      <c r="D57">
        <v>19</v>
      </c>
      <c r="G57" s="8">
        <v>70786.793480844906</v>
      </c>
      <c r="H57" s="8">
        <v>3358.7805928984048</v>
      </c>
      <c r="I57" s="8">
        <f t="shared" si="0"/>
        <v>74145.574073743308</v>
      </c>
      <c r="L57" s="8">
        <f t="shared" si="10"/>
        <v>0</v>
      </c>
      <c r="M57" s="9">
        <f t="shared" si="7"/>
        <v>1</v>
      </c>
      <c r="N57" s="9">
        <f t="shared" si="8"/>
        <v>1</v>
      </c>
      <c r="O57" s="9">
        <f t="shared" si="9"/>
        <v>1</v>
      </c>
      <c r="Q57" s="11"/>
    </row>
    <row r="58" spans="1:17" x14ac:dyDescent="0.25">
      <c r="A58" s="10">
        <v>44835</v>
      </c>
      <c r="B58" t="s">
        <v>61</v>
      </c>
      <c r="C58">
        <v>19</v>
      </c>
      <c r="D58">
        <v>19</v>
      </c>
      <c r="G58" s="8">
        <v>75532.235610230346</v>
      </c>
      <c r="H58" s="8">
        <v>3583.9482851348871</v>
      </c>
      <c r="I58" s="8">
        <f t="shared" si="0"/>
        <v>79116.183895365233</v>
      </c>
      <c r="L58" s="8">
        <f t="shared" si="10"/>
        <v>0</v>
      </c>
      <c r="M58" s="9">
        <f t="shared" si="7"/>
        <v>1</v>
      </c>
      <c r="N58" s="9">
        <f t="shared" si="8"/>
        <v>1</v>
      </c>
      <c r="O58" s="9">
        <f t="shared" si="9"/>
        <v>1</v>
      </c>
      <c r="Q58" s="11"/>
    </row>
    <row r="59" spans="1:17" x14ac:dyDescent="0.25">
      <c r="A59" s="10">
        <v>44866</v>
      </c>
      <c r="B59" t="s">
        <v>61</v>
      </c>
      <c r="C59">
        <v>19</v>
      </c>
      <c r="D59">
        <v>19</v>
      </c>
      <c r="G59" s="8">
        <v>72862.911716447343</v>
      </c>
      <c r="H59" s="8">
        <v>3457.2908558359532</v>
      </c>
      <c r="I59" s="8">
        <f t="shared" si="0"/>
        <v>76320.202572283291</v>
      </c>
      <c r="L59" s="8">
        <f t="shared" si="10"/>
        <v>0</v>
      </c>
      <c r="M59" s="9">
        <f t="shared" si="7"/>
        <v>1</v>
      </c>
      <c r="N59" s="9">
        <f t="shared" si="8"/>
        <v>1</v>
      </c>
      <c r="O59" s="9">
        <f t="shared" si="9"/>
        <v>1</v>
      </c>
      <c r="Q59" s="11"/>
    </row>
    <row r="60" spans="1:17" x14ac:dyDescent="0.25">
      <c r="A60" s="10">
        <v>44896</v>
      </c>
      <c r="B60" t="s">
        <v>61</v>
      </c>
      <c r="C60">
        <v>19</v>
      </c>
      <c r="D60">
        <v>19</v>
      </c>
      <c r="G60" s="8">
        <v>75183.857268944193</v>
      </c>
      <c r="H60" s="8">
        <v>3567.41799248906</v>
      </c>
      <c r="I60" s="8">
        <f t="shared" si="0"/>
        <v>78751.275261433257</v>
      </c>
      <c r="L60" s="8">
        <f t="shared" si="10"/>
        <v>0</v>
      </c>
      <c r="M60" s="9">
        <f t="shared" si="7"/>
        <v>1</v>
      </c>
      <c r="N60" s="9">
        <f t="shared" si="8"/>
        <v>1</v>
      </c>
      <c r="O60" s="9">
        <f t="shared" si="9"/>
        <v>1</v>
      </c>
      <c r="Q60" s="11"/>
    </row>
    <row r="61" spans="1:17" x14ac:dyDescent="0.25">
      <c r="A61" s="10">
        <v>44927</v>
      </c>
      <c r="B61" t="s">
        <v>61</v>
      </c>
      <c r="C61">
        <v>19</v>
      </c>
      <c r="D61">
        <v>19</v>
      </c>
      <c r="G61" s="8">
        <v>78453.737558448993</v>
      </c>
      <c r="H61" s="8">
        <v>3929.2284741761437</v>
      </c>
      <c r="I61" s="8">
        <f t="shared" si="0"/>
        <v>82382.966032625132</v>
      </c>
      <c r="L61" s="8">
        <f t="shared" ref="L61:L72" si="11">K61+J61</f>
        <v>0</v>
      </c>
      <c r="M61" s="9">
        <f t="shared" ref="M61:M72" si="12">(G61-J61)/G61</f>
        <v>1</v>
      </c>
      <c r="N61" s="9">
        <f t="shared" ref="N61:N72" si="13">IFERROR((H61-K61)/H61,0)</f>
        <v>1</v>
      </c>
      <c r="O61" s="9">
        <f t="shared" ref="O61:O72" si="14">(I61-L61)/I61</f>
        <v>1</v>
      </c>
      <c r="Q61" s="11"/>
    </row>
    <row r="62" spans="1:17" x14ac:dyDescent="0.25">
      <c r="A62" s="10">
        <v>44958</v>
      </c>
      <c r="B62" t="s">
        <v>61</v>
      </c>
      <c r="C62">
        <v>19</v>
      </c>
      <c r="D62">
        <v>19</v>
      </c>
      <c r="G62" s="8">
        <v>74424.229791682155</v>
      </c>
      <c r="H62" s="8">
        <v>3727.4170991310921</v>
      </c>
      <c r="I62" s="8">
        <f t="shared" si="0"/>
        <v>78151.646890813252</v>
      </c>
      <c r="L62" s="8">
        <f t="shared" si="11"/>
        <v>0</v>
      </c>
      <c r="M62" s="9">
        <f t="shared" si="12"/>
        <v>1</v>
      </c>
      <c r="N62" s="9">
        <f t="shared" si="13"/>
        <v>1</v>
      </c>
      <c r="O62" s="9">
        <f t="shared" si="14"/>
        <v>1</v>
      </c>
      <c r="Q62" s="11"/>
    </row>
    <row r="63" spans="1:17" x14ac:dyDescent="0.25">
      <c r="A63" s="10">
        <v>44986</v>
      </c>
      <c r="B63" t="s">
        <v>61</v>
      </c>
      <c r="C63">
        <v>19</v>
      </c>
      <c r="D63">
        <v>19</v>
      </c>
      <c r="G63" s="8">
        <v>73185.303425157879</v>
      </c>
      <c r="H63" s="8">
        <v>3665.3674771723163</v>
      </c>
      <c r="I63" s="8">
        <f t="shared" si="0"/>
        <v>76850.670902330196</v>
      </c>
      <c r="L63" s="8">
        <f t="shared" si="11"/>
        <v>0</v>
      </c>
      <c r="M63" s="9">
        <f t="shared" si="12"/>
        <v>1</v>
      </c>
      <c r="N63" s="9">
        <f t="shared" si="13"/>
        <v>1</v>
      </c>
      <c r="O63" s="9">
        <f t="shared" si="14"/>
        <v>1</v>
      </c>
      <c r="Q63" s="11"/>
    </row>
    <row r="64" spans="1:17" x14ac:dyDescent="0.25">
      <c r="A64" s="10">
        <v>45017</v>
      </c>
      <c r="B64" t="s">
        <v>61</v>
      </c>
      <c r="C64">
        <v>19</v>
      </c>
      <c r="D64">
        <v>19</v>
      </c>
      <c r="G64" s="8">
        <v>81885.278075218346</v>
      </c>
      <c r="H64" s="8">
        <v>4101.091627269825</v>
      </c>
      <c r="I64" s="8">
        <f t="shared" si="0"/>
        <v>85986.369702488169</v>
      </c>
      <c r="L64" s="8">
        <f t="shared" si="11"/>
        <v>0</v>
      </c>
      <c r="M64" s="9">
        <f t="shared" si="12"/>
        <v>1</v>
      </c>
      <c r="N64" s="9">
        <f t="shared" si="13"/>
        <v>1</v>
      </c>
      <c r="O64" s="9">
        <f t="shared" si="14"/>
        <v>1</v>
      </c>
      <c r="Q64" s="11"/>
    </row>
    <row r="65" spans="1:17" x14ac:dyDescent="0.25">
      <c r="A65" s="10">
        <v>45047</v>
      </c>
      <c r="B65" t="s">
        <v>61</v>
      </c>
      <c r="C65">
        <v>19</v>
      </c>
      <c r="D65">
        <v>19</v>
      </c>
      <c r="G65" s="8">
        <v>73140.014283317883</v>
      </c>
      <c r="H65" s="8">
        <v>3663.0992438003095</v>
      </c>
      <c r="I65" s="8">
        <f t="shared" si="0"/>
        <v>76803.113527118199</v>
      </c>
      <c r="L65" s="8">
        <f t="shared" si="11"/>
        <v>0</v>
      </c>
      <c r="M65" s="9">
        <f t="shared" si="12"/>
        <v>1</v>
      </c>
      <c r="N65" s="9">
        <f t="shared" si="13"/>
        <v>1</v>
      </c>
      <c r="O65" s="9">
        <f t="shared" si="14"/>
        <v>1</v>
      </c>
      <c r="Q65" s="11"/>
    </row>
    <row r="66" spans="1:17" x14ac:dyDescent="0.25">
      <c r="A66" s="10">
        <v>45078</v>
      </c>
      <c r="B66" t="s">
        <v>61</v>
      </c>
      <c r="C66">
        <v>19</v>
      </c>
      <c r="D66">
        <v>19</v>
      </c>
      <c r="G66" s="8">
        <v>76359.761460306021</v>
      </c>
      <c r="H66" s="8">
        <v>3824.3550702425464</v>
      </c>
      <c r="I66" s="8">
        <f t="shared" si="0"/>
        <v>80184.116530548563</v>
      </c>
      <c r="L66" s="8">
        <f t="shared" si="11"/>
        <v>0</v>
      </c>
      <c r="M66" s="9">
        <f t="shared" si="12"/>
        <v>1</v>
      </c>
      <c r="N66" s="9">
        <f t="shared" si="13"/>
        <v>1</v>
      </c>
      <c r="O66" s="9">
        <f t="shared" si="14"/>
        <v>1</v>
      </c>
      <c r="Q66" s="11"/>
    </row>
    <row r="67" spans="1:17" x14ac:dyDescent="0.25">
      <c r="A67" s="10">
        <v>45108</v>
      </c>
      <c r="B67" t="s">
        <v>61</v>
      </c>
      <c r="C67">
        <v>19</v>
      </c>
      <c r="D67">
        <v>19</v>
      </c>
      <c r="G67" s="8">
        <v>81981.638156844245</v>
      </c>
      <c r="H67" s="8">
        <v>4105.9176660065559</v>
      </c>
      <c r="I67" s="8">
        <f t="shared" si="0"/>
        <v>86087.555822850802</v>
      </c>
      <c r="L67" s="8">
        <f t="shared" si="11"/>
        <v>0</v>
      </c>
      <c r="M67" s="9">
        <f t="shared" si="12"/>
        <v>1</v>
      </c>
      <c r="N67" s="9">
        <f t="shared" si="13"/>
        <v>1</v>
      </c>
      <c r="O67" s="9">
        <f t="shared" si="14"/>
        <v>1</v>
      </c>
      <c r="Q67" s="11"/>
    </row>
    <row r="68" spans="1:17" x14ac:dyDescent="0.25">
      <c r="A68" s="10">
        <v>45139</v>
      </c>
      <c r="B68" t="s">
        <v>61</v>
      </c>
      <c r="C68">
        <v>19</v>
      </c>
      <c r="D68">
        <v>19</v>
      </c>
      <c r="G68" s="8">
        <v>73923.356207023244</v>
      </c>
      <c r="H68" s="8">
        <v>3702.3316562694531</v>
      </c>
      <c r="I68" s="8">
        <f t="shared" si="0"/>
        <v>77625.687863292696</v>
      </c>
      <c r="L68" s="8">
        <f t="shared" si="11"/>
        <v>0</v>
      </c>
      <c r="M68" s="9">
        <f t="shared" si="12"/>
        <v>1</v>
      </c>
      <c r="N68" s="9">
        <f t="shared" si="13"/>
        <v>1</v>
      </c>
      <c r="O68" s="9">
        <f t="shared" si="14"/>
        <v>1</v>
      </c>
      <c r="Q68" s="11"/>
    </row>
    <row r="69" spans="1:17" x14ac:dyDescent="0.25">
      <c r="A69" s="10">
        <v>45170</v>
      </c>
      <c r="B69" t="s">
        <v>61</v>
      </c>
      <c r="C69">
        <v>19</v>
      </c>
      <c r="D69">
        <v>19</v>
      </c>
      <c r="G69" s="8">
        <v>77751.089843137161</v>
      </c>
      <c r="H69" s="8">
        <v>3894.0375005369178</v>
      </c>
      <c r="I69" s="8">
        <f t="shared" si="0"/>
        <v>81645.127343674074</v>
      </c>
      <c r="L69" s="8">
        <f t="shared" si="11"/>
        <v>0</v>
      </c>
      <c r="M69" s="9">
        <f t="shared" si="12"/>
        <v>1</v>
      </c>
      <c r="N69" s="9">
        <f t="shared" si="13"/>
        <v>1</v>
      </c>
      <c r="O69" s="9">
        <f t="shared" si="14"/>
        <v>1</v>
      </c>
    </row>
    <row r="70" spans="1:17" x14ac:dyDescent="0.25">
      <c r="A70" s="10">
        <v>45200</v>
      </c>
      <c r="B70" t="s">
        <v>61</v>
      </c>
      <c r="C70">
        <v>19</v>
      </c>
      <c r="D70">
        <v>19</v>
      </c>
      <c r="G70" s="8">
        <v>45315.357805314845</v>
      </c>
      <c r="H70" s="8">
        <v>2269.5463562009463</v>
      </c>
      <c r="I70" s="8">
        <f t="shared" si="0"/>
        <v>47584.904161515791</v>
      </c>
      <c r="L70" s="8">
        <f t="shared" si="11"/>
        <v>0</v>
      </c>
      <c r="M70" s="9">
        <f t="shared" si="12"/>
        <v>1</v>
      </c>
      <c r="N70" s="9">
        <f t="shared" si="13"/>
        <v>1</v>
      </c>
      <c r="O70" s="9">
        <f t="shared" si="14"/>
        <v>1</v>
      </c>
    </row>
    <row r="71" spans="1:17" x14ac:dyDescent="0.25">
      <c r="A71" s="10">
        <v>45231</v>
      </c>
      <c r="B71" t="s">
        <v>61</v>
      </c>
      <c r="C71">
        <v>19</v>
      </c>
      <c r="D71">
        <v>19</v>
      </c>
      <c r="G71" s="8">
        <v>74523.813780676908</v>
      </c>
      <c r="H71" s="8">
        <v>3732.4046020507417</v>
      </c>
      <c r="I71" s="8">
        <f t="shared" si="0"/>
        <v>78256.218382727646</v>
      </c>
      <c r="L71" s="8">
        <f t="shared" si="11"/>
        <v>0</v>
      </c>
      <c r="M71" s="9">
        <f t="shared" si="12"/>
        <v>1</v>
      </c>
      <c r="N71" s="9">
        <f t="shared" si="13"/>
        <v>1</v>
      </c>
      <c r="O71" s="9">
        <f t="shared" si="14"/>
        <v>1</v>
      </c>
    </row>
    <row r="72" spans="1:17" x14ac:dyDescent="0.25">
      <c r="A72" s="10">
        <v>45261</v>
      </c>
      <c r="B72" t="s">
        <v>61</v>
      </c>
      <c r="C72">
        <v>19</v>
      </c>
      <c r="D72">
        <v>19</v>
      </c>
      <c r="G72" s="8">
        <v>81074.668072719724</v>
      </c>
      <c r="H72" s="8">
        <v>4060.4935372056434</v>
      </c>
      <c r="I72" s="8">
        <f t="shared" si="0"/>
        <v>85135.161609925373</v>
      </c>
      <c r="L72" s="8">
        <f t="shared" si="11"/>
        <v>0</v>
      </c>
      <c r="M72" s="9">
        <f t="shared" si="12"/>
        <v>1</v>
      </c>
      <c r="N72" s="9">
        <f t="shared" si="13"/>
        <v>1</v>
      </c>
      <c r="O72" s="9">
        <f t="shared" si="14"/>
        <v>1</v>
      </c>
    </row>
    <row r="73" spans="1:17" x14ac:dyDescent="0.25">
      <c r="A73" s="10"/>
      <c r="G73" s="8"/>
      <c r="H73" s="8"/>
      <c r="I73" s="8"/>
      <c r="M73" s="9"/>
      <c r="N73" s="9"/>
      <c r="O73" s="9"/>
    </row>
    <row r="74" spans="1:17" x14ac:dyDescent="0.25">
      <c r="A74" s="10"/>
      <c r="B74" t="s">
        <v>59</v>
      </c>
      <c r="G74" s="8"/>
      <c r="H74" s="8"/>
      <c r="I74" s="8"/>
      <c r="M74" s="9"/>
      <c r="N74" s="9"/>
      <c r="O74" s="9"/>
    </row>
    <row r="75" spans="1:17" x14ac:dyDescent="0.25">
      <c r="A75" s="10"/>
      <c r="B75" t="s">
        <v>66</v>
      </c>
      <c r="G75" s="8"/>
      <c r="H75" s="8"/>
      <c r="I75" s="8"/>
      <c r="M75" s="9"/>
      <c r="N75" s="9"/>
      <c r="O75" s="9"/>
    </row>
    <row r="76" spans="1:17" x14ac:dyDescent="0.25">
      <c r="A76" s="10"/>
      <c r="G76" s="8"/>
      <c r="H76" s="8"/>
      <c r="I76" s="8"/>
      <c r="M76" s="9"/>
      <c r="N76" s="9"/>
      <c r="O76" s="9"/>
    </row>
    <row r="77" spans="1:17" x14ac:dyDescent="0.25">
      <c r="A77" s="10"/>
      <c r="G77" s="8"/>
      <c r="H77" s="8"/>
      <c r="I77" s="8"/>
      <c r="M77" s="9"/>
      <c r="N77" s="9"/>
      <c r="O77" s="9"/>
    </row>
    <row r="78" spans="1:17" x14ac:dyDescent="0.25">
      <c r="A78" s="10"/>
      <c r="G78" s="8"/>
      <c r="H78" s="8"/>
      <c r="I78" s="8"/>
      <c r="M78" s="9"/>
      <c r="N78" s="9"/>
      <c r="O78" s="9"/>
    </row>
    <row r="79" spans="1:17" x14ac:dyDescent="0.25">
      <c r="A79" s="10"/>
      <c r="G79" s="8"/>
      <c r="H79" s="8"/>
      <c r="I79" s="8"/>
      <c r="M79" s="9"/>
      <c r="N79" s="9"/>
      <c r="O79" s="9"/>
    </row>
    <row r="80" spans="1:17" x14ac:dyDescent="0.25">
      <c r="A80" s="10"/>
      <c r="G80" s="8"/>
      <c r="H80" s="8"/>
      <c r="I80" s="8"/>
      <c r="M80" s="9"/>
      <c r="N80" s="9"/>
      <c r="O80" s="9"/>
    </row>
    <row r="81" spans="1:15" x14ac:dyDescent="0.25">
      <c r="A81" s="10"/>
      <c r="G81" s="8"/>
      <c r="H81" s="8"/>
      <c r="I81" s="8"/>
      <c r="M81" s="9"/>
      <c r="N81" s="9"/>
      <c r="O81" s="9"/>
    </row>
    <row r="82" spans="1:15" x14ac:dyDescent="0.25">
      <c r="A82" s="10"/>
      <c r="G82" s="8"/>
      <c r="H82" s="8"/>
      <c r="I82" s="8"/>
      <c r="M82" s="9"/>
      <c r="N82" s="9"/>
      <c r="O82" s="9"/>
    </row>
    <row r="83" spans="1:15" x14ac:dyDescent="0.25">
      <c r="A83" s="10"/>
      <c r="G83" s="8"/>
      <c r="H83" s="8"/>
      <c r="I83" s="8"/>
      <c r="M83" s="9"/>
      <c r="N83" s="9"/>
      <c r="O83" s="9"/>
    </row>
    <row r="84" spans="1:15" x14ac:dyDescent="0.25">
      <c r="A84" s="10"/>
      <c r="G84" s="8"/>
      <c r="H84" s="8"/>
      <c r="I84" s="8"/>
      <c r="M84" s="9"/>
      <c r="N84" s="9"/>
      <c r="O84" s="9"/>
    </row>
    <row r="85" spans="1:15" x14ac:dyDescent="0.25">
      <c r="A85" s="10"/>
      <c r="G85" s="8"/>
      <c r="H85" s="8"/>
      <c r="I85" s="8"/>
      <c r="M85" s="9"/>
      <c r="N85" s="9"/>
      <c r="O85" s="9"/>
    </row>
    <row r="86" spans="1:15" x14ac:dyDescent="0.25">
      <c r="A86" s="10"/>
      <c r="G86" s="8"/>
      <c r="H86" s="8"/>
      <c r="I86" s="8"/>
      <c r="M86" s="9"/>
      <c r="N86" s="9"/>
      <c r="O86" s="9"/>
    </row>
    <row r="87" spans="1:15" x14ac:dyDescent="0.25">
      <c r="A87" s="10"/>
      <c r="G87" s="8"/>
      <c r="H87" s="8"/>
      <c r="I87" s="8"/>
      <c r="M87" s="9"/>
      <c r="N87" s="9"/>
      <c r="O87" s="9"/>
    </row>
    <row r="88" spans="1:15" x14ac:dyDescent="0.25">
      <c r="A88" s="10"/>
      <c r="G88" s="8"/>
      <c r="H88" s="8"/>
      <c r="I88" s="8"/>
      <c r="M88" s="9"/>
      <c r="N88" s="9"/>
      <c r="O88" s="9"/>
    </row>
    <row r="89" spans="1:15" x14ac:dyDescent="0.25">
      <c r="A89" s="10"/>
      <c r="G89" s="8"/>
      <c r="H89" s="8"/>
      <c r="I89" s="8"/>
      <c r="M89" s="9"/>
      <c r="N89" s="9"/>
      <c r="O89" s="9"/>
    </row>
    <row r="90" spans="1:15" x14ac:dyDescent="0.25">
      <c r="A90" s="10"/>
      <c r="G90" s="8"/>
      <c r="H90" s="8"/>
      <c r="I90" s="8"/>
      <c r="M90" s="9"/>
      <c r="N90" s="9"/>
      <c r="O90" s="9"/>
    </row>
    <row r="91" spans="1:15" x14ac:dyDescent="0.25">
      <c r="A91" s="10"/>
      <c r="G91" s="8"/>
      <c r="H91" s="8"/>
      <c r="I91" s="8"/>
      <c r="M91" s="9"/>
      <c r="N91" s="9"/>
      <c r="O91" s="9"/>
    </row>
    <row r="92" spans="1:15" x14ac:dyDescent="0.25">
      <c r="A92" s="10"/>
      <c r="G92" s="8"/>
      <c r="H92" s="8"/>
      <c r="I92" s="8"/>
      <c r="M92" s="9"/>
      <c r="N92" s="9"/>
      <c r="O92" s="9"/>
    </row>
    <row r="93" spans="1:15" x14ac:dyDescent="0.25">
      <c r="A93" s="10"/>
      <c r="G93" s="8"/>
      <c r="H93" s="8"/>
      <c r="I93" s="8"/>
      <c r="M93" s="9"/>
      <c r="N93" s="9"/>
      <c r="O93" s="9"/>
    </row>
    <row r="94" spans="1:15" x14ac:dyDescent="0.25">
      <c r="A94" s="10"/>
      <c r="G94" s="8"/>
      <c r="H94" s="8"/>
      <c r="I94" s="8"/>
      <c r="M94" s="9"/>
      <c r="N94" s="9"/>
      <c r="O94" s="9"/>
    </row>
    <row r="95" spans="1:15" x14ac:dyDescent="0.25">
      <c r="A95" s="10"/>
      <c r="G95" s="8"/>
      <c r="H95" s="8"/>
      <c r="I95" s="8"/>
      <c r="M95" s="9"/>
      <c r="N95" s="9"/>
      <c r="O95" s="9"/>
    </row>
    <row r="96" spans="1:15" x14ac:dyDescent="0.25">
      <c r="A96" s="10"/>
      <c r="G96" s="8"/>
      <c r="H96" s="8"/>
      <c r="I96" s="8"/>
      <c r="M96" s="9"/>
      <c r="N96" s="9"/>
      <c r="O96" s="9"/>
    </row>
    <row r="97" spans="1:15" x14ac:dyDescent="0.25">
      <c r="A97" s="10"/>
      <c r="G97" s="8"/>
      <c r="H97" s="8"/>
      <c r="I97" s="8"/>
      <c r="M97" s="9"/>
      <c r="N97" s="9"/>
      <c r="O97" s="9"/>
    </row>
    <row r="98" spans="1:15" x14ac:dyDescent="0.25">
      <c r="A98" s="10"/>
      <c r="G98" s="8"/>
      <c r="H98" s="8"/>
      <c r="I98" s="8"/>
      <c r="M98" s="9"/>
      <c r="N98" s="9"/>
      <c r="O98" s="9"/>
    </row>
    <row r="99" spans="1:15" x14ac:dyDescent="0.25">
      <c r="A99" s="10"/>
      <c r="G99" s="8"/>
      <c r="H99" s="8"/>
      <c r="I99" s="8"/>
      <c r="M99" s="9"/>
      <c r="N99" s="9"/>
      <c r="O99" s="9"/>
    </row>
    <row r="100" spans="1:15" x14ac:dyDescent="0.25">
      <c r="A100" s="10"/>
      <c r="G100" s="8"/>
      <c r="H100" s="8"/>
      <c r="I100" s="8"/>
      <c r="M100" s="9"/>
      <c r="N100" s="9"/>
      <c r="O100" s="9"/>
    </row>
    <row r="101" spans="1:15" x14ac:dyDescent="0.25">
      <c r="A101" s="10"/>
      <c r="G101" s="8"/>
      <c r="H101" s="8"/>
      <c r="I101" s="8"/>
      <c r="M101" s="9"/>
      <c r="N101" s="9"/>
      <c r="O101" s="9"/>
    </row>
    <row r="102" spans="1:15" x14ac:dyDescent="0.25">
      <c r="A102" s="10"/>
      <c r="G102" s="8"/>
      <c r="H102" s="8"/>
      <c r="I102" s="8"/>
      <c r="M102" s="9"/>
      <c r="N102" s="9"/>
      <c r="O102" s="9"/>
    </row>
    <row r="103" spans="1:15" x14ac:dyDescent="0.25">
      <c r="A103" s="10"/>
      <c r="G103" s="8"/>
      <c r="H103" s="8"/>
      <c r="I103" s="8"/>
      <c r="M103" s="9"/>
      <c r="N103" s="9"/>
      <c r="O103" s="9"/>
    </row>
    <row r="104" spans="1:15" x14ac:dyDescent="0.25">
      <c r="A104" s="10"/>
      <c r="G104" s="8"/>
      <c r="H104" s="8"/>
      <c r="I104" s="8"/>
      <c r="M104" s="9"/>
      <c r="N104" s="9"/>
      <c r="O104" s="9"/>
    </row>
    <row r="105" spans="1:15" x14ac:dyDescent="0.25">
      <c r="A105" s="10"/>
      <c r="G105" s="8"/>
      <c r="H105" s="8"/>
      <c r="I105" s="8"/>
      <c r="M105" s="9"/>
      <c r="N105" s="9"/>
      <c r="O105" s="9"/>
    </row>
    <row r="106" spans="1:15" x14ac:dyDescent="0.25">
      <c r="A106" s="10"/>
      <c r="G106" s="8"/>
      <c r="H106" s="8"/>
      <c r="I106" s="8"/>
      <c r="M106" s="9"/>
      <c r="N106" s="9"/>
      <c r="O106" s="9"/>
    </row>
    <row r="107" spans="1:15" x14ac:dyDescent="0.25">
      <c r="A107" s="10"/>
      <c r="G107" s="8"/>
      <c r="H107" s="8"/>
      <c r="I107" s="8"/>
      <c r="M107" s="9"/>
      <c r="N107" s="9"/>
      <c r="O107" s="9"/>
    </row>
    <row r="108" spans="1:15" x14ac:dyDescent="0.25">
      <c r="A108" s="10"/>
      <c r="G108" s="8"/>
      <c r="H108" s="8"/>
      <c r="I108" s="8"/>
      <c r="M108" s="9"/>
      <c r="N108" s="9"/>
      <c r="O108" s="9"/>
    </row>
    <row r="109" spans="1:15" x14ac:dyDescent="0.25">
      <c r="A109" s="10"/>
      <c r="G109" s="8"/>
      <c r="H109" s="8"/>
      <c r="I109" s="8"/>
      <c r="M109" s="9"/>
      <c r="N109" s="9"/>
      <c r="O109" s="9"/>
    </row>
    <row r="110" spans="1:15" x14ac:dyDescent="0.25">
      <c r="A110" s="10"/>
      <c r="G110" s="8"/>
      <c r="H110" s="8"/>
      <c r="I110" s="8"/>
      <c r="M110" s="9"/>
      <c r="N110" s="9"/>
      <c r="O110" s="9"/>
    </row>
    <row r="111" spans="1:15" x14ac:dyDescent="0.25">
      <c r="A111" s="10"/>
      <c r="G111" s="8"/>
      <c r="H111" s="8"/>
      <c r="I111" s="8"/>
      <c r="M111" s="9"/>
      <c r="N111" s="9"/>
      <c r="O111" s="9"/>
    </row>
    <row r="112" spans="1:15" x14ac:dyDescent="0.25">
      <c r="A112" s="10"/>
      <c r="G112" s="8"/>
      <c r="H112" s="8"/>
      <c r="I112" s="8"/>
      <c r="M112" s="9"/>
      <c r="N112" s="9"/>
      <c r="O112" s="9"/>
    </row>
    <row r="113" spans="1:15" x14ac:dyDescent="0.25">
      <c r="A113" s="10"/>
      <c r="G113" s="8"/>
      <c r="H113" s="8"/>
      <c r="I113" s="8"/>
      <c r="M113" s="9"/>
      <c r="N113" s="9"/>
      <c r="O113" s="9"/>
    </row>
    <row r="114" spans="1:15" x14ac:dyDescent="0.25">
      <c r="A114" s="10"/>
      <c r="G114" s="8"/>
      <c r="H114" s="8"/>
      <c r="I114" s="8"/>
      <c r="M114" s="9"/>
      <c r="N114" s="9"/>
      <c r="O114" s="9"/>
    </row>
    <row r="115" spans="1:15" x14ac:dyDescent="0.25">
      <c r="A115" s="10"/>
      <c r="G115" s="8"/>
      <c r="H115" s="8"/>
      <c r="I115" s="8"/>
      <c r="M115" s="9"/>
      <c r="N115" s="9"/>
      <c r="O115" s="9"/>
    </row>
    <row r="116" spans="1:15" x14ac:dyDescent="0.25">
      <c r="A116" s="10"/>
      <c r="G116" s="8"/>
      <c r="H116" s="8"/>
      <c r="I116" s="8"/>
      <c r="M116" s="9"/>
      <c r="N116" s="9"/>
      <c r="O116" s="9"/>
    </row>
    <row r="117" spans="1:15" x14ac:dyDescent="0.25">
      <c r="A117" s="10"/>
      <c r="G117" s="8"/>
      <c r="H117" s="8"/>
      <c r="I117" s="8"/>
      <c r="M117" s="9"/>
      <c r="N117" s="9"/>
      <c r="O117" s="9"/>
    </row>
    <row r="118" spans="1:15" x14ac:dyDescent="0.25">
      <c r="A118" s="10"/>
      <c r="G118" s="8"/>
      <c r="H118" s="8"/>
      <c r="I118" s="8"/>
      <c r="M118" s="9"/>
      <c r="N118" s="9"/>
      <c r="O118" s="9"/>
    </row>
    <row r="119" spans="1:15" x14ac:dyDescent="0.25">
      <c r="A119" s="10"/>
      <c r="G119" s="8"/>
      <c r="H119" s="8"/>
      <c r="I119" s="8"/>
      <c r="M119" s="9"/>
      <c r="N119" s="9"/>
      <c r="O119" s="9"/>
    </row>
    <row r="120" spans="1:15" x14ac:dyDescent="0.25">
      <c r="A120" s="10"/>
      <c r="G120" s="8"/>
      <c r="H120" s="8"/>
      <c r="I120" s="8"/>
      <c r="M120" s="9"/>
      <c r="N120" s="9"/>
      <c r="O120" s="9"/>
    </row>
    <row r="121" spans="1:15" x14ac:dyDescent="0.25">
      <c r="A121" s="10"/>
      <c r="G121" s="8"/>
      <c r="H121" s="8"/>
      <c r="I121" s="8"/>
      <c r="M121" s="9"/>
      <c r="N121" s="9"/>
      <c r="O121" s="9"/>
    </row>
    <row r="122" spans="1:15" x14ac:dyDescent="0.25">
      <c r="A122" s="10"/>
      <c r="G122" s="8"/>
      <c r="H122" s="8"/>
      <c r="I122" s="8"/>
      <c r="M122" s="9"/>
      <c r="N122" s="9"/>
      <c r="O122" s="9"/>
    </row>
    <row r="123" spans="1:15" x14ac:dyDescent="0.25">
      <c r="A123" s="10"/>
      <c r="G123" s="8"/>
      <c r="H123" s="8"/>
      <c r="I123" s="8"/>
      <c r="M123" s="9"/>
      <c r="N123" s="9"/>
      <c r="O123" s="9"/>
    </row>
    <row r="124" spans="1:15" x14ac:dyDescent="0.25">
      <c r="A124" s="10"/>
      <c r="G124" s="8"/>
      <c r="H124" s="8"/>
      <c r="I124" s="8"/>
      <c r="M124" s="9"/>
      <c r="N124" s="9"/>
      <c r="O124" s="9"/>
    </row>
    <row r="125" spans="1:15" x14ac:dyDescent="0.25">
      <c r="A125" s="10"/>
      <c r="G125" s="8"/>
      <c r="H125" s="8"/>
      <c r="I125" s="8"/>
      <c r="M125" s="9"/>
      <c r="N125" s="9"/>
      <c r="O125" s="9"/>
    </row>
    <row r="126" spans="1:15" x14ac:dyDescent="0.25">
      <c r="A126" s="10"/>
      <c r="G126" s="8"/>
      <c r="H126" s="8"/>
      <c r="I126" s="8"/>
      <c r="M126" s="9"/>
      <c r="N126" s="9"/>
      <c r="O126" s="9"/>
    </row>
    <row r="127" spans="1:15" x14ac:dyDescent="0.25">
      <c r="A127" s="10"/>
      <c r="G127" s="8"/>
      <c r="H127" s="8"/>
      <c r="I127" s="8"/>
      <c r="M127" s="9"/>
      <c r="N127" s="9"/>
      <c r="O127" s="9"/>
    </row>
    <row r="128" spans="1:15" x14ac:dyDescent="0.25">
      <c r="A128" s="10"/>
      <c r="G128" s="8"/>
      <c r="H128" s="8"/>
      <c r="I128" s="8"/>
      <c r="M128" s="9"/>
      <c r="N128" s="9"/>
      <c r="O128" s="9"/>
    </row>
    <row r="129" spans="1:15" x14ac:dyDescent="0.25">
      <c r="A129" s="10"/>
      <c r="G129" s="8"/>
      <c r="H129" s="8"/>
      <c r="I129" s="8"/>
      <c r="M129" s="9"/>
      <c r="N129" s="9"/>
      <c r="O129" s="9"/>
    </row>
    <row r="130" spans="1:15" x14ac:dyDescent="0.25">
      <c r="A130" s="10"/>
      <c r="G130" s="8"/>
      <c r="H130" s="8"/>
      <c r="I130" s="8"/>
      <c r="M130" s="9"/>
      <c r="N130" s="9"/>
      <c r="O130" s="9"/>
    </row>
    <row r="131" spans="1:15" x14ac:dyDescent="0.25">
      <c r="A131" s="10"/>
      <c r="G131" s="8"/>
      <c r="H131" s="8"/>
      <c r="I131" s="8"/>
      <c r="M131" s="9"/>
      <c r="N131" s="9"/>
      <c r="O131" s="9"/>
    </row>
    <row r="132" spans="1:15" x14ac:dyDescent="0.25">
      <c r="A132" s="10"/>
      <c r="G132" s="8"/>
      <c r="H132" s="8"/>
      <c r="I132" s="8"/>
      <c r="M132" s="9"/>
      <c r="N132" s="9"/>
      <c r="O132" s="9"/>
    </row>
    <row r="133" spans="1:15" x14ac:dyDescent="0.25">
      <c r="A133" s="10"/>
      <c r="G133" s="8"/>
      <c r="H133" s="8"/>
      <c r="I133" s="8"/>
      <c r="M133" s="9"/>
      <c r="N133" s="9"/>
      <c r="O133" s="9"/>
    </row>
    <row r="134" spans="1:15" x14ac:dyDescent="0.25">
      <c r="A134" s="10"/>
      <c r="G134" s="8"/>
      <c r="H134" s="8"/>
      <c r="I134" s="8"/>
      <c r="M134" s="9"/>
      <c r="N134" s="9"/>
      <c r="O134" s="9"/>
    </row>
    <row r="135" spans="1:15" x14ac:dyDescent="0.25">
      <c r="A135" s="10"/>
      <c r="G135" s="8"/>
      <c r="H135" s="8"/>
      <c r="I135" s="8"/>
      <c r="M135" s="9"/>
      <c r="N135" s="9"/>
      <c r="O135" s="9"/>
    </row>
    <row r="136" spans="1:15" x14ac:dyDescent="0.25">
      <c r="A136" s="10"/>
      <c r="G136" s="8"/>
      <c r="H136" s="8"/>
      <c r="I136" s="8"/>
      <c r="M136" s="9"/>
      <c r="N136" s="9"/>
      <c r="O136" s="9"/>
    </row>
    <row r="137" spans="1:15" x14ac:dyDescent="0.25">
      <c r="A137" s="10"/>
      <c r="G137" s="8"/>
      <c r="H137" s="8"/>
      <c r="I137" s="8"/>
      <c r="M137" s="9"/>
      <c r="N137" s="9"/>
      <c r="O137" s="9"/>
    </row>
    <row r="138" spans="1:15" x14ac:dyDescent="0.25">
      <c r="A138" s="10"/>
      <c r="G138" s="8"/>
      <c r="H138" s="8"/>
      <c r="I138" s="8"/>
      <c r="M138" s="9"/>
      <c r="N138" s="9"/>
      <c r="O138" s="9"/>
    </row>
    <row r="139" spans="1:15" x14ac:dyDescent="0.25">
      <c r="A139" s="10"/>
      <c r="G139" s="8"/>
      <c r="H139" s="8"/>
      <c r="I139" s="8"/>
      <c r="M139" s="9"/>
      <c r="N139" s="9"/>
      <c r="O139" s="9"/>
    </row>
    <row r="140" spans="1:15" x14ac:dyDescent="0.25">
      <c r="A140" s="10"/>
      <c r="G140" s="8"/>
      <c r="H140" s="8"/>
      <c r="I140" s="8"/>
      <c r="M140" s="9"/>
      <c r="N140" s="9"/>
      <c r="O140" s="9"/>
    </row>
    <row r="141" spans="1:15" x14ac:dyDescent="0.25">
      <c r="A141" s="10"/>
      <c r="G141" s="8"/>
      <c r="H141" s="8"/>
      <c r="I141" s="8"/>
      <c r="M141" s="9"/>
      <c r="N141" s="9"/>
      <c r="O141" s="9"/>
    </row>
    <row r="142" spans="1:15" x14ac:dyDescent="0.25">
      <c r="A142" s="10"/>
      <c r="G142" s="8"/>
      <c r="H142" s="8"/>
      <c r="I142" s="8"/>
      <c r="M142" s="9"/>
      <c r="N142" s="9"/>
      <c r="O142" s="9"/>
    </row>
    <row r="143" spans="1:15" x14ac:dyDescent="0.25">
      <c r="A143" s="10"/>
      <c r="G143" s="8"/>
      <c r="H143" s="8"/>
      <c r="I143" s="8"/>
      <c r="M143" s="9"/>
      <c r="N143" s="9"/>
      <c r="O143" s="9"/>
    </row>
    <row r="144" spans="1:15" x14ac:dyDescent="0.25">
      <c r="A144" s="10"/>
      <c r="G144" s="8"/>
      <c r="H144" s="8"/>
      <c r="I144" s="8"/>
      <c r="M144" s="9"/>
      <c r="N144" s="9"/>
      <c r="O144" s="9"/>
    </row>
    <row r="145" spans="1:15" x14ac:dyDescent="0.25">
      <c r="A145" s="10"/>
      <c r="G145" s="8"/>
      <c r="H145" s="8"/>
      <c r="I145" s="8"/>
      <c r="M145" s="9"/>
      <c r="N145" s="9"/>
      <c r="O145" s="9"/>
    </row>
    <row r="146" spans="1:15" x14ac:dyDescent="0.25">
      <c r="A146" s="10"/>
      <c r="G146" s="8"/>
      <c r="H146" s="8"/>
      <c r="I146" s="8"/>
      <c r="M146" s="9"/>
      <c r="N146" s="9"/>
      <c r="O146" s="9"/>
    </row>
    <row r="147" spans="1:15" x14ac:dyDescent="0.25">
      <c r="A147" s="10"/>
      <c r="G147" s="8"/>
      <c r="H147" s="8"/>
      <c r="I147" s="8"/>
      <c r="M147" s="9"/>
      <c r="N147" s="9"/>
      <c r="O147" s="9"/>
    </row>
    <row r="148" spans="1:15" x14ac:dyDescent="0.25">
      <c r="A148" s="10"/>
      <c r="G148" s="8"/>
      <c r="H148" s="8"/>
      <c r="I148" s="8"/>
      <c r="M148" s="9"/>
      <c r="N148" s="9"/>
      <c r="O148" s="9"/>
    </row>
    <row r="149" spans="1:15" x14ac:dyDescent="0.25">
      <c r="A149" s="10"/>
      <c r="G149" s="8"/>
      <c r="H149" s="8"/>
      <c r="I149" s="8"/>
      <c r="M149" s="9"/>
      <c r="N149" s="9"/>
      <c r="O149" s="9"/>
    </row>
    <row r="150" spans="1:15" x14ac:dyDescent="0.25">
      <c r="A150" s="10"/>
      <c r="G150" s="8"/>
      <c r="H150" s="8"/>
      <c r="I150" s="8"/>
      <c r="M150" s="9"/>
      <c r="N150" s="9"/>
      <c r="O150" s="9"/>
    </row>
    <row r="151" spans="1:15" x14ac:dyDescent="0.25">
      <c r="A151" s="10"/>
      <c r="G151" s="8"/>
      <c r="H151" s="8"/>
      <c r="I151" s="8"/>
      <c r="M151" s="9"/>
      <c r="N151" s="9"/>
      <c r="O151" s="9"/>
    </row>
    <row r="152" spans="1:15" x14ac:dyDescent="0.25">
      <c r="A152" s="10"/>
      <c r="G152" s="8"/>
      <c r="H152" s="8"/>
      <c r="I152" s="8"/>
      <c r="M152" s="9"/>
      <c r="N152" s="9"/>
      <c r="O152" s="9"/>
    </row>
    <row r="153" spans="1:15" x14ac:dyDescent="0.25">
      <c r="A153" s="10"/>
      <c r="G153" s="8"/>
      <c r="H153" s="8"/>
      <c r="I153" s="8"/>
      <c r="M153" s="9"/>
      <c r="N153" s="9"/>
      <c r="O153" s="9"/>
    </row>
    <row r="154" spans="1:15" x14ac:dyDescent="0.25">
      <c r="A154" s="10"/>
      <c r="G154" s="8"/>
      <c r="H154" s="8"/>
      <c r="I154" s="8"/>
      <c r="M154" s="9"/>
      <c r="N154" s="9"/>
      <c r="O154" s="9"/>
    </row>
    <row r="155" spans="1:15" x14ac:dyDescent="0.25">
      <c r="A155" s="10"/>
      <c r="G155" s="8"/>
      <c r="H155" s="8"/>
      <c r="I155" s="8"/>
      <c r="M155" s="9"/>
      <c r="N155" s="9"/>
      <c r="O155" s="9"/>
    </row>
    <row r="156" spans="1:15" x14ac:dyDescent="0.25">
      <c r="A156" s="10"/>
      <c r="G156" s="8"/>
      <c r="H156" s="8"/>
      <c r="I156" s="8"/>
      <c r="M156" s="9"/>
      <c r="N156" s="9"/>
      <c r="O156" s="9"/>
    </row>
    <row r="157" spans="1:15" x14ac:dyDescent="0.25">
      <c r="A157" s="10"/>
      <c r="G157" s="8"/>
      <c r="H157" s="8"/>
      <c r="I157" s="8"/>
      <c r="M157" s="9"/>
      <c r="N157" s="9"/>
      <c r="O157" s="9"/>
    </row>
    <row r="158" spans="1:15" x14ac:dyDescent="0.25">
      <c r="A158" s="10"/>
      <c r="G158" s="8"/>
      <c r="H158" s="8"/>
      <c r="I158" s="8"/>
      <c r="M158" s="9"/>
      <c r="N158" s="9"/>
      <c r="O158" s="9"/>
    </row>
    <row r="159" spans="1:15" x14ac:dyDescent="0.25">
      <c r="A159" s="10"/>
      <c r="G159" s="8"/>
      <c r="H159" s="8"/>
      <c r="I159" s="8"/>
      <c r="M159" s="9"/>
      <c r="N159" s="9"/>
      <c r="O159" s="9"/>
    </row>
    <row r="160" spans="1:15" x14ac:dyDescent="0.25">
      <c r="A160" s="10"/>
      <c r="G160" s="8"/>
      <c r="H160" s="8"/>
      <c r="I160" s="8"/>
      <c r="M160" s="9"/>
      <c r="N160" s="9"/>
      <c r="O160" s="9"/>
    </row>
    <row r="161" spans="1:15" x14ac:dyDescent="0.25">
      <c r="A161" s="10"/>
      <c r="G161" s="8"/>
      <c r="H161" s="8"/>
      <c r="I161" s="8"/>
      <c r="M161" s="9"/>
      <c r="N161" s="9"/>
      <c r="O161" s="9"/>
    </row>
    <row r="162" spans="1:15" x14ac:dyDescent="0.25">
      <c r="A162" s="10"/>
      <c r="G162" s="8"/>
      <c r="H162" s="8"/>
      <c r="I162" s="8"/>
      <c r="M162" s="9"/>
      <c r="N162" s="9"/>
      <c r="O162" s="9"/>
    </row>
    <row r="163" spans="1:15" x14ac:dyDescent="0.25">
      <c r="A163" s="10"/>
      <c r="G163" s="8"/>
      <c r="H163" s="8"/>
      <c r="I163" s="8"/>
      <c r="M163" s="9"/>
      <c r="N163" s="9"/>
      <c r="O163" s="9"/>
    </row>
    <row r="164" spans="1:15" x14ac:dyDescent="0.25">
      <c r="A164" s="10"/>
      <c r="G164" s="8"/>
      <c r="H164" s="8"/>
      <c r="I164" s="8"/>
      <c r="M164" s="9"/>
      <c r="N164" s="9"/>
      <c r="O164" s="9"/>
    </row>
    <row r="165" spans="1:15" x14ac:dyDescent="0.25">
      <c r="A165" s="10"/>
      <c r="G165" s="8"/>
      <c r="H165" s="8"/>
      <c r="I165" s="8"/>
      <c r="M165" s="9"/>
      <c r="N165" s="9"/>
      <c r="O165" s="9"/>
    </row>
    <row r="166" spans="1:15" x14ac:dyDescent="0.25">
      <c r="A166" s="10"/>
      <c r="G166" s="8"/>
      <c r="H166" s="8"/>
      <c r="I166" s="8"/>
      <c r="M166" s="9"/>
      <c r="N166" s="9"/>
      <c r="O166" s="9"/>
    </row>
    <row r="167" spans="1:15" x14ac:dyDescent="0.25">
      <c r="A167" s="10"/>
      <c r="G167" s="8"/>
      <c r="H167" s="8"/>
      <c r="I167" s="8"/>
      <c r="M167" s="9"/>
      <c r="N167" s="9"/>
      <c r="O167" s="9"/>
    </row>
    <row r="168" spans="1:15" x14ac:dyDescent="0.25">
      <c r="A168" s="10"/>
      <c r="G168" s="8"/>
      <c r="H168" s="8"/>
      <c r="I168" s="8"/>
      <c r="M168" s="9"/>
      <c r="N168" s="9"/>
      <c r="O168" s="9"/>
    </row>
    <row r="169" spans="1:15" x14ac:dyDescent="0.25">
      <c r="A169" s="10"/>
      <c r="G169" s="8"/>
      <c r="H169" s="8"/>
      <c r="I169" s="8"/>
      <c r="M169" s="9"/>
      <c r="N169" s="9"/>
      <c r="O169" s="9"/>
    </row>
    <row r="170" spans="1:15" x14ac:dyDescent="0.25">
      <c r="A170" s="10"/>
      <c r="G170" s="8"/>
      <c r="H170" s="8"/>
      <c r="I170" s="8"/>
      <c r="M170" s="9"/>
      <c r="N170" s="9"/>
      <c r="O170" s="9"/>
    </row>
    <row r="171" spans="1:15" x14ac:dyDescent="0.25">
      <c r="A171" s="10"/>
      <c r="G171" s="8"/>
      <c r="H171" s="8"/>
      <c r="I171" s="8"/>
      <c r="M171" s="9"/>
      <c r="N171" s="9"/>
      <c r="O171" s="9"/>
    </row>
    <row r="172" spans="1:15" x14ac:dyDescent="0.25">
      <c r="A172" s="10"/>
      <c r="G172" s="8"/>
      <c r="H172" s="8"/>
      <c r="I172" s="8"/>
      <c r="M172" s="9"/>
      <c r="N172" s="9"/>
      <c r="O172" s="9"/>
    </row>
    <row r="173" spans="1:15" x14ac:dyDescent="0.25">
      <c r="A173" s="10"/>
      <c r="G173" s="8"/>
      <c r="H173" s="8"/>
      <c r="I173" s="8"/>
      <c r="M173" s="9"/>
      <c r="N173" s="9"/>
      <c r="O173" s="9"/>
    </row>
    <row r="174" spans="1:15" x14ac:dyDescent="0.25">
      <c r="A174" s="10"/>
      <c r="G174" s="8"/>
      <c r="H174" s="8"/>
      <c r="I174" s="8"/>
      <c r="M174" s="9"/>
      <c r="N174" s="9"/>
      <c r="O174" s="9"/>
    </row>
    <row r="175" spans="1:15" x14ac:dyDescent="0.25">
      <c r="A175" s="10"/>
      <c r="G175" s="8"/>
      <c r="H175" s="8"/>
      <c r="I175" s="8"/>
      <c r="M175" s="9"/>
      <c r="N175" s="9"/>
      <c r="O175" s="9"/>
    </row>
    <row r="176" spans="1:15" x14ac:dyDescent="0.25">
      <c r="A176" s="10"/>
      <c r="G176" s="8"/>
      <c r="H176" s="8"/>
      <c r="I176" s="8"/>
      <c r="M176" s="9"/>
      <c r="N176" s="9"/>
      <c r="O176" s="9"/>
    </row>
    <row r="177" spans="1:15" x14ac:dyDescent="0.25">
      <c r="A177" s="10"/>
      <c r="G177" s="8"/>
      <c r="H177" s="8"/>
      <c r="I177" s="8"/>
      <c r="M177" s="9"/>
      <c r="N177" s="9"/>
      <c r="O177" s="9"/>
    </row>
    <row r="178" spans="1:15" x14ac:dyDescent="0.25">
      <c r="A178" s="10"/>
      <c r="G178" s="8"/>
      <c r="H178" s="8"/>
      <c r="I178" s="8"/>
      <c r="M178" s="9"/>
      <c r="N178" s="9"/>
      <c r="O178" s="9"/>
    </row>
    <row r="179" spans="1:15" x14ac:dyDescent="0.25">
      <c r="A179" s="10"/>
      <c r="G179" s="8"/>
      <c r="H179" s="8"/>
      <c r="I179" s="8"/>
      <c r="M179" s="9"/>
      <c r="N179" s="9"/>
      <c r="O179" s="9"/>
    </row>
    <row r="180" spans="1:15" x14ac:dyDescent="0.25">
      <c r="A180" s="10"/>
      <c r="G180" s="8"/>
      <c r="H180" s="8"/>
      <c r="I180" s="8"/>
      <c r="M180" s="9"/>
      <c r="N180" s="9"/>
      <c r="O180" s="9"/>
    </row>
    <row r="181" spans="1:15" x14ac:dyDescent="0.25">
      <c r="A181" s="10"/>
      <c r="G181" s="8"/>
      <c r="H181" s="8"/>
      <c r="I181" s="8"/>
      <c r="M181" s="9"/>
      <c r="N181" s="9"/>
      <c r="O181" s="9"/>
    </row>
    <row r="182" spans="1:15" x14ac:dyDescent="0.25">
      <c r="A182" s="10"/>
      <c r="G182" s="8"/>
      <c r="H182" s="8"/>
      <c r="I182" s="8"/>
      <c r="M182" s="9"/>
      <c r="N182" s="9"/>
      <c r="O182" s="9"/>
    </row>
    <row r="183" spans="1:15" x14ac:dyDescent="0.25">
      <c r="A183" s="10"/>
      <c r="G183" s="8"/>
      <c r="H183" s="8"/>
      <c r="I183" s="8"/>
      <c r="M183" s="9"/>
      <c r="N183" s="9"/>
      <c r="O183" s="9"/>
    </row>
    <row r="184" spans="1:15" x14ac:dyDescent="0.25">
      <c r="A184" s="10"/>
      <c r="G184" s="8"/>
      <c r="H184" s="8"/>
      <c r="I184" s="8"/>
      <c r="M184" s="9"/>
      <c r="N184" s="9"/>
      <c r="O184" s="9"/>
    </row>
    <row r="185" spans="1:15" x14ac:dyDescent="0.25">
      <c r="A185" s="10"/>
      <c r="G185" s="8"/>
      <c r="H185" s="8"/>
      <c r="I185" s="8"/>
      <c r="M185" s="9"/>
      <c r="N185" s="9"/>
      <c r="O185" s="9"/>
    </row>
    <row r="186" spans="1:15" x14ac:dyDescent="0.25">
      <c r="A186" s="10"/>
      <c r="G186" s="8"/>
      <c r="H186" s="8"/>
      <c r="I186" s="8"/>
      <c r="M186" s="9"/>
      <c r="N186" s="9"/>
      <c r="O186" s="9"/>
    </row>
    <row r="187" spans="1:15" x14ac:dyDescent="0.25">
      <c r="A187" s="10"/>
      <c r="G187" s="8"/>
      <c r="H187" s="8"/>
      <c r="I187" s="8"/>
      <c r="M187" s="9"/>
      <c r="N187" s="9"/>
      <c r="O187" s="9"/>
    </row>
    <row r="188" spans="1:15" x14ac:dyDescent="0.25">
      <c r="A188" s="10"/>
      <c r="G188" s="8"/>
      <c r="H188" s="8"/>
      <c r="I188" s="8"/>
      <c r="M188" s="9"/>
      <c r="N188" s="9"/>
      <c r="O188" s="9"/>
    </row>
    <row r="189" spans="1:15" x14ac:dyDescent="0.25">
      <c r="A189" s="10"/>
      <c r="G189" s="8"/>
      <c r="H189" s="8"/>
      <c r="I189" s="8"/>
      <c r="M189" s="9"/>
      <c r="N189" s="9"/>
      <c r="O189" s="9"/>
    </row>
    <row r="190" spans="1:15" x14ac:dyDescent="0.25">
      <c r="A190" s="10"/>
      <c r="G190" s="8"/>
      <c r="H190" s="8"/>
      <c r="I190" s="8"/>
      <c r="M190" s="9"/>
      <c r="N190" s="9"/>
      <c r="O190" s="9"/>
    </row>
    <row r="191" spans="1:15" x14ac:dyDescent="0.25">
      <c r="A191" s="10"/>
      <c r="G191" s="8"/>
      <c r="H191" s="8"/>
      <c r="I191" s="8"/>
      <c r="M191" s="9"/>
      <c r="N191" s="9"/>
      <c r="O191" s="9"/>
    </row>
    <row r="192" spans="1:15" x14ac:dyDescent="0.25">
      <c r="A192" s="10"/>
      <c r="G192" s="8"/>
      <c r="H192" s="8"/>
      <c r="I192" s="8"/>
      <c r="M192" s="9"/>
      <c r="N192" s="9"/>
      <c r="O192" s="9"/>
    </row>
  </sheetData>
  <mergeCells count="28">
    <mergeCell ref="A6:O6"/>
    <mergeCell ref="A1:O1"/>
    <mergeCell ref="A2:O2"/>
    <mergeCell ref="A3:O3"/>
    <mergeCell ref="A4:O4"/>
    <mergeCell ref="A5:O5"/>
    <mergeCell ref="A7:O7"/>
    <mergeCell ref="A8:O8"/>
    <mergeCell ref="C9:D10"/>
    <mergeCell ref="E9:F10"/>
    <mergeCell ref="G9:I9"/>
    <mergeCell ref="G10:I10"/>
    <mergeCell ref="J9:L9"/>
    <mergeCell ref="J10:L10"/>
    <mergeCell ref="M9:O9"/>
    <mergeCell ref="M10:O10"/>
    <mergeCell ref="O11:O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BBE6D0-F56A-46D9-8F9D-E1741CA388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725E64-9373-413A-8301-9E131C191F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E7E438-B1BF-4E9C-8FB4-26DD537A0B6E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Dante Destefano</cp:lastModifiedBy>
  <dcterms:created xsi:type="dcterms:W3CDTF">2022-06-15T19:29:47Z</dcterms:created>
  <dcterms:modified xsi:type="dcterms:W3CDTF">2022-06-28T16:23:32Z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